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 activeTab="3"/>
  </bookViews>
  <sheets>
    <sheet name="pictuer_fetter_config" sheetId="5" r:id="rId1"/>
    <sheet name="pictuer_card_data" sheetId="3" r:id="rId2"/>
    <sheet name="pictuer_fetter_attr" sheetId="4" r:id="rId3"/>
    <sheet name="pictuer_fetter_ability" sheetId="6" r:id="rId4"/>
  </sheets>
  <definedNames>
    <definedName name="_xlnm._FilterDatabase" localSheetId="1" hidden="1">pictuer_card_data!$H$1:$H$424</definedName>
    <definedName name="_xlnm._FilterDatabase" localSheetId="3" hidden="1">pictuer_fetter_ability!#REF!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<sst xmlns="http://schemas.openxmlformats.org/spreadsheetml/2006/main" count="1221" uniqueCount="581">
  <si>
    <t>图鉴索引</t>
  </si>
  <si>
    <t>图鉴名字</t>
  </si>
  <si>
    <t>显示隐藏</t>
  </si>
  <si>
    <t>图鉴主图</t>
  </si>
  <si>
    <t>消耗点数</t>
  </si>
  <si>
    <t>怪物数量</t>
  </si>
  <si>
    <t>激活卡牌id</t>
  </si>
  <si>
    <t>属性中文1</t>
  </si>
  <si>
    <t>属性值1</t>
  </si>
  <si>
    <t>属性中文2</t>
  </si>
  <si>
    <t>属性值2</t>
  </si>
  <si>
    <t>属性中文3</t>
  </si>
  <si>
    <t>属性值3</t>
  </si>
  <si>
    <t>属性中文4</t>
  </si>
  <si>
    <t>属性值4</t>
  </si>
  <si>
    <t>属性中文5</t>
  </si>
  <si>
    <t>属性值5</t>
  </si>
  <si>
    <t>属性数量</t>
  </si>
  <si>
    <t>羁绊属性id</t>
  </si>
  <si>
    <t>羁绊技能id</t>
  </si>
  <si>
    <t>id</t>
  </si>
  <si>
    <t>#Loccustom_server_picture_{}</t>
  </si>
  <si>
    <t>is_show</t>
  </si>
  <si>
    <t>AbilityTextureName</t>
  </si>
  <si>
    <t>consume</t>
  </si>
  <si>
    <t>card_ids</t>
  </si>
  <si>
    <t>ListValues[{]</t>
  </si>
  <si>
    <t>[}]</t>
  </si>
  <si>
    <t>ability_id</t>
  </si>
  <si>
    <t>游荡的鬼魂</t>
  </si>
  <si>
    <t>炼狱亡魂</t>
  </si>
  <si>
    <t>冰川鬼魂</t>
  </si>
  <si>
    <t>绿洲鬼魂</t>
  </si>
  <si>
    <t>攻击力(基础)</t>
  </si>
  <si>
    <t>%移动速度(基础百分比)</t>
  </si>
  <si>
    <t>生命恢复(基础单位秒)</t>
  </si>
  <si>
    <t>5_2</t>
  </si>
  <si>
    <t>爱吃石甲虫</t>
  </si>
  <si>
    <t>冰晶石甲虫</t>
  </si>
  <si>
    <t>炼狱石甲虫</t>
  </si>
  <si>
    <t>防御力(基础)</t>
  </si>
  <si>
    <t>19_2</t>
  </si>
  <si>
    <t>龟龟，我的龟龟</t>
  </si>
  <si>
    <t>冰川幼龟</t>
  </si>
  <si>
    <t>沙漠金龟</t>
  </si>
  <si>
    <t>烈焰战龟</t>
  </si>
  <si>
    <t>雷霆晶龟</t>
  </si>
  <si>
    <t>技能急速(基础)</t>
  </si>
  <si>
    <t>%生命值(基础加成)</t>
  </si>
  <si>
    <t>6_2</t>
  </si>
  <si>
    <t>极地吉祥物</t>
  </si>
  <si>
    <t>冰原狐</t>
  </si>
  <si>
    <t>冰原犬</t>
  </si>
  <si>
    <t>%冰元素伤害(基础)</t>
  </si>
  <si>
    <t>11_1</t>
  </si>
  <si>
    <t>是鹫不是舅</t>
  </si>
  <si>
    <t>雷羽鹫</t>
  </si>
  <si>
    <t>雷山鹫</t>
  </si>
  <si>
    <t>雷翼鹫</t>
  </si>
  <si>
    <t>毒风鹫</t>
  </si>
  <si>
    <t>%暴击伤害(基础)</t>
  </si>
  <si>
    <t>%闪避(基础)</t>
  </si>
  <si>
    <t>16_2|17_1</t>
  </si>
  <si>
    <t>冰与火I</t>
  </si>
  <si>
    <t>炼狱狼</t>
  </si>
  <si>
    <t>极地虎</t>
  </si>
  <si>
    <t>%火元素穿透(基础)</t>
  </si>
  <si>
    <t>%冰元素穿透(基础)</t>
  </si>
  <si>
    <t>20_1</t>
  </si>
  <si>
    <t>沙漠和绿洲I</t>
  </si>
  <si>
    <t>幼年沙龙</t>
  </si>
  <si>
    <t>绿洲精灵幼龙</t>
  </si>
  <si>
    <t>%风元素伤害(基础)</t>
  </si>
  <si>
    <t>8_1</t>
  </si>
  <si>
    <t>炼狱disco</t>
  </si>
  <si>
    <t>炼狱领主</t>
  </si>
  <si>
    <t>%暴击概率(基础)</t>
  </si>
  <si>
    <t>1_1</t>
  </si>
  <si>
    <t>讨厌的手</t>
  </si>
  <si>
    <t>霹雳怪手</t>
  </si>
  <si>
    <t>狂沙怪手</t>
  </si>
  <si>
    <t>绿洲怪手</t>
  </si>
  <si>
    <t>攻击速度(基础)</t>
  </si>
  <si>
    <t>%攻击速度(基础百分比)</t>
  </si>
  <si>
    <t>15_2</t>
  </si>
  <si>
    <t>四元素圣使</t>
  </si>
  <si>
    <t>祈风使</t>
  </si>
  <si>
    <t>寒冰使</t>
  </si>
  <si>
    <t>霹雳使</t>
  </si>
  <si>
    <t>烈火使</t>
  </si>
  <si>
    <t>%元素伤害(基础)</t>
  </si>
  <si>
    <t>%元素穿透(基础)</t>
  </si>
  <si>
    <t>13_2|12_3</t>
  </si>
  <si>
    <t>元素大陆的掌控者</t>
  </si>
  <si>
    <t>元素之主</t>
  </si>
  <si>
    <t>%伤害加成(基础)</t>
  </si>
  <si>
    <t>17_2|4_3|20_2</t>
  </si>
  <si>
    <t>来自炼狱的熊</t>
  </si>
  <si>
    <t>炼狱熊怪</t>
  </si>
  <si>
    <t>疾行火熊</t>
  </si>
  <si>
    <t>炼狱战熊</t>
  </si>
  <si>
    <t>17_1</t>
  </si>
  <si>
    <t>熔火炼狱的土著</t>
  </si>
  <si>
    <t>炼狱小双头犬</t>
  </si>
  <si>
    <t>骷髅勇士</t>
  </si>
  <si>
    <t>%火元素伤害(基础)</t>
  </si>
  <si>
    <t>15_2|3_1</t>
  </si>
  <si>
    <t>炼狱夜魇军</t>
  </si>
  <si>
    <t>夜魇近战兵</t>
  </si>
  <si>
    <t>夜魇远程兵</t>
  </si>
  <si>
    <t>炽甲虫战士</t>
  </si>
  <si>
    <t>炽甲虫战车</t>
  </si>
  <si>
    <t>15_2|13_1</t>
  </si>
  <si>
    <t>超大只的炼狱火</t>
  </si>
  <si>
    <t>熔岩巨人</t>
  </si>
  <si>
    <t>炼狱火</t>
  </si>
  <si>
    <t>炼狱火精灵</t>
  </si>
  <si>
    <t>远古炼狱火</t>
  </si>
  <si>
    <t>生命值(基础)</t>
  </si>
  <si>
    <t>6_3|4_3</t>
  </si>
  <si>
    <t>熔火炼狱的战士</t>
  </si>
  <si>
    <t>炼狱界弓</t>
  </si>
  <si>
    <t>炼狱猎蜥</t>
  </si>
  <si>
    <t>炼狱蜘蛛</t>
  </si>
  <si>
    <t>17_2|1_2</t>
  </si>
  <si>
    <t>熔火炼狱的精英I</t>
  </si>
  <si>
    <t>熔岩卫兵</t>
  </si>
  <si>
    <t>熔岩飞翼兽</t>
  </si>
  <si>
    <t>3_3|20_3</t>
  </si>
  <si>
    <t>熔火炼狱的精英II</t>
  </si>
  <si>
    <t>冥火剑圣</t>
  </si>
  <si>
    <t>双斧狂战</t>
  </si>
  <si>
    <t>23_2</t>
  </si>
  <si>
    <t>地狱吉祥物？</t>
  </si>
  <si>
    <t>炼狱双头犬</t>
  </si>
  <si>
    <t>%攻击力(基础百分比)</t>
  </si>
  <si>
    <t>4_2</t>
  </si>
  <si>
    <t>主人与宠物I</t>
  </si>
  <si>
    <t>炼狱之王</t>
  </si>
  <si>
    <t>23_1|22_1</t>
  </si>
  <si>
    <t>主人与宠物II</t>
  </si>
  <si>
    <t>烈焰战神</t>
  </si>
  <si>
    <t>烈焰神狐</t>
  </si>
  <si>
    <t>22_1|10_2</t>
  </si>
  <si>
    <t>是真的狗</t>
  </si>
  <si>
    <t>小狗头人</t>
  </si>
  <si>
    <t>20_2</t>
  </si>
  <si>
    <t>小小雷兽</t>
  </si>
  <si>
    <t>雷须兽</t>
  </si>
  <si>
    <t>雷角兽</t>
  </si>
  <si>
    <t>%雷元素穿透(基础)</t>
  </si>
  <si>
    <t>%雷元素伤害(基础)</t>
  </si>
  <si>
    <t>25_1</t>
  </si>
  <si>
    <t>神，鸟与龙</t>
  </si>
  <si>
    <t>雷神鸟</t>
  </si>
  <si>
    <t>雷神</t>
  </si>
  <si>
    <t>青眼雷龙</t>
  </si>
  <si>
    <t>6_3|25_2</t>
  </si>
  <si>
    <t>被雷电麻痹的怪物</t>
  </si>
  <si>
    <t>雷树精兽</t>
  </si>
  <si>
    <t>霹雳怪虫</t>
  </si>
  <si>
    <t>霹雳怪泥</t>
  </si>
  <si>
    <t>25_3</t>
  </si>
  <si>
    <t>掌管雷电</t>
  </si>
  <si>
    <t>闪电制造者</t>
  </si>
  <si>
    <t>雷电掌控者</t>
  </si>
  <si>
    <t>25_2|17_2</t>
  </si>
  <si>
    <t>雷压的见证者</t>
  </si>
  <si>
    <t>雷压飞翼兽</t>
  </si>
  <si>
    <t>雷压巨兽</t>
  </si>
  <si>
    <t>雷压射手</t>
  </si>
  <si>
    <t>19_1|4_3</t>
  </si>
  <si>
    <t>雷霆领主的军团</t>
  </si>
  <si>
    <t>雷霆领主</t>
  </si>
  <si>
    <t>雷霆梦魇</t>
  </si>
  <si>
    <t>雷霆拍熊</t>
  </si>
  <si>
    <t>雷霆战蜥</t>
  </si>
  <si>
    <t>雷龙的成长见证</t>
  </si>
  <si>
    <t>幼年青眼雷龙</t>
  </si>
  <si>
    <t>狐狸不是妖</t>
  </si>
  <si>
    <t>极寒冰狐</t>
  </si>
  <si>
    <t>雷翼飞狐</t>
  </si>
  <si>
    <t>21_1|11_3</t>
  </si>
  <si>
    <t>极寒领主的小跟班</t>
  </si>
  <si>
    <t>极寒领主</t>
  </si>
  <si>
    <t>极寒精灵</t>
  </si>
  <si>
    <t>24_2</t>
  </si>
  <si>
    <t>少女与她的宠物</t>
  </si>
  <si>
    <t>极地少女</t>
  </si>
  <si>
    <t>极地小冰龙</t>
  </si>
  <si>
    <t>极地小飞龙</t>
  </si>
  <si>
    <t>10_2|12_1</t>
  </si>
  <si>
    <t>冰雪迷宫之主</t>
  </si>
  <si>
    <t>冰宫女王</t>
  </si>
  <si>
    <t>冰宫奴仆</t>
  </si>
  <si>
    <t>冰宫守卫</t>
  </si>
  <si>
    <t>24_3|10_3</t>
  </si>
  <si>
    <t>掌控冰原的怪物们</t>
  </si>
  <si>
    <t>冰原领主</t>
  </si>
  <si>
    <t>冰原守卫</t>
  </si>
  <si>
    <t>冰原行者</t>
  </si>
  <si>
    <t>冰原巨兽</t>
  </si>
  <si>
    <t>6_2|8_2</t>
  </si>
  <si>
    <t>来自冰原的怪胎</t>
  </si>
  <si>
    <t>冰原猩猩兽</t>
  </si>
  <si>
    <t>9_3</t>
  </si>
  <si>
    <t>来自极北之地I</t>
  </si>
  <si>
    <t>冰晶小海马</t>
  </si>
  <si>
    <t>21_1|24_2</t>
  </si>
  <si>
    <t>来自极北之地II</t>
  </si>
  <si>
    <t>寒霜萨满</t>
  </si>
  <si>
    <t>寒霜战士</t>
  </si>
  <si>
    <t>极地熊战士</t>
  </si>
  <si>
    <t>极地飞翼兽</t>
  </si>
  <si>
    <t>极地四脚兽</t>
  </si>
  <si>
    <t>21_2|24_2</t>
  </si>
  <si>
    <t>掌控寒冰</t>
  </si>
  <si>
    <t>极寒蛛美丽</t>
  </si>
  <si>
    <t>24_3|13_3|12_3</t>
  </si>
  <si>
    <t>寒霜族人</t>
  </si>
  <si>
    <t>12_1</t>
  </si>
  <si>
    <t>来自北方的熊</t>
  </si>
  <si>
    <t>冰甲战熊</t>
  </si>
  <si>
    <t>近代冰川之魂</t>
  </si>
  <si>
    <t>近代冰魂</t>
  </si>
  <si>
    <t>16_1</t>
  </si>
  <si>
    <t>怪头又怪脑</t>
  </si>
  <si>
    <t>绿洲丧尸</t>
  </si>
  <si>
    <t>15_1</t>
  </si>
  <si>
    <t>绿洲小可爱</t>
  </si>
  <si>
    <t>绿洲精灵马</t>
  </si>
  <si>
    <t>绿洲魔法飞马</t>
  </si>
  <si>
    <t>绿洲跳跳蛙</t>
  </si>
  <si>
    <t>绿洲小精灵</t>
  </si>
  <si>
    <t>%风元素穿透(基础)</t>
  </si>
  <si>
    <t>10_3|21_2</t>
  </si>
  <si>
    <t>绿洲的宿敌</t>
  </si>
  <si>
    <t>绿洲剧毒蛇</t>
  </si>
  <si>
    <t>绿洲剧毒飞蛇</t>
  </si>
  <si>
    <t>绿洲女巫</t>
  </si>
  <si>
    <t>26_2|10_3</t>
  </si>
  <si>
    <t>风沙中的绿洲</t>
  </si>
  <si>
    <t>绿洲守卫</t>
  </si>
  <si>
    <t>绿洲之主</t>
  </si>
  <si>
    <t>21_1|20_2</t>
  </si>
  <si>
    <t>掌控风沙</t>
  </si>
  <si>
    <t>风神</t>
  </si>
  <si>
    <t>黄沙之主</t>
  </si>
  <si>
    <t>26_3|20_3</t>
  </si>
  <si>
    <t>绿洲的天辉军团</t>
  </si>
  <si>
    <t>天辉高级术士</t>
  </si>
  <si>
    <t>天辉高级战士</t>
  </si>
  <si>
    <t>高级精灵战车</t>
  </si>
  <si>
    <t>高级精灵战士</t>
  </si>
  <si>
    <t>22_2|13_1</t>
  </si>
  <si>
    <t>风沙的守护者们</t>
  </si>
  <si>
    <t>风沙狼</t>
  </si>
  <si>
    <t>风沙狮</t>
  </si>
  <si>
    <t>风沙刺鼬</t>
  </si>
  <si>
    <t>风沙战熊</t>
  </si>
  <si>
    <t>7_3|2_2</t>
  </si>
  <si>
    <t>来自沙漠的熊</t>
  </si>
  <si>
    <t>狂沙熊战士</t>
  </si>
  <si>
    <t>4_3</t>
  </si>
  <si>
    <t>沙漠中的巨人</t>
  </si>
  <si>
    <t>砂砾小巨人</t>
  </si>
  <si>
    <t>26_3</t>
  </si>
  <si>
    <t>独角兽？</t>
  </si>
  <si>
    <t>独角雷兽</t>
  </si>
  <si>
    <t>独角沙兽</t>
  </si>
  <si>
    <t>1_3</t>
  </si>
  <si>
    <t>黄沙的守护神</t>
  </si>
  <si>
    <t>黄沙护卫</t>
  </si>
  <si>
    <t>26_2|3_3</t>
  </si>
  <si>
    <t>卡片索引</t>
  </si>
  <si>
    <t>存档物品id</t>
  </si>
  <si>
    <t>原先的id</t>
  </si>
  <si>
    <t>卡片名字</t>
  </si>
  <si>
    <t>合成方式 1 普通 2需要特殊卡片 0无法被合成</t>
  </si>
  <si>
    <t>合成所需特殊卡片id</t>
  </si>
  <si>
    <t>卡片路径</t>
  </si>
  <si>
    <t>稀有度</t>
  </si>
  <si>
    <t>2绿3蓝4紫5金</t>
  </si>
  <si>
    <t>id索引（用于表1的快速查找）</t>
  </si>
  <si>
    <t>pictuer_suit</t>
  </si>
  <si>
    <t>item_id</t>
  </si>
  <si>
    <t>#Loccustom_server_card_{}</t>
  </si>
  <si>
    <t>compound_type</t>
  </si>
  <si>
    <t>special_compound</t>
  </si>
  <si>
    <t>rarity</t>
  </si>
  <si>
    <t>a1</t>
  </si>
  <si>
    <t>0|0</t>
  </si>
  <si>
    <t>item_custom/card/default_icon</t>
  </si>
  <si>
    <t>a2</t>
  </si>
  <si>
    <t>炼狱羚羊</t>
  </si>
  <si>
    <t>存档物品id范围</t>
  </si>
  <si>
    <t>品质</t>
  </si>
  <si>
    <t>a3</t>
  </si>
  <si>
    <t>a4</t>
  </si>
  <si>
    <t>a6</t>
  </si>
  <si>
    <t>a9</t>
  </si>
  <si>
    <t>a11</t>
  </si>
  <si>
    <t>远古炼狱巨人</t>
  </si>
  <si>
    <t>a12</t>
  </si>
  <si>
    <t>a13</t>
  </si>
  <si>
    <t>a23</t>
  </si>
  <si>
    <t>a32</t>
  </si>
  <si>
    <t>a33</t>
  </si>
  <si>
    <t>雷电之魂</t>
  </si>
  <si>
    <t>a34</t>
  </si>
  <si>
    <t>萨特窃神者</t>
  </si>
  <si>
    <t>a35</t>
  </si>
  <si>
    <t>远古岚肤兽</t>
  </si>
  <si>
    <t>a36</t>
  </si>
  <si>
    <t>a37</t>
  </si>
  <si>
    <t>a39</t>
  </si>
  <si>
    <t>a42</t>
  </si>
  <si>
    <t>a43</t>
  </si>
  <si>
    <t>a44</t>
  </si>
  <si>
    <t>a64</t>
  </si>
  <si>
    <t>a65</t>
  </si>
  <si>
    <t>a66</t>
  </si>
  <si>
    <t>a67</t>
  </si>
  <si>
    <t>a69</t>
  </si>
  <si>
    <t>a71</t>
  </si>
  <si>
    <t>a72</t>
  </si>
  <si>
    <t>a73</t>
  </si>
  <si>
    <t>a75</t>
  </si>
  <si>
    <t>a76</t>
  </si>
  <si>
    <t>a78</t>
  </si>
  <si>
    <t>a79</t>
  </si>
  <si>
    <t>a95</t>
  </si>
  <si>
    <t>a96</t>
  </si>
  <si>
    <t>a97</t>
  </si>
  <si>
    <t>a98</t>
  </si>
  <si>
    <t>a99</t>
  </si>
  <si>
    <t>a100</t>
  </si>
  <si>
    <t>a102</t>
  </si>
  <si>
    <t>a103</t>
  </si>
  <si>
    <t>a107</t>
  </si>
  <si>
    <t>a108</t>
  </si>
  <si>
    <t>a109</t>
  </si>
  <si>
    <t>a112</t>
  </si>
  <si>
    <t>a5</t>
  </si>
  <si>
    <t>a7</t>
  </si>
  <si>
    <t>a8</t>
  </si>
  <si>
    <t>a10</t>
  </si>
  <si>
    <t>a14</t>
  </si>
  <si>
    <t>a15</t>
  </si>
  <si>
    <t>a16</t>
  </si>
  <si>
    <t>a17</t>
  </si>
  <si>
    <t>a18</t>
  </si>
  <si>
    <t>a19</t>
  </si>
  <si>
    <t>a20</t>
  </si>
  <si>
    <t>a22</t>
  </si>
  <si>
    <t>a24</t>
  </si>
  <si>
    <t>a25</t>
  </si>
  <si>
    <t>a38</t>
  </si>
  <si>
    <t>2016|2016</t>
  </si>
  <si>
    <t>a40</t>
  </si>
  <si>
    <t>a45</t>
  </si>
  <si>
    <t>a46</t>
  </si>
  <si>
    <t>a47</t>
  </si>
  <si>
    <t>雷电见习者</t>
  </si>
  <si>
    <t>a48</t>
  </si>
  <si>
    <t>a49</t>
  </si>
  <si>
    <t>a50</t>
  </si>
  <si>
    <t>远古黑龙</t>
  </si>
  <si>
    <t>a51</t>
  </si>
  <si>
    <t>a53</t>
  </si>
  <si>
    <t>a54</t>
  </si>
  <si>
    <t>a55</t>
  </si>
  <si>
    <t>霹雳女妖</t>
  </si>
  <si>
    <t>a56</t>
  </si>
  <si>
    <t>a57</t>
  </si>
  <si>
    <t>a58</t>
  </si>
  <si>
    <t>a68</t>
  </si>
  <si>
    <t>a70</t>
  </si>
  <si>
    <t>a74</t>
  </si>
  <si>
    <t>a77</t>
  </si>
  <si>
    <t>a80</t>
  </si>
  <si>
    <t>a81</t>
  </si>
  <si>
    <t>a82</t>
  </si>
  <si>
    <t>a83</t>
  </si>
  <si>
    <t>a84</t>
  </si>
  <si>
    <t>a85</t>
  </si>
  <si>
    <t>a86</t>
  </si>
  <si>
    <t>极地巨人</t>
  </si>
  <si>
    <t>a87</t>
  </si>
  <si>
    <t>a88</t>
  </si>
  <si>
    <t>a89</t>
  </si>
  <si>
    <t>极冰守卫</t>
  </si>
  <si>
    <t>a90</t>
  </si>
  <si>
    <t>a101</t>
  </si>
  <si>
    <t>2039|2039</t>
  </si>
  <si>
    <t>a104</t>
  </si>
  <si>
    <t>2041|2041</t>
  </si>
  <si>
    <t>a105</t>
  </si>
  <si>
    <t>a106</t>
  </si>
  <si>
    <t>a110</t>
  </si>
  <si>
    <t>a111</t>
  </si>
  <si>
    <t>a113</t>
  </si>
  <si>
    <t>a114</t>
  </si>
  <si>
    <t>a115</t>
  </si>
  <si>
    <t>a116</t>
  </si>
  <si>
    <t>a117</t>
  </si>
  <si>
    <t>a118</t>
  </si>
  <si>
    <t>a119</t>
  </si>
  <si>
    <t>a120</t>
  </si>
  <si>
    <t>a41</t>
  </si>
  <si>
    <t>a21</t>
  </si>
  <si>
    <t>2506|2507|2509|2510</t>
  </si>
  <si>
    <t>a27</t>
  </si>
  <si>
    <t>a28</t>
  </si>
  <si>
    <t>a29</t>
  </si>
  <si>
    <t>2503|2503</t>
  </si>
  <si>
    <t>a30</t>
  </si>
  <si>
    <t>a52</t>
  </si>
  <si>
    <t>2560|2560</t>
  </si>
  <si>
    <t>a59</t>
  </si>
  <si>
    <t>a60</t>
  </si>
  <si>
    <t>2520|2520</t>
  </si>
  <si>
    <t>a61</t>
  </si>
  <si>
    <t>a62</t>
  </si>
  <si>
    <t>a91</t>
  </si>
  <si>
    <t>a92</t>
  </si>
  <si>
    <t>2533|2533</t>
  </si>
  <si>
    <t>a93</t>
  </si>
  <si>
    <t>2538|2540|2545</t>
  </si>
  <si>
    <t>a121</t>
  </si>
  <si>
    <t>a122</t>
  </si>
  <si>
    <t>a123</t>
  </si>
  <si>
    <t>a124</t>
  </si>
  <si>
    <t>2553|2554|2555|2557</t>
  </si>
  <si>
    <t>a126</t>
  </si>
  <si>
    <t>a127</t>
  </si>
  <si>
    <t>a128</t>
  </si>
  <si>
    <t>a129</t>
  </si>
  <si>
    <t>a26</t>
  </si>
  <si>
    <t>2511|2511</t>
  </si>
  <si>
    <t>a31</t>
  </si>
  <si>
    <t>2903|2904|2905</t>
  </si>
  <si>
    <t>a63</t>
  </si>
  <si>
    <t>2908|2909|2910</t>
  </si>
  <si>
    <t>a94</t>
  </si>
  <si>
    <t>2911|2912|2913</t>
  </si>
  <si>
    <t>a125</t>
  </si>
  <si>
    <t>2916|2917</t>
  </si>
  <si>
    <t>a130</t>
  </si>
  <si>
    <t>2918|2919|2920|2921</t>
  </si>
  <si>
    <t>激活索引</t>
  </si>
  <si>
    <t>属性中文</t>
  </si>
  <si>
    <t>属性名</t>
  </si>
  <si>
    <t>类型</t>
  </si>
  <si>
    <t>attr_id</t>
  </si>
  <si>
    <t>AttackDamage</t>
  </si>
  <si>
    <t>Base</t>
  </si>
  <si>
    <t>BonusPercent</t>
  </si>
  <si>
    <t>PhyicalArmor</t>
  </si>
  <si>
    <t>MaxHealth</t>
  </si>
  <si>
    <t>AttackSpeed</t>
  </si>
  <si>
    <t>BasePercent</t>
  </si>
  <si>
    <t>MoveSpeed</t>
  </si>
  <si>
    <t>HealthRegen</t>
  </si>
  <si>
    <t>蓝量回复(基础单位秒)</t>
  </si>
  <si>
    <t>ManaRegen</t>
  </si>
  <si>
    <t>AbilityHaste</t>
  </si>
  <si>
    <t>EvasionProb</t>
  </si>
  <si>
    <t>%经验值获取(基础)</t>
  </si>
  <si>
    <t>SingleExpeIncrease</t>
  </si>
  <si>
    <t>%灵魂获取(基础)</t>
  </si>
  <si>
    <t>SoulGetRate</t>
  </si>
  <si>
    <t>CriticalChance</t>
  </si>
  <si>
    <t>CriticalDamage</t>
  </si>
  <si>
    <t>DamageBonusMul</t>
  </si>
  <si>
    <t>AllElementDamageBonus</t>
  </si>
  <si>
    <t>AllElementPent</t>
  </si>
  <si>
    <t>%伤害减免(基础)</t>
  </si>
  <si>
    <t>DmgReductionPct</t>
  </si>
  <si>
    <t>FireDamageBonus</t>
  </si>
  <si>
    <t>ThunderDamageBonus</t>
  </si>
  <si>
    <t>IceDamageBonus</t>
  </si>
  <si>
    <t>WindDamageBonus</t>
  </si>
  <si>
    <t>FirePent</t>
  </si>
  <si>
    <t>ThunderPent</t>
  </si>
  <si>
    <t>IcePent</t>
  </si>
  <si>
    <t>WindPent</t>
  </si>
  <si>
    <t>激活描述</t>
  </si>
  <si>
    <t>普通技能值</t>
  </si>
  <si>
    <t>end</t>
  </si>
  <si>
    <t>程序说明</t>
  </si>
  <si>
    <t>#Loccustom_server_picture_ability_{}_desc</t>
  </si>
  <si>
    <t>AbilityValues[{]</t>
  </si>
  <si>
    <t>discoLV%lv%:造成暴击时暴击伤害提高%value%%%</t>
  </si>
  <si>
    <t>lv 1 5 10</t>
  </si>
  <si>
    <t>value 20 45 60</t>
  </si>
  <si>
    <t>不显示在面板上，只生效实际效果</t>
  </si>
  <si>
    <t>背刺LV%lv%:从背后对敌人造成伤害时，伤害提高%value%%%</t>
  </si>
  <si>
    <t>value 10 25 40</t>
  </si>
  <si>
    <t>敌人面向的-180°角均视为背后</t>
  </si>
  <si>
    <t>不朽LV%lv%:复活时间减少10%</t>
  </si>
  <si>
    <t>value 10 25 50</t>
  </si>
  <si>
    <t>复活总体时间，计算完玩家数量之后</t>
  </si>
  <si>
    <t>传言LV%lv%:英雄所具有的每秒生命恢复效果，在生命值恢复满之后，会按%value%%%效率回复蓝量</t>
  </si>
  <si>
    <t>value 0 40 100</t>
  </si>
  <si>
    <t>只作用于 已存在的所有生命恢复效果（每秒）</t>
  </si>
  <si>
    <t>极速LV%lv%:击杀敌人时有15%概率提高0%移动速度，持续5秒，可叠加3层</t>
  </si>
  <si>
    <t>chance 15 15 15</t>
  </si>
  <si>
    <t>speed_pct 0 10 0</t>
  </si>
  <si>
    <t>duration 5 5 5</t>
  </si>
  <si>
    <t>stack 3 3 3</t>
  </si>
  <si>
    <t>一直击杀敌人就一直延续buff时间</t>
  </si>
  <si>
    <t>坚毅LV%lv%:免疫致命伤害，并恢复25%最大生命值，每720秒只触发一次效果</t>
  </si>
  <si>
    <t>max_heal_pct 25 25 25</t>
  </si>
  <si>
    <t>cd 720 360 180</t>
  </si>
  <si>
    <t>生效在所有道具（设定）之前</t>
  </si>
  <si>
    <t>飓风LV%lv%:使用基础技能时有15%概率提高25%攻击速度持续3秒</t>
  </si>
  <si>
    <t>attackspeed_pct 25 50 75</t>
  </si>
  <si>
    <t>duration 3 3 3</t>
  </si>
  <si>
    <t>不可叠加，一直触发则一直持续，没有内置cd</t>
  </si>
  <si>
    <t>亢奋LV%lv%:受到伤害时，在5秒内恢复5%最大生命值</t>
  </si>
  <si>
    <t>max_heal_pct 5 10 15</t>
  </si>
  <si>
    <t>效果不可叠加，一直受伤则一直延续持续时间，没有内置cd</t>
  </si>
  <si>
    <t>雷霆LV%lv%:英雄阵亡时，将触发雷霆自爆，消灭自身半径300码所有敌方单位</t>
  </si>
  <si>
    <t>value 300 500 700</t>
  </si>
  <si>
    <t>不包含boss单位，只有阵亡才生效，没有阵亡（道具等造成的濒死状态）不触发该效果</t>
  </si>
  <si>
    <t>梦境LV%lv%:每阵亡一次，获得5%暴击伤害</t>
  </si>
  <si>
    <t>value 5 10 20</t>
  </si>
  <si>
    <t>显示在面板之上，无内置cd，无上限</t>
  </si>
  <si>
    <t>魔能LV%lv%:拾取范围扩大%value%码</t>
  </si>
  <si>
    <t>value 100 200 300</t>
  </si>
  <si>
    <t>设计上是不会被道具（全屏拾取）所抵消，但看程序实际情况，如果不好操作，则设定为可抵消</t>
  </si>
  <si>
    <t>弱点LV%lv%:造成敌人弱点元素伤害时，该伤害提升至%value%%%</t>
  </si>
  <si>
    <t>value 130 150 200</t>
  </si>
  <si>
    <t>弱点元素伤害定义参考元素克制关系，例如：火克制冰，火元素伤害打在冰元素的小怪身上原本
伤害为110%，现在改为130%/150%/200%</t>
  </si>
  <si>
    <t>适应LV%lv%:造成伤害时，有1%概率使该次伤害为怪物弱点元素伤害</t>
  </si>
  <si>
    <t>chance 1 5 10</t>
  </si>
  <si>
    <t>强制使该次伤害变为该小怪的弱点伤害</t>
  </si>
  <si>
    <t>双重LV%lv%:释放技能时有10%概率消耗双倍蓝量提高30% 伤害加成</t>
  </si>
  <si>
    <t>chance 10 10 10</t>
  </si>
  <si>
    <t>value 30 80 130</t>
  </si>
  <si>
    <t>伤害倍数结算乘区为 伤害加成</t>
  </si>
  <si>
    <t>邪恶LV%lv%:周围500码友军获得5%移动速度加成和每秒1/S生命值恢复</t>
  </si>
  <si>
    <t>radius 500 700 100</t>
  </si>
  <si>
    <t>ms_pct 5 10 15</t>
  </si>
  <si>
    <t>hp_regen 1 3 5</t>
  </si>
  <si>
    <t>光环效果，同类效果不可叠加</t>
  </si>
  <si>
    <t>幽冥LV%lv%:受到伤害有5%概率进入幽冥状态，幽冥状态下不会受到伤害但也无法使用技能，同时获得爆炸增幅的移速
幽冥状态持续3秒"</t>
  </si>
  <si>
    <t>chance 5 10 15</t>
  </si>
  <si>
    <t>duration 3</t>
  </si>
  <si>
    <t>爆炸增幅的移速=提高100%基础移动速度</t>
  </si>
  <si>
    <t>掌控LV%lv%:暴击时，吸收本次伤害1%的血量</t>
  </si>
  <si>
    <t>value 1 2 4</t>
  </si>
  <si>
    <t>仅对暴击生效</t>
  </si>
  <si>
    <t>只因LV%lv%:复活时间的增加条件里减少?名玩家</t>
  </si>
  <si>
    <t>value 0 1 2</t>
  </si>
  <si>
    <t>自动复活时间=10秒+（死亡次数*（开局玩家数量-2）*5）
【开局玩家数量-2】最小值=0
设计如此：当玩家数为2；复活时间永远为10秒</t>
  </si>
  <si>
    <t>治疗LV%lv%:每过10秒，恢复1%最大生命值</t>
  </si>
  <si>
    <t>value 1 2 5</t>
  </si>
  <si>
    <t>最后一秒给与效果，直接回复对应百分比生命值</t>
  </si>
  <si>
    <t>致命LV%lv%:造成伤害时有5%概率进入致命状态，使接下来3秒内所有伤害均暴击</t>
  </si>
  <si>
    <t>duration 3 4 5</t>
  </si>
  <si>
    <t>造成伤害时概率触发，内置cd3秒</t>
  </si>
  <si>
    <t>幸运LV%lv%:装备该图鉴时，消耗星级点数减少1</t>
  </si>
  <si>
    <t>lv 1 5 10 15</t>
  </si>
  <si>
    <t>value 1 2 3 4</t>
  </si>
  <si>
    <t>特殊机制，表现上是降低星级需求，实际上程序层面可以做 隐藏的突破星级需求</t>
  </si>
  <si>
    <t>奥术LV%lv%:使用耗蓝型技能时，有5%概率返还所消耗的蓝量</t>
  </si>
  <si>
    <t>chance 5 15 30</t>
  </si>
  <si>
    <t>熔火LV%lv%:火元素技能造成伤害时，临时提高5%火元素穿透和5%火元素伤害，持续5秒。cd：18秒</t>
  </si>
  <si>
    <t>value1 5 15 25</t>
  </si>
  <si>
    <t>value2 5 15 25</t>
  </si>
  <si>
    <t>duration 5 6 7</t>
  </si>
  <si>
    <t>cd 18</t>
  </si>
  <si>
    <t>使用火元素技能造成伤害时即刻出发，buff形式，内置cd18秒</t>
  </si>
  <si>
    <t>极冰LV%lv%:冰元素技能造成伤害时，临时提高5%冰元素穿透和5%冰元素伤害，持续5秒。cd18秒</t>
  </si>
  <si>
    <t>使用冰元素技能造成伤害时即刻出发，buff形式，内置cd18秒</t>
  </si>
  <si>
    <t>迅雷LV%lv%:雷元素技能造成伤害时，临时提高5%雷元素穿透
和5%雷元素伤害，持续5秒。cd18秒</t>
  </si>
  <si>
    <t>使用雷元素技能造成伤害时即刻出发，buff形式，内置cd18秒</t>
  </si>
  <si>
    <t>和风LV%lv%:风元素技能造成伤害时，临时提高5%风元素穿透
和5%风元素伤害，持续5秒。cd18秒</t>
  </si>
  <si>
    <t>使用风元素技能造成伤害时即刻出发，buff形式，内置cd18秒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</si>
</sst>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1"/>
      <name val="宋体"/>
      <charset val="134"/>
      <scheme val="minor"/>
    </font>
    <font>
      <b/>
      <sz val="12"/>
      <color rgb="FF08090C"/>
      <name val="Microsoft YaHei"/>
      <charset val="134"/>
    </font>
    <font>
      <b/>
      <sz val="18"/>
      <color rgb="FF08090C"/>
      <name val="Microsoft YaHei"/>
      <charset val="134"/>
    </font>
    <font>
      <sz val="1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/>
      <right/>
      <top/>
      <bottom style="thin">
        <color theme="1" tint="0.66"/>
      </bottom>
      <diagonal/>
    </border>
    <border>
      <left style="thin">
        <color theme="1"/>
      </left>
      <right style="thin">
        <color rgb="FFFFFFFF"/>
      </right>
      <top/>
      <bottom/>
      <diagonal/>
    </border>
    <border>
      <left/>
      <right/>
      <top style="thin">
        <color theme="1" tint="0.66"/>
      </top>
      <bottom style="thin">
        <color theme="1" tint="0.66"/>
      </bottom>
      <diagonal/>
    </border>
    <border>
      <left/>
      <right/>
      <top style="thin">
        <color theme="1" tint="0.6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3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7" applyNumberFormat="0" applyFill="0" applyAlignment="0" applyProtection="0">
      <alignment vertical="center"/>
    </xf>
    <xf numFmtId="0" fontId="15" fillId="0" borderId="37" applyNumberFormat="0" applyFill="0" applyAlignment="0" applyProtection="0">
      <alignment vertical="center"/>
    </xf>
    <xf numFmtId="0" fontId="16" fillId="0" borderId="3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39" applyNumberFormat="0" applyAlignment="0" applyProtection="0">
      <alignment vertical="center"/>
    </xf>
    <xf numFmtId="0" fontId="18" fillId="9" borderId="40" applyNumberFormat="0" applyAlignment="0" applyProtection="0">
      <alignment vertical="center"/>
    </xf>
    <xf numFmtId="0" fontId="19" fillId="9" borderId="39" applyNumberFormat="0" applyAlignment="0" applyProtection="0">
      <alignment vertical="center"/>
    </xf>
    <xf numFmtId="0" fontId="20" fillId="10" borderId="41" applyNumberFormat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5" borderId="18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9" xfId="0" applyNumberFormat="1" applyFont="1" applyFill="1" applyBorder="1" applyAlignment="1">
      <alignment horizontal="center" vertical="center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4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7" xfId="0" applyNumberFormat="1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7" fillId="5" borderId="3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7" fillId="5" borderId="32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</dxfs>
  <tableStyles count="5" defaultTableStyle="TableStyleMedium2" defaultPivotStyle="PivotStyleLight16">
    <tableStyle name="黑色浅色系标题行表格样式" count="2" xr9:uid="{06A079D4-D7B8-4B5E-BBED-8DBEA276A322}">
      <tableStyleElement type="wholeTable" dxfId="1"/>
      <tableStyleElement type="headerRow" dxfId="0"/>
    </tableStyle>
    <tableStyle name="黑色中色系标题行镶边行表格样式" count="3" xr9:uid="{9AA63850-C0F5-4448-A003-E57AD29E38A0}">
      <tableStyleElement type="wholeTable" dxfId="4"/>
      <tableStyleElement type="headerRow" dxfId="3"/>
      <tableStyleElement type="secondRowStripe" dxfId="2"/>
    </tableStyle>
    <tableStyle name="中色系标题行镶边行表格样式_372eea" count="7" xr9:uid="{445EE677-0B3B-4A2C-8B8C-7D7C55C95595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浅色系标题行表格样式_0af9f8" count="10" xr9:uid="{760ED05A-CBD3-4592-AF4F-6E39E9D6CC1D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secondRowStripe" dxfId="16"/>
      <tableStyleElement type="firstColumnStripe" dxfId="15"/>
      <tableStyleElement type="secondColumnStripe" dxfId="14"/>
      <tableStyleElement type="firstTotalCell" dxfId="13"/>
      <tableStyleElement type="lastTotalCell" dxfId="12"/>
    </tableStyle>
    <tableStyle name="简约浅色系标题行表格样式_e1d59c" count="12" xr9:uid="{54B246CE-1136-4210-AC34-BDB7AAFA56C5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secondRowStripe" dxfId="28"/>
      <tableStyleElement type="firstColumnStripe" dxfId="27"/>
      <tableStyleElement type="secondColumnStripe" dxfId="26"/>
      <tableStyleElement type="firstHeaderCell" dxfId="25"/>
      <tableStyleElement type="lastHeaderCell" dxfId="24"/>
      <tableStyleElement type="firstTotalCell" dxfId="23"/>
      <tableStyleElement type="lastTotalCell" dxfId="22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4"/>
  <sheetViews>
    <sheetView zoomScale="85" zoomScaleNormal="85" workbookViewId="0">
      <pane xSplit="2" topLeftCell="X1" activePane="topRight" state="frozen"/>
      <selection/>
      <selection pane="topRight" activeCell="B2" sqref="B2"/>
    </sheetView>
  </sheetViews>
  <sheetFormatPr defaultColWidth="9" defaultRowHeight="13.5"/>
  <cols>
    <col min="1" max="1" width="17.8416666666667" style="40" customWidth="1"/>
    <col min="2" max="2" width="31.6083333333333" style="40" customWidth="1"/>
    <col min="3" max="3" width="15.0083333333333" style="40" customWidth="1"/>
    <col min="4" max="4" width="16.625" style="40" customWidth="1"/>
    <col min="5" max="5" width="15.675" style="40" customWidth="1"/>
    <col min="6" max="9" width="18.0083333333333" style="40" customWidth="1"/>
    <col min="10" max="10" width="16.175" style="40" customWidth="1"/>
    <col min="11" max="11" width="15.0083333333333" style="40" customWidth="1"/>
    <col min="12" max="12" width="26.0083333333333" style="40" customWidth="1"/>
    <col min="13" max="13" width="28.5083333333333" style="40" customWidth="1"/>
    <col min="14" max="14" width="14.175" style="40" customWidth="1"/>
    <col min="15" max="15" width="28.5083333333333" style="40" customWidth="1"/>
    <col min="16" max="16" width="14.175" style="40" customWidth="1"/>
    <col min="17" max="17" width="28.5083333333333" style="40" customWidth="1"/>
    <col min="18" max="18" width="14.175" style="40" customWidth="1"/>
    <col min="19" max="19" width="28.5083333333333" style="40" customWidth="1"/>
    <col min="20" max="20" width="14.175" style="40" customWidth="1"/>
    <col min="21" max="21" width="23.0083333333333" style="40" customWidth="1"/>
    <col min="22" max="22" width="14.175" style="40" customWidth="1"/>
    <col min="23" max="23" width="15.0083333333333" style="40" customWidth="1"/>
    <col min="24" max="24" width="16.8416666666667" style="40" customWidth="1"/>
    <col min="25" max="26" width="30.175" style="40" customWidth="1"/>
    <col min="27" max="27" width="24.5083333333333" style="40" customWidth="1"/>
    <col min="28" max="28" width="26.5083333333333" style="40" customWidth="1"/>
    <col min="29" max="29" width="30.175" style="40" customWidth="1"/>
    <col min="30" max="30" width="16.8416666666667" style="40" customWidth="1"/>
    <col min="31" max="31" width="14.5583333333333" style="40" customWidth="1"/>
    <col min="32" max="16316" width="9" style="40"/>
  </cols>
  <sheetData>
    <row r="1" ht="63.5" customHeight="1" spans="1:31">
      <c r="A1" s="42" t="s">
        <v>0</v>
      </c>
      <c r="B1" s="43" t="s">
        <v>1</v>
      </c>
      <c r="C1" s="43" t="s">
        <v>2</v>
      </c>
      <c r="D1" s="43" t="s">
        <v>3</v>
      </c>
      <c r="E1" s="44" t="s">
        <v>4</v>
      </c>
      <c r="F1" s="44"/>
      <c r="G1" s="44"/>
      <c r="H1" s="44"/>
      <c r="I1" s="44"/>
      <c r="J1" s="44"/>
      <c r="K1" s="44" t="s">
        <v>5</v>
      </c>
      <c r="L1" s="44" t="s">
        <v>6</v>
      </c>
      <c r="M1" s="44" t="s">
        <v>7</v>
      </c>
      <c r="N1" s="44" t="s">
        <v>8</v>
      </c>
      <c r="O1" s="44" t="s">
        <v>9</v>
      </c>
      <c r="P1" s="44" t="s">
        <v>10</v>
      </c>
      <c r="Q1" s="44" t="s">
        <v>11</v>
      </c>
      <c r="R1" s="44" t="s">
        <v>12</v>
      </c>
      <c r="S1" s="44" t="s">
        <v>13</v>
      </c>
      <c r="T1" s="44" t="s">
        <v>14</v>
      </c>
      <c r="U1" s="44" t="s">
        <v>15</v>
      </c>
      <c r="V1" s="44" t="s">
        <v>16</v>
      </c>
      <c r="W1" s="44" t="s">
        <v>17</v>
      </c>
      <c r="X1" s="43" t="s">
        <v>18</v>
      </c>
      <c r="Y1" s="43"/>
      <c r="Z1" s="43"/>
      <c r="AA1" s="43"/>
      <c r="AB1" s="43"/>
      <c r="AC1" s="53"/>
      <c r="AD1" s="54"/>
      <c r="AE1" s="55" t="s">
        <v>19</v>
      </c>
    </row>
    <row r="2" ht="63.5" customHeight="1" spans="1:31">
      <c r="A2" s="45" t="s">
        <v>20</v>
      </c>
      <c r="B2" s="46" t="s">
        <v>21</v>
      </c>
      <c r="C2" s="46" t="s">
        <v>22</v>
      </c>
      <c r="D2" s="46" t="s">
        <v>23</v>
      </c>
      <c r="E2" s="47" t="s">
        <v>24</v>
      </c>
      <c r="F2" s="47"/>
      <c r="G2" s="47"/>
      <c r="H2" s="47"/>
      <c r="I2" s="47"/>
      <c r="J2" s="47"/>
      <c r="K2" s="47"/>
      <c r="L2" s="47" t="s">
        <v>25</v>
      </c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6" t="s">
        <v>26</v>
      </c>
      <c r="Y2" s="46">
        <v>1</v>
      </c>
      <c r="Z2" s="46">
        <v>2</v>
      </c>
      <c r="AA2" s="46">
        <v>3</v>
      </c>
      <c r="AB2" s="46">
        <v>4</v>
      </c>
      <c r="AC2" s="56">
        <v>5</v>
      </c>
      <c r="AD2" s="57" t="s">
        <v>27</v>
      </c>
      <c r="AE2" s="58" t="s">
        <v>28</v>
      </c>
    </row>
    <row r="3" s="40" customFormat="1" ht="47" customHeight="1" spans="1:31">
      <c r="A3" s="6">
        <v>1</v>
      </c>
      <c r="B3" s="9" t="s">
        <v>29</v>
      </c>
      <c r="C3" s="9">
        <v>1</v>
      </c>
      <c r="D3" s="9"/>
      <c r="E3" s="10">
        <v>3</v>
      </c>
      <c r="F3" s="10" t="s">
        <v>30</v>
      </c>
      <c r="G3" s="10" t="s">
        <v>31</v>
      </c>
      <c r="H3" s="10" t="s">
        <v>32</v>
      </c>
      <c r="I3" s="10"/>
      <c r="J3" s="10"/>
      <c r="K3" s="10">
        <f>IF(ISTEXT(F3),1,0)+IF(ISTEXT(G3),1,0)+IF(ISTEXT(H3),1,0)+IF(ISTEXT(I3),1,0)+IF(ISTEXT(J3),1,0)</f>
        <v>3</v>
      </c>
      <c r="L3" s="10" t="str">
        <f>IF(K3&gt;0,IF(K3&gt;1,VLOOKUP(F3,pictuer_card_data!D:J,7,FALSE)&amp;"|",VLOOKUP(F3,pictuer_card_data!D:J,7,FALSE)),"")&amp;IF(K3&gt;1,IF(K3&gt;2,VLOOKUP(G3,pictuer_card_data!D:J,7,FALSE)&amp;"|",VLOOKUP(G3,pictuer_card_data!D:J,7,FALSE)),"")&amp;IF(K3&gt;2,IF(K3&gt;3,VLOOKUP(H3,pictuer_card_data!D:J,7,FALSE)&amp;"|",VLOOKUP(H3,pictuer_card_data!D:J,7,FALSE)),"")&amp;IF(K3&gt;3,IF(K3&gt;4,VLOOKUP(I3,pictuer_card_data!D:J,7,FALSE)&amp;"|",VLOOKUP(I3,pictuer_card_data!D:J,7,FALSE)),"")&amp;IF(K3&gt;4,IF(K3&gt;5,VLOOKUP(J3,pictuer_card_data!D:J,7,FALSE)&amp;"|",VLOOKUP(J3,pictuer_card_data!D:J,7,FALSE)),"")</f>
        <v>2004|2022|2034</v>
      </c>
      <c r="M3" s="10" t="s">
        <v>33</v>
      </c>
      <c r="N3" s="10">
        <v>10</v>
      </c>
      <c r="O3" s="10" t="s">
        <v>34</v>
      </c>
      <c r="P3" s="10">
        <v>5</v>
      </c>
      <c r="Q3" s="10" t="s">
        <v>35</v>
      </c>
      <c r="R3" s="10">
        <v>5</v>
      </c>
      <c r="S3" s="10"/>
      <c r="T3" s="10"/>
      <c r="U3" s="10"/>
      <c r="V3" s="10"/>
      <c r="W3" s="10">
        <f>IF(ISTEXT(M3),1,0)+IF(ISTEXT(O3),1,0)+IF(ISTEXT(Q3),1,0)+IF(ISTEXT(S3),1,0)+IF(ISTEXT(U3),1,0)</f>
        <v>3</v>
      </c>
      <c r="X3" s="10"/>
      <c r="Y3" s="8" t="str">
        <f>IF(ISTEXT(M3),VLOOKUP(M3,pictuer_fetter_attr!B:D,2,FALSE)&amp;" {"&amp;CHAR(10)&amp;CHAR(34)&amp;VLOOKUP(M3,pictuer_fetter_attr!B:D,3,FALSE)&amp;CHAR(34)&amp;" "&amp;CHAR(34)&amp;N3&amp;CHAR(34)&amp;CHAR(10)&amp;" }","")</f>
        <v>AttackDamage {
"Base" "10"
 }</v>
      </c>
      <c r="Z3" s="8" t="str">
        <f>IF(ISTEXT(O3),VLOOKUP(O3,pictuer_fetter_attr!B:D,2,FALSE)&amp;" {"&amp;CHAR(10)&amp;CHAR(34)&amp;VLOOKUP(O3,pictuer_fetter_attr!B:D,3,FALSE)&amp;CHAR(34)&amp;" "&amp;CHAR(34)&amp;P3&amp;CHAR(34)&amp;CHAR(10)&amp;" }","")</f>
        <v>MoveSpeed {
"BasePercent" "5"
 }</v>
      </c>
      <c r="AA3" s="9" t="str">
        <f>IF(ISTEXT(Q3),VLOOKUP(Q3,pictuer_fetter_attr!B:D,2,FALSE)&amp;" {"&amp;CHAR(10)&amp;CHAR(34)&amp;VLOOKUP(Q3,pictuer_fetter_attr!B:D,3,FALSE)&amp;CHAR(34)&amp;" "&amp;CHAR(34)&amp;R3&amp;CHAR(34)&amp;CHAR(10)&amp;" }","")</f>
        <v>HealthRegen {
"Base" "5"
 }</v>
      </c>
      <c r="AB3" s="8" t="str">
        <f>IF(ISTEXT(S3),VLOOKUP(S3,pictuer_fetter_attr!B:D,2,FALSE)&amp;" {"&amp;CHAR(10)&amp;CHAR(34)&amp;VLOOKUP(S3,pictuer_fetter_attr!B:D,3,FALSE)&amp;CHAR(34)&amp;" "&amp;CHAR(34)&amp;T3&amp;CHAR(34)&amp;CHAR(10)&amp;" }","")</f>
        <v/>
      </c>
      <c r="AC3" s="17" t="str">
        <f>IF(ISTEXT(U3),VLOOKUP(U3,pictuer_fetter_attr!B:D,2,FALSE)&amp;" {"&amp;CHAR(10)&amp;CHAR(34)&amp;VLOOKUP(U3,pictuer_fetter_attr!B:D,3,FALSE)&amp;CHAR(34)&amp;" "&amp;CHAR(34)&amp;V3&amp;CHAR(34)&amp;CHAR(10)&amp;" }","")</f>
        <v/>
      </c>
      <c r="AD3" s="59"/>
      <c r="AE3" s="60" t="s">
        <v>36</v>
      </c>
    </row>
    <row r="4" s="40" customFormat="1" ht="30.5" customHeight="1" spans="1:31">
      <c r="A4" s="48">
        <v>2</v>
      </c>
      <c r="B4" s="11" t="s">
        <v>37</v>
      </c>
      <c r="C4" s="11">
        <v>1</v>
      </c>
      <c r="D4" s="11"/>
      <c r="E4" s="49">
        <v>2</v>
      </c>
      <c r="F4" s="49" t="s">
        <v>38</v>
      </c>
      <c r="G4" s="49" t="s">
        <v>39</v>
      </c>
      <c r="H4" s="49"/>
      <c r="I4" s="49"/>
      <c r="J4" s="49"/>
      <c r="K4" s="49">
        <f t="shared" ref="K4:K32" si="0">IF(ISTEXT(F4),1,0)+IF(ISTEXT(G4),1,0)+IF(ISTEXT(H4),1,0)+IF(ISTEXT(I4),1,0)+IF(ISTEXT(J4),1,0)</f>
        <v>2</v>
      </c>
      <c r="L4" s="49" t="str">
        <f>IF(K4&gt;0,IF(K4&gt;1,VLOOKUP(F4,pictuer_card_data!D:J,7,FALSE)&amp;"|",VLOOKUP(F4,pictuer_card_data!D:J,7,FALSE)),"")&amp;IF(K4&gt;1,IF(K4&gt;2,VLOOKUP(G4,pictuer_card_data!D:J,7,FALSE)&amp;"|",VLOOKUP(G4,pictuer_card_data!D:J,7,FALSE)),"")&amp;IF(K4&gt;2,IF(K4&gt;3,VLOOKUP(H4,pictuer_card_data!D:J,7,FALSE)&amp;"|",VLOOKUP(H4,pictuer_card_data!D:J,7,FALSE)),"")&amp;IF(K4&gt;3,IF(K4&gt;4,VLOOKUP(I4,pictuer_card_data!D:J,7,FALSE)&amp;"|",VLOOKUP(I4,pictuer_card_data!D:J,7,FALSE)),"")&amp;IF(K4&gt;4,IF(K4&gt;5,VLOOKUP(J4,pictuer_card_data!D:J,7,FALSE)&amp;"|",VLOOKUP(J4,pictuer_card_data!D:J,7,FALSE)),"")</f>
        <v>2533|2505</v>
      </c>
      <c r="M4" s="49" t="s">
        <v>40</v>
      </c>
      <c r="N4" s="49">
        <v>10</v>
      </c>
      <c r="O4" s="49" t="s">
        <v>40</v>
      </c>
      <c r="P4" s="49">
        <v>15</v>
      </c>
      <c r="Q4" s="49"/>
      <c r="R4" s="49"/>
      <c r="S4" s="49"/>
      <c r="T4" s="49"/>
      <c r="U4" s="49"/>
      <c r="V4" s="49"/>
      <c r="W4" s="49">
        <f t="shared" ref="W4:W32" si="1">IF(ISTEXT(M4),1,0)+IF(ISTEXT(O4),1,0)+IF(ISTEXT(Q4),1,0)+IF(ISTEXT(S4),1,0)+IF(ISTEXT(U4),1,0)</f>
        <v>2</v>
      </c>
      <c r="X4" s="11"/>
      <c r="Y4" s="13" t="str">
        <f>IF(ISTEXT(M4),VLOOKUP(M4,pictuer_fetter_attr!B:D,2,FALSE)&amp;" {"&amp;CHAR(10)&amp;CHAR(34)&amp;VLOOKUP(M4,pictuer_fetter_attr!B:D,3,FALSE)&amp;CHAR(34)&amp;" "&amp;CHAR(34)&amp;N4&amp;CHAR(34)&amp;CHAR(10)&amp;" }","")</f>
        <v>PhyicalArmor {
"Base" "10"
 }</v>
      </c>
      <c r="Z4" s="13" t="str">
        <f>IF(ISTEXT(O4),VLOOKUP(O4,pictuer_fetter_attr!B:D,2,FALSE)&amp;" {"&amp;CHAR(10)&amp;CHAR(34)&amp;VLOOKUP(O4,pictuer_fetter_attr!B:D,3,FALSE)&amp;CHAR(34)&amp;" "&amp;CHAR(34)&amp;P4&amp;CHAR(34)&amp;CHAR(10)&amp;" }","")</f>
        <v>PhyicalArmor {
"Base" "15"
 }</v>
      </c>
      <c r="AA4" s="11" t="str">
        <f>IF(ISTEXT(Q4),VLOOKUP(Q4,pictuer_fetter_attr!B:D,2,FALSE)&amp;" {"&amp;CHAR(10)&amp;CHAR(34)&amp;VLOOKUP(Q4,pictuer_fetter_attr!B:D,3,FALSE)&amp;CHAR(34)&amp;" "&amp;CHAR(34)&amp;R4&amp;CHAR(34)&amp;CHAR(10)&amp;" }","")</f>
        <v/>
      </c>
      <c r="AB4" s="13" t="str">
        <f>IF(ISTEXT(S4),VLOOKUP(S4,pictuer_fetter_attr!B:D,2,FALSE)&amp;" {"&amp;CHAR(10)&amp;CHAR(34)&amp;VLOOKUP(S4,pictuer_fetter_attr!B:D,3,FALSE)&amp;CHAR(34)&amp;" "&amp;CHAR(34)&amp;T4&amp;CHAR(34)&amp;CHAR(10)&amp;" }","")</f>
        <v/>
      </c>
      <c r="AC4" s="18" t="str">
        <f>IF(ISTEXT(U4),VLOOKUP(U4,pictuer_fetter_attr!B:D,2,FALSE)&amp;" {"&amp;CHAR(10)&amp;CHAR(34)&amp;VLOOKUP(U4,pictuer_fetter_attr!B:D,3,FALSE)&amp;CHAR(34)&amp;" "&amp;CHAR(34)&amp;V4&amp;CHAR(34)&amp;CHAR(10)&amp;" }","")</f>
        <v/>
      </c>
      <c r="AD4" s="61"/>
      <c r="AE4" s="48" t="s">
        <v>41</v>
      </c>
    </row>
    <row r="5" s="40" customFormat="1" ht="47" customHeight="1" spans="1:31">
      <c r="A5" s="48">
        <v>3</v>
      </c>
      <c r="B5" s="11" t="s">
        <v>42</v>
      </c>
      <c r="C5" s="11">
        <v>1</v>
      </c>
      <c r="D5" s="11"/>
      <c r="E5" s="11">
        <v>4</v>
      </c>
      <c r="F5" s="11" t="s">
        <v>43</v>
      </c>
      <c r="G5" s="11" t="s">
        <v>44</v>
      </c>
      <c r="H5" s="11" t="s">
        <v>45</v>
      </c>
      <c r="I5" s="11" t="s">
        <v>46</v>
      </c>
      <c r="J5" s="11"/>
      <c r="K5" s="49">
        <f t="shared" si="0"/>
        <v>4</v>
      </c>
      <c r="L5" s="49" t="str">
        <f>IF(K5&gt;0,IF(K5&gt;1,VLOOKUP(F5,pictuer_card_data!D:J,7,FALSE)&amp;"|",VLOOKUP(F5,pictuer_card_data!D:J,7,FALSE)),"")&amp;IF(K5&gt;1,IF(K5&gt;2,VLOOKUP(G5,pictuer_card_data!D:J,7,FALSE)&amp;"|",VLOOKUP(G5,pictuer_card_data!D:J,7,FALSE)),"")&amp;IF(K5&gt;2,IF(K5&gt;3,VLOOKUP(H5,pictuer_card_data!D:J,7,FALSE)&amp;"|",VLOOKUP(H5,pictuer_card_data!D:J,7,FALSE)),"")&amp;IF(K5&gt;3,IF(K5&gt;4,VLOOKUP(I5,pictuer_card_data!D:J,7,FALSE)&amp;"|",VLOOKUP(I5,pictuer_card_data!D:J,7,FALSE)),"")&amp;IF(K5&gt;4,IF(K5&gt;5,VLOOKUP(J5,pictuer_card_data!D:J,7,FALSE)&amp;"|",VLOOKUP(J5,pictuer_card_data!D:J,7,FALSE)),"")</f>
        <v>2531|2043|2508|2517</v>
      </c>
      <c r="M5" s="49" t="s">
        <v>47</v>
      </c>
      <c r="N5" s="49">
        <v>10</v>
      </c>
      <c r="O5" s="49" t="s">
        <v>34</v>
      </c>
      <c r="P5" s="49">
        <v>5</v>
      </c>
      <c r="Q5" s="49" t="s">
        <v>35</v>
      </c>
      <c r="R5" s="49">
        <v>5</v>
      </c>
      <c r="S5" s="49" t="s">
        <v>48</v>
      </c>
      <c r="T5" s="49">
        <v>250</v>
      </c>
      <c r="U5" s="49"/>
      <c r="V5" s="49"/>
      <c r="W5" s="49">
        <f t="shared" si="1"/>
        <v>4</v>
      </c>
      <c r="X5" s="11"/>
      <c r="Y5" s="13" t="str">
        <f>IF(ISTEXT(M5),VLOOKUP(M5,pictuer_fetter_attr!B:D,2,FALSE)&amp;" {"&amp;CHAR(10)&amp;CHAR(34)&amp;VLOOKUP(M5,pictuer_fetter_attr!B:D,3,FALSE)&amp;CHAR(34)&amp;" "&amp;CHAR(34)&amp;N5&amp;CHAR(34)&amp;CHAR(10)&amp;" }","")</f>
        <v>AbilityHaste {
"Base" "10"
 }</v>
      </c>
      <c r="Z5" s="13" t="str">
        <f>IF(ISTEXT(O5),VLOOKUP(O5,pictuer_fetter_attr!B:D,2,FALSE)&amp;" {"&amp;CHAR(10)&amp;CHAR(34)&amp;VLOOKUP(O5,pictuer_fetter_attr!B:D,3,FALSE)&amp;CHAR(34)&amp;" "&amp;CHAR(34)&amp;P5&amp;CHAR(34)&amp;CHAR(10)&amp;" }","")</f>
        <v>MoveSpeed {
"BasePercent" "5"
 }</v>
      </c>
      <c r="AA5" s="11" t="str">
        <f>IF(ISTEXT(Q5),VLOOKUP(Q5,pictuer_fetter_attr!B:D,2,FALSE)&amp;" {"&amp;CHAR(10)&amp;CHAR(34)&amp;VLOOKUP(Q5,pictuer_fetter_attr!B:D,3,FALSE)&amp;CHAR(34)&amp;" "&amp;CHAR(34)&amp;R5&amp;CHAR(34)&amp;CHAR(10)&amp;" }","")</f>
        <v>HealthRegen {
"Base" "5"
 }</v>
      </c>
      <c r="AB5" s="13" t="str">
        <f>IF(ISTEXT(S5),VLOOKUP(S5,pictuer_fetter_attr!B:D,2,FALSE)&amp;" {"&amp;CHAR(10)&amp;CHAR(34)&amp;VLOOKUP(S5,pictuer_fetter_attr!B:D,3,FALSE)&amp;CHAR(34)&amp;" "&amp;CHAR(34)&amp;T5&amp;CHAR(34)&amp;CHAR(10)&amp;" }","")</f>
        <v>MaxHealth {
"BasePercent" "250"
 }</v>
      </c>
      <c r="AC5" s="18" t="str">
        <f>IF(ISTEXT(U5),VLOOKUP(U5,pictuer_fetter_attr!B:D,2,FALSE)&amp;" {"&amp;CHAR(10)&amp;CHAR(34)&amp;VLOOKUP(U5,pictuer_fetter_attr!B:D,3,FALSE)&amp;CHAR(34)&amp;" "&amp;CHAR(34)&amp;V5&amp;CHAR(34)&amp;CHAR(10)&amp;" }","")</f>
        <v/>
      </c>
      <c r="AD5" s="61"/>
      <c r="AE5" s="48" t="s">
        <v>49</v>
      </c>
    </row>
    <row r="6" s="40" customFormat="1" ht="30.5" customHeight="1" spans="1:31">
      <c r="A6" s="48">
        <v>4</v>
      </c>
      <c r="B6" s="11" t="s">
        <v>50</v>
      </c>
      <c r="C6" s="11">
        <v>1</v>
      </c>
      <c r="D6" s="11"/>
      <c r="E6" s="11">
        <v>2</v>
      </c>
      <c r="F6" s="11" t="s">
        <v>51</v>
      </c>
      <c r="G6" s="11" t="s">
        <v>52</v>
      </c>
      <c r="H6" s="11"/>
      <c r="I6" s="11"/>
      <c r="J6" s="11"/>
      <c r="K6" s="49">
        <f t="shared" si="0"/>
        <v>2</v>
      </c>
      <c r="L6" s="49" t="str">
        <f>IF(K6&gt;0,IF(K6&gt;1,VLOOKUP(F6,pictuer_card_data!D:J,7,FALSE)&amp;"|",VLOOKUP(F6,pictuer_card_data!D:J,7,FALSE)),"")&amp;IF(K6&gt;1,IF(K6&gt;2,VLOOKUP(G6,pictuer_card_data!D:J,7,FALSE)&amp;"|",VLOOKUP(G6,pictuer_card_data!D:J,7,FALSE)),"")&amp;IF(K6&gt;2,IF(K6&gt;3,VLOOKUP(H6,pictuer_card_data!D:J,7,FALSE)&amp;"|",VLOOKUP(H6,pictuer_card_data!D:J,7,FALSE)),"")&amp;IF(K6&gt;3,IF(K6&gt;4,VLOOKUP(I6,pictuer_card_data!D:J,7,FALSE)&amp;"|",VLOOKUP(I6,pictuer_card_data!D:J,7,FALSE)),"")&amp;IF(K6&gt;4,IF(K6&gt;5,VLOOKUP(J6,pictuer_card_data!D:J,7,FALSE)&amp;"|",VLOOKUP(J6,pictuer_card_data!D:J,7,FALSE)),"")</f>
        <v>2031|2534</v>
      </c>
      <c r="M6" s="49" t="s">
        <v>53</v>
      </c>
      <c r="N6" s="49">
        <v>2</v>
      </c>
      <c r="O6" s="49" t="s">
        <v>53</v>
      </c>
      <c r="P6" s="49">
        <v>3</v>
      </c>
      <c r="Q6" s="49"/>
      <c r="R6" s="49"/>
      <c r="S6" s="49"/>
      <c r="T6" s="49"/>
      <c r="U6" s="49"/>
      <c r="V6" s="49"/>
      <c r="W6" s="49">
        <f t="shared" si="1"/>
        <v>2</v>
      </c>
      <c r="X6" s="11"/>
      <c r="Y6" s="13" t="str">
        <f>IF(ISTEXT(M6),VLOOKUP(M6,pictuer_fetter_attr!B:D,2,FALSE)&amp;" {"&amp;CHAR(10)&amp;CHAR(34)&amp;VLOOKUP(M6,pictuer_fetter_attr!B:D,3,FALSE)&amp;CHAR(34)&amp;" "&amp;CHAR(34)&amp;N6&amp;CHAR(34)&amp;CHAR(10)&amp;" }","")</f>
        <v>IceDamageBonus {
"Base" "2"
 }</v>
      </c>
      <c r="Z6" s="13" t="str">
        <f>IF(ISTEXT(O6),VLOOKUP(O6,pictuer_fetter_attr!B:D,2,FALSE)&amp;" {"&amp;CHAR(10)&amp;CHAR(34)&amp;VLOOKUP(O6,pictuer_fetter_attr!B:D,3,FALSE)&amp;CHAR(34)&amp;" "&amp;CHAR(34)&amp;P6&amp;CHAR(34)&amp;CHAR(10)&amp;" }","")</f>
        <v>IceDamageBonus {
"Base" "3"
 }</v>
      </c>
      <c r="AA6" s="11" t="str">
        <f>IF(ISTEXT(Q6),VLOOKUP(Q6,pictuer_fetter_attr!B:D,2,FALSE)&amp;" {"&amp;CHAR(10)&amp;CHAR(34)&amp;VLOOKUP(Q6,pictuer_fetter_attr!B:D,3,FALSE)&amp;CHAR(34)&amp;" "&amp;CHAR(34)&amp;R6&amp;CHAR(34)&amp;CHAR(10)&amp;" }","")</f>
        <v/>
      </c>
      <c r="AB6" s="13" t="str">
        <f>IF(ISTEXT(S6),VLOOKUP(S6,pictuer_fetter_attr!B:D,2,FALSE)&amp;" {"&amp;CHAR(10)&amp;CHAR(34)&amp;VLOOKUP(S6,pictuer_fetter_attr!B:D,3,FALSE)&amp;CHAR(34)&amp;" "&amp;CHAR(34)&amp;T6&amp;CHAR(34)&amp;CHAR(10)&amp;" }","")</f>
        <v/>
      </c>
      <c r="AC6" s="18" t="str">
        <f>IF(ISTEXT(U6),VLOOKUP(U6,pictuer_fetter_attr!B:D,2,FALSE)&amp;" {"&amp;CHAR(10)&amp;CHAR(34)&amp;VLOOKUP(U6,pictuer_fetter_attr!B:D,3,FALSE)&amp;CHAR(34)&amp;" "&amp;CHAR(34)&amp;V6&amp;CHAR(34)&amp;CHAR(10)&amp;" }","")</f>
        <v/>
      </c>
      <c r="AD6" s="61"/>
      <c r="AE6" s="48" t="s">
        <v>54</v>
      </c>
    </row>
    <row r="7" s="40" customFormat="1" ht="63.5" customHeight="1" spans="1:31">
      <c r="A7" s="48">
        <v>5</v>
      </c>
      <c r="B7" s="11" t="s">
        <v>55</v>
      </c>
      <c r="C7" s="11">
        <v>1</v>
      </c>
      <c r="D7" s="11"/>
      <c r="E7" s="11">
        <v>4</v>
      </c>
      <c r="F7" s="11" t="s">
        <v>56</v>
      </c>
      <c r="G7" s="11" t="s">
        <v>57</v>
      </c>
      <c r="H7" s="11" t="s">
        <v>58</v>
      </c>
      <c r="I7" s="11" t="s">
        <v>59</v>
      </c>
      <c r="J7" s="11"/>
      <c r="K7" s="49">
        <f t="shared" si="0"/>
        <v>4</v>
      </c>
      <c r="L7" s="49" t="str">
        <f>IF(K7&gt;0,IF(K7&gt;1,VLOOKUP(F7,pictuer_card_data!D:J,7,FALSE)&amp;"|",VLOOKUP(F7,pictuer_card_data!D:J,7,FALSE)),"")&amp;IF(K7&gt;1,IF(K7&gt;2,VLOOKUP(G7,pictuer_card_data!D:J,7,FALSE)&amp;"|",VLOOKUP(G7,pictuer_card_data!D:J,7,FALSE)),"")&amp;IF(K7&gt;2,IF(K7&gt;3,VLOOKUP(H7,pictuer_card_data!D:J,7,FALSE)&amp;"|",VLOOKUP(H7,pictuer_card_data!D:J,7,FALSE)),"")&amp;IF(K7&gt;3,IF(K7&gt;4,VLOOKUP(I7,pictuer_card_data!D:J,7,FALSE)&amp;"|",VLOOKUP(I7,pictuer_card_data!D:J,7,FALSE)),"")&amp;IF(K7&gt;4,IF(K7&gt;5,VLOOKUP(J7,pictuer_card_data!D:J,7,FALSE)&amp;"|",VLOOKUP(J7,pictuer_card_data!D:J,7,FALSE)),"")</f>
        <v>2019|2020|2021|2549</v>
      </c>
      <c r="M7" s="49" t="s">
        <v>60</v>
      </c>
      <c r="N7" s="49">
        <v>10</v>
      </c>
      <c r="O7" s="49" t="s">
        <v>33</v>
      </c>
      <c r="P7" s="49">
        <v>15</v>
      </c>
      <c r="Q7" s="49" t="s">
        <v>61</v>
      </c>
      <c r="R7" s="49">
        <v>5</v>
      </c>
      <c r="S7" s="49" t="s">
        <v>34</v>
      </c>
      <c r="T7" s="49">
        <v>10</v>
      </c>
      <c r="U7" s="49"/>
      <c r="V7" s="49"/>
      <c r="W7" s="49">
        <f t="shared" si="1"/>
        <v>4</v>
      </c>
      <c r="X7" s="11"/>
      <c r="Y7" s="13" t="str">
        <f>IF(ISTEXT(M7),VLOOKUP(M7,pictuer_fetter_attr!B:D,2,FALSE)&amp;" {"&amp;CHAR(10)&amp;CHAR(34)&amp;VLOOKUP(M7,pictuer_fetter_attr!B:D,3,FALSE)&amp;CHAR(34)&amp;" "&amp;CHAR(34)&amp;N7&amp;CHAR(34)&amp;CHAR(10)&amp;" }","")</f>
        <v>CriticalDamage {
"Base" "10"
 }</v>
      </c>
      <c r="Z7" s="13" t="str">
        <f>IF(ISTEXT(O7),VLOOKUP(O7,pictuer_fetter_attr!B:D,2,FALSE)&amp;" {"&amp;CHAR(10)&amp;CHAR(34)&amp;VLOOKUP(O7,pictuer_fetter_attr!B:D,3,FALSE)&amp;CHAR(34)&amp;" "&amp;CHAR(34)&amp;P7&amp;CHAR(34)&amp;CHAR(10)&amp;" }","")</f>
        <v>AttackDamage {
"Base" "15"
 }</v>
      </c>
      <c r="AA7" s="11" t="str">
        <f>IF(ISTEXT(Q7),VLOOKUP(Q7,pictuer_fetter_attr!B:D,2,FALSE)&amp;" {"&amp;CHAR(10)&amp;CHAR(34)&amp;VLOOKUP(Q7,pictuer_fetter_attr!B:D,3,FALSE)&amp;CHAR(34)&amp;" "&amp;CHAR(34)&amp;R7&amp;CHAR(34)&amp;CHAR(10)&amp;" }","")</f>
        <v>EvasionProb {
"Base" "5"
 }</v>
      </c>
      <c r="AB7" s="13" t="str">
        <f>IF(ISTEXT(S7),VLOOKUP(S7,pictuer_fetter_attr!B:D,2,FALSE)&amp;" {"&amp;CHAR(10)&amp;CHAR(34)&amp;VLOOKUP(S7,pictuer_fetter_attr!B:D,3,FALSE)&amp;CHAR(34)&amp;" "&amp;CHAR(34)&amp;T7&amp;CHAR(34)&amp;CHAR(10)&amp;" }","")</f>
        <v>MoveSpeed {
"BasePercent" "10"
 }</v>
      </c>
      <c r="AC7" s="18" t="str">
        <f>IF(ISTEXT(U7),VLOOKUP(U7,pictuer_fetter_attr!B:D,2,FALSE)&amp;" {"&amp;CHAR(10)&amp;CHAR(34)&amp;VLOOKUP(U7,pictuer_fetter_attr!B:D,3,FALSE)&amp;CHAR(34)&amp;" "&amp;CHAR(34)&amp;V7&amp;CHAR(34)&amp;CHAR(10)&amp;" }","")</f>
        <v/>
      </c>
      <c r="AD7" s="61"/>
      <c r="AE7" s="48" t="s">
        <v>62</v>
      </c>
    </row>
    <row r="8" s="40" customFormat="1" ht="47" customHeight="1" spans="1:31">
      <c r="A8" s="48">
        <v>6</v>
      </c>
      <c r="B8" s="11" t="s">
        <v>63</v>
      </c>
      <c r="C8" s="11">
        <v>1</v>
      </c>
      <c r="D8" s="11"/>
      <c r="E8" s="11">
        <v>2</v>
      </c>
      <c r="F8" s="11" t="s">
        <v>64</v>
      </c>
      <c r="G8" s="11" t="s">
        <v>65</v>
      </c>
      <c r="H8" s="11"/>
      <c r="I8" s="11"/>
      <c r="J8" s="11"/>
      <c r="K8" s="49">
        <f t="shared" si="0"/>
        <v>2</v>
      </c>
      <c r="L8" s="49" t="str">
        <f>IF(K8&gt;0,IF(K8&gt;1,VLOOKUP(F8,pictuer_card_data!D:J,7,FALSE)&amp;"|",VLOOKUP(F8,pictuer_card_data!D:J,7,FALSE)),"")&amp;IF(K8&gt;1,IF(K8&gt;2,VLOOKUP(G8,pictuer_card_data!D:J,7,FALSE)&amp;"|",VLOOKUP(G8,pictuer_card_data!D:J,7,FALSE)),"")&amp;IF(K8&gt;2,IF(K8&gt;3,VLOOKUP(H8,pictuer_card_data!D:J,7,FALSE)&amp;"|",VLOOKUP(H8,pictuer_card_data!D:J,7,FALSE)),"")&amp;IF(K8&gt;3,IF(K8&gt;4,VLOOKUP(I8,pictuer_card_data!D:J,7,FALSE)&amp;"|",VLOOKUP(I8,pictuer_card_data!D:J,7,FALSE)),"")&amp;IF(K8&gt;4,IF(K8&gt;5,VLOOKUP(J8,pictuer_card_data!D:J,7,FALSE)&amp;"|",VLOOKUP(J8,pictuer_card_data!D:J,7,FALSE)),"")</f>
        <v>2501|2027</v>
      </c>
      <c r="M8" s="49" t="s">
        <v>66</v>
      </c>
      <c r="N8" s="49">
        <v>1</v>
      </c>
      <c r="O8" s="49" t="s">
        <v>67</v>
      </c>
      <c r="P8" s="49">
        <v>1</v>
      </c>
      <c r="Q8" s="49"/>
      <c r="R8" s="49"/>
      <c r="S8" s="49"/>
      <c r="T8" s="49"/>
      <c r="U8" s="49"/>
      <c r="V8" s="49"/>
      <c r="W8" s="49">
        <f t="shared" si="1"/>
        <v>2</v>
      </c>
      <c r="X8" s="11"/>
      <c r="Y8" s="13" t="str">
        <f>IF(ISTEXT(M8),VLOOKUP(M8,pictuer_fetter_attr!B:D,2,FALSE)&amp;" {"&amp;CHAR(10)&amp;CHAR(34)&amp;VLOOKUP(M8,pictuer_fetter_attr!B:D,3,FALSE)&amp;CHAR(34)&amp;" "&amp;CHAR(34)&amp;N8&amp;CHAR(34)&amp;CHAR(10)&amp;" }","")</f>
        <v>FirePent {
"Base" "1"
 }</v>
      </c>
      <c r="Z8" s="13" t="str">
        <f>IF(ISTEXT(O8),VLOOKUP(O8,pictuer_fetter_attr!B:D,2,FALSE)&amp;" {"&amp;CHAR(10)&amp;CHAR(34)&amp;VLOOKUP(O8,pictuer_fetter_attr!B:D,3,FALSE)&amp;CHAR(34)&amp;" "&amp;CHAR(34)&amp;P8&amp;CHAR(34)&amp;CHAR(10)&amp;" }","")</f>
        <v>IcePent {
"Base" "1"
 }</v>
      </c>
      <c r="AA8" s="11" t="str">
        <f>IF(ISTEXT(Q8),VLOOKUP(Q8,pictuer_fetter_attr!B:D,2,FALSE)&amp;" {"&amp;CHAR(10)&amp;CHAR(34)&amp;VLOOKUP(Q8,pictuer_fetter_attr!B:D,3,FALSE)&amp;CHAR(34)&amp;" "&amp;CHAR(34)&amp;R8&amp;CHAR(34)&amp;CHAR(10)&amp;" }","")</f>
        <v/>
      </c>
      <c r="AB8" s="13" t="str">
        <f>IF(ISTEXT(S8),VLOOKUP(S8,pictuer_fetter_attr!B:D,2,FALSE)&amp;" {"&amp;CHAR(10)&amp;CHAR(34)&amp;VLOOKUP(S8,pictuer_fetter_attr!B:D,3,FALSE)&amp;CHAR(34)&amp;" "&amp;CHAR(34)&amp;T8&amp;CHAR(34)&amp;CHAR(10)&amp;" }","")</f>
        <v/>
      </c>
      <c r="AC8" s="18" t="str">
        <f>IF(ISTEXT(U8),VLOOKUP(U8,pictuer_fetter_attr!B:D,2,FALSE)&amp;" {"&amp;CHAR(10)&amp;CHAR(34)&amp;VLOOKUP(U8,pictuer_fetter_attr!B:D,3,FALSE)&amp;CHAR(34)&amp;" "&amp;CHAR(34)&amp;V8&amp;CHAR(34)&amp;CHAR(10)&amp;" }","")</f>
        <v/>
      </c>
      <c r="AD8" s="61"/>
      <c r="AE8" s="48" t="s">
        <v>68</v>
      </c>
    </row>
    <row r="9" s="40" customFormat="1" ht="30.5" customHeight="1" spans="1:31">
      <c r="A9" s="48">
        <v>7</v>
      </c>
      <c r="B9" s="11" t="s">
        <v>69</v>
      </c>
      <c r="C9" s="11">
        <v>1</v>
      </c>
      <c r="D9" s="11"/>
      <c r="E9" s="11">
        <v>2</v>
      </c>
      <c r="F9" s="11" t="s">
        <v>70</v>
      </c>
      <c r="G9" s="11" t="s">
        <v>71</v>
      </c>
      <c r="H9" s="11"/>
      <c r="I9" s="11"/>
      <c r="J9" s="11"/>
      <c r="K9" s="49">
        <f t="shared" si="0"/>
        <v>2</v>
      </c>
      <c r="L9" s="49" t="str">
        <f>IF(K9&gt;0,IF(K9&gt;1,VLOOKUP(F9,pictuer_card_data!D:J,7,FALSE)&amp;"|",VLOOKUP(F9,pictuer_card_data!D:J,7,FALSE)),"")&amp;IF(K9&gt;1,IF(K9&gt;2,VLOOKUP(G9,pictuer_card_data!D:J,7,FALSE)&amp;"|",VLOOKUP(G9,pictuer_card_data!D:J,7,FALSE)),"")&amp;IF(K9&gt;2,IF(K9&gt;3,VLOOKUP(H9,pictuer_card_data!D:J,7,FALSE)&amp;"|",VLOOKUP(H9,pictuer_card_data!D:J,7,FALSE)),"")&amp;IF(K9&gt;3,IF(K9&gt;4,VLOOKUP(I9,pictuer_card_data!D:J,7,FALSE)&amp;"|",VLOOKUP(I9,pictuer_card_data!D:J,7,FALSE)),"")&amp;IF(K9&gt;4,IF(K9&gt;5,VLOOKUP(J9,pictuer_card_data!D:J,7,FALSE)&amp;"|",VLOOKUP(J9,pictuer_card_data!D:J,7,FALSE)),"")</f>
        <v>2036|2037</v>
      </c>
      <c r="M9" s="49" t="s">
        <v>72</v>
      </c>
      <c r="N9" s="49">
        <v>2</v>
      </c>
      <c r="O9" s="49" t="s">
        <v>72</v>
      </c>
      <c r="P9" s="49">
        <v>3</v>
      </c>
      <c r="Q9" s="49"/>
      <c r="R9" s="49"/>
      <c r="S9" s="49"/>
      <c r="T9" s="49"/>
      <c r="U9" s="49"/>
      <c r="V9" s="49"/>
      <c r="W9" s="49">
        <f t="shared" si="1"/>
        <v>2</v>
      </c>
      <c r="X9" s="11"/>
      <c r="Y9" s="13" t="str">
        <f>IF(ISTEXT(M9),VLOOKUP(M9,pictuer_fetter_attr!B:D,2,FALSE)&amp;" {"&amp;CHAR(10)&amp;CHAR(34)&amp;VLOOKUP(M9,pictuer_fetter_attr!B:D,3,FALSE)&amp;CHAR(34)&amp;" "&amp;CHAR(34)&amp;N9&amp;CHAR(34)&amp;CHAR(10)&amp;" }","")</f>
        <v>WindDamageBonus {
"Base" "2"
 }</v>
      </c>
      <c r="Z9" s="13" t="str">
        <f>IF(ISTEXT(O9),VLOOKUP(O9,pictuer_fetter_attr!B:D,2,FALSE)&amp;" {"&amp;CHAR(10)&amp;CHAR(34)&amp;VLOOKUP(O9,pictuer_fetter_attr!B:D,3,FALSE)&amp;CHAR(34)&amp;" "&amp;CHAR(34)&amp;P9&amp;CHAR(34)&amp;CHAR(10)&amp;" }","")</f>
        <v>WindDamageBonus {
"Base" "3"
 }</v>
      </c>
      <c r="AA9" s="11" t="str">
        <f>IF(ISTEXT(Q9),VLOOKUP(Q9,pictuer_fetter_attr!B:D,2,FALSE)&amp;" {"&amp;CHAR(10)&amp;CHAR(34)&amp;VLOOKUP(Q9,pictuer_fetter_attr!B:D,3,FALSE)&amp;CHAR(34)&amp;" "&amp;CHAR(34)&amp;R9&amp;CHAR(34)&amp;CHAR(10)&amp;" }","")</f>
        <v/>
      </c>
      <c r="AB9" s="13" t="str">
        <f>IF(ISTEXT(S9),VLOOKUP(S9,pictuer_fetter_attr!B:D,2,FALSE)&amp;" {"&amp;CHAR(10)&amp;CHAR(34)&amp;VLOOKUP(S9,pictuer_fetter_attr!B:D,3,FALSE)&amp;CHAR(34)&amp;" "&amp;CHAR(34)&amp;T9&amp;CHAR(34)&amp;CHAR(10)&amp;" }","")</f>
        <v/>
      </c>
      <c r="AC9" s="18" t="str">
        <f>IF(ISTEXT(U9),VLOOKUP(U9,pictuer_fetter_attr!B:D,2,FALSE)&amp;" {"&amp;CHAR(10)&amp;CHAR(34)&amp;VLOOKUP(U9,pictuer_fetter_attr!B:D,3,FALSE)&amp;CHAR(34)&amp;" "&amp;CHAR(34)&amp;V9&amp;CHAR(34)&amp;CHAR(10)&amp;" }","")</f>
        <v/>
      </c>
      <c r="AD9" s="61"/>
      <c r="AE9" s="48" t="s">
        <v>73</v>
      </c>
    </row>
    <row r="10" s="40" customFormat="1" ht="30.5" customHeight="1" spans="1:31">
      <c r="A10" s="48">
        <v>8</v>
      </c>
      <c r="B10" s="11" t="s">
        <v>74</v>
      </c>
      <c r="C10" s="11">
        <v>1</v>
      </c>
      <c r="D10" s="11"/>
      <c r="E10" s="11">
        <v>2</v>
      </c>
      <c r="F10" s="11" t="s">
        <v>75</v>
      </c>
      <c r="G10" s="11" t="s">
        <v>64</v>
      </c>
      <c r="H10" s="11"/>
      <c r="I10" s="11"/>
      <c r="J10" s="11"/>
      <c r="K10" s="49">
        <f t="shared" si="0"/>
        <v>2</v>
      </c>
      <c r="L10" s="49" t="str">
        <f>IF(K10&gt;0,IF(K10&gt;1,VLOOKUP(F10,pictuer_card_data!D:J,7,FALSE)&amp;"|",VLOOKUP(F10,pictuer_card_data!D:J,7,FALSE)),"")&amp;IF(K10&gt;1,IF(K10&gt;2,VLOOKUP(G10,pictuer_card_data!D:J,7,FALSE)&amp;"|",VLOOKUP(G10,pictuer_card_data!D:J,7,FALSE)),"")&amp;IF(K10&gt;2,IF(K10&gt;3,VLOOKUP(H10,pictuer_card_data!D:J,7,FALSE)&amp;"|",VLOOKUP(H10,pictuer_card_data!D:J,7,FALSE)),"")&amp;IF(K10&gt;3,IF(K10&gt;4,VLOOKUP(I10,pictuer_card_data!D:J,7,FALSE)&amp;"|",VLOOKUP(I10,pictuer_card_data!D:J,7,FALSE)),"")&amp;IF(K10&gt;4,IF(K10&gt;5,VLOOKUP(J10,pictuer_card_data!D:J,7,FALSE)&amp;"|",VLOOKUP(J10,pictuer_card_data!D:J,7,FALSE)),"")</f>
        <v>2901|2501</v>
      </c>
      <c r="M10" s="49" t="s">
        <v>76</v>
      </c>
      <c r="N10" s="49">
        <v>10</v>
      </c>
      <c r="O10" s="49" t="s">
        <v>76</v>
      </c>
      <c r="P10" s="49">
        <v>5</v>
      </c>
      <c r="Q10" s="49"/>
      <c r="R10" s="49"/>
      <c r="S10" s="49"/>
      <c r="T10" s="49"/>
      <c r="U10" s="49"/>
      <c r="V10" s="49"/>
      <c r="W10" s="49">
        <f t="shared" si="1"/>
        <v>2</v>
      </c>
      <c r="X10" s="11"/>
      <c r="Y10" s="13" t="str">
        <f>IF(ISTEXT(M10),VLOOKUP(M10,pictuer_fetter_attr!B:D,2,FALSE)&amp;" {"&amp;CHAR(10)&amp;CHAR(34)&amp;VLOOKUP(M10,pictuer_fetter_attr!B:D,3,FALSE)&amp;CHAR(34)&amp;" "&amp;CHAR(34)&amp;N10&amp;CHAR(34)&amp;CHAR(10)&amp;" }","")</f>
        <v>CriticalChance {
"Base" "10"
 }</v>
      </c>
      <c r="Z10" s="13" t="str">
        <f>IF(ISTEXT(O10),VLOOKUP(O10,pictuer_fetter_attr!B:D,2,FALSE)&amp;" {"&amp;CHAR(10)&amp;CHAR(34)&amp;VLOOKUP(O10,pictuer_fetter_attr!B:D,3,FALSE)&amp;CHAR(34)&amp;" "&amp;CHAR(34)&amp;P10&amp;CHAR(34)&amp;CHAR(10)&amp;" }","")</f>
        <v>CriticalChance {
"Base" "5"
 }</v>
      </c>
      <c r="AA10" s="11" t="str">
        <f>IF(ISTEXT(Q10),VLOOKUP(Q10,pictuer_fetter_attr!B:D,2,FALSE)&amp;" {"&amp;CHAR(10)&amp;CHAR(34)&amp;VLOOKUP(Q10,pictuer_fetter_attr!B:D,3,FALSE)&amp;CHAR(34)&amp;" "&amp;CHAR(34)&amp;R10&amp;CHAR(34)&amp;CHAR(10)&amp;" }","")</f>
        <v/>
      </c>
      <c r="AB10" s="13" t="str">
        <f>IF(ISTEXT(S10),VLOOKUP(S10,pictuer_fetter_attr!B:D,2,FALSE)&amp;" {"&amp;CHAR(10)&amp;CHAR(34)&amp;VLOOKUP(S10,pictuer_fetter_attr!B:D,3,FALSE)&amp;CHAR(34)&amp;" "&amp;CHAR(34)&amp;T10&amp;CHAR(34)&amp;CHAR(10)&amp;" }","")</f>
        <v/>
      </c>
      <c r="AC10" s="18" t="str">
        <f>IF(ISTEXT(U10),VLOOKUP(U10,pictuer_fetter_attr!B:D,2,FALSE)&amp;" {"&amp;CHAR(10)&amp;CHAR(34)&amp;VLOOKUP(U10,pictuer_fetter_attr!B:D,3,FALSE)&amp;CHAR(34)&amp;" "&amp;CHAR(34)&amp;V10&amp;CHAR(34)&amp;CHAR(10)&amp;" }","")</f>
        <v/>
      </c>
      <c r="AD10" s="61"/>
      <c r="AE10" s="48" t="s">
        <v>77</v>
      </c>
    </row>
    <row r="11" s="40" customFormat="1" ht="47" customHeight="1" spans="1:31">
      <c r="A11" s="48">
        <v>9</v>
      </c>
      <c r="B11" s="11" t="s">
        <v>78</v>
      </c>
      <c r="C11" s="11">
        <v>1</v>
      </c>
      <c r="D11" s="11"/>
      <c r="E11" s="11">
        <v>3</v>
      </c>
      <c r="F11" s="11" t="s">
        <v>79</v>
      </c>
      <c r="G11" s="11" t="s">
        <v>80</v>
      </c>
      <c r="H11" s="11" t="s">
        <v>81</v>
      </c>
      <c r="I11" s="11"/>
      <c r="J11" s="11"/>
      <c r="K11" s="49">
        <f t="shared" si="0"/>
        <v>3</v>
      </c>
      <c r="L11" s="49" t="str">
        <f>IF(K11&gt;0,IF(K11&gt;1,VLOOKUP(F11,pictuer_card_data!D:J,7,FALSE)&amp;"|",VLOOKUP(F11,pictuer_card_data!D:J,7,FALSE)),"")&amp;IF(K11&gt;1,IF(K11&gt;2,VLOOKUP(G11,pictuer_card_data!D:J,7,FALSE)&amp;"|",VLOOKUP(G11,pictuer_card_data!D:J,7,FALSE)),"")&amp;IF(K11&gt;2,IF(K11&gt;3,VLOOKUP(H11,pictuer_card_data!D:J,7,FALSE)&amp;"|",VLOOKUP(H11,pictuer_card_data!D:J,7,FALSE)),"")&amp;IF(K11&gt;3,IF(K11&gt;4,VLOOKUP(I11,pictuer_card_data!D:J,7,FALSE)&amp;"|",VLOOKUP(I11,pictuer_card_data!D:J,7,FALSE)),"")&amp;IF(K11&gt;4,IF(K11&gt;5,VLOOKUP(J11,pictuer_card_data!D:J,7,FALSE)&amp;"|",VLOOKUP(J11,pictuer_card_data!D:J,7,FALSE)),"")</f>
        <v>2017|2040|2548</v>
      </c>
      <c r="M11" s="49" t="s">
        <v>33</v>
      </c>
      <c r="N11" s="49">
        <v>10</v>
      </c>
      <c r="O11" s="49" t="s">
        <v>82</v>
      </c>
      <c r="P11" s="49">
        <v>15</v>
      </c>
      <c r="Q11" s="49" t="s">
        <v>83</v>
      </c>
      <c r="R11" s="49">
        <v>5</v>
      </c>
      <c r="S11" s="49"/>
      <c r="T11" s="49"/>
      <c r="U11" s="49"/>
      <c r="V11" s="49"/>
      <c r="W11" s="49">
        <f t="shared" si="1"/>
        <v>3</v>
      </c>
      <c r="X11" s="11"/>
      <c r="Y11" s="13" t="str">
        <f>IF(ISTEXT(M11),VLOOKUP(M11,pictuer_fetter_attr!B:D,2,FALSE)&amp;" {"&amp;CHAR(10)&amp;CHAR(34)&amp;VLOOKUP(M11,pictuer_fetter_attr!B:D,3,FALSE)&amp;CHAR(34)&amp;" "&amp;CHAR(34)&amp;N11&amp;CHAR(34)&amp;CHAR(10)&amp;" }","")</f>
        <v>AttackDamage {
"Base" "10"
 }</v>
      </c>
      <c r="Z11" s="13" t="str">
        <f>IF(ISTEXT(O11),VLOOKUP(O11,pictuer_fetter_attr!B:D,2,FALSE)&amp;" {"&amp;CHAR(10)&amp;CHAR(34)&amp;VLOOKUP(O11,pictuer_fetter_attr!B:D,3,FALSE)&amp;CHAR(34)&amp;" "&amp;CHAR(34)&amp;P11&amp;CHAR(34)&amp;CHAR(10)&amp;" }","")</f>
        <v>AttackSpeed {
"Base" "15"
 }</v>
      </c>
      <c r="AA11" s="11" t="str">
        <f>IF(ISTEXT(Q11),VLOOKUP(Q11,pictuer_fetter_attr!B:D,2,FALSE)&amp;" {"&amp;CHAR(10)&amp;CHAR(34)&amp;VLOOKUP(Q11,pictuer_fetter_attr!B:D,3,FALSE)&amp;CHAR(34)&amp;" "&amp;CHAR(34)&amp;R11&amp;CHAR(34)&amp;CHAR(10)&amp;" }","")</f>
        <v>AttackSpeed {
"BasePercent" "5"
 }</v>
      </c>
      <c r="AB11" s="13" t="str">
        <f>IF(ISTEXT(S11),VLOOKUP(S11,pictuer_fetter_attr!B:D,2,FALSE)&amp;" {"&amp;CHAR(10)&amp;CHAR(34)&amp;VLOOKUP(S11,pictuer_fetter_attr!B:D,3,FALSE)&amp;CHAR(34)&amp;" "&amp;CHAR(34)&amp;T11&amp;CHAR(34)&amp;CHAR(10)&amp;" }","")</f>
        <v/>
      </c>
      <c r="AC11" s="18" t="str">
        <f>IF(ISTEXT(U11),VLOOKUP(U11,pictuer_fetter_attr!B:D,2,FALSE)&amp;" {"&amp;CHAR(10)&amp;CHAR(34)&amp;VLOOKUP(U11,pictuer_fetter_attr!B:D,3,FALSE)&amp;CHAR(34)&amp;" "&amp;CHAR(34)&amp;V11&amp;CHAR(34)&amp;CHAR(10)&amp;" }","")</f>
        <v/>
      </c>
      <c r="AD11" s="61"/>
      <c r="AE11" s="48" t="s">
        <v>84</v>
      </c>
    </row>
    <row r="12" s="41" customFormat="1" ht="47" customHeight="1" spans="1:31">
      <c r="A12" s="48">
        <v>10</v>
      </c>
      <c r="B12" s="11" t="s">
        <v>85</v>
      </c>
      <c r="C12" s="11">
        <v>1</v>
      </c>
      <c r="D12" s="11"/>
      <c r="E12" s="11">
        <v>4</v>
      </c>
      <c r="F12" s="11" t="s">
        <v>86</v>
      </c>
      <c r="G12" s="11" t="s">
        <v>87</v>
      </c>
      <c r="H12" s="11" t="s">
        <v>88</v>
      </c>
      <c r="I12" s="11" t="s">
        <v>89</v>
      </c>
      <c r="J12" s="11"/>
      <c r="K12" s="49">
        <f t="shared" si="0"/>
        <v>4</v>
      </c>
      <c r="L12" s="49" t="str">
        <f>IF(K12&gt;0,IF(K12&gt;1,VLOOKUP(F12,pictuer_card_data!D:J,7,FALSE)&amp;"|",VLOOKUP(F12,pictuer_card_data!D:J,7,FALSE)),"")&amp;IF(K12&gt;1,IF(K12&gt;2,VLOOKUP(G12,pictuer_card_data!D:J,7,FALSE)&amp;"|",VLOOKUP(G12,pictuer_card_data!D:J,7,FALSE)),"")&amp;IF(K12&gt;2,IF(K12&gt;3,VLOOKUP(H12,pictuer_card_data!D:J,7,FALSE)&amp;"|",VLOOKUP(H12,pictuer_card_data!D:J,7,FALSE)),"")&amp;IF(K12&gt;3,IF(K12&gt;4,VLOOKUP(I12,pictuer_card_data!D:J,7,FALSE)&amp;"|",VLOOKUP(I12,pictuer_card_data!D:J,7,FALSE)),"")&amp;IF(K12&gt;4,IF(K12&gt;5,VLOOKUP(J12,pictuer_card_data!D:J,7,FALSE)&amp;"|",VLOOKUP(J12,pictuer_card_data!D:J,7,FALSE)),"")</f>
        <v>2918|2919|2920|2921</v>
      </c>
      <c r="M12" s="49" t="s">
        <v>90</v>
      </c>
      <c r="N12" s="49">
        <v>5</v>
      </c>
      <c r="O12" s="49" t="s">
        <v>90</v>
      </c>
      <c r="P12" s="49">
        <v>10</v>
      </c>
      <c r="Q12" s="49" t="s">
        <v>76</v>
      </c>
      <c r="R12" s="49">
        <v>10</v>
      </c>
      <c r="S12" s="49" t="s">
        <v>91</v>
      </c>
      <c r="T12" s="49">
        <v>15</v>
      </c>
      <c r="U12" s="49"/>
      <c r="V12" s="49"/>
      <c r="W12" s="49">
        <f t="shared" si="1"/>
        <v>4</v>
      </c>
      <c r="X12" s="11"/>
      <c r="Y12" s="13" t="str">
        <f>IF(ISTEXT(M12),VLOOKUP(M12,pictuer_fetter_attr!B:D,2,FALSE)&amp;" {"&amp;CHAR(10)&amp;CHAR(34)&amp;VLOOKUP(M12,pictuer_fetter_attr!B:D,3,FALSE)&amp;CHAR(34)&amp;" "&amp;CHAR(34)&amp;N12&amp;CHAR(34)&amp;CHAR(10)&amp;" }","")</f>
        <v>AllElementDamageBonus {
"Base" "5"
 }</v>
      </c>
      <c r="Z12" s="13" t="str">
        <f>IF(ISTEXT(O12),VLOOKUP(O12,pictuer_fetter_attr!B:D,2,FALSE)&amp;" {"&amp;CHAR(10)&amp;CHAR(34)&amp;VLOOKUP(O12,pictuer_fetter_attr!B:D,3,FALSE)&amp;CHAR(34)&amp;" "&amp;CHAR(34)&amp;P12&amp;CHAR(34)&amp;CHAR(10)&amp;" }","")</f>
        <v>AllElementDamageBonus {
"Base" "10"
 }</v>
      </c>
      <c r="AA12" s="11" t="str">
        <f>IF(ISTEXT(Q12),VLOOKUP(Q12,pictuer_fetter_attr!B:D,2,FALSE)&amp;" {"&amp;CHAR(10)&amp;CHAR(34)&amp;VLOOKUP(Q12,pictuer_fetter_attr!B:D,3,FALSE)&amp;CHAR(34)&amp;" "&amp;CHAR(34)&amp;R12&amp;CHAR(34)&amp;CHAR(10)&amp;" }","")</f>
        <v>CriticalChance {
"Base" "10"
 }</v>
      </c>
      <c r="AB12" s="13" t="str">
        <f>IF(ISTEXT(S12),VLOOKUP(S12,pictuer_fetter_attr!B:D,2,FALSE)&amp;" {"&amp;CHAR(10)&amp;CHAR(34)&amp;VLOOKUP(S12,pictuer_fetter_attr!B:D,3,FALSE)&amp;CHAR(34)&amp;" "&amp;CHAR(34)&amp;T12&amp;CHAR(34)&amp;CHAR(10)&amp;" }","")</f>
        <v>AllElementPent {
"Base" "15"
 }</v>
      </c>
      <c r="AC12" s="18" t="str">
        <f>IF(ISTEXT(U12),VLOOKUP(U12,pictuer_fetter_attr!B:D,2,FALSE)&amp;" {"&amp;CHAR(10)&amp;CHAR(34)&amp;VLOOKUP(U12,pictuer_fetter_attr!B:D,3,FALSE)&amp;CHAR(34)&amp;" "&amp;CHAR(34)&amp;V12&amp;CHAR(34)&amp;CHAR(10)&amp;" }","")</f>
        <v/>
      </c>
      <c r="AD12" s="62"/>
      <c r="AE12" s="48" t="s">
        <v>92</v>
      </c>
    </row>
    <row r="13" ht="47" customHeight="1" spans="1:31">
      <c r="A13" s="48">
        <v>11</v>
      </c>
      <c r="B13" s="11" t="s">
        <v>93</v>
      </c>
      <c r="C13" s="11">
        <v>1</v>
      </c>
      <c r="D13" s="11"/>
      <c r="E13" s="11">
        <v>5</v>
      </c>
      <c r="F13" s="11" t="s">
        <v>86</v>
      </c>
      <c r="G13" s="11" t="s">
        <v>87</v>
      </c>
      <c r="H13" s="11" t="s">
        <v>88</v>
      </c>
      <c r="I13" s="11" t="s">
        <v>89</v>
      </c>
      <c r="J13" s="11" t="s">
        <v>94</v>
      </c>
      <c r="K13" s="49">
        <f t="shared" si="0"/>
        <v>5</v>
      </c>
      <c r="L13" s="49" t="str">
        <f>IF(K13&gt;0,IF(K13&gt;1,VLOOKUP(F13,pictuer_card_data!D:J,7,FALSE)&amp;"|",VLOOKUP(F13,pictuer_card_data!D:J,7,FALSE)),"")&amp;IF(K13&gt;1,IF(K13&gt;2,VLOOKUP(G13,pictuer_card_data!D:J,7,FALSE)&amp;"|",VLOOKUP(G13,pictuer_card_data!D:J,7,FALSE)),"")&amp;IF(K13&gt;2,IF(K13&gt;3,VLOOKUP(H13,pictuer_card_data!D:J,7,FALSE)&amp;"|",VLOOKUP(H13,pictuer_card_data!D:J,7,FALSE)),"")&amp;IF(K13&gt;3,IF(K13&gt;4,VLOOKUP(I13,pictuer_card_data!D:J,7,FALSE)&amp;"|",VLOOKUP(I13,pictuer_card_data!D:J,7,FALSE)),"")&amp;IF(K13&gt;4,IF(K13&gt;5,VLOOKUP(J13,pictuer_card_data!D:J,7,FALSE)&amp;"|",VLOOKUP(J13,pictuer_card_data!D:J,7,FALSE)),"")</f>
        <v>2918|2919|2920|2921|3205</v>
      </c>
      <c r="M13" s="49" t="s">
        <v>60</v>
      </c>
      <c r="N13" s="49">
        <v>10</v>
      </c>
      <c r="O13" s="49" t="s">
        <v>76</v>
      </c>
      <c r="P13" s="49">
        <v>10</v>
      </c>
      <c r="Q13" s="49" t="s">
        <v>60</v>
      </c>
      <c r="R13" s="49">
        <v>15</v>
      </c>
      <c r="S13" s="49" t="s">
        <v>95</v>
      </c>
      <c r="T13" s="49">
        <v>15</v>
      </c>
      <c r="U13" s="49" t="s">
        <v>90</v>
      </c>
      <c r="V13" s="49">
        <v>15</v>
      </c>
      <c r="W13" s="49">
        <f t="shared" si="1"/>
        <v>5</v>
      </c>
      <c r="X13" s="11"/>
      <c r="Y13" s="13" t="str">
        <f>IF(ISTEXT(M13),VLOOKUP(M13,pictuer_fetter_attr!B:D,2,FALSE)&amp;" {"&amp;CHAR(10)&amp;CHAR(34)&amp;VLOOKUP(M13,pictuer_fetter_attr!B:D,3,FALSE)&amp;CHAR(34)&amp;" "&amp;CHAR(34)&amp;N13&amp;CHAR(34)&amp;CHAR(10)&amp;" }","")</f>
        <v>CriticalDamage {
"Base" "10"
 }</v>
      </c>
      <c r="Z13" s="13" t="str">
        <f>IF(ISTEXT(O13),VLOOKUP(O13,pictuer_fetter_attr!B:D,2,FALSE)&amp;" {"&amp;CHAR(10)&amp;CHAR(34)&amp;VLOOKUP(O13,pictuer_fetter_attr!B:D,3,FALSE)&amp;CHAR(34)&amp;" "&amp;CHAR(34)&amp;P13&amp;CHAR(34)&amp;CHAR(10)&amp;" }","")</f>
        <v>CriticalChance {
"Base" "10"
 }</v>
      </c>
      <c r="AA13" s="11" t="str">
        <f>IF(ISTEXT(Q13),VLOOKUP(Q13,pictuer_fetter_attr!B:D,2,FALSE)&amp;" {"&amp;CHAR(10)&amp;CHAR(34)&amp;VLOOKUP(Q13,pictuer_fetter_attr!B:D,3,FALSE)&amp;CHAR(34)&amp;" "&amp;CHAR(34)&amp;R13&amp;CHAR(34)&amp;CHAR(10)&amp;" }","")</f>
        <v>CriticalDamage {
"Base" "15"
 }</v>
      </c>
      <c r="AB13" s="13" t="str">
        <f>IF(ISTEXT(S13),VLOOKUP(S13,pictuer_fetter_attr!B:D,2,FALSE)&amp;" {"&amp;CHAR(10)&amp;CHAR(34)&amp;VLOOKUP(S13,pictuer_fetter_attr!B:D,3,FALSE)&amp;CHAR(34)&amp;" "&amp;CHAR(34)&amp;T13&amp;CHAR(34)&amp;CHAR(10)&amp;" }","")</f>
        <v>DamageBonusMul {
"Base" "15"
 }</v>
      </c>
      <c r="AC13" s="18" t="str">
        <f>IF(ISTEXT(U13),VLOOKUP(U13,pictuer_fetter_attr!B:D,2,FALSE)&amp;" {"&amp;CHAR(10)&amp;CHAR(34)&amp;VLOOKUP(U13,pictuer_fetter_attr!B:D,3,FALSE)&amp;CHAR(34)&amp;" "&amp;CHAR(34)&amp;V13&amp;CHAR(34)&amp;CHAR(10)&amp;" }","")</f>
        <v>AllElementDamageBonus {
"Base" "15"
 }</v>
      </c>
      <c r="AD13" s="61"/>
      <c r="AE13" s="48" t="s">
        <v>96</v>
      </c>
    </row>
    <row r="14" ht="30.5" customHeight="1" spans="1:31">
      <c r="A14" s="48">
        <v>12</v>
      </c>
      <c r="B14" s="11" t="s">
        <v>97</v>
      </c>
      <c r="C14" s="11">
        <v>1</v>
      </c>
      <c r="D14" s="11"/>
      <c r="E14" s="11">
        <v>3</v>
      </c>
      <c r="F14" s="11" t="s">
        <v>98</v>
      </c>
      <c r="G14" s="11" t="s">
        <v>99</v>
      </c>
      <c r="H14" s="11" t="s">
        <v>100</v>
      </c>
      <c r="I14" s="11"/>
      <c r="J14" s="11"/>
      <c r="K14" s="49">
        <f t="shared" si="0"/>
        <v>3</v>
      </c>
      <c r="L14" s="49" t="str">
        <f>IF(K14&gt;0,IF(K14&gt;1,VLOOKUP(F14,pictuer_card_data!D:J,7,FALSE)&amp;"|",VLOOKUP(F14,pictuer_card_data!D:J,7,FALSE)),"")&amp;IF(K14&gt;1,IF(K14&gt;2,VLOOKUP(G14,pictuer_card_data!D:J,7,FALSE)&amp;"|",VLOOKUP(G14,pictuer_card_data!D:J,7,FALSE)),"")&amp;IF(K14&gt;2,IF(K14&gt;3,VLOOKUP(H14,pictuer_card_data!D:J,7,FALSE)&amp;"|",VLOOKUP(H14,pictuer_card_data!D:J,7,FALSE)),"")&amp;IF(K14&gt;3,IF(K14&gt;4,VLOOKUP(I14,pictuer_card_data!D:J,7,FALSE)&amp;"|",VLOOKUP(I14,pictuer_card_data!D:J,7,FALSE)),"")&amp;IF(K14&gt;4,IF(K14&gt;5,VLOOKUP(J14,pictuer_card_data!D:J,7,FALSE)&amp;"|",VLOOKUP(J14,pictuer_card_data!D:J,7,FALSE)),"")</f>
        <v>2001|2003|2506</v>
      </c>
      <c r="M14" s="49" t="s">
        <v>33</v>
      </c>
      <c r="N14" s="49">
        <v>20</v>
      </c>
      <c r="O14" s="49" t="s">
        <v>82</v>
      </c>
      <c r="P14" s="49">
        <v>10</v>
      </c>
      <c r="Q14" s="49" t="s">
        <v>34</v>
      </c>
      <c r="R14" s="49">
        <v>5</v>
      </c>
      <c r="S14" s="49"/>
      <c r="T14" s="49"/>
      <c r="U14" s="49"/>
      <c r="V14" s="49"/>
      <c r="W14" s="49">
        <f t="shared" si="1"/>
        <v>3</v>
      </c>
      <c r="X14" s="11"/>
      <c r="Y14" s="13" t="str">
        <f>IF(ISTEXT(M14),VLOOKUP(M14,pictuer_fetter_attr!B:D,2,FALSE)&amp;" {"&amp;CHAR(10)&amp;CHAR(34)&amp;VLOOKUP(M14,pictuer_fetter_attr!B:D,3,FALSE)&amp;CHAR(34)&amp;" "&amp;CHAR(34)&amp;N14&amp;CHAR(34)&amp;CHAR(10)&amp;" }","")</f>
        <v>AttackDamage {
"Base" "20"
 }</v>
      </c>
      <c r="Z14" s="13" t="str">
        <f>IF(ISTEXT(O14),VLOOKUP(O14,pictuer_fetter_attr!B:D,2,FALSE)&amp;" {"&amp;CHAR(10)&amp;CHAR(34)&amp;VLOOKUP(O14,pictuer_fetter_attr!B:D,3,FALSE)&amp;CHAR(34)&amp;" "&amp;CHAR(34)&amp;P14&amp;CHAR(34)&amp;CHAR(10)&amp;" }","")</f>
        <v>AttackSpeed {
"Base" "10"
 }</v>
      </c>
      <c r="AA14" s="11" t="str">
        <f>IF(ISTEXT(Q14),VLOOKUP(Q14,pictuer_fetter_attr!B:D,2,FALSE)&amp;" {"&amp;CHAR(10)&amp;CHAR(34)&amp;VLOOKUP(Q14,pictuer_fetter_attr!B:D,3,FALSE)&amp;CHAR(34)&amp;" "&amp;CHAR(34)&amp;R14&amp;CHAR(34)&amp;CHAR(10)&amp;" }","")</f>
        <v>MoveSpeed {
"BasePercent" "5"
 }</v>
      </c>
      <c r="AB14" s="13" t="str">
        <f>IF(ISTEXT(S14),VLOOKUP(S14,pictuer_fetter_attr!B:D,2,FALSE)&amp;" {"&amp;CHAR(10)&amp;CHAR(34)&amp;VLOOKUP(S14,pictuer_fetter_attr!B:D,3,FALSE)&amp;CHAR(34)&amp;" "&amp;CHAR(34)&amp;T14&amp;CHAR(34)&amp;CHAR(10)&amp;" }","")</f>
        <v/>
      </c>
      <c r="AC14" s="18" t="str">
        <f>IF(ISTEXT(U14),VLOOKUP(U14,pictuer_fetter_attr!B:D,2,FALSE)&amp;" {"&amp;CHAR(10)&amp;CHAR(34)&amp;VLOOKUP(U14,pictuer_fetter_attr!B:D,3,FALSE)&amp;CHAR(34)&amp;" "&amp;CHAR(34)&amp;V14&amp;CHAR(34)&amp;CHAR(10)&amp;" }","")</f>
        <v/>
      </c>
      <c r="AD14" s="61"/>
      <c r="AE14" s="48" t="s">
        <v>101</v>
      </c>
    </row>
    <row r="15" ht="47" customHeight="1" spans="1:31">
      <c r="A15" s="48">
        <v>13</v>
      </c>
      <c r="B15" s="11" t="s">
        <v>102</v>
      </c>
      <c r="C15" s="11">
        <v>1</v>
      </c>
      <c r="D15" s="11"/>
      <c r="E15" s="11">
        <v>4</v>
      </c>
      <c r="F15" s="11" t="s">
        <v>30</v>
      </c>
      <c r="G15" s="11" t="s">
        <v>64</v>
      </c>
      <c r="H15" s="11" t="s">
        <v>103</v>
      </c>
      <c r="I15" s="11" t="s">
        <v>104</v>
      </c>
      <c r="J15" s="11"/>
      <c r="K15" s="49">
        <f t="shared" si="0"/>
        <v>4</v>
      </c>
      <c r="L15" s="49" t="str">
        <f>IF(K15&gt;0,IF(K15&gt;1,VLOOKUP(F15,pictuer_card_data!D:J,7,FALSE)&amp;"|",VLOOKUP(F15,pictuer_card_data!D:J,7,FALSE)),"")&amp;IF(K15&gt;1,IF(K15&gt;2,VLOOKUP(G15,pictuer_card_data!D:J,7,FALSE)&amp;"|",VLOOKUP(G15,pictuer_card_data!D:J,7,FALSE)),"")&amp;IF(K15&gt;2,IF(K15&gt;3,VLOOKUP(H15,pictuer_card_data!D:J,7,FALSE)&amp;"|",VLOOKUP(H15,pictuer_card_data!D:J,7,FALSE)),"")&amp;IF(K15&gt;3,IF(K15&gt;4,VLOOKUP(I15,pictuer_card_data!D:J,7,FALSE)&amp;"|",VLOOKUP(I15,pictuer_card_data!D:J,7,FALSE)),"")&amp;IF(K15&gt;4,IF(K15&gt;5,VLOOKUP(J15,pictuer_card_data!D:J,7,FALSE)&amp;"|",VLOOKUP(J15,pictuer_card_data!D:J,7,FALSE)),"")</f>
        <v>2004|2501|2503|2008</v>
      </c>
      <c r="M15" s="49" t="s">
        <v>105</v>
      </c>
      <c r="N15" s="49">
        <v>5</v>
      </c>
      <c r="O15" s="49" t="s">
        <v>91</v>
      </c>
      <c r="P15" s="49">
        <v>10</v>
      </c>
      <c r="Q15" s="49" t="s">
        <v>47</v>
      </c>
      <c r="R15" s="49">
        <v>15</v>
      </c>
      <c r="S15" s="49" t="s">
        <v>82</v>
      </c>
      <c r="T15" s="49">
        <v>15</v>
      </c>
      <c r="U15" s="49"/>
      <c r="V15" s="49"/>
      <c r="W15" s="49">
        <f t="shared" si="1"/>
        <v>4</v>
      </c>
      <c r="X15" s="11"/>
      <c r="Y15" s="13" t="str">
        <f>IF(ISTEXT(M15),VLOOKUP(M15,pictuer_fetter_attr!B:D,2,FALSE)&amp;" {"&amp;CHAR(10)&amp;CHAR(34)&amp;VLOOKUP(M15,pictuer_fetter_attr!B:D,3,FALSE)&amp;CHAR(34)&amp;" "&amp;CHAR(34)&amp;N15&amp;CHAR(34)&amp;CHAR(10)&amp;" }","")</f>
        <v>FireDamageBonus {
"Base" "5"
 }</v>
      </c>
      <c r="Z15" s="13" t="str">
        <f>IF(ISTEXT(O15),VLOOKUP(O15,pictuer_fetter_attr!B:D,2,FALSE)&amp;" {"&amp;CHAR(10)&amp;CHAR(34)&amp;VLOOKUP(O15,pictuer_fetter_attr!B:D,3,FALSE)&amp;CHAR(34)&amp;" "&amp;CHAR(34)&amp;P15&amp;CHAR(34)&amp;CHAR(10)&amp;" }","")</f>
        <v>AllElementPent {
"Base" "10"
 }</v>
      </c>
      <c r="AA15" s="11" t="str">
        <f>IF(ISTEXT(Q15),VLOOKUP(Q15,pictuer_fetter_attr!B:D,2,FALSE)&amp;" {"&amp;CHAR(10)&amp;CHAR(34)&amp;VLOOKUP(Q15,pictuer_fetter_attr!B:D,3,FALSE)&amp;CHAR(34)&amp;" "&amp;CHAR(34)&amp;R15&amp;CHAR(34)&amp;CHAR(10)&amp;" }","")</f>
        <v>AbilityHaste {
"Base" "15"
 }</v>
      </c>
      <c r="AB15" s="13" t="str">
        <f>IF(ISTEXT(S15),VLOOKUP(S15,pictuer_fetter_attr!B:D,2,FALSE)&amp;" {"&amp;CHAR(10)&amp;CHAR(34)&amp;VLOOKUP(S15,pictuer_fetter_attr!B:D,3,FALSE)&amp;CHAR(34)&amp;" "&amp;CHAR(34)&amp;T15&amp;CHAR(34)&amp;CHAR(10)&amp;" }","")</f>
        <v>AttackSpeed {
"Base" "15"
 }</v>
      </c>
      <c r="AC15" s="18" t="str">
        <f>IF(ISTEXT(U15),VLOOKUP(U15,pictuer_fetter_attr!B:D,2,FALSE)&amp;" {"&amp;CHAR(10)&amp;CHAR(34)&amp;VLOOKUP(U15,pictuer_fetter_attr!B:D,3,FALSE)&amp;CHAR(34)&amp;" "&amp;CHAR(34)&amp;V15&amp;CHAR(34)&amp;CHAR(10)&amp;" }","")</f>
        <v/>
      </c>
      <c r="AD15" s="61"/>
      <c r="AE15" s="48" t="s">
        <v>106</v>
      </c>
    </row>
    <row r="16" ht="47" customHeight="1" spans="1:31">
      <c r="A16" s="48">
        <v>14</v>
      </c>
      <c r="B16" s="11" t="s">
        <v>107</v>
      </c>
      <c r="C16" s="11">
        <v>1</v>
      </c>
      <c r="D16" s="11"/>
      <c r="E16" s="11">
        <v>4</v>
      </c>
      <c r="F16" s="11" t="s">
        <v>108</v>
      </c>
      <c r="G16" s="11" t="s">
        <v>109</v>
      </c>
      <c r="H16" s="11" t="s">
        <v>110</v>
      </c>
      <c r="I16" s="11" t="s">
        <v>111</v>
      </c>
      <c r="J16" s="11"/>
      <c r="K16" s="49">
        <f t="shared" si="0"/>
        <v>4</v>
      </c>
      <c r="L16" s="49" t="str">
        <f>IF(K16&gt;0,IF(K16&gt;1,VLOOKUP(F16,pictuer_card_data!D:J,7,FALSE)&amp;"|",VLOOKUP(F16,pictuer_card_data!D:J,7,FALSE)),"")&amp;IF(K16&gt;1,IF(K16&gt;2,VLOOKUP(G16,pictuer_card_data!D:J,7,FALSE)&amp;"|",VLOOKUP(G16,pictuer_card_data!D:J,7,FALSE)),"")&amp;IF(K16&gt;2,IF(K16&gt;3,VLOOKUP(H16,pictuer_card_data!D:J,7,FALSE)&amp;"|",VLOOKUP(H16,pictuer_card_data!D:J,7,FALSE)),"")&amp;IF(K16&gt;3,IF(K16&gt;4,VLOOKUP(I16,pictuer_card_data!D:J,7,FALSE)&amp;"|",VLOOKUP(I16,pictuer_card_data!D:J,7,FALSE)),"")&amp;IF(K16&gt;4,IF(K16&gt;5,VLOOKUP(J16,pictuer_card_data!D:J,7,FALSE)&amp;"|",VLOOKUP(J16,pictuer_card_data!D:J,7,FALSE)),"")</f>
        <v>2005|2502|2006|2504</v>
      </c>
      <c r="M16" s="49" t="s">
        <v>34</v>
      </c>
      <c r="N16" s="49">
        <v>5</v>
      </c>
      <c r="O16" s="49" t="s">
        <v>34</v>
      </c>
      <c r="P16" s="49">
        <v>5</v>
      </c>
      <c r="Q16" s="49" t="s">
        <v>40</v>
      </c>
      <c r="R16" s="49">
        <v>25</v>
      </c>
      <c r="S16" s="49" t="s">
        <v>82</v>
      </c>
      <c r="T16" s="49">
        <v>20</v>
      </c>
      <c r="U16" s="49"/>
      <c r="V16" s="49"/>
      <c r="W16" s="49">
        <f t="shared" si="1"/>
        <v>4</v>
      </c>
      <c r="X16" s="11"/>
      <c r="Y16" s="13" t="str">
        <f>IF(ISTEXT(M16),VLOOKUP(M16,pictuer_fetter_attr!B:D,2,FALSE)&amp;" {"&amp;CHAR(10)&amp;CHAR(34)&amp;VLOOKUP(M16,pictuer_fetter_attr!B:D,3,FALSE)&amp;CHAR(34)&amp;" "&amp;CHAR(34)&amp;N16&amp;CHAR(34)&amp;CHAR(10)&amp;" }","")</f>
        <v>MoveSpeed {
"BasePercent" "5"
 }</v>
      </c>
      <c r="Z16" s="13" t="str">
        <f>IF(ISTEXT(O16),VLOOKUP(O16,pictuer_fetter_attr!B:D,2,FALSE)&amp;" {"&amp;CHAR(10)&amp;CHAR(34)&amp;VLOOKUP(O16,pictuer_fetter_attr!B:D,3,FALSE)&amp;CHAR(34)&amp;" "&amp;CHAR(34)&amp;P16&amp;CHAR(34)&amp;CHAR(10)&amp;" }","")</f>
        <v>MoveSpeed {
"BasePercent" "5"
 }</v>
      </c>
      <c r="AA16" s="11" t="str">
        <f>IF(ISTEXT(Q16),VLOOKUP(Q16,pictuer_fetter_attr!B:D,2,FALSE)&amp;" {"&amp;CHAR(10)&amp;CHAR(34)&amp;VLOOKUP(Q16,pictuer_fetter_attr!B:D,3,FALSE)&amp;CHAR(34)&amp;" "&amp;CHAR(34)&amp;R16&amp;CHAR(34)&amp;CHAR(10)&amp;" }","")</f>
        <v>PhyicalArmor {
"Base" "25"
 }</v>
      </c>
      <c r="AB16" s="13" t="str">
        <f>IF(ISTEXT(S16),VLOOKUP(S16,pictuer_fetter_attr!B:D,2,FALSE)&amp;" {"&amp;CHAR(10)&amp;CHAR(34)&amp;VLOOKUP(S16,pictuer_fetter_attr!B:D,3,FALSE)&amp;CHAR(34)&amp;" "&amp;CHAR(34)&amp;T16&amp;CHAR(34)&amp;CHAR(10)&amp;" }","")</f>
        <v>AttackSpeed {
"Base" "20"
 }</v>
      </c>
      <c r="AC16" s="18" t="str">
        <f>IF(ISTEXT(U16),VLOOKUP(U16,pictuer_fetter_attr!B:D,2,FALSE)&amp;" {"&amp;CHAR(10)&amp;CHAR(34)&amp;VLOOKUP(U16,pictuer_fetter_attr!B:D,3,FALSE)&amp;CHAR(34)&amp;" "&amp;CHAR(34)&amp;V16&amp;CHAR(34)&amp;CHAR(10)&amp;" }","")</f>
        <v/>
      </c>
      <c r="AD16" s="61"/>
      <c r="AE16" s="48" t="s">
        <v>112</v>
      </c>
    </row>
    <row r="17" ht="47" customHeight="1" spans="1:31">
      <c r="A17" s="48">
        <v>15</v>
      </c>
      <c r="B17" s="11" t="s">
        <v>113</v>
      </c>
      <c r="C17" s="11">
        <v>1</v>
      </c>
      <c r="D17" s="11"/>
      <c r="E17" s="11">
        <v>4</v>
      </c>
      <c r="F17" s="11" t="s">
        <v>114</v>
      </c>
      <c r="G17" s="11" t="s">
        <v>115</v>
      </c>
      <c r="H17" s="11" t="s">
        <v>116</v>
      </c>
      <c r="I17" s="11" t="s">
        <v>117</v>
      </c>
      <c r="J17" s="11"/>
      <c r="K17" s="49">
        <f t="shared" si="0"/>
        <v>4</v>
      </c>
      <c r="L17" s="49" t="str">
        <f>IF(K17&gt;0,IF(K17&gt;1,VLOOKUP(F17,pictuer_card_data!D:J,7,FALSE)&amp;"|",VLOOKUP(F17,pictuer_card_data!D:J,7,FALSE)),"")&amp;IF(K17&gt;1,IF(K17&gt;2,VLOOKUP(G17,pictuer_card_data!D:J,7,FALSE)&amp;"|",VLOOKUP(G17,pictuer_card_data!D:J,7,FALSE)),"")&amp;IF(K17&gt;2,IF(K17&gt;3,VLOOKUP(H17,pictuer_card_data!D:J,7,FALSE)&amp;"|",VLOOKUP(H17,pictuer_card_data!D:J,7,FALSE)),"")&amp;IF(K17&gt;3,IF(K17&gt;4,VLOOKUP(I17,pictuer_card_data!D:J,7,FALSE)&amp;"|",VLOOKUP(I17,pictuer_card_data!D:J,7,FALSE)),"")&amp;IF(K17&gt;4,IF(K17&gt;5,VLOOKUP(J17,pictuer_card_data!D:J,7,FALSE)&amp;"|",VLOOKUP(J17,pictuer_card_data!D:J,7,FALSE)),"")</f>
        <v>2902|2009|2511|2922</v>
      </c>
      <c r="M17" s="49" t="s">
        <v>118</v>
      </c>
      <c r="N17" s="49">
        <v>500</v>
      </c>
      <c r="O17" s="49" t="s">
        <v>33</v>
      </c>
      <c r="P17" s="49">
        <v>15</v>
      </c>
      <c r="Q17" s="49" t="s">
        <v>35</v>
      </c>
      <c r="R17" s="49">
        <v>5</v>
      </c>
      <c r="S17" s="49" t="s">
        <v>105</v>
      </c>
      <c r="T17" s="49">
        <v>15</v>
      </c>
      <c r="U17" s="49"/>
      <c r="V17" s="49"/>
      <c r="W17" s="49">
        <f t="shared" si="1"/>
        <v>4</v>
      </c>
      <c r="X17" s="11"/>
      <c r="Y17" s="13" t="str">
        <f>IF(ISTEXT(M17),VLOOKUP(M17,pictuer_fetter_attr!B:D,2,FALSE)&amp;" {"&amp;CHAR(10)&amp;CHAR(34)&amp;VLOOKUP(M17,pictuer_fetter_attr!B:D,3,FALSE)&amp;CHAR(34)&amp;" "&amp;CHAR(34)&amp;N17&amp;CHAR(34)&amp;CHAR(10)&amp;" }","")</f>
        <v>MaxHealth {
"Base" "500"
 }</v>
      </c>
      <c r="Z17" s="13" t="str">
        <f>IF(ISTEXT(O17),VLOOKUP(O17,pictuer_fetter_attr!B:D,2,FALSE)&amp;" {"&amp;CHAR(10)&amp;CHAR(34)&amp;VLOOKUP(O17,pictuer_fetter_attr!B:D,3,FALSE)&amp;CHAR(34)&amp;" "&amp;CHAR(34)&amp;P17&amp;CHAR(34)&amp;CHAR(10)&amp;" }","")</f>
        <v>AttackDamage {
"Base" "15"
 }</v>
      </c>
      <c r="AA17" s="11" t="str">
        <f>IF(ISTEXT(Q17),VLOOKUP(Q17,pictuer_fetter_attr!B:D,2,FALSE)&amp;" {"&amp;CHAR(10)&amp;CHAR(34)&amp;VLOOKUP(Q17,pictuer_fetter_attr!B:D,3,FALSE)&amp;CHAR(34)&amp;" "&amp;CHAR(34)&amp;R17&amp;CHAR(34)&amp;CHAR(10)&amp;" }","")</f>
        <v>HealthRegen {
"Base" "5"
 }</v>
      </c>
      <c r="AB17" s="13" t="str">
        <f>IF(ISTEXT(S17),VLOOKUP(S17,pictuer_fetter_attr!B:D,2,FALSE)&amp;" {"&amp;CHAR(10)&amp;CHAR(34)&amp;VLOOKUP(S17,pictuer_fetter_attr!B:D,3,FALSE)&amp;CHAR(34)&amp;" "&amp;CHAR(34)&amp;T17&amp;CHAR(34)&amp;CHAR(10)&amp;" }","")</f>
        <v>FireDamageBonus {
"Base" "15"
 }</v>
      </c>
      <c r="AC17" s="18" t="str">
        <f>IF(ISTEXT(U17),VLOOKUP(U17,pictuer_fetter_attr!B:D,2,FALSE)&amp;" {"&amp;CHAR(10)&amp;CHAR(34)&amp;VLOOKUP(U17,pictuer_fetter_attr!B:D,3,FALSE)&amp;CHAR(34)&amp;" "&amp;CHAR(34)&amp;V17&amp;CHAR(34)&amp;CHAR(10)&amp;" }","")</f>
        <v/>
      </c>
      <c r="AD17" s="61"/>
      <c r="AE17" s="48" t="s">
        <v>119</v>
      </c>
    </row>
    <row r="18" ht="30.5" customHeight="1" spans="1:31">
      <c r="A18" s="48">
        <v>16</v>
      </c>
      <c r="B18" s="11" t="s">
        <v>120</v>
      </c>
      <c r="C18" s="11">
        <v>1</v>
      </c>
      <c r="D18" s="11"/>
      <c r="E18" s="11">
        <v>4</v>
      </c>
      <c r="F18" s="11" t="s">
        <v>121</v>
      </c>
      <c r="G18" s="11" t="s">
        <v>122</v>
      </c>
      <c r="H18" s="11" t="s">
        <v>100</v>
      </c>
      <c r="I18" s="11" t="s">
        <v>123</v>
      </c>
      <c r="J18" s="11"/>
      <c r="K18" s="49">
        <f t="shared" si="0"/>
        <v>4</v>
      </c>
      <c r="L18" s="49" t="str">
        <f>IF(K18&gt;0,IF(K18&gt;1,VLOOKUP(F18,pictuer_card_data!D:J,7,FALSE)&amp;"|",VLOOKUP(F18,pictuer_card_data!D:J,7,FALSE)),"")&amp;IF(K18&gt;1,IF(K18&gt;2,VLOOKUP(G18,pictuer_card_data!D:J,7,FALSE)&amp;"|",VLOOKUP(G18,pictuer_card_data!D:J,7,FALSE)),"")&amp;IF(K18&gt;2,IF(K18&gt;3,VLOOKUP(H18,pictuer_card_data!D:J,7,FALSE)&amp;"|",VLOOKUP(H18,pictuer_card_data!D:J,7,FALSE)),"")&amp;IF(K18&gt;3,IF(K18&gt;4,VLOOKUP(I18,pictuer_card_data!D:J,7,FALSE)&amp;"|",VLOOKUP(I18,pictuer_card_data!D:J,7,FALSE)),"")&amp;IF(K18&gt;4,IF(K18&gt;5,VLOOKUP(J18,pictuer_card_data!D:J,7,FALSE)&amp;"|",VLOOKUP(J18,pictuer_card_data!D:J,7,FALSE)),"")</f>
        <v>2507|2510|2506|2509</v>
      </c>
      <c r="M18" s="49" t="s">
        <v>33</v>
      </c>
      <c r="N18" s="49">
        <v>20</v>
      </c>
      <c r="O18" s="49" t="s">
        <v>33</v>
      </c>
      <c r="P18" s="49">
        <v>10</v>
      </c>
      <c r="Q18" s="49" t="s">
        <v>82</v>
      </c>
      <c r="R18" s="49">
        <v>10</v>
      </c>
      <c r="S18" s="49" t="s">
        <v>47</v>
      </c>
      <c r="T18" s="49">
        <v>25</v>
      </c>
      <c r="U18" s="49"/>
      <c r="V18" s="49"/>
      <c r="W18" s="49">
        <f t="shared" si="1"/>
        <v>4</v>
      </c>
      <c r="X18" s="11"/>
      <c r="Y18" s="13" t="str">
        <f>IF(ISTEXT(M18),VLOOKUP(M18,pictuer_fetter_attr!B:D,2,FALSE)&amp;" {"&amp;CHAR(10)&amp;CHAR(34)&amp;VLOOKUP(M18,pictuer_fetter_attr!B:D,3,FALSE)&amp;CHAR(34)&amp;" "&amp;CHAR(34)&amp;N18&amp;CHAR(34)&amp;CHAR(10)&amp;" }","")</f>
        <v>AttackDamage {
"Base" "20"
 }</v>
      </c>
      <c r="Z18" s="13" t="str">
        <f>IF(ISTEXT(O18),VLOOKUP(O18,pictuer_fetter_attr!B:D,2,FALSE)&amp;" {"&amp;CHAR(10)&amp;CHAR(34)&amp;VLOOKUP(O18,pictuer_fetter_attr!B:D,3,FALSE)&amp;CHAR(34)&amp;" "&amp;CHAR(34)&amp;P18&amp;CHAR(34)&amp;CHAR(10)&amp;" }","")</f>
        <v>AttackDamage {
"Base" "10"
 }</v>
      </c>
      <c r="AA18" s="11" t="str">
        <f>IF(ISTEXT(Q18),VLOOKUP(Q18,pictuer_fetter_attr!B:D,2,FALSE)&amp;" {"&amp;CHAR(10)&amp;CHAR(34)&amp;VLOOKUP(Q18,pictuer_fetter_attr!B:D,3,FALSE)&amp;CHAR(34)&amp;" "&amp;CHAR(34)&amp;R18&amp;CHAR(34)&amp;CHAR(10)&amp;" }","")</f>
        <v>AttackSpeed {
"Base" "10"
 }</v>
      </c>
      <c r="AB18" s="13" t="str">
        <f>IF(ISTEXT(S18),VLOOKUP(S18,pictuer_fetter_attr!B:D,2,FALSE)&amp;" {"&amp;CHAR(10)&amp;CHAR(34)&amp;VLOOKUP(S18,pictuer_fetter_attr!B:D,3,FALSE)&amp;CHAR(34)&amp;" "&amp;CHAR(34)&amp;T18&amp;CHAR(34)&amp;CHAR(10)&amp;" }","")</f>
        <v>AbilityHaste {
"Base" "25"
 }</v>
      </c>
      <c r="AC18" s="18" t="str">
        <f>IF(ISTEXT(U18),VLOOKUP(U18,pictuer_fetter_attr!B:D,2,FALSE)&amp;" {"&amp;CHAR(10)&amp;CHAR(34)&amp;VLOOKUP(U18,pictuer_fetter_attr!B:D,3,FALSE)&amp;CHAR(34)&amp;" "&amp;CHAR(34)&amp;V18&amp;CHAR(34)&amp;CHAR(10)&amp;" }","")</f>
        <v/>
      </c>
      <c r="AD18" s="61"/>
      <c r="AE18" s="48" t="s">
        <v>124</v>
      </c>
    </row>
    <row r="19" ht="47" customHeight="1" spans="1:31">
      <c r="A19" s="48">
        <v>17</v>
      </c>
      <c r="B19" s="11" t="s">
        <v>125</v>
      </c>
      <c r="C19" s="11">
        <v>1</v>
      </c>
      <c r="D19" s="11"/>
      <c r="E19" s="11">
        <v>3</v>
      </c>
      <c r="F19" s="11" t="s">
        <v>116</v>
      </c>
      <c r="G19" s="11" t="s">
        <v>126</v>
      </c>
      <c r="H19" s="11" t="s">
        <v>127</v>
      </c>
      <c r="I19" s="11"/>
      <c r="J19" s="11"/>
      <c r="K19" s="49">
        <f t="shared" si="0"/>
        <v>3</v>
      </c>
      <c r="L19" s="49" t="str">
        <f>IF(K19&gt;0,IF(K19&gt;1,VLOOKUP(F19,pictuer_card_data!D:J,7,FALSE)&amp;"|",VLOOKUP(F19,pictuer_card_data!D:J,7,FALSE)),"")&amp;IF(K19&gt;1,IF(K19&gt;2,VLOOKUP(G19,pictuer_card_data!D:J,7,FALSE)&amp;"|",VLOOKUP(G19,pictuer_card_data!D:J,7,FALSE)),"")&amp;IF(K19&gt;2,IF(K19&gt;3,VLOOKUP(H19,pictuer_card_data!D:J,7,FALSE)&amp;"|",VLOOKUP(H19,pictuer_card_data!D:J,7,FALSE)),"")&amp;IF(K19&gt;3,IF(K19&gt;4,VLOOKUP(I19,pictuer_card_data!D:J,7,FALSE)&amp;"|",VLOOKUP(I19,pictuer_card_data!D:J,7,FALSE)),"")&amp;IF(K19&gt;4,IF(K19&gt;5,VLOOKUP(J19,pictuer_card_data!D:J,7,FALSE)&amp;"|",VLOOKUP(J19,pictuer_card_data!D:J,7,FALSE)),"")</f>
        <v>2511|2514|2512</v>
      </c>
      <c r="M19" s="49" t="s">
        <v>66</v>
      </c>
      <c r="N19" s="49">
        <v>3</v>
      </c>
      <c r="O19" s="49" t="s">
        <v>105</v>
      </c>
      <c r="P19" s="49">
        <v>5</v>
      </c>
      <c r="Q19" s="49" t="s">
        <v>40</v>
      </c>
      <c r="R19" s="49">
        <v>10</v>
      </c>
      <c r="S19" s="49"/>
      <c r="T19" s="49"/>
      <c r="U19" s="49"/>
      <c r="V19" s="49"/>
      <c r="W19" s="49">
        <f t="shared" si="1"/>
        <v>3</v>
      </c>
      <c r="X19" s="11"/>
      <c r="Y19" s="13" t="str">
        <f>IF(ISTEXT(M19),VLOOKUP(M19,pictuer_fetter_attr!B:D,2,FALSE)&amp;" {"&amp;CHAR(10)&amp;CHAR(34)&amp;VLOOKUP(M19,pictuer_fetter_attr!B:D,3,FALSE)&amp;CHAR(34)&amp;" "&amp;CHAR(34)&amp;N19&amp;CHAR(34)&amp;CHAR(10)&amp;" }","")</f>
        <v>FirePent {
"Base" "3"
 }</v>
      </c>
      <c r="Z19" s="13" t="str">
        <f>IF(ISTEXT(O19),VLOOKUP(O19,pictuer_fetter_attr!B:D,2,FALSE)&amp;" {"&amp;CHAR(10)&amp;CHAR(34)&amp;VLOOKUP(O19,pictuer_fetter_attr!B:D,3,FALSE)&amp;CHAR(34)&amp;" "&amp;CHAR(34)&amp;P19&amp;CHAR(34)&amp;CHAR(10)&amp;" }","")</f>
        <v>FireDamageBonus {
"Base" "5"
 }</v>
      </c>
      <c r="AA19" s="11" t="str">
        <f>IF(ISTEXT(Q19),VLOOKUP(Q19,pictuer_fetter_attr!B:D,2,FALSE)&amp;" {"&amp;CHAR(10)&amp;CHAR(34)&amp;VLOOKUP(Q19,pictuer_fetter_attr!B:D,3,FALSE)&amp;CHAR(34)&amp;" "&amp;CHAR(34)&amp;R19&amp;CHAR(34)&amp;CHAR(10)&amp;" }","")</f>
        <v>PhyicalArmor {
"Base" "10"
 }</v>
      </c>
      <c r="AB19" s="13" t="str">
        <f>IF(ISTEXT(S19),VLOOKUP(S19,pictuer_fetter_attr!B:D,2,FALSE)&amp;" {"&amp;CHAR(10)&amp;CHAR(34)&amp;VLOOKUP(S19,pictuer_fetter_attr!B:D,3,FALSE)&amp;CHAR(34)&amp;" "&amp;CHAR(34)&amp;T19&amp;CHAR(34)&amp;CHAR(10)&amp;" }","")</f>
        <v/>
      </c>
      <c r="AC19" s="18" t="str">
        <f>IF(ISTEXT(U19),VLOOKUP(U19,pictuer_fetter_attr!B:D,2,FALSE)&amp;" {"&amp;CHAR(10)&amp;CHAR(34)&amp;VLOOKUP(U19,pictuer_fetter_attr!B:D,3,FALSE)&amp;CHAR(34)&amp;" "&amp;CHAR(34)&amp;V19&amp;CHAR(34)&amp;CHAR(10)&amp;" }","")</f>
        <v/>
      </c>
      <c r="AD19" s="61"/>
      <c r="AE19" s="48" t="s">
        <v>128</v>
      </c>
    </row>
    <row r="20" ht="63.5" customHeight="1" spans="1:31">
      <c r="A20" s="48">
        <v>18</v>
      </c>
      <c r="B20" s="11" t="s">
        <v>129</v>
      </c>
      <c r="C20" s="11">
        <v>1</v>
      </c>
      <c r="D20" s="11"/>
      <c r="E20" s="11">
        <v>3</v>
      </c>
      <c r="F20" s="11" t="s">
        <v>75</v>
      </c>
      <c r="G20" s="11" t="s">
        <v>130</v>
      </c>
      <c r="H20" s="11" t="s">
        <v>131</v>
      </c>
      <c r="I20" s="11"/>
      <c r="J20" s="11"/>
      <c r="K20" s="49">
        <f t="shared" si="0"/>
        <v>3</v>
      </c>
      <c r="L20" s="49" t="str">
        <f>IF(K20&gt;0,IF(K20&gt;1,VLOOKUP(F20,pictuer_card_data!D:J,7,FALSE)&amp;"|",VLOOKUP(F20,pictuer_card_data!D:J,7,FALSE)),"")&amp;IF(K20&gt;1,IF(K20&gt;2,VLOOKUP(G20,pictuer_card_data!D:J,7,FALSE)&amp;"|",VLOOKUP(G20,pictuer_card_data!D:J,7,FALSE)),"")&amp;IF(K20&gt;2,IF(K20&gt;3,VLOOKUP(H20,pictuer_card_data!D:J,7,FALSE)&amp;"|",VLOOKUP(H20,pictuer_card_data!D:J,7,FALSE)),"")&amp;IF(K20&gt;3,IF(K20&gt;4,VLOOKUP(I20,pictuer_card_data!D:J,7,FALSE)&amp;"|",VLOOKUP(I20,pictuer_card_data!D:J,7,FALSE)),"")&amp;IF(K20&gt;4,IF(K20&gt;5,VLOOKUP(J20,pictuer_card_data!D:J,7,FALSE)&amp;"|",VLOOKUP(J20,pictuer_card_data!D:J,7,FALSE)),"")</f>
        <v>2901|2010|2513</v>
      </c>
      <c r="M20" s="49" t="s">
        <v>66</v>
      </c>
      <c r="N20" s="49">
        <v>5</v>
      </c>
      <c r="O20" s="49" t="s">
        <v>105</v>
      </c>
      <c r="P20" s="49">
        <v>10</v>
      </c>
      <c r="Q20" s="49" t="s">
        <v>33</v>
      </c>
      <c r="R20" s="49">
        <v>10</v>
      </c>
      <c r="S20" s="49"/>
      <c r="T20" s="49"/>
      <c r="U20" s="49"/>
      <c r="V20" s="49"/>
      <c r="W20" s="49">
        <f t="shared" si="1"/>
        <v>3</v>
      </c>
      <c r="X20" s="11"/>
      <c r="Y20" s="13" t="str">
        <f>IF(ISTEXT(M20),VLOOKUP(M20,pictuer_fetter_attr!B:D,2,FALSE)&amp;" {"&amp;CHAR(10)&amp;CHAR(34)&amp;VLOOKUP(M20,pictuer_fetter_attr!B:D,3,FALSE)&amp;CHAR(34)&amp;" "&amp;CHAR(34)&amp;N20&amp;CHAR(34)&amp;CHAR(10)&amp;" }","")</f>
        <v>FirePent {
"Base" "5"
 }</v>
      </c>
      <c r="Z20" s="13" t="str">
        <f>IF(ISTEXT(O20),VLOOKUP(O20,pictuer_fetter_attr!B:D,2,FALSE)&amp;" {"&amp;CHAR(10)&amp;CHAR(34)&amp;VLOOKUP(O20,pictuer_fetter_attr!B:D,3,FALSE)&amp;CHAR(34)&amp;" "&amp;CHAR(34)&amp;P20&amp;CHAR(34)&amp;CHAR(10)&amp;" }","")</f>
        <v>FireDamageBonus {
"Base" "10"
 }</v>
      </c>
      <c r="AA20" s="11" t="str">
        <f>IF(ISTEXT(Q20),VLOOKUP(Q20,pictuer_fetter_attr!B:D,2,FALSE)&amp;" {"&amp;CHAR(10)&amp;CHAR(34)&amp;VLOOKUP(Q20,pictuer_fetter_attr!B:D,3,FALSE)&amp;CHAR(34)&amp;" "&amp;CHAR(34)&amp;R20&amp;CHAR(34)&amp;CHAR(10)&amp;" }","")</f>
        <v>AttackDamage {
"Base" "10"
 }</v>
      </c>
      <c r="AB20" s="13" t="str">
        <f>IF(ISTEXT(S20),VLOOKUP(S20,pictuer_fetter_attr!B:D,2,FALSE)&amp;" {"&amp;CHAR(10)&amp;CHAR(34)&amp;VLOOKUP(S20,pictuer_fetter_attr!B:D,3,FALSE)&amp;CHAR(34)&amp;" "&amp;CHAR(34)&amp;T20&amp;CHAR(34)&amp;CHAR(10)&amp;" }","")</f>
        <v/>
      </c>
      <c r="AC20" s="18" t="str">
        <f>IF(ISTEXT(U20),VLOOKUP(U20,pictuer_fetter_attr!B:D,2,FALSE)&amp;" {"&amp;CHAR(10)&amp;CHAR(34)&amp;VLOOKUP(U20,pictuer_fetter_attr!B:D,3,FALSE)&amp;CHAR(34)&amp;" "&amp;CHAR(34)&amp;V20&amp;CHAR(34)&amp;CHAR(10)&amp;" }","")</f>
        <v/>
      </c>
      <c r="AD20" s="61"/>
      <c r="AE20" s="48" t="s">
        <v>132</v>
      </c>
    </row>
    <row r="21" ht="47" customHeight="1" spans="1:31">
      <c r="A21" s="48">
        <v>19</v>
      </c>
      <c r="B21" s="11" t="s">
        <v>133</v>
      </c>
      <c r="C21" s="11">
        <v>1</v>
      </c>
      <c r="D21" s="11"/>
      <c r="E21" s="11">
        <v>2</v>
      </c>
      <c r="F21" s="11" t="s">
        <v>134</v>
      </c>
      <c r="G21" s="11" t="s">
        <v>103</v>
      </c>
      <c r="H21" s="11"/>
      <c r="I21" s="11"/>
      <c r="J21" s="11"/>
      <c r="K21" s="49">
        <f t="shared" si="0"/>
        <v>2</v>
      </c>
      <c r="L21" s="49" t="str">
        <f>IF(K21&gt;0,IF(K21&gt;1,VLOOKUP(F21,pictuer_card_data!D:J,7,FALSE)&amp;"|",VLOOKUP(F21,pictuer_card_data!D:J,7,FALSE)),"")&amp;IF(K21&gt;1,IF(K21&gt;2,VLOOKUP(G21,pictuer_card_data!D:J,7,FALSE)&amp;"|",VLOOKUP(G21,pictuer_card_data!D:J,7,FALSE)),"")&amp;IF(K21&gt;2,IF(K21&gt;3,VLOOKUP(H21,pictuer_card_data!D:J,7,FALSE)&amp;"|",VLOOKUP(H21,pictuer_card_data!D:J,7,FALSE)),"")&amp;IF(K21&gt;3,IF(K21&gt;4,VLOOKUP(I21,pictuer_card_data!D:J,7,FALSE)&amp;"|",VLOOKUP(I21,pictuer_card_data!D:J,7,FALSE)),"")&amp;IF(K21&gt;4,IF(K21&gt;5,VLOOKUP(J21,pictuer_card_data!D:J,7,FALSE)&amp;"|",VLOOKUP(J21,pictuer_card_data!D:J,7,FALSE)),"")</f>
        <v>2904|2503</v>
      </c>
      <c r="M21" s="49" t="s">
        <v>33</v>
      </c>
      <c r="N21" s="49">
        <v>20</v>
      </c>
      <c r="O21" s="49" t="s">
        <v>135</v>
      </c>
      <c r="P21" s="49">
        <v>10</v>
      </c>
      <c r="Q21" s="49"/>
      <c r="R21" s="49"/>
      <c r="S21" s="49"/>
      <c r="T21" s="49"/>
      <c r="U21" s="49"/>
      <c r="V21" s="49"/>
      <c r="W21" s="49">
        <f t="shared" si="1"/>
        <v>2</v>
      </c>
      <c r="X21" s="11"/>
      <c r="Y21" s="13" t="str">
        <f>IF(ISTEXT(M21),VLOOKUP(M21,pictuer_fetter_attr!B:D,2,FALSE)&amp;" {"&amp;CHAR(10)&amp;CHAR(34)&amp;VLOOKUP(M21,pictuer_fetter_attr!B:D,3,FALSE)&amp;CHAR(34)&amp;" "&amp;CHAR(34)&amp;N21&amp;CHAR(34)&amp;CHAR(10)&amp;" }","")</f>
        <v>AttackDamage {
"Base" "20"
 }</v>
      </c>
      <c r="Z21" s="13" t="str">
        <f>IF(ISTEXT(O21),VLOOKUP(O21,pictuer_fetter_attr!B:D,2,FALSE)&amp;" {"&amp;CHAR(10)&amp;CHAR(34)&amp;VLOOKUP(O21,pictuer_fetter_attr!B:D,3,FALSE)&amp;CHAR(34)&amp;" "&amp;CHAR(34)&amp;P21&amp;CHAR(34)&amp;CHAR(10)&amp;" }","")</f>
        <v>AttackDamage {
"BonusPercent" "10"
 }</v>
      </c>
      <c r="AA21" s="11" t="str">
        <f>IF(ISTEXT(Q21),VLOOKUP(Q21,pictuer_fetter_attr!B:D,2,FALSE)&amp;" {"&amp;CHAR(10)&amp;CHAR(34)&amp;VLOOKUP(Q21,pictuer_fetter_attr!B:D,3,FALSE)&amp;CHAR(34)&amp;" "&amp;CHAR(34)&amp;R21&amp;CHAR(34)&amp;CHAR(10)&amp;" }","")</f>
        <v/>
      </c>
      <c r="AB21" s="13" t="str">
        <f>IF(ISTEXT(S21),VLOOKUP(S21,pictuer_fetter_attr!B:D,2,FALSE)&amp;" {"&amp;CHAR(10)&amp;CHAR(34)&amp;VLOOKUP(S21,pictuer_fetter_attr!B:D,3,FALSE)&amp;CHAR(34)&amp;" "&amp;CHAR(34)&amp;T21&amp;CHAR(34)&amp;CHAR(10)&amp;" }","")</f>
        <v/>
      </c>
      <c r="AC21" s="18" t="str">
        <f>IF(ISTEXT(U21),VLOOKUP(U21,pictuer_fetter_attr!B:D,2,FALSE)&amp;" {"&amp;CHAR(10)&amp;CHAR(34)&amp;VLOOKUP(U21,pictuer_fetter_attr!B:D,3,FALSE)&amp;CHAR(34)&amp;" "&amp;CHAR(34)&amp;V21&amp;CHAR(34)&amp;CHAR(10)&amp;" }","")</f>
        <v/>
      </c>
      <c r="AD21" s="61"/>
      <c r="AE21" s="48" t="s">
        <v>136</v>
      </c>
    </row>
    <row r="22" ht="47" customHeight="1" spans="1:31">
      <c r="A22" s="48">
        <v>20</v>
      </c>
      <c r="B22" s="11" t="s">
        <v>137</v>
      </c>
      <c r="C22" s="11">
        <v>1</v>
      </c>
      <c r="D22" s="11"/>
      <c r="E22" s="11">
        <v>2</v>
      </c>
      <c r="F22" s="11" t="s">
        <v>138</v>
      </c>
      <c r="G22" s="11" t="s">
        <v>134</v>
      </c>
      <c r="H22" s="11"/>
      <c r="I22" s="11"/>
      <c r="J22" s="11"/>
      <c r="K22" s="49">
        <f t="shared" si="0"/>
        <v>2</v>
      </c>
      <c r="L22" s="49" t="str">
        <f>IF(K22&gt;0,IF(K22&gt;1,VLOOKUP(F22,pictuer_card_data!D:J,7,FALSE)&amp;"|",VLOOKUP(F22,pictuer_card_data!D:J,7,FALSE)),"")&amp;IF(K22&gt;1,IF(K22&gt;2,VLOOKUP(G22,pictuer_card_data!D:J,7,FALSE)&amp;"|",VLOOKUP(G22,pictuer_card_data!D:J,7,FALSE)),"")&amp;IF(K22&gt;2,IF(K22&gt;3,VLOOKUP(H22,pictuer_card_data!D:J,7,FALSE)&amp;"|",VLOOKUP(H22,pictuer_card_data!D:J,7,FALSE)),"")&amp;IF(K22&gt;3,IF(K22&gt;4,VLOOKUP(I22,pictuer_card_data!D:J,7,FALSE)&amp;"|",VLOOKUP(I22,pictuer_card_data!D:J,7,FALSE)),"")&amp;IF(K22&gt;4,IF(K22&gt;5,VLOOKUP(J22,pictuer_card_data!D:J,7,FALSE)&amp;"|",VLOOKUP(J22,pictuer_card_data!D:J,7,FALSE)),"")</f>
        <v>3201|2904</v>
      </c>
      <c r="M22" s="49" t="s">
        <v>135</v>
      </c>
      <c r="N22" s="49">
        <v>15</v>
      </c>
      <c r="O22" s="49" t="s">
        <v>118</v>
      </c>
      <c r="P22" s="49">
        <v>300</v>
      </c>
      <c r="Q22" s="49"/>
      <c r="R22" s="49"/>
      <c r="S22" s="49"/>
      <c r="T22" s="49"/>
      <c r="U22" s="49"/>
      <c r="V22" s="49"/>
      <c r="W22" s="49">
        <f t="shared" si="1"/>
        <v>2</v>
      </c>
      <c r="X22" s="11"/>
      <c r="Y22" s="13" t="str">
        <f>IF(ISTEXT(M22),VLOOKUP(M22,pictuer_fetter_attr!B:D,2,FALSE)&amp;" {"&amp;CHAR(10)&amp;CHAR(34)&amp;VLOOKUP(M22,pictuer_fetter_attr!B:D,3,FALSE)&amp;CHAR(34)&amp;" "&amp;CHAR(34)&amp;N22&amp;CHAR(34)&amp;CHAR(10)&amp;" }","")</f>
        <v>AttackDamage {
"BonusPercent" "15"
 }</v>
      </c>
      <c r="Z22" s="13" t="str">
        <f>IF(ISTEXT(O22),VLOOKUP(O22,pictuer_fetter_attr!B:D,2,FALSE)&amp;" {"&amp;CHAR(10)&amp;CHAR(34)&amp;VLOOKUP(O22,pictuer_fetter_attr!B:D,3,FALSE)&amp;CHAR(34)&amp;" "&amp;CHAR(34)&amp;P22&amp;CHAR(34)&amp;CHAR(10)&amp;" }","")</f>
        <v>MaxHealth {
"Base" "300"
 }</v>
      </c>
      <c r="AA22" s="11" t="str">
        <f>IF(ISTEXT(Q22),VLOOKUP(Q22,pictuer_fetter_attr!B:D,2,FALSE)&amp;" {"&amp;CHAR(10)&amp;CHAR(34)&amp;VLOOKUP(Q22,pictuer_fetter_attr!B:D,3,FALSE)&amp;CHAR(34)&amp;" "&amp;CHAR(34)&amp;R22&amp;CHAR(34)&amp;CHAR(10)&amp;" }","")</f>
        <v/>
      </c>
      <c r="AB22" s="13" t="str">
        <f>IF(ISTEXT(S22),VLOOKUP(S22,pictuer_fetter_attr!B:D,2,FALSE)&amp;" {"&amp;CHAR(10)&amp;CHAR(34)&amp;VLOOKUP(S22,pictuer_fetter_attr!B:D,3,FALSE)&amp;CHAR(34)&amp;" "&amp;CHAR(34)&amp;T22&amp;CHAR(34)&amp;CHAR(10)&amp;" }","")</f>
        <v/>
      </c>
      <c r="AC22" s="18" t="str">
        <f>IF(ISTEXT(U22),VLOOKUP(U22,pictuer_fetter_attr!B:D,2,FALSE)&amp;" {"&amp;CHAR(10)&amp;CHAR(34)&amp;VLOOKUP(U22,pictuer_fetter_attr!B:D,3,FALSE)&amp;CHAR(34)&amp;" "&amp;CHAR(34)&amp;V22&amp;CHAR(34)&amp;CHAR(10)&amp;" }","")</f>
        <v/>
      </c>
      <c r="AD22" s="61"/>
      <c r="AE22" s="48" t="s">
        <v>139</v>
      </c>
    </row>
    <row r="23" ht="30.5" customHeight="1" spans="1:31">
      <c r="A23" s="48">
        <v>21</v>
      </c>
      <c r="B23" s="11" t="s">
        <v>140</v>
      </c>
      <c r="C23" s="11">
        <v>1</v>
      </c>
      <c r="D23" s="11"/>
      <c r="E23" s="11">
        <v>2</v>
      </c>
      <c r="F23" s="11" t="s">
        <v>141</v>
      </c>
      <c r="G23" s="11" t="s">
        <v>142</v>
      </c>
      <c r="H23" s="11"/>
      <c r="I23" s="11"/>
      <c r="J23" s="11"/>
      <c r="K23" s="49">
        <f t="shared" si="0"/>
        <v>2</v>
      </c>
      <c r="L23" s="49" t="str">
        <f>IF(K23&gt;0,IF(K23&gt;1,VLOOKUP(F23,pictuer_card_data!D:J,7,FALSE)&amp;"|",VLOOKUP(F23,pictuer_card_data!D:J,7,FALSE)),"")&amp;IF(K23&gt;1,IF(K23&gt;2,VLOOKUP(G23,pictuer_card_data!D:J,7,FALSE)&amp;"|",VLOOKUP(G23,pictuer_card_data!D:J,7,FALSE)),"")&amp;IF(K23&gt;2,IF(K23&gt;3,VLOOKUP(H23,pictuer_card_data!D:J,7,FALSE)&amp;"|",VLOOKUP(H23,pictuer_card_data!D:J,7,FALSE)),"")&amp;IF(K23&gt;3,IF(K23&gt;4,VLOOKUP(I23,pictuer_card_data!D:J,7,FALSE)&amp;"|",VLOOKUP(I23,pictuer_card_data!D:J,7,FALSE)),"")&amp;IF(K23&gt;4,IF(K23&gt;5,VLOOKUP(J23,pictuer_card_data!D:J,7,FALSE)&amp;"|",VLOOKUP(J23,pictuer_card_data!D:J,7,FALSE)),"")</f>
        <v>2905|2903</v>
      </c>
      <c r="M23" s="49" t="s">
        <v>135</v>
      </c>
      <c r="N23" s="49">
        <v>5</v>
      </c>
      <c r="O23" s="49" t="s">
        <v>118</v>
      </c>
      <c r="P23" s="49">
        <v>200</v>
      </c>
      <c r="Q23" s="49"/>
      <c r="R23" s="49"/>
      <c r="S23" s="49"/>
      <c r="T23" s="49"/>
      <c r="U23" s="49"/>
      <c r="V23" s="49"/>
      <c r="W23" s="49">
        <f t="shared" si="1"/>
        <v>2</v>
      </c>
      <c r="X23" s="11"/>
      <c r="Y23" s="13" t="str">
        <f>IF(ISTEXT(M23),VLOOKUP(M23,pictuer_fetter_attr!B:D,2,FALSE)&amp;" {"&amp;CHAR(10)&amp;CHAR(34)&amp;VLOOKUP(M23,pictuer_fetter_attr!B:D,3,FALSE)&amp;CHAR(34)&amp;" "&amp;CHAR(34)&amp;N23&amp;CHAR(34)&amp;CHAR(10)&amp;" }","")</f>
        <v>AttackDamage {
"BonusPercent" "5"
 }</v>
      </c>
      <c r="Z23" s="13" t="str">
        <f>IF(ISTEXT(O23),VLOOKUP(O23,pictuer_fetter_attr!B:D,2,FALSE)&amp;" {"&amp;CHAR(10)&amp;CHAR(34)&amp;VLOOKUP(O23,pictuer_fetter_attr!B:D,3,FALSE)&amp;CHAR(34)&amp;" "&amp;CHAR(34)&amp;P23&amp;CHAR(34)&amp;CHAR(10)&amp;" }","")</f>
        <v>MaxHealth {
"Base" "200"
 }</v>
      </c>
      <c r="AA23" s="11" t="str">
        <f>IF(ISTEXT(Q23),VLOOKUP(Q23,pictuer_fetter_attr!B:D,2,FALSE)&amp;" {"&amp;CHAR(10)&amp;CHAR(34)&amp;VLOOKUP(Q23,pictuer_fetter_attr!B:D,3,FALSE)&amp;CHAR(34)&amp;" "&amp;CHAR(34)&amp;R23&amp;CHAR(34)&amp;CHAR(10)&amp;" }","")</f>
        <v/>
      </c>
      <c r="AB23" s="13" t="str">
        <f>IF(ISTEXT(S23),VLOOKUP(S23,pictuer_fetter_attr!B:D,2,FALSE)&amp;" {"&amp;CHAR(10)&amp;CHAR(34)&amp;VLOOKUP(S23,pictuer_fetter_attr!B:D,3,FALSE)&amp;CHAR(34)&amp;" "&amp;CHAR(34)&amp;T23&amp;CHAR(34)&amp;CHAR(10)&amp;" }","")</f>
        <v/>
      </c>
      <c r="AC23" s="18" t="str">
        <f>IF(ISTEXT(U23),VLOOKUP(U23,pictuer_fetter_attr!B:D,2,FALSE)&amp;" {"&amp;CHAR(10)&amp;CHAR(34)&amp;VLOOKUP(U23,pictuer_fetter_attr!B:D,3,FALSE)&amp;CHAR(34)&amp;" "&amp;CHAR(34)&amp;V23&amp;CHAR(34)&amp;CHAR(10)&amp;" }","")</f>
        <v/>
      </c>
      <c r="AD23" s="61"/>
      <c r="AE23" s="48" t="s">
        <v>143</v>
      </c>
    </row>
    <row r="24" ht="47" customHeight="1" spans="1:31">
      <c r="A24" s="48">
        <v>22</v>
      </c>
      <c r="B24" s="11" t="s">
        <v>144</v>
      </c>
      <c r="C24" s="11">
        <v>1</v>
      </c>
      <c r="D24" s="11"/>
      <c r="E24" s="11">
        <v>3</v>
      </c>
      <c r="F24" s="11" t="s">
        <v>145</v>
      </c>
      <c r="G24" s="11" t="s">
        <v>52</v>
      </c>
      <c r="H24" s="11" t="s">
        <v>103</v>
      </c>
      <c r="I24" s="11"/>
      <c r="J24" s="11"/>
      <c r="K24" s="49">
        <f t="shared" si="0"/>
        <v>3</v>
      </c>
      <c r="L24" s="49" t="str">
        <f>IF(K24&gt;0,IF(K24&gt;1,VLOOKUP(F24,pictuer_card_data!D:J,7,FALSE)&amp;"|",VLOOKUP(F24,pictuer_card_data!D:J,7,FALSE)),"")&amp;IF(K24&gt;1,IF(K24&gt;2,VLOOKUP(G24,pictuer_card_data!D:J,7,FALSE)&amp;"|",VLOOKUP(G24,pictuer_card_data!D:J,7,FALSE)),"")&amp;IF(K24&gt;2,IF(K24&gt;3,VLOOKUP(H24,pictuer_card_data!D:J,7,FALSE)&amp;"|",VLOOKUP(H24,pictuer_card_data!D:J,7,FALSE)),"")&amp;IF(K24&gt;3,IF(K24&gt;4,VLOOKUP(I24,pictuer_card_data!D:J,7,FALSE)&amp;"|",VLOOKUP(I24,pictuer_card_data!D:J,7,FALSE)),"")&amp;IF(K24&gt;4,IF(K24&gt;5,VLOOKUP(J24,pictuer_card_data!D:J,7,FALSE)&amp;"|",VLOOKUP(J24,pictuer_card_data!D:J,7,FALSE)),"")</f>
        <v>2011|2534|2503</v>
      </c>
      <c r="M24" s="49" t="s">
        <v>82</v>
      </c>
      <c r="N24" s="49">
        <v>20</v>
      </c>
      <c r="O24" s="49" t="s">
        <v>33</v>
      </c>
      <c r="P24" s="49">
        <v>15</v>
      </c>
      <c r="Q24" s="49" t="s">
        <v>76</v>
      </c>
      <c r="R24" s="49">
        <v>5</v>
      </c>
      <c r="S24" s="49"/>
      <c r="T24" s="49"/>
      <c r="U24" s="49"/>
      <c r="V24" s="49"/>
      <c r="W24" s="49">
        <f t="shared" si="1"/>
        <v>3</v>
      </c>
      <c r="X24" s="11"/>
      <c r="Y24" s="13" t="str">
        <f>IF(ISTEXT(M24),VLOOKUP(M24,pictuer_fetter_attr!B:D,2,FALSE)&amp;" {"&amp;CHAR(10)&amp;CHAR(34)&amp;VLOOKUP(M24,pictuer_fetter_attr!B:D,3,FALSE)&amp;CHAR(34)&amp;" "&amp;CHAR(34)&amp;N24&amp;CHAR(34)&amp;CHAR(10)&amp;" }","")</f>
        <v>AttackSpeed {
"Base" "20"
 }</v>
      </c>
      <c r="Z24" s="13" t="str">
        <f>IF(ISTEXT(O24),VLOOKUP(O24,pictuer_fetter_attr!B:D,2,FALSE)&amp;" {"&amp;CHAR(10)&amp;CHAR(34)&amp;VLOOKUP(O24,pictuer_fetter_attr!B:D,3,FALSE)&amp;CHAR(34)&amp;" "&amp;CHAR(34)&amp;P24&amp;CHAR(34)&amp;CHAR(10)&amp;" }","")</f>
        <v>AttackDamage {
"Base" "15"
 }</v>
      </c>
      <c r="AA24" s="11" t="str">
        <f>IF(ISTEXT(Q24),VLOOKUP(Q24,pictuer_fetter_attr!B:D,2,FALSE)&amp;" {"&amp;CHAR(10)&amp;CHAR(34)&amp;VLOOKUP(Q24,pictuer_fetter_attr!B:D,3,FALSE)&amp;CHAR(34)&amp;" "&amp;CHAR(34)&amp;R24&amp;CHAR(34)&amp;CHAR(10)&amp;" }","")</f>
        <v>CriticalChance {
"Base" "5"
 }</v>
      </c>
      <c r="AB24" s="13" t="str">
        <f>IF(ISTEXT(S24),VLOOKUP(S24,pictuer_fetter_attr!B:D,2,FALSE)&amp;" {"&amp;CHAR(10)&amp;CHAR(34)&amp;VLOOKUP(S24,pictuer_fetter_attr!B:D,3,FALSE)&amp;CHAR(34)&amp;" "&amp;CHAR(34)&amp;T24&amp;CHAR(34)&amp;CHAR(10)&amp;" }","")</f>
        <v/>
      </c>
      <c r="AC24" s="18" t="str">
        <f>IF(ISTEXT(U24),VLOOKUP(U24,pictuer_fetter_attr!B:D,2,FALSE)&amp;" {"&amp;CHAR(10)&amp;CHAR(34)&amp;VLOOKUP(U24,pictuer_fetter_attr!B:D,3,FALSE)&amp;CHAR(34)&amp;" "&amp;CHAR(34)&amp;V24&amp;CHAR(34)&amp;CHAR(10)&amp;" }","")</f>
        <v/>
      </c>
      <c r="AD24" s="61"/>
      <c r="AE24" s="48" t="s">
        <v>146</v>
      </c>
    </row>
    <row r="25" ht="30.5" customHeight="1" spans="1:31">
      <c r="A25" s="48">
        <v>23</v>
      </c>
      <c r="B25" s="11" t="s">
        <v>147</v>
      </c>
      <c r="C25" s="11">
        <v>1</v>
      </c>
      <c r="D25" s="11"/>
      <c r="E25" s="11">
        <v>2</v>
      </c>
      <c r="F25" s="11" t="s">
        <v>148</v>
      </c>
      <c r="G25" s="11" t="s">
        <v>149</v>
      </c>
      <c r="H25" s="11"/>
      <c r="I25" s="11"/>
      <c r="J25" s="11"/>
      <c r="K25" s="49">
        <f t="shared" si="0"/>
        <v>2</v>
      </c>
      <c r="L25" s="49" t="str">
        <f>IF(K25&gt;0,IF(K25&gt;1,VLOOKUP(F25,pictuer_card_data!D:J,7,FALSE)&amp;"|",VLOOKUP(F25,pictuer_card_data!D:J,7,FALSE)),"")&amp;IF(K25&gt;1,IF(K25&gt;2,VLOOKUP(G25,pictuer_card_data!D:J,7,FALSE)&amp;"|",VLOOKUP(G25,pictuer_card_data!D:J,7,FALSE)),"")&amp;IF(K25&gt;2,IF(K25&gt;3,VLOOKUP(H25,pictuer_card_data!D:J,7,FALSE)&amp;"|",VLOOKUP(H25,pictuer_card_data!D:J,7,FALSE)),"")&amp;IF(K25&gt;3,IF(K25&gt;4,VLOOKUP(I25,pictuer_card_data!D:J,7,FALSE)&amp;"|",VLOOKUP(I25,pictuer_card_data!D:J,7,FALSE)),"")&amp;IF(K25&gt;4,IF(K25&gt;5,VLOOKUP(J25,pictuer_card_data!D:J,7,FALSE)&amp;"|",VLOOKUP(J25,pictuer_card_data!D:J,7,FALSE)),"")</f>
        <v>2516|2016</v>
      </c>
      <c r="M25" s="49" t="s">
        <v>150</v>
      </c>
      <c r="N25" s="49">
        <v>3</v>
      </c>
      <c r="O25" s="49" t="s">
        <v>151</v>
      </c>
      <c r="P25" s="49">
        <v>5</v>
      </c>
      <c r="Q25" s="49"/>
      <c r="R25" s="49"/>
      <c r="S25" s="49"/>
      <c r="T25" s="49"/>
      <c r="U25" s="49"/>
      <c r="V25" s="49"/>
      <c r="W25" s="49">
        <f t="shared" si="1"/>
        <v>2</v>
      </c>
      <c r="X25" s="11"/>
      <c r="Y25" s="13" t="str">
        <f>IF(ISTEXT(M25),VLOOKUP(M25,pictuer_fetter_attr!B:D,2,FALSE)&amp;" {"&amp;CHAR(10)&amp;CHAR(34)&amp;VLOOKUP(M25,pictuer_fetter_attr!B:D,3,FALSE)&amp;CHAR(34)&amp;" "&amp;CHAR(34)&amp;N25&amp;CHAR(34)&amp;CHAR(10)&amp;" }","")</f>
        <v>ThunderPent {
"Base" "3"
 }</v>
      </c>
      <c r="Z25" s="13" t="str">
        <f>IF(ISTEXT(O25),VLOOKUP(O25,pictuer_fetter_attr!B:D,2,FALSE)&amp;" {"&amp;CHAR(10)&amp;CHAR(34)&amp;VLOOKUP(O25,pictuer_fetter_attr!B:D,3,FALSE)&amp;CHAR(34)&amp;" "&amp;CHAR(34)&amp;P25&amp;CHAR(34)&amp;CHAR(10)&amp;" }","")</f>
        <v>ThunderDamageBonus {
"Base" "5"
 }</v>
      </c>
      <c r="AA25" s="11" t="str">
        <f>IF(ISTEXT(Q25),VLOOKUP(Q25,pictuer_fetter_attr!B:D,2,FALSE)&amp;" {"&amp;CHAR(10)&amp;CHAR(34)&amp;VLOOKUP(Q25,pictuer_fetter_attr!B:D,3,FALSE)&amp;CHAR(34)&amp;" "&amp;CHAR(34)&amp;R25&amp;CHAR(34)&amp;CHAR(10)&amp;" }","")</f>
        <v/>
      </c>
      <c r="AB25" s="13" t="str">
        <f>IF(ISTEXT(S25),VLOOKUP(S25,pictuer_fetter_attr!B:D,2,FALSE)&amp;" {"&amp;CHAR(10)&amp;CHAR(34)&amp;VLOOKUP(S25,pictuer_fetter_attr!B:D,3,FALSE)&amp;CHAR(34)&amp;" "&amp;CHAR(34)&amp;T25&amp;CHAR(34)&amp;CHAR(10)&amp;" }","")</f>
        <v/>
      </c>
      <c r="AC25" s="18" t="str">
        <f>IF(ISTEXT(U25),VLOOKUP(U25,pictuer_fetter_attr!B:D,2,FALSE)&amp;" {"&amp;CHAR(10)&amp;CHAR(34)&amp;VLOOKUP(U25,pictuer_fetter_attr!B:D,3,FALSE)&amp;CHAR(34)&amp;" "&amp;CHAR(34)&amp;V25&amp;CHAR(34)&amp;CHAR(10)&amp;" }","")</f>
        <v/>
      </c>
      <c r="AD25" s="61"/>
      <c r="AE25" s="48" t="s">
        <v>152</v>
      </c>
    </row>
    <row r="26" ht="47" customHeight="1" spans="1:31">
      <c r="A26" s="48">
        <v>24</v>
      </c>
      <c r="B26" s="11" t="s">
        <v>153</v>
      </c>
      <c r="C26" s="11">
        <v>1</v>
      </c>
      <c r="D26" s="11"/>
      <c r="E26" s="11">
        <v>3</v>
      </c>
      <c r="F26" s="11" t="s">
        <v>154</v>
      </c>
      <c r="G26" s="11" t="s">
        <v>155</v>
      </c>
      <c r="H26" s="11" t="s">
        <v>156</v>
      </c>
      <c r="I26" s="11"/>
      <c r="J26" s="11"/>
      <c r="K26" s="49">
        <f t="shared" si="0"/>
        <v>3</v>
      </c>
      <c r="L26" s="49" t="str">
        <f>IF(K26&gt;0,IF(K26&gt;1,VLOOKUP(F26,pictuer_card_data!D:J,7,FALSE)&amp;"|",VLOOKUP(F26,pictuer_card_data!D:J,7,FALSE)),"")&amp;IF(K26&gt;1,IF(K26&gt;2,VLOOKUP(G26,pictuer_card_data!D:J,7,FALSE)&amp;"|",VLOOKUP(G26,pictuer_card_data!D:J,7,FALSE)),"")&amp;IF(K26&gt;2,IF(K26&gt;3,VLOOKUP(H26,pictuer_card_data!D:J,7,FALSE)&amp;"|",VLOOKUP(H26,pictuer_card_data!D:J,7,FALSE)),"")&amp;IF(K26&gt;3,IF(K26&gt;4,VLOOKUP(I26,pictuer_card_data!D:J,7,FALSE)&amp;"|",VLOOKUP(I26,pictuer_card_data!D:J,7,FALSE)),"")&amp;IF(K26&gt;4,IF(K26&gt;5,VLOOKUP(J26,pictuer_card_data!D:J,7,FALSE)&amp;"|",VLOOKUP(J26,pictuer_card_data!D:J,7,FALSE)),"")</f>
        <v>2909|3202|2906</v>
      </c>
      <c r="M26" s="49" t="s">
        <v>150</v>
      </c>
      <c r="N26" s="49">
        <v>10</v>
      </c>
      <c r="O26" s="49" t="s">
        <v>151</v>
      </c>
      <c r="P26" s="49">
        <v>15</v>
      </c>
      <c r="Q26" s="49" t="s">
        <v>60</v>
      </c>
      <c r="R26" s="49">
        <v>25</v>
      </c>
      <c r="S26" s="49"/>
      <c r="T26" s="49"/>
      <c r="U26" s="49"/>
      <c r="V26" s="49"/>
      <c r="W26" s="49">
        <f t="shared" si="1"/>
        <v>3</v>
      </c>
      <c r="X26" s="11"/>
      <c r="Y26" s="13" t="str">
        <f>IF(ISTEXT(M26),VLOOKUP(M26,pictuer_fetter_attr!B:D,2,FALSE)&amp;" {"&amp;CHAR(10)&amp;CHAR(34)&amp;VLOOKUP(M26,pictuer_fetter_attr!B:D,3,FALSE)&amp;CHAR(34)&amp;" "&amp;CHAR(34)&amp;N26&amp;CHAR(34)&amp;CHAR(10)&amp;" }","")</f>
        <v>ThunderPent {
"Base" "10"
 }</v>
      </c>
      <c r="Z26" s="13" t="str">
        <f>IF(ISTEXT(O26),VLOOKUP(O26,pictuer_fetter_attr!B:D,2,FALSE)&amp;" {"&amp;CHAR(10)&amp;CHAR(34)&amp;VLOOKUP(O26,pictuer_fetter_attr!B:D,3,FALSE)&amp;CHAR(34)&amp;" "&amp;CHAR(34)&amp;P26&amp;CHAR(34)&amp;CHAR(10)&amp;" }","")</f>
        <v>ThunderDamageBonus {
"Base" "15"
 }</v>
      </c>
      <c r="AA26" s="11" t="str">
        <f>IF(ISTEXT(Q26),VLOOKUP(Q26,pictuer_fetter_attr!B:D,2,FALSE)&amp;" {"&amp;CHAR(10)&amp;CHAR(34)&amp;VLOOKUP(Q26,pictuer_fetter_attr!B:D,3,FALSE)&amp;CHAR(34)&amp;" "&amp;CHAR(34)&amp;R26&amp;CHAR(34)&amp;CHAR(10)&amp;" }","")</f>
        <v>CriticalDamage {
"Base" "25"
 }</v>
      </c>
      <c r="AB26" s="13" t="str">
        <f>IF(ISTEXT(S26),VLOOKUP(S26,pictuer_fetter_attr!B:D,2,FALSE)&amp;" {"&amp;CHAR(10)&amp;CHAR(34)&amp;VLOOKUP(S26,pictuer_fetter_attr!B:D,3,FALSE)&amp;CHAR(34)&amp;" "&amp;CHAR(34)&amp;T26&amp;CHAR(34)&amp;CHAR(10)&amp;" }","")</f>
        <v/>
      </c>
      <c r="AC26" s="18" t="str">
        <f>IF(ISTEXT(U26),VLOOKUP(U26,pictuer_fetter_attr!B:D,2,FALSE)&amp;" {"&amp;CHAR(10)&amp;CHAR(34)&amp;VLOOKUP(U26,pictuer_fetter_attr!B:D,3,FALSE)&amp;CHAR(34)&amp;" "&amp;CHAR(34)&amp;V26&amp;CHAR(34)&amp;CHAR(10)&amp;" }","")</f>
        <v/>
      </c>
      <c r="AD26" s="61"/>
      <c r="AE26" s="48" t="s">
        <v>157</v>
      </c>
    </row>
    <row r="27" ht="47" customHeight="1" spans="1:31">
      <c r="A27" s="48">
        <v>25</v>
      </c>
      <c r="B27" s="11" t="s">
        <v>158</v>
      </c>
      <c r="C27" s="11">
        <v>1</v>
      </c>
      <c r="D27" s="11"/>
      <c r="E27" s="11">
        <v>4</v>
      </c>
      <c r="F27" s="11" t="s">
        <v>159</v>
      </c>
      <c r="G27" s="11" t="s">
        <v>160</v>
      </c>
      <c r="H27" s="11" t="s">
        <v>79</v>
      </c>
      <c r="I27" s="11" t="s">
        <v>161</v>
      </c>
      <c r="J27" s="11"/>
      <c r="K27" s="49">
        <f t="shared" si="0"/>
        <v>4</v>
      </c>
      <c r="L27" s="49" t="str">
        <f>IF(K27&gt;0,IF(K27&gt;1,VLOOKUP(F27,pictuer_card_data!D:J,7,FALSE)&amp;"|",VLOOKUP(F27,pictuer_card_data!D:J,7,FALSE)),"")&amp;IF(K27&gt;1,IF(K27&gt;2,VLOOKUP(G27,pictuer_card_data!D:J,7,FALSE)&amp;"|",VLOOKUP(G27,pictuer_card_data!D:J,7,FALSE)),"")&amp;IF(K27&gt;2,IF(K27&gt;3,VLOOKUP(H27,pictuer_card_data!D:J,7,FALSE)&amp;"|",VLOOKUP(H27,pictuer_card_data!D:J,7,FALSE)),"")&amp;IF(K27&gt;3,IF(K27&gt;4,VLOOKUP(I27,pictuer_card_data!D:J,7,FALSE)&amp;"|",VLOOKUP(I27,pictuer_card_data!D:J,7,FALSE)),"")&amp;IF(K27&gt;4,IF(K27&gt;5,VLOOKUP(J27,pictuer_card_data!D:J,7,FALSE)&amp;"|",VLOOKUP(J27,pictuer_card_data!D:J,7,FALSE)),"")</f>
        <v>2015|2518|2017|2525</v>
      </c>
      <c r="M27" s="49" t="s">
        <v>150</v>
      </c>
      <c r="N27" s="49">
        <v>5</v>
      </c>
      <c r="O27" s="49" t="s">
        <v>150</v>
      </c>
      <c r="P27" s="49">
        <v>5</v>
      </c>
      <c r="Q27" s="49" t="s">
        <v>150</v>
      </c>
      <c r="R27" s="49">
        <v>5</v>
      </c>
      <c r="S27" s="49" t="s">
        <v>150</v>
      </c>
      <c r="T27" s="49">
        <v>5</v>
      </c>
      <c r="U27" s="49"/>
      <c r="V27" s="49"/>
      <c r="W27" s="49">
        <f t="shared" si="1"/>
        <v>4</v>
      </c>
      <c r="X27" s="11"/>
      <c r="Y27" s="13" t="str">
        <f>IF(ISTEXT(M27),VLOOKUP(M27,pictuer_fetter_attr!B:D,2,FALSE)&amp;" {"&amp;CHAR(10)&amp;CHAR(34)&amp;VLOOKUP(M27,pictuer_fetter_attr!B:D,3,FALSE)&amp;CHAR(34)&amp;" "&amp;CHAR(34)&amp;N27&amp;CHAR(34)&amp;CHAR(10)&amp;" }","")</f>
        <v>ThunderPent {
"Base" "5"
 }</v>
      </c>
      <c r="Z27" s="13" t="str">
        <f>IF(ISTEXT(O27),VLOOKUP(O27,pictuer_fetter_attr!B:D,2,FALSE)&amp;" {"&amp;CHAR(10)&amp;CHAR(34)&amp;VLOOKUP(O27,pictuer_fetter_attr!B:D,3,FALSE)&amp;CHAR(34)&amp;" "&amp;CHAR(34)&amp;P27&amp;CHAR(34)&amp;CHAR(10)&amp;" }","")</f>
        <v>ThunderPent {
"Base" "5"
 }</v>
      </c>
      <c r="AA27" s="11" t="str">
        <f>IF(ISTEXT(Q27),VLOOKUP(Q27,pictuer_fetter_attr!B:D,2,FALSE)&amp;" {"&amp;CHAR(10)&amp;CHAR(34)&amp;VLOOKUP(Q27,pictuer_fetter_attr!B:D,3,FALSE)&amp;CHAR(34)&amp;" "&amp;CHAR(34)&amp;R27&amp;CHAR(34)&amp;CHAR(10)&amp;" }","")</f>
        <v>ThunderPent {
"Base" "5"
 }</v>
      </c>
      <c r="AB27" s="13" t="str">
        <f>IF(ISTEXT(S27),VLOOKUP(S27,pictuer_fetter_attr!B:D,2,FALSE)&amp;" {"&amp;CHAR(10)&amp;CHAR(34)&amp;VLOOKUP(S27,pictuer_fetter_attr!B:D,3,FALSE)&amp;CHAR(34)&amp;" "&amp;CHAR(34)&amp;T27&amp;CHAR(34)&amp;CHAR(10)&amp;" }","")</f>
        <v>ThunderPent {
"Base" "5"
 }</v>
      </c>
      <c r="AC27" s="18" t="str">
        <f>IF(ISTEXT(U27),VLOOKUP(U27,pictuer_fetter_attr!B:D,2,FALSE)&amp;" {"&amp;CHAR(10)&amp;CHAR(34)&amp;VLOOKUP(U27,pictuer_fetter_attr!B:D,3,FALSE)&amp;CHAR(34)&amp;" "&amp;CHAR(34)&amp;V27&amp;CHAR(34)&amp;CHAR(10)&amp;" }","")</f>
        <v/>
      </c>
      <c r="AD27" s="61"/>
      <c r="AE27" s="48" t="s">
        <v>162</v>
      </c>
    </row>
    <row r="28" ht="30.5" customHeight="1" spans="1:31">
      <c r="A28" s="48">
        <v>26</v>
      </c>
      <c r="B28" s="11" t="s">
        <v>163</v>
      </c>
      <c r="C28" s="11">
        <v>1</v>
      </c>
      <c r="D28" s="11"/>
      <c r="E28" s="11">
        <v>3</v>
      </c>
      <c r="F28" s="11" t="s">
        <v>155</v>
      </c>
      <c r="G28" s="11" t="s">
        <v>164</v>
      </c>
      <c r="H28" s="11" t="s">
        <v>165</v>
      </c>
      <c r="I28" s="11"/>
      <c r="J28" s="11"/>
      <c r="K28" s="49">
        <f t="shared" si="0"/>
        <v>3</v>
      </c>
      <c r="L28" s="49" t="str">
        <f>IF(K28&gt;0,IF(K28&gt;1,VLOOKUP(F28,pictuer_card_data!D:J,7,FALSE)&amp;"|",VLOOKUP(F28,pictuer_card_data!D:J,7,FALSE)),"")&amp;IF(K28&gt;1,IF(K28&gt;2,VLOOKUP(G28,pictuer_card_data!D:J,7,FALSE)&amp;"|",VLOOKUP(G28,pictuer_card_data!D:J,7,FALSE)),"")&amp;IF(K28&gt;2,IF(K28&gt;3,VLOOKUP(H28,pictuer_card_data!D:J,7,FALSE)&amp;"|",VLOOKUP(H28,pictuer_card_data!D:J,7,FALSE)),"")&amp;IF(K28&gt;3,IF(K28&gt;4,VLOOKUP(I28,pictuer_card_data!D:J,7,FALSE)&amp;"|",VLOOKUP(I28,pictuer_card_data!D:J,7,FALSE)),"")&amp;IF(K28&gt;4,IF(K28&gt;5,VLOOKUP(J28,pictuer_card_data!D:J,7,FALSE)&amp;"|",VLOOKUP(J28,pictuer_card_data!D:J,7,FALSE)),"")</f>
        <v>3202|2910|2908</v>
      </c>
      <c r="M28" s="49" t="s">
        <v>151</v>
      </c>
      <c r="N28" s="49">
        <v>20</v>
      </c>
      <c r="O28" s="49" t="s">
        <v>135</v>
      </c>
      <c r="P28" s="49">
        <v>5</v>
      </c>
      <c r="Q28" s="49" t="s">
        <v>35</v>
      </c>
      <c r="R28" s="49">
        <v>5</v>
      </c>
      <c r="S28" s="49"/>
      <c r="T28" s="49"/>
      <c r="U28" s="49"/>
      <c r="V28" s="49"/>
      <c r="W28" s="49">
        <f t="shared" si="1"/>
        <v>3</v>
      </c>
      <c r="X28" s="11"/>
      <c r="Y28" s="13" t="str">
        <f>IF(ISTEXT(M28),VLOOKUP(M28,pictuer_fetter_attr!B:D,2,FALSE)&amp;" {"&amp;CHAR(10)&amp;CHAR(34)&amp;VLOOKUP(M28,pictuer_fetter_attr!B:D,3,FALSE)&amp;CHAR(34)&amp;" "&amp;CHAR(34)&amp;N28&amp;CHAR(34)&amp;CHAR(10)&amp;" }","")</f>
        <v>ThunderDamageBonus {
"Base" "20"
 }</v>
      </c>
      <c r="Z28" s="13" t="str">
        <f>IF(ISTEXT(O28),VLOOKUP(O28,pictuer_fetter_attr!B:D,2,FALSE)&amp;" {"&amp;CHAR(10)&amp;CHAR(34)&amp;VLOOKUP(O28,pictuer_fetter_attr!B:D,3,FALSE)&amp;CHAR(34)&amp;" "&amp;CHAR(34)&amp;P28&amp;CHAR(34)&amp;CHAR(10)&amp;" }","")</f>
        <v>AttackDamage {
"BonusPercent" "5"
 }</v>
      </c>
      <c r="AA28" s="11" t="str">
        <f>IF(ISTEXT(Q28),VLOOKUP(Q28,pictuer_fetter_attr!B:D,2,FALSE)&amp;" {"&amp;CHAR(10)&amp;CHAR(34)&amp;VLOOKUP(Q28,pictuer_fetter_attr!B:D,3,FALSE)&amp;CHAR(34)&amp;" "&amp;CHAR(34)&amp;R28&amp;CHAR(34)&amp;CHAR(10)&amp;" }","")</f>
        <v>HealthRegen {
"Base" "5"
 }</v>
      </c>
      <c r="AB28" s="13" t="str">
        <f>IF(ISTEXT(S28),VLOOKUP(S28,pictuer_fetter_attr!B:D,2,FALSE)&amp;" {"&amp;CHAR(10)&amp;CHAR(34)&amp;VLOOKUP(S28,pictuer_fetter_attr!B:D,3,FALSE)&amp;CHAR(34)&amp;" "&amp;CHAR(34)&amp;T28&amp;CHAR(34)&amp;CHAR(10)&amp;" }","")</f>
        <v/>
      </c>
      <c r="AC28" s="18" t="str">
        <f>IF(ISTEXT(U28),VLOOKUP(U28,pictuer_fetter_attr!B:D,2,FALSE)&amp;" {"&amp;CHAR(10)&amp;CHAR(34)&amp;VLOOKUP(U28,pictuer_fetter_attr!B:D,3,FALSE)&amp;CHAR(34)&amp;" "&amp;CHAR(34)&amp;V28&amp;CHAR(34)&amp;CHAR(10)&amp;" }","")</f>
        <v/>
      </c>
      <c r="AD28" s="61"/>
      <c r="AE28" s="48" t="s">
        <v>166</v>
      </c>
    </row>
    <row r="29" ht="30.5" customHeight="1" spans="1:31">
      <c r="A29" s="48">
        <v>27</v>
      </c>
      <c r="B29" s="11" t="s">
        <v>167</v>
      </c>
      <c r="C29" s="11">
        <v>1</v>
      </c>
      <c r="D29" s="11"/>
      <c r="E29" s="11">
        <v>3</v>
      </c>
      <c r="F29" s="11" t="s">
        <v>168</v>
      </c>
      <c r="G29" s="11" t="s">
        <v>169</v>
      </c>
      <c r="H29" s="11" t="s">
        <v>170</v>
      </c>
      <c r="I29" s="11"/>
      <c r="J29" s="11"/>
      <c r="K29" s="49">
        <f t="shared" si="0"/>
        <v>3</v>
      </c>
      <c r="L29" s="49" t="str">
        <f>IF(K29&gt;0,IF(K29&gt;1,VLOOKUP(F29,pictuer_card_data!D:J,7,FALSE)&amp;"|",VLOOKUP(F29,pictuer_card_data!D:J,7,FALSE)),"")&amp;IF(K29&gt;1,IF(K29&gt;2,VLOOKUP(G29,pictuer_card_data!D:J,7,FALSE)&amp;"|",VLOOKUP(G29,pictuer_card_data!D:J,7,FALSE)),"")&amp;IF(K29&gt;2,IF(K29&gt;3,VLOOKUP(H29,pictuer_card_data!D:J,7,FALSE)&amp;"|",VLOOKUP(H29,pictuer_card_data!D:J,7,FALSE)),"")&amp;IF(K29&gt;3,IF(K29&gt;4,VLOOKUP(I29,pictuer_card_data!D:J,7,FALSE)&amp;"|",VLOOKUP(I29,pictuer_card_data!D:J,7,FALSE)),"")&amp;IF(K29&gt;4,IF(K29&gt;5,VLOOKUP(J29,pictuer_card_data!D:J,7,FALSE)&amp;"|",VLOOKUP(J29,pictuer_card_data!D:J,7,FALSE)),"")</f>
        <v>2907|2528|2529</v>
      </c>
      <c r="M29" s="49" t="s">
        <v>34</v>
      </c>
      <c r="N29" s="49">
        <v>5</v>
      </c>
      <c r="O29" s="49" t="s">
        <v>33</v>
      </c>
      <c r="P29" s="49">
        <v>25</v>
      </c>
      <c r="Q29" s="49" t="s">
        <v>151</v>
      </c>
      <c r="R29" s="49">
        <v>10</v>
      </c>
      <c r="S29" s="49"/>
      <c r="T29" s="49"/>
      <c r="U29" s="49"/>
      <c r="V29" s="49"/>
      <c r="W29" s="49">
        <f t="shared" si="1"/>
        <v>3</v>
      </c>
      <c r="X29" s="11"/>
      <c r="Y29" s="13" t="str">
        <f>IF(ISTEXT(M29),VLOOKUP(M29,pictuer_fetter_attr!B:D,2,FALSE)&amp;" {"&amp;CHAR(10)&amp;CHAR(34)&amp;VLOOKUP(M29,pictuer_fetter_attr!B:D,3,FALSE)&amp;CHAR(34)&amp;" "&amp;CHAR(34)&amp;N29&amp;CHAR(34)&amp;CHAR(10)&amp;" }","")</f>
        <v>MoveSpeed {
"BasePercent" "5"
 }</v>
      </c>
      <c r="Z29" s="13" t="str">
        <f>IF(ISTEXT(O29),VLOOKUP(O29,pictuer_fetter_attr!B:D,2,FALSE)&amp;" {"&amp;CHAR(10)&amp;CHAR(34)&amp;VLOOKUP(O29,pictuer_fetter_attr!B:D,3,FALSE)&amp;CHAR(34)&amp;" "&amp;CHAR(34)&amp;P29&amp;CHAR(34)&amp;CHAR(10)&amp;" }","")</f>
        <v>AttackDamage {
"Base" "25"
 }</v>
      </c>
      <c r="AA29" s="11" t="str">
        <f>IF(ISTEXT(Q29),VLOOKUP(Q29,pictuer_fetter_attr!B:D,2,FALSE)&amp;" {"&amp;CHAR(10)&amp;CHAR(34)&amp;VLOOKUP(Q29,pictuer_fetter_attr!B:D,3,FALSE)&amp;CHAR(34)&amp;" "&amp;CHAR(34)&amp;R29&amp;CHAR(34)&amp;CHAR(10)&amp;" }","")</f>
        <v>ThunderDamageBonus {
"Base" "10"
 }</v>
      </c>
      <c r="AB29" s="13" t="str">
        <f>IF(ISTEXT(S29),VLOOKUP(S29,pictuer_fetter_attr!B:D,2,FALSE)&amp;" {"&amp;CHAR(10)&amp;CHAR(34)&amp;VLOOKUP(S29,pictuer_fetter_attr!B:D,3,FALSE)&amp;CHAR(34)&amp;" "&amp;CHAR(34)&amp;T29&amp;CHAR(34)&amp;CHAR(10)&amp;" }","")</f>
        <v/>
      </c>
      <c r="AC29" s="18" t="str">
        <f>IF(ISTEXT(U29),VLOOKUP(U29,pictuer_fetter_attr!B:D,2,FALSE)&amp;" {"&amp;CHAR(10)&amp;CHAR(34)&amp;VLOOKUP(U29,pictuer_fetter_attr!B:D,3,FALSE)&amp;CHAR(34)&amp;" "&amp;CHAR(34)&amp;V29&amp;CHAR(34)&amp;CHAR(10)&amp;" }","")</f>
        <v/>
      </c>
      <c r="AD29" s="61"/>
      <c r="AE29" s="48" t="s">
        <v>171</v>
      </c>
    </row>
    <row r="30" ht="47" customHeight="1" spans="1:31">
      <c r="A30" s="48">
        <v>28</v>
      </c>
      <c r="B30" s="11" t="s">
        <v>172</v>
      </c>
      <c r="C30" s="11">
        <v>1</v>
      </c>
      <c r="D30" s="11"/>
      <c r="E30" s="11">
        <v>4</v>
      </c>
      <c r="F30" s="11" t="s">
        <v>173</v>
      </c>
      <c r="G30" s="11" t="s">
        <v>174</v>
      </c>
      <c r="H30" s="11" t="s">
        <v>175</v>
      </c>
      <c r="I30" s="11" t="s">
        <v>176</v>
      </c>
      <c r="J30" s="11"/>
      <c r="K30" s="49">
        <f t="shared" si="0"/>
        <v>4</v>
      </c>
      <c r="L30" s="49" t="str">
        <f>IF(K30&gt;0,IF(K30&gt;1,VLOOKUP(F30,pictuer_card_data!D:J,7,FALSE)&amp;"|",VLOOKUP(F30,pictuer_card_data!D:J,7,FALSE)),"")&amp;IF(K30&gt;1,IF(K30&gt;2,VLOOKUP(G30,pictuer_card_data!D:J,7,FALSE)&amp;"|",VLOOKUP(G30,pictuer_card_data!D:J,7,FALSE)),"")&amp;IF(K30&gt;2,IF(K30&gt;3,VLOOKUP(H30,pictuer_card_data!D:J,7,FALSE)&amp;"|",VLOOKUP(H30,pictuer_card_data!D:J,7,FALSE)),"")&amp;IF(K30&gt;3,IF(K30&gt;4,VLOOKUP(I30,pictuer_card_data!D:J,7,FALSE)&amp;"|",VLOOKUP(I30,pictuer_card_data!D:J,7,FALSE)),"")&amp;IF(K30&gt;4,IF(K30&gt;5,VLOOKUP(J30,pictuer_card_data!D:J,7,FALSE)&amp;"|",VLOOKUP(J30,pictuer_card_data!D:J,7,FALSE)),"")</f>
        <v>2524|2530|2521|2526</v>
      </c>
      <c r="M30" s="49" t="s">
        <v>151</v>
      </c>
      <c r="N30" s="49">
        <v>5</v>
      </c>
      <c r="O30" s="49" t="s">
        <v>151</v>
      </c>
      <c r="P30" s="49">
        <v>5</v>
      </c>
      <c r="Q30" s="49" t="s">
        <v>151</v>
      </c>
      <c r="R30" s="49">
        <v>5</v>
      </c>
      <c r="S30" s="49" t="s">
        <v>151</v>
      </c>
      <c r="T30" s="49">
        <v>5</v>
      </c>
      <c r="U30" s="49"/>
      <c r="V30" s="49"/>
      <c r="W30" s="49">
        <f t="shared" si="1"/>
        <v>4</v>
      </c>
      <c r="X30" s="11"/>
      <c r="Y30" s="13" t="str">
        <f>IF(ISTEXT(M30),VLOOKUP(M30,pictuer_fetter_attr!B:D,2,FALSE)&amp;" {"&amp;CHAR(10)&amp;CHAR(34)&amp;VLOOKUP(M30,pictuer_fetter_attr!B:D,3,FALSE)&amp;CHAR(34)&amp;" "&amp;CHAR(34)&amp;N30&amp;CHAR(34)&amp;CHAR(10)&amp;" }","")</f>
        <v>ThunderDamageBonus {
"Base" "5"
 }</v>
      </c>
      <c r="Z30" s="13" t="str">
        <f>IF(ISTEXT(O30),VLOOKUP(O30,pictuer_fetter_attr!B:D,2,FALSE)&amp;" {"&amp;CHAR(10)&amp;CHAR(34)&amp;VLOOKUP(O30,pictuer_fetter_attr!B:D,3,FALSE)&amp;CHAR(34)&amp;" "&amp;CHAR(34)&amp;P30&amp;CHAR(34)&amp;CHAR(10)&amp;" }","")</f>
        <v>ThunderDamageBonus {
"Base" "5"
 }</v>
      </c>
      <c r="AA30" s="11" t="str">
        <f>IF(ISTEXT(Q30),VLOOKUP(Q30,pictuer_fetter_attr!B:D,2,FALSE)&amp;" {"&amp;CHAR(10)&amp;CHAR(34)&amp;VLOOKUP(Q30,pictuer_fetter_attr!B:D,3,FALSE)&amp;CHAR(34)&amp;" "&amp;CHAR(34)&amp;R30&amp;CHAR(34)&amp;CHAR(10)&amp;" }","")</f>
        <v>ThunderDamageBonus {
"Base" "5"
 }</v>
      </c>
      <c r="AB30" s="13" t="str">
        <f>IF(ISTEXT(S30),VLOOKUP(S30,pictuer_fetter_attr!B:D,2,FALSE)&amp;" {"&amp;CHAR(10)&amp;CHAR(34)&amp;VLOOKUP(S30,pictuer_fetter_attr!B:D,3,FALSE)&amp;CHAR(34)&amp;" "&amp;CHAR(34)&amp;T30&amp;CHAR(34)&amp;CHAR(10)&amp;" }","")</f>
        <v>ThunderDamageBonus {
"Base" "5"
 }</v>
      </c>
      <c r="AC30" s="18" t="str">
        <f>IF(ISTEXT(U30),VLOOKUP(U30,pictuer_fetter_attr!B:D,2,FALSE)&amp;" {"&amp;CHAR(10)&amp;CHAR(34)&amp;VLOOKUP(U30,pictuer_fetter_attr!B:D,3,FALSE)&amp;CHAR(34)&amp;" "&amp;CHAR(34)&amp;V30&amp;CHAR(34)&amp;CHAR(10)&amp;" }","")</f>
        <v/>
      </c>
      <c r="AD30" s="61"/>
      <c r="AE30" s="48" t="s">
        <v>162</v>
      </c>
    </row>
    <row r="31" ht="47" customHeight="1" spans="1:31">
      <c r="A31" s="48">
        <v>29</v>
      </c>
      <c r="B31" s="11" t="s">
        <v>177</v>
      </c>
      <c r="C31" s="11">
        <v>1</v>
      </c>
      <c r="D31" s="11"/>
      <c r="E31" s="11">
        <v>2</v>
      </c>
      <c r="F31" s="11" t="s">
        <v>178</v>
      </c>
      <c r="G31" s="11" t="s">
        <v>156</v>
      </c>
      <c r="H31" s="11"/>
      <c r="I31" s="11"/>
      <c r="J31" s="11"/>
      <c r="K31" s="49">
        <f t="shared" si="0"/>
        <v>2</v>
      </c>
      <c r="L31" s="49" t="str">
        <f>IF(K31&gt;0,IF(K31&gt;1,VLOOKUP(F31,pictuer_card_data!D:J,7,FALSE)&amp;"|",VLOOKUP(F31,pictuer_card_data!D:J,7,FALSE)),"")&amp;IF(K31&gt;1,IF(K31&gt;2,VLOOKUP(G31,pictuer_card_data!D:J,7,FALSE)&amp;"|",VLOOKUP(G31,pictuer_card_data!D:J,7,FALSE)),"")&amp;IF(K31&gt;2,IF(K31&gt;3,VLOOKUP(H31,pictuer_card_data!D:J,7,FALSE)&amp;"|",VLOOKUP(H31,pictuer_card_data!D:J,7,FALSE)),"")&amp;IF(K31&gt;3,IF(K31&gt;4,VLOOKUP(I31,pictuer_card_data!D:J,7,FALSE)&amp;"|",VLOOKUP(I31,pictuer_card_data!D:J,7,FALSE)),"")&amp;IF(K31&gt;4,IF(K31&gt;5,VLOOKUP(J31,pictuer_card_data!D:J,7,FALSE)&amp;"|",VLOOKUP(J31,pictuer_card_data!D:J,7,FALSE)),"")</f>
        <v>2560|2906</v>
      </c>
      <c r="M31" s="49" t="s">
        <v>150</v>
      </c>
      <c r="N31" s="49">
        <v>3</v>
      </c>
      <c r="O31" s="49" t="s">
        <v>33</v>
      </c>
      <c r="P31" s="49">
        <v>22</v>
      </c>
      <c r="Q31" s="49"/>
      <c r="R31" s="49"/>
      <c r="S31" s="49"/>
      <c r="T31" s="49"/>
      <c r="U31" s="49"/>
      <c r="V31" s="49"/>
      <c r="W31" s="49">
        <f t="shared" si="1"/>
        <v>2</v>
      </c>
      <c r="X31" s="11"/>
      <c r="Y31" s="13" t="str">
        <f>IF(ISTEXT(M31),VLOOKUP(M31,pictuer_fetter_attr!B:D,2,FALSE)&amp;" {"&amp;CHAR(10)&amp;CHAR(34)&amp;VLOOKUP(M31,pictuer_fetter_attr!B:D,3,FALSE)&amp;CHAR(34)&amp;" "&amp;CHAR(34)&amp;N31&amp;CHAR(34)&amp;CHAR(10)&amp;" }","")</f>
        <v>ThunderPent {
"Base" "3"
 }</v>
      </c>
      <c r="Z31" s="13" t="str">
        <f>IF(ISTEXT(O31),VLOOKUP(O31,pictuer_fetter_attr!B:D,2,FALSE)&amp;" {"&amp;CHAR(10)&amp;CHAR(34)&amp;VLOOKUP(O31,pictuer_fetter_attr!B:D,3,FALSE)&amp;CHAR(34)&amp;" "&amp;CHAR(34)&amp;P31&amp;CHAR(34)&amp;CHAR(10)&amp;" }","")</f>
        <v>AttackDamage {
"Base" "22"
 }</v>
      </c>
      <c r="AA31" s="11" t="str">
        <f>IF(ISTEXT(Q31),VLOOKUP(Q31,pictuer_fetter_attr!B:D,2,FALSE)&amp;" {"&amp;CHAR(10)&amp;CHAR(34)&amp;VLOOKUP(Q31,pictuer_fetter_attr!B:D,3,FALSE)&amp;CHAR(34)&amp;" "&amp;CHAR(34)&amp;R31&amp;CHAR(34)&amp;CHAR(10)&amp;" }","")</f>
        <v/>
      </c>
      <c r="AB31" s="13" t="str">
        <f>IF(ISTEXT(S31),VLOOKUP(S31,pictuer_fetter_attr!B:D,2,FALSE)&amp;" {"&amp;CHAR(10)&amp;CHAR(34)&amp;VLOOKUP(S31,pictuer_fetter_attr!B:D,3,FALSE)&amp;CHAR(34)&amp;" "&amp;CHAR(34)&amp;T31&amp;CHAR(34)&amp;CHAR(10)&amp;" }","")</f>
        <v/>
      </c>
      <c r="AC31" s="18" t="str">
        <f>IF(ISTEXT(U31),VLOOKUP(U31,pictuer_fetter_attr!B:D,2,FALSE)&amp;" {"&amp;CHAR(10)&amp;CHAR(34)&amp;VLOOKUP(U31,pictuer_fetter_attr!B:D,3,FALSE)&amp;CHAR(34)&amp;" "&amp;CHAR(34)&amp;V31&amp;CHAR(34)&amp;CHAR(10)&amp;" }","")</f>
        <v/>
      </c>
      <c r="AD31" s="61"/>
      <c r="AE31" s="48" t="s">
        <v>152</v>
      </c>
    </row>
    <row r="32" ht="47" customHeight="1" spans="1:31">
      <c r="A32" s="48">
        <v>30</v>
      </c>
      <c r="B32" s="11" t="s">
        <v>179</v>
      </c>
      <c r="C32" s="11">
        <v>1</v>
      </c>
      <c r="D32" s="11"/>
      <c r="E32" s="11">
        <v>4</v>
      </c>
      <c r="F32" s="11" t="s">
        <v>51</v>
      </c>
      <c r="G32" s="11" t="s">
        <v>180</v>
      </c>
      <c r="H32" s="11" t="s">
        <v>181</v>
      </c>
      <c r="I32" s="11" t="s">
        <v>142</v>
      </c>
      <c r="J32" s="11"/>
      <c r="K32" s="49">
        <f t="shared" si="0"/>
        <v>4</v>
      </c>
      <c r="L32" s="49" t="str">
        <f>IF(K32&gt;0,IF(K32&gt;1,VLOOKUP(F32,pictuer_card_data!D:J,7,FALSE)&amp;"|",VLOOKUP(F32,pictuer_card_data!D:J,7,FALSE)),"")&amp;IF(K32&gt;1,IF(K32&gt;2,VLOOKUP(G32,pictuer_card_data!D:J,7,FALSE)&amp;"|",VLOOKUP(G32,pictuer_card_data!D:J,7,FALSE)),"")&amp;IF(K32&gt;2,IF(K32&gt;3,VLOOKUP(H32,pictuer_card_data!D:J,7,FALSE)&amp;"|",VLOOKUP(H32,pictuer_card_data!D:J,7,FALSE)),"")&amp;IF(K32&gt;3,IF(K32&gt;4,VLOOKUP(I32,pictuer_card_data!D:J,7,FALSE)&amp;"|",VLOOKUP(I32,pictuer_card_data!D:J,7,FALSE)),"")&amp;IF(K32&gt;4,IF(K32&gt;5,VLOOKUP(J32,pictuer_card_data!D:J,7,FALSE)&amp;"|",VLOOKUP(J32,pictuer_card_data!D:J,7,FALSE)),"")</f>
        <v>2031|2024|2522|2903</v>
      </c>
      <c r="M32" s="49" t="s">
        <v>135</v>
      </c>
      <c r="N32" s="49">
        <v>5</v>
      </c>
      <c r="O32" s="49" t="s">
        <v>34</v>
      </c>
      <c r="P32" s="49">
        <v>5</v>
      </c>
      <c r="Q32" s="49" t="s">
        <v>118</v>
      </c>
      <c r="R32" s="49">
        <v>800</v>
      </c>
      <c r="S32" s="49" t="s">
        <v>90</v>
      </c>
      <c r="T32" s="49">
        <v>10</v>
      </c>
      <c r="U32" s="49"/>
      <c r="V32" s="49"/>
      <c r="W32" s="49">
        <f t="shared" si="1"/>
        <v>4</v>
      </c>
      <c r="X32" s="11"/>
      <c r="Y32" s="13" t="str">
        <f>IF(ISTEXT(M32),VLOOKUP(M32,pictuer_fetter_attr!B:D,2,FALSE)&amp;" {"&amp;CHAR(10)&amp;CHAR(34)&amp;VLOOKUP(M32,pictuer_fetter_attr!B:D,3,FALSE)&amp;CHAR(34)&amp;" "&amp;CHAR(34)&amp;N32&amp;CHAR(34)&amp;CHAR(10)&amp;" }","")</f>
        <v>AttackDamage {
"BonusPercent" "5"
 }</v>
      </c>
      <c r="Z32" s="13" t="str">
        <f>IF(ISTEXT(O32),VLOOKUP(O32,pictuer_fetter_attr!B:D,2,FALSE)&amp;" {"&amp;CHAR(10)&amp;CHAR(34)&amp;VLOOKUP(O32,pictuer_fetter_attr!B:D,3,FALSE)&amp;CHAR(34)&amp;" "&amp;CHAR(34)&amp;P32&amp;CHAR(34)&amp;CHAR(10)&amp;" }","")</f>
        <v>MoveSpeed {
"BasePercent" "5"
 }</v>
      </c>
      <c r="AA32" s="11" t="str">
        <f>IF(ISTEXT(Q32),VLOOKUP(Q32,pictuer_fetter_attr!B:D,2,FALSE)&amp;" {"&amp;CHAR(10)&amp;CHAR(34)&amp;VLOOKUP(Q32,pictuer_fetter_attr!B:D,3,FALSE)&amp;CHAR(34)&amp;" "&amp;CHAR(34)&amp;R32&amp;CHAR(34)&amp;CHAR(10)&amp;" }","")</f>
        <v>MaxHealth {
"Base" "800"
 }</v>
      </c>
      <c r="AB32" s="13" t="str">
        <f>IF(ISTEXT(S32),VLOOKUP(S32,pictuer_fetter_attr!B:D,2,FALSE)&amp;" {"&amp;CHAR(10)&amp;CHAR(34)&amp;VLOOKUP(S32,pictuer_fetter_attr!B:D,3,FALSE)&amp;CHAR(34)&amp;" "&amp;CHAR(34)&amp;T32&amp;CHAR(34)&amp;CHAR(10)&amp;" }","")</f>
        <v>AllElementDamageBonus {
"Base" "10"
 }</v>
      </c>
      <c r="AC32" s="18" t="str">
        <f>IF(ISTEXT(U32),VLOOKUP(U32,pictuer_fetter_attr!B:D,2,FALSE)&amp;" {"&amp;CHAR(10)&amp;CHAR(34)&amp;VLOOKUP(U32,pictuer_fetter_attr!B:D,3,FALSE)&amp;CHAR(34)&amp;" "&amp;CHAR(34)&amp;V32&amp;CHAR(34)&amp;CHAR(10)&amp;" }","")</f>
        <v/>
      </c>
      <c r="AD32" s="61"/>
      <c r="AE32" s="50" t="s">
        <v>182</v>
      </c>
    </row>
    <row r="33" ht="30.5" customHeight="1" spans="1:31">
      <c r="A33" s="48">
        <v>31</v>
      </c>
      <c r="B33" s="11" t="s">
        <v>183</v>
      </c>
      <c r="C33" s="11">
        <v>1</v>
      </c>
      <c r="D33" s="11"/>
      <c r="E33" s="11">
        <v>3</v>
      </c>
      <c r="F33" s="11" t="s">
        <v>184</v>
      </c>
      <c r="G33" s="11" t="s">
        <v>180</v>
      </c>
      <c r="H33" s="11" t="s">
        <v>185</v>
      </c>
      <c r="I33" s="11"/>
      <c r="J33" s="11"/>
      <c r="K33" s="49">
        <f t="shared" ref="K33:K64" si="2">IF(ISTEXT(F33),1,0)+IF(ISTEXT(G33),1,0)+IF(ISTEXT(H33),1,0)+IF(ISTEXT(I33),1,0)+IF(ISTEXT(J33),1,0)</f>
        <v>3</v>
      </c>
      <c r="L33" s="49" t="str">
        <f>IF(K33&gt;0,IF(K33&gt;1,VLOOKUP(F33,pictuer_card_data!D:J,7,FALSE)&amp;"|",VLOOKUP(F33,pictuer_card_data!D:J,7,FALSE)),"")&amp;IF(K33&gt;1,IF(K33&gt;2,VLOOKUP(G33,pictuer_card_data!D:J,7,FALSE)&amp;"|",VLOOKUP(G33,pictuer_card_data!D:J,7,FALSE)),"")&amp;IF(K33&gt;2,IF(K33&gt;3,VLOOKUP(H33,pictuer_card_data!D:J,7,FALSE)&amp;"|",VLOOKUP(H33,pictuer_card_data!D:J,7,FALSE)),"")&amp;IF(K33&gt;3,IF(K33&gt;4,VLOOKUP(I33,pictuer_card_data!D:J,7,FALSE)&amp;"|",VLOOKUP(I33,pictuer_card_data!D:J,7,FALSE)),"")&amp;IF(K33&gt;4,IF(K33&gt;5,VLOOKUP(J33,pictuer_card_data!D:J,7,FALSE)&amp;"|",VLOOKUP(J33,pictuer_card_data!D:J,7,FALSE)),"")</f>
        <v>2911|2024|2023</v>
      </c>
      <c r="M33" s="49" t="s">
        <v>67</v>
      </c>
      <c r="N33" s="49">
        <v>3</v>
      </c>
      <c r="O33" s="49" t="s">
        <v>67</v>
      </c>
      <c r="P33" s="49">
        <v>7</v>
      </c>
      <c r="Q33" s="49" t="s">
        <v>53</v>
      </c>
      <c r="R33" s="49">
        <v>10</v>
      </c>
      <c r="S33" s="49"/>
      <c r="T33" s="49"/>
      <c r="U33" s="49"/>
      <c r="V33" s="49"/>
      <c r="W33" s="49">
        <f t="shared" ref="W33:W64" si="3">IF(ISTEXT(M33),1,0)+IF(ISTEXT(O33),1,0)+IF(ISTEXT(Q33),1,0)+IF(ISTEXT(S33),1,0)+IF(ISTEXT(U33),1,0)</f>
        <v>3</v>
      </c>
      <c r="X33" s="11"/>
      <c r="Y33" s="13" t="str">
        <f>IF(ISTEXT(M33),VLOOKUP(M33,pictuer_fetter_attr!B:D,2,FALSE)&amp;" {"&amp;CHAR(10)&amp;CHAR(34)&amp;VLOOKUP(M33,pictuer_fetter_attr!B:D,3,FALSE)&amp;CHAR(34)&amp;" "&amp;CHAR(34)&amp;N33&amp;CHAR(34)&amp;CHAR(10)&amp;" }","")</f>
        <v>IcePent {
"Base" "3"
 }</v>
      </c>
      <c r="Z33" s="13" t="str">
        <f>IF(ISTEXT(O33),VLOOKUP(O33,pictuer_fetter_attr!B:D,2,FALSE)&amp;" {"&amp;CHAR(10)&amp;CHAR(34)&amp;VLOOKUP(O33,pictuer_fetter_attr!B:D,3,FALSE)&amp;CHAR(34)&amp;" "&amp;CHAR(34)&amp;P33&amp;CHAR(34)&amp;CHAR(10)&amp;" }","")</f>
        <v>IcePent {
"Base" "7"
 }</v>
      </c>
      <c r="AA33" s="11" t="str">
        <f>IF(ISTEXT(Q33),VLOOKUP(Q33,pictuer_fetter_attr!B:D,2,FALSE)&amp;" {"&amp;CHAR(10)&amp;CHAR(34)&amp;VLOOKUP(Q33,pictuer_fetter_attr!B:D,3,FALSE)&amp;CHAR(34)&amp;" "&amp;CHAR(34)&amp;R33&amp;CHAR(34)&amp;CHAR(10)&amp;" }","")</f>
        <v>IceDamageBonus {
"Base" "10"
 }</v>
      </c>
      <c r="AB33" s="13" t="str">
        <f>IF(ISTEXT(S33),VLOOKUP(S33,pictuer_fetter_attr!B:D,2,FALSE)&amp;" {"&amp;CHAR(10)&amp;CHAR(34)&amp;VLOOKUP(S33,pictuer_fetter_attr!B:D,3,FALSE)&amp;CHAR(34)&amp;" "&amp;CHAR(34)&amp;T33&amp;CHAR(34)&amp;CHAR(10)&amp;" }","")</f>
        <v/>
      </c>
      <c r="AC33" s="18" t="str">
        <f>IF(ISTEXT(U33),VLOOKUP(U33,pictuer_fetter_attr!B:D,2,FALSE)&amp;" {"&amp;CHAR(10)&amp;CHAR(34)&amp;VLOOKUP(U33,pictuer_fetter_attr!B:D,3,FALSE)&amp;CHAR(34)&amp;" "&amp;CHAR(34)&amp;V33&amp;CHAR(34)&amp;CHAR(10)&amp;" }","")</f>
        <v/>
      </c>
      <c r="AD33" s="61"/>
      <c r="AE33" s="50" t="s">
        <v>186</v>
      </c>
    </row>
    <row r="34" ht="30.5" customHeight="1" spans="1:31">
      <c r="A34" s="48">
        <v>32</v>
      </c>
      <c r="B34" s="11" t="s">
        <v>187</v>
      </c>
      <c r="C34" s="11">
        <v>1</v>
      </c>
      <c r="D34" s="11"/>
      <c r="E34" s="11">
        <v>3</v>
      </c>
      <c r="F34" s="11" t="s">
        <v>188</v>
      </c>
      <c r="G34" s="11" t="s">
        <v>189</v>
      </c>
      <c r="H34" s="11" t="s">
        <v>190</v>
      </c>
      <c r="I34" s="11"/>
      <c r="J34" s="11"/>
      <c r="K34" s="49">
        <f t="shared" si="2"/>
        <v>3</v>
      </c>
      <c r="L34" s="49" t="str">
        <f>IF(K34&gt;0,IF(K34&gt;1,VLOOKUP(F34,pictuer_card_data!D:J,7,FALSE)&amp;"|",VLOOKUP(F34,pictuer_card_data!D:J,7,FALSE)),"")&amp;IF(K34&gt;1,IF(K34&gt;2,VLOOKUP(G34,pictuer_card_data!D:J,7,FALSE)&amp;"|",VLOOKUP(G34,pictuer_card_data!D:J,7,FALSE)),"")&amp;IF(K34&gt;2,IF(K34&gt;3,VLOOKUP(H34,pictuer_card_data!D:J,7,FALSE)&amp;"|",VLOOKUP(H34,pictuer_card_data!D:J,7,FALSE)),"")&amp;IF(K34&gt;3,IF(K34&gt;4,VLOOKUP(I34,pictuer_card_data!D:J,7,FALSE)&amp;"|",VLOOKUP(I34,pictuer_card_data!D:J,7,FALSE)),"")&amp;IF(K34&gt;4,IF(K34&gt;5,VLOOKUP(J34,pictuer_card_data!D:J,7,FALSE)&amp;"|",VLOOKUP(J34,pictuer_card_data!D:J,7,FALSE)),"")</f>
        <v>2025|2028|2029</v>
      </c>
      <c r="M34" s="49" t="s">
        <v>33</v>
      </c>
      <c r="N34" s="49">
        <v>5</v>
      </c>
      <c r="O34" s="49" t="s">
        <v>76</v>
      </c>
      <c r="P34" s="49">
        <v>5</v>
      </c>
      <c r="Q34" s="49" t="s">
        <v>60</v>
      </c>
      <c r="R34" s="49">
        <v>5</v>
      </c>
      <c r="S34" s="49"/>
      <c r="T34" s="49"/>
      <c r="U34" s="49"/>
      <c r="V34" s="49"/>
      <c r="W34" s="49">
        <f t="shared" si="3"/>
        <v>3</v>
      </c>
      <c r="X34" s="11"/>
      <c r="Y34" s="13" t="str">
        <f>IF(ISTEXT(M34),VLOOKUP(M34,pictuer_fetter_attr!B:D,2,FALSE)&amp;" {"&amp;CHAR(10)&amp;CHAR(34)&amp;VLOOKUP(M34,pictuer_fetter_attr!B:D,3,FALSE)&amp;CHAR(34)&amp;" "&amp;CHAR(34)&amp;N34&amp;CHAR(34)&amp;CHAR(10)&amp;" }","")</f>
        <v>AttackDamage {
"Base" "5"
 }</v>
      </c>
      <c r="Z34" s="13" t="str">
        <f>IF(ISTEXT(O34),VLOOKUP(O34,pictuer_fetter_attr!B:D,2,FALSE)&amp;" {"&amp;CHAR(10)&amp;CHAR(34)&amp;VLOOKUP(O34,pictuer_fetter_attr!B:D,3,FALSE)&amp;CHAR(34)&amp;" "&amp;CHAR(34)&amp;P34&amp;CHAR(34)&amp;CHAR(10)&amp;" }","")</f>
        <v>CriticalChance {
"Base" "5"
 }</v>
      </c>
      <c r="AA34" s="11" t="str">
        <f>IF(ISTEXT(Q34),VLOOKUP(Q34,pictuer_fetter_attr!B:D,2,FALSE)&amp;" {"&amp;CHAR(10)&amp;CHAR(34)&amp;VLOOKUP(Q34,pictuer_fetter_attr!B:D,3,FALSE)&amp;CHAR(34)&amp;" "&amp;CHAR(34)&amp;R34&amp;CHAR(34)&amp;CHAR(10)&amp;" }","")</f>
        <v>CriticalDamage {
"Base" "5"
 }</v>
      </c>
      <c r="AB34" s="13" t="str">
        <f>IF(ISTEXT(S34),VLOOKUP(S34,pictuer_fetter_attr!B:D,2,FALSE)&amp;" {"&amp;CHAR(10)&amp;CHAR(34)&amp;VLOOKUP(S34,pictuer_fetter_attr!B:D,3,FALSE)&amp;CHAR(34)&amp;" "&amp;CHAR(34)&amp;T34&amp;CHAR(34)&amp;CHAR(10)&amp;" }","")</f>
        <v/>
      </c>
      <c r="AC34" s="18" t="str">
        <f>IF(ISTEXT(U34),VLOOKUP(U34,pictuer_fetter_attr!B:D,2,FALSE)&amp;" {"&amp;CHAR(10)&amp;CHAR(34)&amp;VLOOKUP(U34,pictuer_fetter_attr!B:D,3,FALSE)&amp;CHAR(34)&amp;" "&amp;CHAR(34)&amp;V34&amp;CHAR(34)&amp;CHAR(10)&amp;" }","")</f>
        <v/>
      </c>
      <c r="AD34" s="61"/>
      <c r="AE34" s="50" t="s">
        <v>191</v>
      </c>
    </row>
    <row r="35" ht="30.5" customHeight="1" spans="1:31">
      <c r="A35" s="48">
        <v>33</v>
      </c>
      <c r="B35" s="11" t="s">
        <v>192</v>
      </c>
      <c r="C35" s="11">
        <v>1</v>
      </c>
      <c r="D35" s="11"/>
      <c r="E35" s="11">
        <v>3</v>
      </c>
      <c r="F35" s="11" t="s">
        <v>193</v>
      </c>
      <c r="G35" s="11" t="s">
        <v>194</v>
      </c>
      <c r="H35" s="11" t="s">
        <v>195</v>
      </c>
      <c r="I35" s="11"/>
      <c r="J35" s="11"/>
      <c r="K35" s="49">
        <f t="shared" si="2"/>
        <v>3</v>
      </c>
      <c r="L35" s="49" t="str">
        <f>IF(K35&gt;0,IF(K35&gt;1,VLOOKUP(F35,pictuer_card_data!D:J,7,FALSE)&amp;"|",VLOOKUP(F35,pictuer_card_data!D:J,7,FALSE)),"")&amp;IF(K35&gt;1,IF(K35&gt;2,VLOOKUP(G35,pictuer_card_data!D:J,7,FALSE)&amp;"|",VLOOKUP(G35,pictuer_card_data!D:J,7,FALSE)),"")&amp;IF(K35&gt;2,IF(K35&gt;3,VLOOKUP(H35,pictuer_card_data!D:J,7,FALSE)&amp;"|",VLOOKUP(H35,pictuer_card_data!D:J,7,FALSE)),"")&amp;IF(K35&gt;3,IF(K35&gt;4,VLOOKUP(I35,pictuer_card_data!D:J,7,FALSE)&amp;"|",VLOOKUP(I35,pictuer_card_data!D:J,7,FALSE)),"")&amp;IF(K35&gt;4,IF(K35&gt;5,VLOOKUP(J35,pictuer_card_data!D:J,7,FALSE)&amp;"|",VLOOKUP(J35,pictuer_card_data!D:J,7,FALSE)),"")</f>
        <v>3203|2033|2032</v>
      </c>
      <c r="M35" s="49" t="s">
        <v>53</v>
      </c>
      <c r="N35" s="49">
        <v>5</v>
      </c>
      <c r="O35" s="49" t="s">
        <v>53</v>
      </c>
      <c r="P35" s="49">
        <v>5</v>
      </c>
      <c r="Q35" s="49" t="s">
        <v>67</v>
      </c>
      <c r="R35" s="49">
        <v>20</v>
      </c>
      <c r="S35" s="49"/>
      <c r="T35" s="49"/>
      <c r="U35" s="49"/>
      <c r="V35" s="49"/>
      <c r="W35" s="49">
        <f t="shared" si="3"/>
        <v>3</v>
      </c>
      <c r="X35" s="11"/>
      <c r="Y35" s="13" t="str">
        <f>IF(ISTEXT(M35),VLOOKUP(M35,pictuer_fetter_attr!B:D,2,FALSE)&amp;" {"&amp;CHAR(10)&amp;CHAR(34)&amp;VLOOKUP(M35,pictuer_fetter_attr!B:D,3,FALSE)&amp;CHAR(34)&amp;" "&amp;CHAR(34)&amp;N35&amp;CHAR(34)&amp;CHAR(10)&amp;" }","")</f>
        <v>IceDamageBonus {
"Base" "5"
 }</v>
      </c>
      <c r="Z35" s="13" t="str">
        <f>IF(ISTEXT(O35),VLOOKUP(O35,pictuer_fetter_attr!B:D,2,FALSE)&amp;" {"&amp;CHAR(10)&amp;CHAR(34)&amp;VLOOKUP(O35,pictuer_fetter_attr!B:D,3,FALSE)&amp;CHAR(34)&amp;" "&amp;CHAR(34)&amp;P35&amp;CHAR(34)&amp;CHAR(10)&amp;" }","")</f>
        <v>IceDamageBonus {
"Base" "5"
 }</v>
      </c>
      <c r="AA35" s="11" t="str">
        <f>IF(ISTEXT(Q35),VLOOKUP(Q35,pictuer_fetter_attr!B:D,2,FALSE)&amp;" {"&amp;CHAR(10)&amp;CHAR(34)&amp;VLOOKUP(Q35,pictuer_fetter_attr!B:D,3,FALSE)&amp;CHAR(34)&amp;" "&amp;CHAR(34)&amp;R35&amp;CHAR(34)&amp;CHAR(10)&amp;" }","")</f>
        <v>IcePent {
"Base" "20"
 }</v>
      </c>
      <c r="AB35" s="13" t="str">
        <f>IF(ISTEXT(S35),VLOOKUP(S35,pictuer_fetter_attr!B:D,2,FALSE)&amp;" {"&amp;CHAR(10)&amp;CHAR(34)&amp;VLOOKUP(S35,pictuer_fetter_attr!B:D,3,FALSE)&amp;CHAR(34)&amp;" "&amp;CHAR(34)&amp;T35&amp;CHAR(34)&amp;CHAR(10)&amp;" }","")</f>
        <v/>
      </c>
      <c r="AC35" s="18" t="str">
        <f>IF(ISTEXT(U35),VLOOKUP(U35,pictuer_fetter_attr!B:D,2,FALSE)&amp;" {"&amp;CHAR(10)&amp;CHAR(34)&amp;VLOOKUP(U35,pictuer_fetter_attr!B:D,3,FALSE)&amp;CHAR(34)&amp;" "&amp;CHAR(34)&amp;V35&amp;CHAR(34)&amp;CHAR(10)&amp;" }","")</f>
        <v/>
      </c>
      <c r="AD35" s="61"/>
      <c r="AE35" s="50" t="s">
        <v>196</v>
      </c>
    </row>
    <row r="36" ht="30.5" customHeight="1" spans="1:31">
      <c r="A36" s="48">
        <v>34</v>
      </c>
      <c r="B36" s="11" t="s">
        <v>197</v>
      </c>
      <c r="C36" s="11">
        <v>1</v>
      </c>
      <c r="D36" s="11"/>
      <c r="E36" s="11">
        <v>4</v>
      </c>
      <c r="F36" s="11" t="s">
        <v>198</v>
      </c>
      <c r="G36" s="11" t="s">
        <v>199</v>
      </c>
      <c r="H36" s="11" t="s">
        <v>200</v>
      </c>
      <c r="I36" s="11" t="s">
        <v>201</v>
      </c>
      <c r="J36" s="11"/>
      <c r="K36" s="49">
        <f t="shared" si="2"/>
        <v>4</v>
      </c>
      <c r="L36" s="49" t="str">
        <f>IF(K36&gt;0,IF(K36&gt;1,VLOOKUP(F36,pictuer_card_data!D:J,7,FALSE)&amp;"|",VLOOKUP(F36,pictuer_card_data!D:J,7,FALSE)),"")&amp;IF(K36&gt;1,IF(K36&gt;2,VLOOKUP(G36,pictuer_card_data!D:J,7,FALSE)&amp;"|",VLOOKUP(G36,pictuer_card_data!D:J,7,FALSE)),"")&amp;IF(K36&gt;2,IF(K36&gt;3,VLOOKUP(H36,pictuer_card_data!D:J,7,FALSE)&amp;"|",VLOOKUP(H36,pictuer_card_data!D:J,7,FALSE)),"")&amp;IF(K36&gt;3,IF(K36&gt;4,VLOOKUP(I36,pictuer_card_data!D:J,7,FALSE)&amp;"|",VLOOKUP(I36,pictuer_card_data!D:J,7,FALSE)),"")&amp;IF(K36&gt;4,IF(K36&gt;5,VLOOKUP(J36,pictuer_card_data!D:J,7,FALSE)&amp;"|",VLOOKUP(J36,pictuer_card_data!D:J,7,FALSE)),"")</f>
        <v>2913|2545|2026|2538</v>
      </c>
      <c r="M36" s="49" t="s">
        <v>53</v>
      </c>
      <c r="N36" s="49">
        <v>5</v>
      </c>
      <c r="O36" s="49" t="s">
        <v>53</v>
      </c>
      <c r="P36" s="49">
        <v>5</v>
      </c>
      <c r="Q36" s="49" t="s">
        <v>53</v>
      </c>
      <c r="R36" s="49">
        <v>5</v>
      </c>
      <c r="S36" s="49" t="s">
        <v>53</v>
      </c>
      <c r="T36" s="49">
        <v>5</v>
      </c>
      <c r="U36" s="49"/>
      <c r="V36" s="49"/>
      <c r="W36" s="49">
        <f t="shared" si="3"/>
        <v>4</v>
      </c>
      <c r="X36" s="11"/>
      <c r="Y36" s="13" t="str">
        <f>IF(ISTEXT(M36),VLOOKUP(M36,pictuer_fetter_attr!B:D,2,FALSE)&amp;" {"&amp;CHAR(10)&amp;CHAR(34)&amp;VLOOKUP(M36,pictuer_fetter_attr!B:D,3,FALSE)&amp;CHAR(34)&amp;" "&amp;CHAR(34)&amp;N36&amp;CHAR(34)&amp;CHAR(10)&amp;" }","")</f>
        <v>IceDamageBonus {
"Base" "5"
 }</v>
      </c>
      <c r="Z36" s="13" t="str">
        <f>IF(ISTEXT(O36),VLOOKUP(O36,pictuer_fetter_attr!B:D,2,FALSE)&amp;" {"&amp;CHAR(10)&amp;CHAR(34)&amp;VLOOKUP(O36,pictuer_fetter_attr!B:D,3,FALSE)&amp;CHAR(34)&amp;" "&amp;CHAR(34)&amp;P36&amp;CHAR(34)&amp;CHAR(10)&amp;" }","")</f>
        <v>IceDamageBonus {
"Base" "5"
 }</v>
      </c>
      <c r="AA36" s="11" t="str">
        <f>IF(ISTEXT(Q36),VLOOKUP(Q36,pictuer_fetter_attr!B:D,2,FALSE)&amp;" {"&amp;CHAR(10)&amp;CHAR(34)&amp;VLOOKUP(Q36,pictuer_fetter_attr!B:D,3,FALSE)&amp;CHAR(34)&amp;" "&amp;CHAR(34)&amp;R36&amp;CHAR(34)&amp;CHAR(10)&amp;" }","")</f>
        <v>IceDamageBonus {
"Base" "5"
 }</v>
      </c>
      <c r="AB36" s="13" t="str">
        <f>IF(ISTEXT(S36),VLOOKUP(S36,pictuer_fetter_attr!B:D,2,FALSE)&amp;" {"&amp;CHAR(10)&amp;CHAR(34)&amp;VLOOKUP(S36,pictuer_fetter_attr!B:D,3,FALSE)&amp;CHAR(34)&amp;" "&amp;CHAR(34)&amp;T36&amp;CHAR(34)&amp;CHAR(10)&amp;" }","")</f>
        <v>IceDamageBonus {
"Base" "5"
 }</v>
      </c>
      <c r="AC36" s="18" t="str">
        <f>IF(ISTEXT(U36),VLOOKUP(U36,pictuer_fetter_attr!B:D,2,FALSE)&amp;" {"&amp;CHAR(10)&amp;CHAR(34)&amp;VLOOKUP(U36,pictuer_fetter_attr!B:D,3,FALSE)&amp;CHAR(34)&amp;" "&amp;CHAR(34)&amp;V36&amp;CHAR(34)&amp;CHAR(10)&amp;" }","")</f>
        <v/>
      </c>
      <c r="AD36" s="61"/>
      <c r="AE36" s="50" t="s">
        <v>202</v>
      </c>
    </row>
    <row r="37" ht="30.5" customHeight="1" spans="1:31">
      <c r="A37" s="48">
        <v>35</v>
      </c>
      <c r="B37" s="11" t="s">
        <v>203</v>
      </c>
      <c r="C37" s="11">
        <v>1</v>
      </c>
      <c r="D37" s="11"/>
      <c r="E37" s="11">
        <v>3</v>
      </c>
      <c r="F37" s="11" t="s">
        <v>204</v>
      </c>
      <c r="G37" s="11" t="s">
        <v>201</v>
      </c>
      <c r="H37" s="11" t="s">
        <v>200</v>
      </c>
      <c r="I37" s="11"/>
      <c r="J37" s="11"/>
      <c r="K37" s="49">
        <f t="shared" si="2"/>
        <v>3</v>
      </c>
      <c r="L37" s="49" t="str">
        <f>IF(K37&gt;0,IF(K37&gt;1,VLOOKUP(F37,pictuer_card_data!D:J,7,FALSE)&amp;"|",VLOOKUP(F37,pictuer_card_data!D:J,7,FALSE)),"")&amp;IF(K37&gt;1,IF(K37&gt;2,VLOOKUP(G37,pictuer_card_data!D:J,7,FALSE)&amp;"|",VLOOKUP(G37,pictuer_card_data!D:J,7,FALSE)),"")&amp;IF(K37&gt;2,IF(K37&gt;3,VLOOKUP(H37,pictuer_card_data!D:J,7,FALSE)&amp;"|",VLOOKUP(H37,pictuer_card_data!D:J,7,FALSE)),"")&amp;IF(K37&gt;3,IF(K37&gt;4,VLOOKUP(I37,pictuer_card_data!D:J,7,FALSE)&amp;"|",VLOOKUP(I37,pictuer_card_data!D:J,7,FALSE)),"")&amp;IF(K37&gt;4,IF(K37&gt;5,VLOOKUP(J37,pictuer_card_data!D:J,7,FALSE)&amp;"|",VLOOKUP(J37,pictuer_card_data!D:J,7,FALSE)),"")</f>
        <v>2540|2538|2026</v>
      </c>
      <c r="M37" s="49" t="s">
        <v>33</v>
      </c>
      <c r="N37" s="49">
        <v>12</v>
      </c>
      <c r="O37" s="49" t="s">
        <v>118</v>
      </c>
      <c r="P37" s="49">
        <v>500</v>
      </c>
      <c r="Q37" s="49" t="s">
        <v>40</v>
      </c>
      <c r="R37" s="49">
        <v>20</v>
      </c>
      <c r="S37" s="49"/>
      <c r="T37" s="49"/>
      <c r="U37" s="49"/>
      <c r="V37" s="49"/>
      <c r="W37" s="49">
        <f t="shared" si="3"/>
        <v>3</v>
      </c>
      <c r="X37" s="11"/>
      <c r="Y37" s="13" t="str">
        <f>IF(ISTEXT(M37),VLOOKUP(M37,pictuer_fetter_attr!B:D,2,FALSE)&amp;" {"&amp;CHAR(10)&amp;CHAR(34)&amp;VLOOKUP(M37,pictuer_fetter_attr!B:D,3,FALSE)&amp;CHAR(34)&amp;" "&amp;CHAR(34)&amp;N37&amp;CHAR(34)&amp;CHAR(10)&amp;" }","")</f>
        <v>AttackDamage {
"Base" "12"
 }</v>
      </c>
      <c r="Z37" s="13" t="str">
        <f>IF(ISTEXT(O37),VLOOKUP(O37,pictuer_fetter_attr!B:D,2,FALSE)&amp;" {"&amp;CHAR(10)&amp;CHAR(34)&amp;VLOOKUP(O37,pictuer_fetter_attr!B:D,3,FALSE)&amp;CHAR(34)&amp;" "&amp;CHAR(34)&amp;P37&amp;CHAR(34)&amp;CHAR(10)&amp;" }","")</f>
        <v>MaxHealth {
"Base" "500"
 }</v>
      </c>
      <c r="AA37" s="11" t="str">
        <f>IF(ISTEXT(Q37),VLOOKUP(Q37,pictuer_fetter_attr!B:D,2,FALSE)&amp;" {"&amp;CHAR(10)&amp;CHAR(34)&amp;VLOOKUP(Q37,pictuer_fetter_attr!B:D,3,FALSE)&amp;CHAR(34)&amp;" "&amp;CHAR(34)&amp;R37&amp;CHAR(34)&amp;CHAR(10)&amp;" }","")</f>
        <v>PhyicalArmor {
"Base" "20"
 }</v>
      </c>
      <c r="AB37" s="13" t="str">
        <f>IF(ISTEXT(S37),VLOOKUP(S37,pictuer_fetter_attr!B:D,2,FALSE)&amp;" {"&amp;CHAR(10)&amp;CHAR(34)&amp;VLOOKUP(S37,pictuer_fetter_attr!B:D,3,FALSE)&amp;CHAR(34)&amp;" "&amp;CHAR(34)&amp;T37&amp;CHAR(34)&amp;CHAR(10)&amp;" }","")</f>
        <v/>
      </c>
      <c r="AC37" s="18" t="str">
        <f>IF(ISTEXT(U37),VLOOKUP(U37,pictuer_fetter_attr!B:D,2,FALSE)&amp;" {"&amp;CHAR(10)&amp;CHAR(34)&amp;VLOOKUP(U37,pictuer_fetter_attr!B:D,3,FALSE)&amp;CHAR(34)&amp;" "&amp;CHAR(34)&amp;V37&amp;CHAR(34)&amp;CHAR(10)&amp;" }","")</f>
        <v/>
      </c>
      <c r="AD37" s="61"/>
      <c r="AE37" s="50" t="s">
        <v>205</v>
      </c>
    </row>
    <row r="38" ht="30.5" customHeight="1" spans="1:31">
      <c r="A38" s="48">
        <v>36</v>
      </c>
      <c r="B38" s="11" t="s">
        <v>206</v>
      </c>
      <c r="C38" s="11">
        <v>1</v>
      </c>
      <c r="D38" s="11"/>
      <c r="E38" s="11">
        <v>5</v>
      </c>
      <c r="F38" s="11" t="s">
        <v>51</v>
      </c>
      <c r="G38" s="11" t="s">
        <v>52</v>
      </c>
      <c r="H38" s="11" t="s">
        <v>38</v>
      </c>
      <c r="I38" s="11" t="s">
        <v>207</v>
      </c>
      <c r="J38" s="11" t="s">
        <v>65</v>
      </c>
      <c r="K38" s="49">
        <f t="shared" si="2"/>
        <v>5</v>
      </c>
      <c r="L38" s="49" t="str">
        <f>IF(K38&gt;0,IF(K38&gt;1,VLOOKUP(F38,pictuer_card_data!D:J,7,FALSE)&amp;"|",VLOOKUP(F38,pictuer_card_data!D:J,7,FALSE)),"")&amp;IF(K38&gt;1,IF(K38&gt;2,VLOOKUP(G38,pictuer_card_data!D:J,7,FALSE)&amp;"|",VLOOKUP(G38,pictuer_card_data!D:J,7,FALSE)),"")&amp;IF(K38&gt;2,IF(K38&gt;3,VLOOKUP(H38,pictuer_card_data!D:J,7,FALSE)&amp;"|",VLOOKUP(H38,pictuer_card_data!D:J,7,FALSE)),"")&amp;IF(K38&gt;3,IF(K38&gt;4,VLOOKUP(I38,pictuer_card_data!D:J,7,FALSE)&amp;"|",VLOOKUP(I38,pictuer_card_data!D:J,7,FALSE)),"")&amp;IF(K38&gt;4,IF(K38&gt;5,VLOOKUP(J38,pictuer_card_data!D:J,7,FALSE)&amp;"|",VLOOKUP(J38,pictuer_card_data!D:J,7,FALSE)),"")</f>
        <v>2031|2534|2533|2030|2027</v>
      </c>
      <c r="M38" s="49" t="s">
        <v>33</v>
      </c>
      <c r="N38" s="49">
        <v>5</v>
      </c>
      <c r="O38" s="49" t="s">
        <v>67</v>
      </c>
      <c r="P38" s="49">
        <v>10</v>
      </c>
      <c r="Q38" s="49" t="s">
        <v>53</v>
      </c>
      <c r="R38" s="49">
        <v>10</v>
      </c>
      <c r="S38" s="49" t="s">
        <v>118</v>
      </c>
      <c r="T38" s="49">
        <v>200</v>
      </c>
      <c r="U38" s="49" t="s">
        <v>33</v>
      </c>
      <c r="V38" s="49">
        <v>10</v>
      </c>
      <c r="W38" s="49">
        <f t="shared" si="3"/>
        <v>5</v>
      </c>
      <c r="X38" s="11"/>
      <c r="Y38" s="13" t="str">
        <f>IF(ISTEXT(M38),VLOOKUP(M38,pictuer_fetter_attr!B:D,2,FALSE)&amp;" {"&amp;CHAR(10)&amp;CHAR(34)&amp;VLOOKUP(M38,pictuer_fetter_attr!B:D,3,FALSE)&amp;CHAR(34)&amp;" "&amp;CHAR(34)&amp;N38&amp;CHAR(34)&amp;CHAR(10)&amp;" }","")</f>
        <v>AttackDamage {
"Base" "5"
 }</v>
      </c>
      <c r="Z38" s="13" t="str">
        <f>IF(ISTEXT(O38),VLOOKUP(O38,pictuer_fetter_attr!B:D,2,FALSE)&amp;" {"&amp;CHAR(10)&amp;CHAR(34)&amp;VLOOKUP(O38,pictuer_fetter_attr!B:D,3,FALSE)&amp;CHAR(34)&amp;" "&amp;CHAR(34)&amp;P38&amp;CHAR(34)&amp;CHAR(10)&amp;" }","")</f>
        <v>IcePent {
"Base" "10"
 }</v>
      </c>
      <c r="AA38" s="11" t="str">
        <f>IF(ISTEXT(Q38),VLOOKUP(Q38,pictuer_fetter_attr!B:D,2,FALSE)&amp;" {"&amp;CHAR(10)&amp;CHAR(34)&amp;VLOOKUP(Q38,pictuer_fetter_attr!B:D,3,FALSE)&amp;CHAR(34)&amp;" "&amp;CHAR(34)&amp;R38&amp;CHAR(34)&amp;CHAR(10)&amp;" }","")</f>
        <v>IceDamageBonus {
"Base" "10"
 }</v>
      </c>
      <c r="AB38" s="13" t="str">
        <f>IF(ISTEXT(S38),VLOOKUP(S38,pictuer_fetter_attr!B:D,2,FALSE)&amp;" {"&amp;CHAR(10)&amp;CHAR(34)&amp;VLOOKUP(S38,pictuer_fetter_attr!B:D,3,FALSE)&amp;CHAR(34)&amp;" "&amp;CHAR(34)&amp;T38&amp;CHAR(34)&amp;CHAR(10)&amp;" }","")</f>
        <v>MaxHealth {
"Base" "200"
 }</v>
      </c>
      <c r="AC38" s="18" t="str">
        <f>IF(ISTEXT(U38),VLOOKUP(U38,pictuer_fetter_attr!B:D,2,FALSE)&amp;" {"&amp;CHAR(10)&amp;CHAR(34)&amp;VLOOKUP(U38,pictuer_fetter_attr!B:D,3,FALSE)&amp;CHAR(34)&amp;" "&amp;CHAR(34)&amp;V38&amp;CHAR(34)&amp;CHAR(10)&amp;" }","")</f>
        <v>AttackDamage {
"Base" "10"
 }</v>
      </c>
      <c r="AD38" s="61"/>
      <c r="AE38" s="50" t="s">
        <v>208</v>
      </c>
    </row>
    <row r="39" ht="30.5" customHeight="1" spans="1:31">
      <c r="A39" s="48">
        <v>37</v>
      </c>
      <c r="B39" s="11" t="s">
        <v>209</v>
      </c>
      <c r="C39" s="11">
        <v>1</v>
      </c>
      <c r="D39" s="11"/>
      <c r="E39" s="11">
        <v>5</v>
      </c>
      <c r="F39" s="11" t="s">
        <v>210</v>
      </c>
      <c r="G39" s="11" t="s">
        <v>211</v>
      </c>
      <c r="H39" s="11" t="s">
        <v>212</v>
      </c>
      <c r="I39" s="11" t="s">
        <v>213</v>
      </c>
      <c r="J39" s="11" t="s">
        <v>214</v>
      </c>
      <c r="K39" s="49">
        <f t="shared" si="2"/>
        <v>5</v>
      </c>
      <c r="L39" s="49" t="str">
        <f>IF(K39&gt;0,IF(K39&gt;1,VLOOKUP(F39,pictuer_card_data!D:J,7,FALSE)&amp;"|",VLOOKUP(F39,pictuer_card_data!D:J,7,FALSE)),"")&amp;IF(K39&gt;1,IF(K39&gt;2,VLOOKUP(G39,pictuer_card_data!D:J,7,FALSE)&amp;"|",VLOOKUP(G39,pictuer_card_data!D:J,7,FALSE)),"")&amp;IF(K39&gt;2,IF(K39&gt;3,VLOOKUP(H39,pictuer_card_data!D:J,7,FALSE)&amp;"|",VLOOKUP(H39,pictuer_card_data!D:J,7,FALSE)),"")&amp;IF(K39&gt;3,IF(K39&gt;4,VLOOKUP(I39,pictuer_card_data!D:J,7,FALSE)&amp;"|",VLOOKUP(I39,pictuer_card_data!D:J,7,FALSE)),"")&amp;IF(K39&gt;4,IF(K39&gt;5,VLOOKUP(J39,pictuer_card_data!D:J,7,FALSE)&amp;"|",VLOOKUP(J39,pictuer_card_data!D:J,7,FALSE)),"")</f>
        <v>2537|2536|2539|2543|2542</v>
      </c>
      <c r="M39" s="49" t="s">
        <v>76</v>
      </c>
      <c r="N39" s="49">
        <v>5</v>
      </c>
      <c r="O39" s="49" t="s">
        <v>67</v>
      </c>
      <c r="P39" s="49">
        <v>10</v>
      </c>
      <c r="Q39" s="49" t="s">
        <v>53</v>
      </c>
      <c r="R39" s="49">
        <v>10</v>
      </c>
      <c r="S39" s="49" t="s">
        <v>118</v>
      </c>
      <c r="T39" s="49">
        <v>200</v>
      </c>
      <c r="U39" s="49" t="s">
        <v>60</v>
      </c>
      <c r="V39" s="49">
        <v>10</v>
      </c>
      <c r="W39" s="49">
        <f t="shared" si="3"/>
        <v>5</v>
      </c>
      <c r="X39" s="11"/>
      <c r="Y39" s="13" t="str">
        <f>IF(ISTEXT(M39),VLOOKUP(M39,pictuer_fetter_attr!B:D,2,FALSE)&amp;" {"&amp;CHAR(10)&amp;CHAR(34)&amp;VLOOKUP(M39,pictuer_fetter_attr!B:D,3,FALSE)&amp;CHAR(34)&amp;" "&amp;CHAR(34)&amp;N39&amp;CHAR(34)&amp;CHAR(10)&amp;" }","")</f>
        <v>CriticalChance {
"Base" "5"
 }</v>
      </c>
      <c r="Z39" s="13" t="str">
        <f>IF(ISTEXT(O39),VLOOKUP(O39,pictuer_fetter_attr!B:D,2,FALSE)&amp;" {"&amp;CHAR(10)&amp;CHAR(34)&amp;VLOOKUP(O39,pictuer_fetter_attr!B:D,3,FALSE)&amp;CHAR(34)&amp;" "&amp;CHAR(34)&amp;P39&amp;CHAR(34)&amp;CHAR(10)&amp;" }","")</f>
        <v>IcePent {
"Base" "10"
 }</v>
      </c>
      <c r="AA39" s="11" t="str">
        <f>IF(ISTEXT(Q39),VLOOKUP(Q39,pictuer_fetter_attr!B:D,2,FALSE)&amp;" {"&amp;CHAR(10)&amp;CHAR(34)&amp;VLOOKUP(Q39,pictuer_fetter_attr!B:D,3,FALSE)&amp;CHAR(34)&amp;" "&amp;CHAR(34)&amp;R39&amp;CHAR(34)&amp;CHAR(10)&amp;" }","")</f>
        <v>IceDamageBonus {
"Base" "10"
 }</v>
      </c>
      <c r="AB39" s="13" t="str">
        <f>IF(ISTEXT(S39),VLOOKUP(S39,pictuer_fetter_attr!B:D,2,FALSE)&amp;" {"&amp;CHAR(10)&amp;CHAR(34)&amp;VLOOKUP(S39,pictuer_fetter_attr!B:D,3,FALSE)&amp;CHAR(34)&amp;" "&amp;CHAR(34)&amp;T39&amp;CHAR(34)&amp;CHAR(10)&amp;" }","")</f>
        <v>MaxHealth {
"Base" "200"
 }</v>
      </c>
      <c r="AC39" s="18" t="str">
        <f>IF(ISTEXT(U39),VLOOKUP(U39,pictuer_fetter_attr!B:D,2,FALSE)&amp;" {"&amp;CHAR(10)&amp;CHAR(34)&amp;VLOOKUP(U39,pictuer_fetter_attr!B:D,3,FALSE)&amp;CHAR(34)&amp;" "&amp;CHAR(34)&amp;V39&amp;CHAR(34)&amp;CHAR(10)&amp;" }","")</f>
        <v>CriticalDamage {
"Base" "10"
 }</v>
      </c>
      <c r="AD39" s="61"/>
      <c r="AE39" s="50" t="s">
        <v>215</v>
      </c>
    </row>
    <row r="40" ht="30.5" customHeight="1" spans="1:31">
      <c r="A40" s="48">
        <v>38</v>
      </c>
      <c r="B40" s="11" t="s">
        <v>216</v>
      </c>
      <c r="C40" s="11">
        <v>1</v>
      </c>
      <c r="D40" s="11"/>
      <c r="E40" s="11">
        <v>4</v>
      </c>
      <c r="F40" s="11" t="s">
        <v>193</v>
      </c>
      <c r="G40" s="11" t="s">
        <v>217</v>
      </c>
      <c r="H40" s="11" t="s">
        <v>198</v>
      </c>
      <c r="I40" s="11" t="s">
        <v>184</v>
      </c>
      <c r="J40" s="11"/>
      <c r="K40" s="49">
        <f t="shared" si="2"/>
        <v>4</v>
      </c>
      <c r="L40" s="49" t="str">
        <f>IF(K40&gt;0,IF(K40&gt;1,VLOOKUP(F40,pictuer_card_data!D:J,7,FALSE)&amp;"|",VLOOKUP(F40,pictuer_card_data!D:J,7,FALSE)),"")&amp;IF(K40&gt;1,IF(K40&gt;2,VLOOKUP(G40,pictuer_card_data!D:J,7,FALSE)&amp;"|",VLOOKUP(G40,pictuer_card_data!D:J,7,FALSE)),"")&amp;IF(K40&gt;2,IF(K40&gt;3,VLOOKUP(H40,pictuer_card_data!D:J,7,FALSE)&amp;"|",VLOOKUP(H40,pictuer_card_data!D:J,7,FALSE)),"")&amp;IF(K40&gt;3,IF(K40&gt;4,VLOOKUP(I40,pictuer_card_data!D:J,7,FALSE)&amp;"|",VLOOKUP(I40,pictuer_card_data!D:J,7,FALSE)),"")&amp;IF(K40&gt;4,IF(K40&gt;5,VLOOKUP(J40,pictuer_card_data!D:J,7,FALSE)&amp;"|",VLOOKUP(J40,pictuer_card_data!D:J,7,FALSE)),"")</f>
        <v>3203|2912|2913|2911</v>
      </c>
      <c r="M40" s="49" t="s">
        <v>76</v>
      </c>
      <c r="N40" s="49">
        <v>5</v>
      </c>
      <c r="O40" s="49" t="s">
        <v>76</v>
      </c>
      <c r="P40" s="49">
        <v>25</v>
      </c>
      <c r="Q40" s="49" t="s">
        <v>53</v>
      </c>
      <c r="R40" s="49">
        <v>10</v>
      </c>
      <c r="S40" s="49" t="s">
        <v>67</v>
      </c>
      <c r="T40" s="49">
        <v>25</v>
      </c>
      <c r="U40" s="49"/>
      <c r="V40" s="49"/>
      <c r="W40" s="49">
        <f t="shared" si="3"/>
        <v>4</v>
      </c>
      <c r="X40" s="11"/>
      <c r="Y40" s="13" t="str">
        <f>IF(ISTEXT(M40),VLOOKUP(M40,pictuer_fetter_attr!B:D,2,FALSE)&amp;" {"&amp;CHAR(10)&amp;CHAR(34)&amp;VLOOKUP(M40,pictuer_fetter_attr!B:D,3,FALSE)&amp;CHAR(34)&amp;" "&amp;CHAR(34)&amp;N40&amp;CHAR(34)&amp;CHAR(10)&amp;" }","")</f>
        <v>CriticalChance {
"Base" "5"
 }</v>
      </c>
      <c r="Z40" s="13" t="str">
        <f>IF(ISTEXT(O40),VLOOKUP(O40,pictuer_fetter_attr!B:D,2,FALSE)&amp;" {"&amp;CHAR(10)&amp;CHAR(34)&amp;VLOOKUP(O40,pictuer_fetter_attr!B:D,3,FALSE)&amp;CHAR(34)&amp;" "&amp;CHAR(34)&amp;P40&amp;CHAR(34)&amp;CHAR(10)&amp;" }","")</f>
        <v>CriticalChance {
"Base" "25"
 }</v>
      </c>
      <c r="AA40" s="11" t="str">
        <f>IF(ISTEXT(Q40),VLOOKUP(Q40,pictuer_fetter_attr!B:D,2,FALSE)&amp;" {"&amp;CHAR(10)&amp;CHAR(34)&amp;VLOOKUP(Q40,pictuer_fetter_attr!B:D,3,FALSE)&amp;CHAR(34)&amp;" "&amp;CHAR(34)&amp;R40&amp;CHAR(34)&amp;CHAR(10)&amp;" }","")</f>
        <v>IceDamageBonus {
"Base" "10"
 }</v>
      </c>
      <c r="AB40" s="13" t="str">
        <f>IF(ISTEXT(S40),VLOOKUP(S40,pictuer_fetter_attr!B:D,2,FALSE)&amp;" {"&amp;CHAR(10)&amp;CHAR(34)&amp;VLOOKUP(S40,pictuer_fetter_attr!B:D,3,FALSE)&amp;CHAR(34)&amp;" "&amp;CHAR(34)&amp;T40&amp;CHAR(34)&amp;CHAR(10)&amp;" }","")</f>
        <v>IcePent {
"Base" "25"
 }</v>
      </c>
      <c r="AC40" s="18" t="str">
        <f>IF(ISTEXT(U40),VLOOKUP(U40,pictuer_fetter_attr!B:D,2,FALSE)&amp;" {"&amp;CHAR(10)&amp;CHAR(34)&amp;VLOOKUP(U40,pictuer_fetter_attr!B:D,3,FALSE)&amp;CHAR(34)&amp;" "&amp;CHAR(34)&amp;V40&amp;CHAR(34)&amp;CHAR(10)&amp;" }","")</f>
        <v/>
      </c>
      <c r="AD40" s="61"/>
      <c r="AE40" s="50" t="s">
        <v>218</v>
      </c>
    </row>
    <row r="41" ht="30.5" customHeight="1" spans="1:31">
      <c r="A41" s="48">
        <v>39</v>
      </c>
      <c r="B41" s="11" t="s">
        <v>219</v>
      </c>
      <c r="C41" s="11">
        <v>1</v>
      </c>
      <c r="D41" s="11"/>
      <c r="E41" s="11">
        <v>2</v>
      </c>
      <c r="F41" s="11" t="s">
        <v>210</v>
      </c>
      <c r="G41" s="11" t="s">
        <v>211</v>
      </c>
      <c r="H41" s="11"/>
      <c r="I41" s="11"/>
      <c r="J41" s="11"/>
      <c r="K41" s="49">
        <f t="shared" si="2"/>
        <v>2</v>
      </c>
      <c r="L41" s="49" t="str">
        <f>IF(K41&gt;0,IF(K41&gt;1,VLOOKUP(F41,pictuer_card_data!D:J,7,FALSE)&amp;"|",VLOOKUP(F41,pictuer_card_data!D:J,7,FALSE)),"")&amp;IF(K41&gt;1,IF(K41&gt;2,VLOOKUP(G41,pictuer_card_data!D:J,7,FALSE)&amp;"|",VLOOKUP(G41,pictuer_card_data!D:J,7,FALSE)),"")&amp;IF(K41&gt;2,IF(K41&gt;3,VLOOKUP(H41,pictuer_card_data!D:J,7,FALSE)&amp;"|",VLOOKUP(H41,pictuer_card_data!D:J,7,FALSE)),"")&amp;IF(K41&gt;3,IF(K41&gt;4,VLOOKUP(I41,pictuer_card_data!D:J,7,FALSE)&amp;"|",VLOOKUP(I41,pictuer_card_data!D:J,7,FALSE)),"")&amp;IF(K41&gt;4,IF(K41&gt;5,VLOOKUP(J41,pictuer_card_data!D:J,7,FALSE)&amp;"|",VLOOKUP(J41,pictuer_card_data!D:J,7,FALSE)),"")</f>
        <v>2537|2536</v>
      </c>
      <c r="M41" s="49" t="s">
        <v>67</v>
      </c>
      <c r="N41" s="49">
        <v>3</v>
      </c>
      <c r="O41" s="49" t="s">
        <v>53</v>
      </c>
      <c r="P41" s="49">
        <v>5</v>
      </c>
      <c r="Q41" s="49"/>
      <c r="R41" s="49"/>
      <c r="S41" s="49"/>
      <c r="T41" s="49"/>
      <c r="U41" s="49"/>
      <c r="V41" s="49"/>
      <c r="W41" s="49">
        <f t="shared" si="3"/>
        <v>2</v>
      </c>
      <c r="X41" s="11"/>
      <c r="Y41" s="13" t="str">
        <f>IF(ISTEXT(M41),VLOOKUP(M41,pictuer_fetter_attr!B:D,2,FALSE)&amp;" {"&amp;CHAR(10)&amp;CHAR(34)&amp;VLOOKUP(M41,pictuer_fetter_attr!B:D,3,FALSE)&amp;CHAR(34)&amp;" "&amp;CHAR(34)&amp;N41&amp;CHAR(34)&amp;CHAR(10)&amp;" }","")</f>
        <v>IcePent {
"Base" "3"
 }</v>
      </c>
      <c r="Z41" s="13" t="str">
        <f>IF(ISTEXT(O41),VLOOKUP(O41,pictuer_fetter_attr!B:D,2,FALSE)&amp;" {"&amp;CHAR(10)&amp;CHAR(34)&amp;VLOOKUP(O41,pictuer_fetter_attr!B:D,3,FALSE)&amp;CHAR(34)&amp;" "&amp;CHAR(34)&amp;P41&amp;CHAR(34)&amp;CHAR(10)&amp;" }","")</f>
        <v>IceDamageBonus {
"Base" "5"
 }</v>
      </c>
      <c r="AA41" s="11" t="str">
        <f>IF(ISTEXT(Q41),VLOOKUP(Q41,pictuer_fetter_attr!B:D,2,FALSE)&amp;" {"&amp;CHAR(10)&amp;CHAR(34)&amp;VLOOKUP(Q41,pictuer_fetter_attr!B:D,3,FALSE)&amp;CHAR(34)&amp;" "&amp;CHAR(34)&amp;R41&amp;CHAR(34)&amp;CHAR(10)&amp;" }","")</f>
        <v/>
      </c>
      <c r="AB41" s="13" t="str">
        <f>IF(ISTEXT(S41),VLOOKUP(S41,pictuer_fetter_attr!B:D,2,FALSE)&amp;" {"&amp;CHAR(10)&amp;CHAR(34)&amp;VLOOKUP(S41,pictuer_fetter_attr!B:D,3,FALSE)&amp;CHAR(34)&amp;" "&amp;CHAR(34)&amp;T41&amp;CHAR(34)&amp;CHAR(10)&amp;" }","")</f>
        <v/>
      </c>
      <c r="AC41" s="18" t="str">
        <f>IF(ISTEXT(U41),VLOOKUP(U41,pictuer_fetter_attr!B:D,2,FALSE)&amp;" {"&amp;CHAR(10)&amp;CHAR(34)&amp;VLOOKUP(U41,pictuer_fetter_attr!B:D,3,FALSE)&amp;CHAR(34)&amp;" "&amp;CHAR(34)&amp;V41&amp;CHAR(34)&amp;CHAR(10)&amp;" }","")</f>
        <v/>
      </c>
      <c r="AD41" s="61"/>
      <c r="AE41" s="50" t="s">
        <v>220</v>
      </c>
    </row>
    <row r="42" ht="30.5" customHeight="1" spans="1:31">
      <c r="A42" s="48">
        <v>40</v>
      </c>
      <c r="B42" s="11" t="s">
        <v>221</v>
      </c>
      <c r="C42" s="11">
        <v>1</v>
      </c>
      <c r="D42" s="11"/>
      <c r="E42" s="11">
        <v>2</v>
      </c>
      <c r="F42" s="11" t="s">
        <v>222</v>
      </c>
      <c r="G42" s="11" t="s">
        <v>212</v>
      </c>
      <c r="H42" s="11"/>
      <c r="I42" s="11"/>
      <c r="J42" s="11"/>
      <c r="K42" s="49">
        <f t="shared" si="2"/>
        <v>2</v>
      </c>
      <c r="L42" s="49" t="str">
        <f>IF(K42&gt;0,IF(K42&gt;1,VLOOKUP(F42,pictuer_card_data!D:J,7,FALSE)&amp;"|",VLOOKUP(F42,pictuer_card_data!D:J,7,FALSE)),"")&amp;IF(K42&gt;1,IF(K42&gt;2,VLOOKUP(G42,pictuer_card_data!D:J,7,FALSE)&amp;"|",VLOOKUP(G42,pictuer_card_data!D:J,7,FALSE)),"")&amp;IF(K42&gt;2,IF(K42&gt;3,VLOOKUP(H42,pictuer_card_data!D:J,7,FALSE)&amp;"|",VLOOKUP(H42,pictuer_card_data!D:J,7,FALSE)),"")&amp;IF(K42&gt;3,IF(K42&gt;4,VLOOKUP(I42,pictuer_card_data!D:J,7,FALSE)&amp;"|",VLOOKUP(I42,pictuer_card_data!D:J,7,FALSE)),"")&amp;IF(K42&gt;4,IF(K42&gt;5,VLOOKUP(J42,pictuer_card_data!D:J,7,FALSE)&amp;"|",VLOOKUP(J42,pictuer_card_data!D:J,7,FALSE)),"")</f>
        <v>2535|2539</v>
      </c>
      <c r="M42" s="49" t="s">
        <v>118</v>
      </c>
      <c r="N42" s="49">
        <v>300</v>
      </c>
      <c r="O42" s="49" t="s">
        <v>35</v>
      </c>
      <c r="P42" s="49">
        <v>5</v>
      </c>
      <c r="Q42" s="49"/>
      <c r="R42" s="49"/>
      <c r="S42" s="49"/>
      <c r="T42" s="49"/>
      <c r="U42" s="49"/>
      <c r="V42" s="49"/>
      <c r="W42" s="49">
        <f t="shared" si="3"/>
        <v>2</v>
      </c>
      <c r="X42" s="11"/>
      <c r="Y42" s="13" t="str">
        <f>IF(ISTEXT(M42),VLOOKUP(M42,pictuer_fetter_attr!B:D,2,FALSE)&amp;" {"&amp;CHAR(10)&amp;CHAR(34)&amp;VLOOKUP(M42,pictuer_fetter_attr!B:D,3,FALSE)&amp;CHAR(34)&amp;" "&amp;CHAR(34)&amp;N42&amp;CHAR(34)&amp;CHAR(10)&amp;" }","")</f>
        <v>MaxHealth {
"Base" "300"
 }</v>
      </c>
      <c r="Z42" s="13" t="str">
        <f>IF(ISTEXT(O42),VLOOKUP(O42,pictuer_fetter_attr!B:D,2,FALSE)&amp;" {"&amp;CHAR(10)&amp;CHAR(34)&amp;VLOOKUP(O42,pictuer_fetter_attr!B:D,3,FALSE)&amp;CHAR(34)&amp;" "&amp;CHAR(34)&amp;P42&amp;CHAR(34)&amp;CHAR(10)&amp;" }","")</f>
        <v>HealthRegen {
"Base" "5"
 }</v>
      </c>
      <c r="AA42" s="11" t="str">
        <f>IF(ISTEXT(Q42),VLOOKUP(Q42,pictuer_fetter_attr!B:D,2,FALSE)&amp;" {"&amp;CHAR(10)&amp;CHAR(34)&amp;VLOOKUP(Q42,pictuer_fetter_attr!B:D,3,FALSE)&amp;CHAR(34)&amp;" "&amp;CHAR(34)&amp;R42&amp;CHAR(34)&amp;CHAR(10)&amp;" }","")</f>
        <v/>
      </c>
      <c r="AB42" s="13" t="str">
        <f>IF(ISTEXT(S42),VLOOKUP(S42,pictuer_fetter_attr!B:D,2,FALSE)&amp;" {"&amp;CHAR(10)&amp;CHAR(34)&amp;VLOOKUP(S42,pictuer_fetter_attr!B:D,3,FALSE)&amp;CHAR(34)&amp;" "&amp;CHAR(34)&amp;T42&amp;CHAR(34)&amp;CHAR(10)&amp;" }","")</f>
        <v/>
      </c>
      <c r="AC42" s="18" t="str">
        <f>IF(ISTEXT(U42),VLOOKUP(U42,pictuer_fetter_attr!B:D,2,FALSE)&amp;" {"&amp;CHAR(10)&amp;CHAR(34)&amp;VLOOKUP(U42,pictuer_fetter_attr!B:D,3,FALSE)&amp;CHAR(34)&amp;" "&amp;CHAR(34)&amp;V42&amp;CHAR(34)&amp;CHAR(10)&amp;" }","")</f>
        <v/>
      </c>
      <c r="AD42" s="61"/>
      <c r="AE42" s="50" t="s">
        <v>84</v>
      </c>
    </row>
    <row r="43" ht="30.5" customHeight="1" spans="1:31">
      <c r="A43" s="48">
        <v>41</v>
      </c>
      <c r="B43" s="11" t="s">
        <v>223</v>
      </c>
      <c r="C43" s="11">
        <v>1</v>
      </c>
      <c r="D43" s="11"/>
      <c r="E43" s="11">
        <v>2</v>
      </c>
      <c r="F43" s="11" t="s">
        <v>31</v>
      </c>
      <c r="G43" s="11" t="s">
        <v>224</v>
      </c>
      <c r="H43" s="11"/>
      <c r="I43" s="11"/>
      <c r="J43" s="11"/>
      <c r="K43" s="49">
        <f t="shared" si="2"/>
        <v>2</v>
      </c>
      <c r="L43" s="49" t="str">
        <f>IF(K43&gt;0,IF(K43&gt;1,VLOOKUP(F43,pictuer_card_data!D:J,7,FALSE)&amp;"|",VLOOKUP(F43,pictuer_card_data!D:J,7,FALSE)),"")&amp;IF(K43&gt;1,IF(K43&gt;2,VLOOKUP(G43,pictuer_card_data!D:J,7,FALSE)&amp;"|",VLOOKUP(G43,pictuer_card_data!D:J,7,FALSE)),"")&amp;IF(K43&gt;2,IF(K43&gt;3,VLOOKUP(H43,pictuer_card_data!D:J,7,FALSE)&amp;"|",VLOOKUP(H43,pictuer_card_data!D:J,7,FALSE)),"")&amp;IF(K43&gt;3,IF(K43&gt;4,VLOOKUP(I43,pictuer_card_data!D:J,7,FALSE)&amp;"|",VLOOKUP(I43,pictuer_card_data!D:J,7,FALSE)),"")&amp;IF(K43&gt;4,IF(K43&gt;5,VLOOKUP(J43,pictuer_card_data!D:J,7,FALSE)&amp;"|",VLOOKUP(J43,pictuer_card_data!D:J,7,FALSE)),"")</f>
        <v>2022|2532</v>
      </c>
      <c r="M43" s="49" t="s">
        <v>34</v>
      </c>
      <c r="N43" s="49">
        <v>5</v>
      </c>
      <c r="O43" s="49" t="s">
        <v>34</v>
      </c>
      <c r="P43" s="49">
        <v>5</v>
      </c>
      <c r="Q43" s="49"/>
      <c r="R43" s="49"/>
      <c r="S43" s="49"/>
      <c r="T43" s="49"/>
      <c r="U43" s="49"/>
      <c r="V43" s="49"/>
      <c r="W43" s="49">
        <f t="shared" si="3"/>
        <v>2</v>
      </c>
      <c r="X43" s="11"/>
      <c r="Y43" s="13" t="str">
        <f>IF(ISTEXT(M43),VLOOKUP(M43,pictuer_fetter_attr!B:D,2,FALSE)&amp;" {"&amp;CHAR(10)&amp;CHAR(34)&amp;VLOOKUP(M43,pictuer_fetter_attr!B:D,3,FALSE)&amp;CHAR(34)&amp;" "&amp;CHAR(34)&amp;N43&amp;CHAR(34)&amp;CHAR(10)&amp;" }","")</f>
        <v>MoveSpeed {
"BasePercent" "5"
 }</v>
      </c>
      <c r="Z43" s="13" t="str">
        <f>IF(ISTEXT(O43),VLOOKUP(O43,pictuer_fetter_attr!B:D,2,FALSE)&amp;" {"&amp;CHAR(10)&amp;CHAR(34)&amp;VLOOKUP(O43,pictuer_fetter_attr!B:D,3,FALSE)&amp;CHAR(34)&amp;" "&amp;CHAR(34)&amp;P43&amp;CHAR(34)&amp;CHAR(10)&amp;" }","")</f>
        <v>MoveSpeed {
"BasePercent" "5"
 }</v>
      </c>
      <c r="AA43" s="11" t="str">
        <f>IF(ISTEXT(Q43),VLOOKUP(Q43,pictuer_fetter_attr!B:D,2,FALSE)&amp;" {"&amp;CHAR(10)&amp;CHAR(34)&amp;VLOOKUP(Q43,pictuer_fetter_attr!B:D,3,FALSE)&amp;CHAR(34)&amp;" "&amp;CHAR(34)&amp;R43&amp;CHAR(34)&amp;CHAR(10)&amp;" }","")</f>
        <v/>
      </c>
      <c r="AB43" s="13" t="str">
        <f>IF(ISTEXT(S43),VLOOKUP(S43,pictuer_fetter_attr!B:D,2,FALSE)&amp;" {"&amp;CHAR(10)&amp;CHAR(34)&amp;VLOOKUP(S43,pictuer_fetter_attr!B:D,3,FALSE)&amp;CHAR(34)&amp;" "&amp;CHAR(34)&amp;T43&amp;CHAR(34)&amp;CHAR(10)&amp;" }","")</f>
        <v/>
      </c>
      <c r="AC43" s="18" t="str">
        <f>IF(ISTEXT(U43),VLOOKUP(U43,pictuer_fetter_attr!B:D,2,FALSE)&amp;" {"&amp;CHAR(10)&amp;CHAR(34)&amp;VLOOKUP(U43,pictuer_fetter_attr!B:D,3,FALSE)&amp;CHAR(34)&amp;" "&amp;CHAR(34)&amp;V43&amp;CHAR(34)&amp;CHAR(10)&amp;" }","")</f>
        <v/>
      </c>
      <c r="AD43" s="61"/>
      <c r="AE43" s="50" t="s">
        <v>225</v>
      </c>
    </row>
    <row r="44" ht="30.5" customHeight="1" spans="1:31">
      <c r="A44" s="48">
        <v>42</v>
      </c>
      <c r="B44" s="11" t="s">
        <v>226</v>
      </c>
      <c r="C44" s="11">
        <v>1</v>
      </c>
      <c r="D44" s="11"/>
      <c r="E44" s="11">
        <v>2</v>
      </c>
      <c r="F44" s="11" t="s">
        <v>32</v>
      </c>
      <c r="G44" s="11" t="s">
        <v>227</v>
      </c>
      <c r="H44" s="11"/>
      <c r="I44" s="11"/>
      <c r="J44" s="11"/>
      <c r="K44" s="49">
        <f t="shared" si="2"/>
        <v>2</v>
      </c>
      <c r="L44" s="49" t="str">
        <f>IF(K44&gt;0,IF(K44&gt;1,VLOOKUP(F44,pictuer_card_data!D:J,7,FALSE)&amp;"|",VLOOKUP(F44,pictuer_card_data!D:J,7,FALSE)),"")&amp;IF(K44&gt;1,IF(K44&gt;2,VLOOKUP(G44,pictuer_card_data!D:J,7,FALSE)&amp;"|",VLOOKUP(G44,pictuer_card_data!D:J,7,FALSE)),"")&amp;IF(K44&gt;2,IF(K44&gt;3,VLOOKUP(H44,pictuer_card_data!D:J,7,FALSE)&amp;"|",VLOOKUP(H44,pictuer_card_data!D:J,7,FALSE)),"")&amp;IF(K44&gt;3,IF(K44&gt;4,VLOOKUP(I44,pictuer_card_data!D:J,7,FALSE)&amp;"|",VLOOKUP(I44,pictuer_card_data!D:J,7,FALSE)),"")&amp;IF(K44&gt;4,IF(K44&gt;5,VLOOKUP(J44,pictuer_card_data!D:J,7,FALSE)&amp;"|",VLOOKUP(J44,pictuer_card_data!D:J,7,FALSE)),"")</f>
        <v>2034|2035</v>
      </c>
      <c r="M44" s="49" t="s">
        <v>118</v>
      </c>
      <c r="N44" s="49">
        <v>200</v>
      </c>
      <c r="O44" s="49" t="s">
        <v>34</v>
      </c>
      <c r="P44" s="49">
        <v>5</v>
      </c>
      <c r="Q44" s="49"/>
      <c r="R44" s="49"/>
      <c r="S44" s="49"/>
      <c r="T44" s="49"/>
      <c r="U44" s="49"/>
      <c r="V44" s="49"/>
      <c r="W44" s="49">
        <f t="shared" si="3"/>
        <v>2</v>
      </c>
      <c r="X44" s="11"/>
      <c r="Y44" s="13" t="str">
        <f>IF(ISTEXT(M44),VLOOKUP(M44,pictuer_fetter_attr!B:D,2,FALSE)&amp;" {"&amp;CHAR(10)&amp;CHAR(34)&amp;VLOOKUP(M44,pictuer_fetter_attr!B:D,3,FALSE)&amp;CHAR(34)&amp;" "&amp;CHAR(34)&amp;N44&amp;CHAR(34)&amp;CHAR(10)&amp;" }","")</f>
        <v>MaxHealth {
"Base" "200"
 }</v>
      </c>
      <c r="Z44" s="13" t="str">
        <f>IF(ISTEXT(O44),VLOOKUP(O44,pictuer_fetter_attr!B:D,2,FALSE)&amp;" {"&amp;CHAR(10)&amp;CHAR(34)&amp;VLOOKUP(O44,pictuer_fetter_attr!B:D,3,FALSE)&amp;CHAR(34)&amp;" "&amp;CHAR(34)&amp;P44&amp;CHAR(34)&amp;CHAR(10)&amp;" }","")</f>
        <v>MoveSpeed {
"BasePercent" "5"
 }</v>
      </c>
      <c r="AA44" s="11" t="str">
        <f>IF(ISTEXT(Q44),VLOOKUP(Q44,pictuer_fetter_attr!B:D,2,FALSE)&amp;" {"&amp;CHAR(10)&amp;CHAR(34)&amp;VLOOKUP(Q44,pictuer_fetter_attr!B:D,3,FALSE)&amp;CHAR(34)&amp;" "&amp;CHAR(34)&amp;R44&amp;CHAR(34)&amp;CHAR(10)&amp;" }","")</f>
        <v/>
      </c>
      <c r="AB44" s="13" t="str">
        <f>IF(ISTEXT(S44),VLOOKUP(S44,pictuer_fetter_attr!B:D,2,FALSE)&amp;" {"&amp;CHAR(10)&amp;CHAR(34)&amp;VLOOKUP(S44,pictuer_fetter_attr!B:D,3,FALSE)&amp;CHAR(34)&amp;" "&amp;CHAR(34)&amp;T44&amp;CHAR(34)&amp;CHAR(10)&amp;" }","")</f>
        <v/>
      </c>
      <c r="AC44" s="18" t="str">
        <f>IF(ISTEXT(U44),VLOOKUP(U44,pictuer_fetter_attr!B:D,2,FALSE)&amp;" {"&amp;CHAR(10)&amp;CHAR(34)&amp;VLOOKUP(U44,pictuer_fetter_attr!B:D,3,FALSE)&amp;CHAR(34)&amp;" "&amp;CHAR(34)&amp;V44&amp;CHAR(34)&amp;CHAR(10)&amp;" }","")</f>
        <v/>
      </c>
      <c r="AD44" s="61"/>
      <c r="AE44" s="50" t="s">
        <v>228</v>
      </c>
    </row>
    <row r="45" ht="30.5" customHeight="1" spans="1:31">
      <c r="A45" s="48">
        <v>43</v>
      </c>
      <c r="B45" s="11" t="s">
        <v>229</v>
      </c>
      <c r="C45" s="11">
        <v>1</v>
      </c>
      <c r="D45" s="11"/>
      <c r="E45" s="11">
        <v>5</v>
      </c>
      <c r="F45" s="11" t="s">
        <v>230</v>
      </c>
      <c r="G45" s="11" t="s">
        <v>71</v>
      </c>
      <c r="H45" s="11" t="s">
        <v>231</v>
      </c>
      <c r="I45" s="11" t="s">
        <v>232</v>
      </c>
      <c r="J45" s="11" t="s">
        <v>233</v>
      </c>
      <c r="K45" s="49">
        <f t="shared" si="2"/>
        <v>5</v>
      </c>
      <c r="L45" s="49" t="str">
        <f>IF(K45&gt;0,IF(K45&gt;1,VLOOKUP(F45,pictuer_card_data!D:J,7,FALSE)&amp;"|",VLOOKUP(F45,pictuer_card_data!D:J,7,FALSE)),"")&amp;IF(K45&gt;1,IF(K45&gt;2,VLOOKUP(G45,pictuer_card_data!D:J,7,FALSE)&amp;"|",VLOOKUP(G45,pictuer_card_data!D:J,7,FALSE)),"")&amp;IF(K45&gt;2,IF(K45&gt;3,VLOOKUP(H45,pictuer_card_data!D:J,7,FALSE)&amp;"|",VLOOKUP(H45,pictuer_card_data!D:J,7,FALSE)),"")&amp;IF(K45&gt;3,IF(K45&gt;4,VLOOKUP(I45,pictuer_card_data!D:J,7,FALSE)&amp;"|",VLOOKUP(I45,pictuer_card_data!D:J,7,FALSE)),"")&amp;IF(K45&gt;4,IF(K45&gt;5,VLOOKUP(J45,pictuer_card_data!D:J,7,FALSE)&amp;"|",VLOOKUP(J45,pictuer_card_data!D:J,7,FALSE)),"")</f>
        <v>2041|2037|2547|2038|2042</v>
      </c>
      <c r="M45" s="49" t="s">
        <v>234</v>
      </c>
      <c r="N45" s="49">
        <v>5</v>
      </c>
      <c r="O45" s="49" t="s">
        <v>234</v>
      </c>
      <c r="P45" s="49">
        <v>5</v>
      </c>
      <c r="Q45" s="49" t="s">
        <v>72</v>
      </c>
      <c r="R45" s="49">
        <v>5</v>
      </c>
      <c r="S45" s="49" t="s">
        <v>72</v>
      </c>
      <c r="T45" s="49">
        <v>5</v>
      </c>
      <c r="U45" s="49" t="s">
        <v>76</v>
      </c>
      <c r="V45" s="49">
        <v>10</v>
      </c>
      <c r="W45" s="49">
        <f t="shared" si="3"/>
        <v>5</v>
      </c>
      <c r="X45" s="11"/>
      <c r="Y45" s="13" t="str">
        <f>IF(ISTEXT(M45),VLOOKUP(M45,pictuer_fetter_attr!B:D,2,FALSE)&amp;" {"&amp;CHAR(10)&amp;CHAR(34)&amp;VLOOKUP(M45,pictuer_fetter_attr!B:D,3,FALSE)&amp;CHAR(34)&amp;" "&amp;CHAR(34)&amp;N45&amp;CHAR(34)&amp;CHAR(10)&amp;" }","")</f>
        <v>WindPent {
"Base" "5"
 }</v>
      </c>
      <c r="Z45" s="13" t="str">
        <f>IF(ISTEXT(O45),VLOOKUP(O45,pictuer_fetter_attr!B:D,2,FALSE)&amp;" {"&amp;CHAR(10)&amp;CHAR(34)&amp;VLOOKUP(O45,pictuer_fetter_attr!B:D,3,FALSE)&amp;CHAR(34)&amp;" "&amp;CHAR(34)&amp;P45&amp;CHAR(34)&amp;CHAR(10)&amp;" }","")</f>
        <v>WindPent {
"Base" "5"
 }</v>
      </c>
      <c r="AA45" s="11" t="str">
        <f>IF(ISTEXT(Q45),VLOOKUP(Q45,pictuer_fetter_attr!B:D,2,FALSE)&amp;" {"&amp;CHAR(10)&amp;CHAR(34)&amp;VLOOKUP(Q45,pictuer_fetter_attr!B:D,3,FALSE)&amp;CHAR(34)&amp;" "&amp;CHAR(34)&amp;R45&amp;CHAR(34)&amp;CHAR(10)&amp;" }","")</f>
        <v>WindDamageBonus {
"Base" "5"
 }</v>
      </c>
      <c r="AB45" s="13" t="str">
        <f>IF(ISTEXT(S45),VLOOKUP(S45,pictuer_fetter_attr!B:D,2,FALSE)&amp;" {"&amp;CHAR(10)&amp;CHAR(34)&amp;VLOOKUP(S45,pictuer_fetter_attr!B:D,3,FALSE)&amp;CHAR(34)&amp;" "&amp;CHAR(34)&amp;T45&amp;CHAR(34)&amp;CHAR(10)&amp;" }","")</f>
        <v>WindDamageBonus {
"Base" "5"
 }</v>
      </c>
      <c r="AC45" s="18" t="str">
        <f>IF(ISTEXT(U45),VLOOKUP(U45,pictuer_fetter_attr!B:D,2,FALSE)&amp;" {"&amp;CHAR(10)&amp;CHAR(34)&amp;VLOOKUP(U45,pictuer_fetter_attr!B:D,3,FALSE)&amp;CHAR(34)&amp;" "&amp;CHAR(34)&amp;V45&amp;CHAR(34)&amp;CHAR(10)&amp;" }","")</f>
        <v>CriticalChance {
"Base" "10"
 }</v>
      </c>
      <c r="AD45" s="61"/>
      <c r="AE45" s="50" t="s">
        <v>235</v>
      </c>
    </row>
    <row r="46" ht="30.5" customHeight="1" spans="1:31">
      <c r="A46" s="48">
        <v>44</v>
      </c>
      <c r="B46" s="11" t="s">
        <v>236</v>
      </c>
      <c r="C46" s="11">
        <v>1</v>
      </c>
      <c r="D46" s="11"/>
      <c r="E46" s="11">
        <v>5</v>
      </c>
      <c r="F46" s="11" t="s">
        <v>237</v>
      </c>
      <c r="G46" s="11" t="s">
        <v>238</v>
      </c>
      <c r="H46" s="11" t="s">
        <v>239</v>
      </c>
      <c r="I46" s="11" t="s">
        <v>81</v>
      </c>
      <c r="J46" s="11" t="s">
        <v>227</v>
      </c>
      <c r="K46" s="49">
        <f t="shared" si="2"/>
        <v>5</v>
      </c>
      <c r="L46" s="49" t="str">
        <f>IF(K46&gt;0,IF(K46&gt;1,VLOOKUP(F46,pictuer_card_data!D:J,7,FALSE)&amp;"|",VLOOKUP(F46,pictuer_card_data!D:J,7,FALSE)),"")&amp;IF(K46&gt;1,IF(K46&gt;2,VLOOKUP(G46,pictuer_card_data!D:J,7,FALSE)&amp;"|",VLOOKUP(G46,pictuer_card_data!D:J,7,FALSE)),"")&amp;IF(K46&gt;2,IF(K46&gt;3,VLOOKUP(H46,pictuer_card_data!D:J,7,FALSE)&amp;"|",VLOOKUP(H46,pictuer_card_data!D:J,7,FALSE)),"")&amp;IF(K46&gt;3,IF(K46&gt;4,VLOOKUP(I46,pictuer_card_data!D:J,7,FALSE)&amp;"|",VLOOKUP(I46,pictuer_card_data!D:J,7,FALSE)),"")&amp;IF(K46&gt;4,IF(K46&gt;5,VLOOKUP(J46,pictuer_card_data!D:J,7,FALSE)&amp;"|",VLOOKUP(J46,pictuer_card_data!D:J,7,FALSE)),"")</f>
        <v>2039|2546|2558|2548|2035</v>
      </c>
      <c r="M46" s="49" t="s">
        <v>72</v>
      </c>
      <c r="N46" s="49">
        <v>5</v>
      </c>
      <c r="O46" s="49" t="s">
        <v>72</v>
      </c>
      <c r="P46" s="49">
        <v>5</v>
      </c>
      <c r="Q46" s="49" t="s">
        <v>234</v>
      </c>
      <c r="R46" s="49">
        <v>5</v>
      </c>
      <c r="S46" s="49" t="s">
        <v>234</v>
      </c>
      <c r="T46" s="49">
        <v>5</v>
      </c>
      <c r="U46" s="49" t="s">
        <v>60</v>
      </c>
      <c r="V46" s="49">
        <v>20</v>
      </c>
      <c r="W46" s="49">
        <f t="shared" si="3"/>
        <v>5</v>
      </c>
      <c r="X46" s="11"/>
      <c r="Y46" s="13" t="str">
        <f>IF(ISTEXT(M46),VLOOKUP(M46,pictuer_fetter_attr!B:D,2,FALSE)&amp;" {"&amp;CHAR(10)&amp;CHAR(34)&amp;VLOOKUP(M46,pictuer_fetter_attr!B:D,3,FALSE)&amp;CHAR(34)&amp;" "&amp;CHAR(34)&amp;N46&amp;CHAR(34)&amp;CHAR(10)&amp;" }","")</f>
        <v>WindDamageBonus {
"Base" "5"
 }</v>
      </c>
      <c r="Z46" s="13" t="str">
        <f>IF(ISTEXT(O46),VLOOKUP(O46,pictuer_fetter_attr!B:D,2,FALSE)&amp;" {"&amp;CHAR(10)&amp;CHAR(34)&amp;VLOOKUP(O46,pictuer_fetter_attr!B:D,3,FALSE)&amp;CHAR(34)&amp;" "&amp;CHAR(34)&amp;P46&amp;CHAR(34)&amp;CHAR(10)&amp;" }","")</f>
        <v>WindDamageBonus {
"Base" "5"
 }</v>
      </c>
      <c r="AA46" s="11" t="str">
        <f>IF(ISTEXT(Q46),VLOOKUP(Q46,pictuer_fetter_attr!B:D,2,FALSE)&amp;" {"&amp;CHAR(10)&amp;CHAR(34)&amp;VLOOKUP(Q46,pictuer_fetter_attr!B:D,3,FALSE)&amp;CHAR(34)&amp;" "&amp;CHAR(34)&amp;R46&amp;CHAR(34)&amp;CHAR(10)&amp;" }","")</f>
        <v>WindPent {
"Base" "5"
 }</v>
      </c>
      <c r="AB46" s="13" t="str">
        <f>IF(ISTEXT(S46),VLOOKUP(S46,pictuer_fetter_attr!B:D,2,FALSE)&amp;" {"&amp;CHAR(10)&amp;CHAR(34)&amp;VLOOKUP(S46,pictuer_fetter_attr!B:D,3,FALSE)&amp;CHAR(34)&amp;" "&amp;CHAR(34)&amp;T46&amp;CHAR(34)&amp;CHAR(10)&amp;" }","")</f>
        <v>WindPent {
"Base" "5"
 }</v>
      </c>
      <c r="AC46" s="18" t="str">
        <f>IF(ISTEXT(U46),VLOOKUP(U46,pictuer_fetter_attr!B:D,2,FALSE)&amp;" {"&amp;CHAR(10)&amp;CHAR(34)&amp;VLOOKUP(U46,pictuer_fetter_attr!B:D,3,FALSE)&amp;CHAR(34)&amp;" "&amp;CHAR(34)&amp;V46&amp;CHAR(34)&amp;CHAR(10)&amp;" }","")</f>
        <v>CriticalDamage {
"Base" "20"
 }</v>
      </c>
      <c r="AD46" s="61"/>
      <c r="AE46" s="50" t="s">
        <v>240</v>
      </c>
    </row>
    <row r="47" ht="30.5" customHeight="1" spans="1:31">
      <c r="A47" s="48">
        <v>45</v>
      </c>
      <c r="B47" s="11" t="s">
        <v>241</v>
      </c>
      <c r="C47" s="11">
        <v>1</v>
      </c>
      <c r="D47" s="11"/>
      <c r="E47" s="11">
        <v>2</v>
      </c>
      <c r="F47" s="11" t="s">
        <v>242</v>
      </c>
      <c r="G47" s="11" t="s">
        <v>243</v>
      </c>
      <c r="H47" s="11"/>
      <c r="I47" s="11"/>
      <c r="J47" s="11"/>
      <c r="K47" s="49">
        <f t="shared" si="2"/>
        <v>2</v>
      </c>
      <c r="L47" s="49" t="str">
        <f>IF(K47&gt;0,IF(K47&gt;1,VLOOKUP(F47,pictuer_card_data!D:J,7,FALSE)&amp;"|",VLOOKUP(F47,pictuer_card_data!D:J,7,FALSE)),"")&amp;IF(K47&gt;1,IF(K47&gt;2,VLOOKUP(G47,pictuer_card_data!D:J,7,FALSE)&amp;"|",VLOOKUP(G47,pictuer_card_data!D:J,7,FALSE)),"")&amp;IF(K47&gt;2,IF(K47&gt;3,VLOOKUP(H47,pictuer_card_data!D:J,7,FALSE)&amp;"|",VLOOKUP(H47,pictuer_card_data!D:J,7,FALSE)),"")&amp;IF(K47&gt;3,IF(K47&gt;4,VLOOKUP(I47,pictuer_card_data!D:J,7,FALSE)&amp;"|",VLOOKUP(I47,pictuer_card_data!D:J,7,FALSE)),"")&amp;IF(K47&gt;4,IF(K47&gt;5,VLOOKUP(J47,pictuer_card_data!D:J,7,FALSE)&amp;"|",VLOOKUP(J47,pictuer_card_data!D:J,7,FALSE)),"")</f>
        <v>2556|2916</v>
      </c>
      <c r="M47" s="49" t="s">
        <v>234</v>
      </c>
      <c r="N47" s="49">
        <v>15</v>
      </c>
      <c r="O47" s="49" t="s">
        <v>118</v>
      </c>
      <c r="P47" s="49">
        <v>500</v>
      </c>
      <c r="Q47" s="49"/>
      <c r="R47" s="49"/>
      <c r="S47" s="49"/>
      <c r="T47" s="49"/>
      <c r="U47" s="49"/>
      <c r="V47" s="49"/>
      <c r="W47" s="49">
        <f t="shared" si="3"/>
        <v>2</v>
      </c>
      <c r="X47" s="11"/>
      <c r="Y47" s="13" t="str">
        <f>IF(ISTEXT(M47),VLOOKUP(M47,pictuer_fetter_attr!B:D,2,FALSE)&amp;" {"&amp;CHAR(10)&amp;CHAR(34)&amp;VLOOKUP(M47,pictuer_fetter_attr!B:D,3,FALSE)&amp;CHAR(34)&amp;" "&amp;CHAR(34)&amp;N47&amp;CHAR(34)&amp;CHAR(10)&amp;" }","")</f>
        <v>WindPent {
"Base" "15"
 }</v>
      </c>
      <c r="Z47" s="13" t="str">
        <f>IF(ISTEXT(O47),VLOOKUP(O47,pictuer_fetter_attr!B:D,2,FALSE)&amp;" {"&amp;CHAR(10)&amp;CHAR(34)&amp;VLOOKUP(O47,pictuer_fetter_attr!B:D,3,FALSE)&amp;CHAR(34)&amp;" "&amp;CHAR(34)&amp;P47&amp;CHAR(34)&amp;CHAR(10)&amp;" }","")</f>
        <v>MaxHealth {
"Base" "500"
 }</v>
      </c>
      <c r="AA47" s="11" t="str">
        <f>IF(ISTEXT(Q47),VLOOKUP(Q47,pictuer_fetter_attr!B:D,2,FALSE)&amp;" {"&amp;CHAR(10)&amp;CHAR(34)&amp;VLOOKUP(Q47,pictuer_fetter_attr!B:D,3,FALSE)&amp;CHAR(34)&amp;" "&amp;CHAR(34)&amp;R47&amp;CHAR(34)&amp;CHAR(10)&amp;" }","")</f>
        <v/>
      </c>
      <c r="AB47" s="13" t="str">
        <f>IF(ISTEXT(S47),VLOOKUP(S47,pictuer_fetter_attr!B:D,2,FALSE)&amp;" {"&amp;CHAR(10)&amp;CHAR(34)&amp;VLOOKUP(S47,pictuer_fetter_attr!B:D,3,FALSE)&amp;CHAR(34)&amp;" "&amp;CHAR(34)&amp;T47&amp;CHAR(34)&amp;CHAR(10)&amp;" }","")</f>
        <v/>
      </c>
      <c r="AC47" s="18" t="str">
        <f>IF(ISTEXT(U47),VLOOKUP(U47,pictuer_fetter_attr!B:D,2,FALSE)&amp;" {"&amp;CHAR(10)&amp;CHAR(34)&amp;VLOOKUP(U47,pictuer_fetter_attr!B:D,3,FALSE)&amp;CHAR(34)&amp;" "&amp;CHAR(34)&amp;V47&amp;CHAR(34)&amp;CHAR(10)&amp;" }","")</f>
        <v/>
      </c>
      <c r="AD47" s="61"/>
      <c r="AE47" s="50" t="s">
        <v>244</v>
      </c>
    </row>
    <row r="48" ht="30.5" customHeight="1" spans="1:31">
      <c r="A48" s="48">
        <v>46</v>
      </c>
      <c r="B48" s="11" t="s">
        <v>245</v>
      </c>
      <c r="C48" s="11">
        <v>1</v>
      </c>
      <c r="D48" s="11"/>
      <c r="E48" s="11">
        <v>3</v>
      </c>
      <c r="F48" s="11" t="s">
        <v>246</v>
      </c>
      <c r="G48" s="11" t="s">
        <v>247</v>
      </c>
      <c r="H48" s="11" t="s">
        <v>243</v>
      </c>
      <c r="I48" s="11"/>
      <c r="J48" s="11"/>
      <c r="K48" s="49">
        <f t="shared" si="2"/>
        <v>3</v>
      </c>
      <c r="L48" s="49" t="str">
        <f>IF(K48&gt;0,IF(K48&gt;1,VLOOKUP(F48,pictuer_card_data!D:J,7,FALSE)&amp;"|",VLOOKUP(F48,pictuer_card_data!D:J,7,FALSE)),"")&amp;IF(K48&gt;1,IF(K48&gt;2,VLOOKUP(G48,pictuer_card_data!D:J,7,FALSE)&amp;"|",VLOOKUP(G48,pictuer_card_data!D:J,7,FALSE)),"")&amp;IF(K48&gt;2,IF(K48&gt;3,VLOOKUP(H48,pictuer_card_data!D:J,7,FALSE)&amp;"|",VLOOKUP(H48,pictuer_card_data!D:J,7,FALSE)),"")&amp;IF(K48&gt;3,IF(K48&gt;4,VLOOKUP(I48,pictuer_card_data!D:J,7,FALSE)&amp;"|",VLOOKUP(I48,pictuer_card_data!D:J,7,FALSE)),"")&amp;IF(K48&gt;4,IF(K48&gt;5,VLOOKUP(J48,pictuer_card_data!D:J,7,FALSE)&amp;"|",VLOOKUP(J48,pictuer_card_data!D:J,7,FALSE)),"")</f>
        <v>3204|2917|2916</v>
      </c>
      <c r="M48" s="49" t="s">
        <v>72</v>
      </c>
      <c r="N48" s="49">
        <v>20</v>
      </c>
      <c r="O48" s="49" t="s">
        <v>135</v>
      </c>
      <c r="P48" s="49">
        <v>10</v>
      </c>
      <c r="Q48" s="49" t="s">
        <v>76</v>
      </c>
      <c r="R48" s="49">
        <v>10</v>
      </c>
      <c r="S48" s="49"/>
      <c r="T48" s="49"/>
      <c r="U48" s="49"/>
      <c r="V48" s="49"/>
      <c r="W48" s="49">
        <f t="shared" si="3"/>
        <v>3</v>
      </c>
      <c r="X48" s="11"/>
      <c r="Y48" s="13" t="str">
        <f>IF(ISTEXT(M48),VLOOKUP(M48,pictuer_fetter_attr!B:D,2,FALSE)&amp;" {"&amp;CHAR(10)&amp;CHAR(34)&amp;VLOOKUP(M48,pictuer_fetter_attr!B:D,3,FALSE)&amp;CHAR(34)&amp;" "&amp;CHAR(34)&amp;N48&amp;CHAR(34)&amp;CHAR(10)&amp;" }","")</f>
        <v>WindDamageBonus {
"Base" "20"
 }</v>
      </c>
      <c r="Z48" s="13" t="str">
        <f>IF(ISTEXT(O48),VLOOKUP(O48,pictuer_fetter_attr!B:D,2,FALSE)&amp;" {"&amp;CHAR(10)&amp;CHAR(34)&amp;VLOOKUP(O48,pictuer_fetter_attr!B:D,3,FALSE)&amp;CHAR(34)&amp;" "&amp;CHAR(34)&amp;P48&amp;CHAR(34)&amp;CHAR(10)&amp;" }","")</f>
        <v>AttackDamage {
"BonusPercent" "10"
 }</v>
      </c>
      <c r="AA48" s="11" t="str">
        <f>IF(ISTEXT(Q48),VLOOKUP(Q48,pictuer_fetter_attr!B:D,2,FALSE)&amp;" {"&amp;CHAR(10)&amp;CHAR(34)&amp;VLOOKUP(Q48,pictuer_fetter_attr!B:D,3,FALSE)&amp;CHAR(34)&amp;" "&amp;CHAR(34)&amp;R48&amp;CHAR(34)&amp;CHAR(10)&amp;" }","")</f>
        <v>CriticalChance {
"Base" "10"
 }</v>
      </c>
      <c r="AB48" s="13" t="str">
        <f>IF(ISTEXT(S48),VLOOKUP(S48,pictuer_fetter_attr!B:D,2,FALSE)&amp;" {"&amp;CHAR(10)&amp;CHAR(34)&amp;VLOOKUP(S48,pictuer_fetter_attr!B:D,3,FALSE)&amp;CHAR(34)&amp;" "&amp;CHAR(34)&amp;T48&amp;CHAR(34)&amp;CHAR(10)&amp;" }","")</f>
        <v/>
      </c>
      <c r="AC48" s="18" t="str">
        <f>IF(ISTEXT(U48),VLOOKUP(U48,pictuer_fetter_attr!B:D,2,FALSE)&amp;" {"&amp;CHAR(10)&amp;CHAR(34)&amp;VLOOKUP(U48,pictuer_fetter_attr!B:D,3,FALSE)&amp;CHAR(34)&amp;" "&amp;CHAR(34)&amp;V48&amp;CHAR(34)&amp;CHAR(10)&amp;" }","")</f>
        <v/>
      </c>
      <c r="AD48" s="61"/>
      <c r="AE48" s="50" t="s">
        <v>248</v>
      </c>
    </row>
    <row r="49" ht="30.5" customHeight="1" spans="1:31">
      <c r="A49" s="48">
        <v>47</v>
      </c>
      <c r="B49" s="11" t="s">
        <v>249</v>
      </c>
      <c r="C49" s="11">
        <v>1</v>
      </c>
      <c r="D49" s="11"/>
      <c r="E49" s="11">
        <v>4</v>
      </c>
      <c r="F49" s="11" t="s">
        <v>250</v>
      </c>
      <c r="G49" s="11" t="s">
        <v>251</v>
      </c>
      <c r="H49" s="11" t="s">
        <v>252</v>
      </c>
      <c r="I49" s="11" t="s">
        <v>253</v>
      </c>
      <c r="J49" s="11"/>
      <c r="K49" s="49">
        <f t="shared" si="2"/>
        <v>4</v>
      </c>
      <c r="L49" s="49" t="str">
        <f>IF(K49&gt;0,IF(K49&gt;1,VLOOKUP(F49,pictuer_card_data!D:J,7,FALSE)&amp;"|",VLOOKUP(F49,pictuer_card_data!D:J,7,FALSE)),"")&amp;IF(K49&gt;1,IF(K49&gt;2,VLOOKUP(G49,pictuer_card_data!D:J,7,FALSE)&amp;"|",VLOOKUP(G49,pictuer_card_data!D:J,7,FALSE)),"")&amp;IF(K49&gt;2,IF(K49&gt;3,VLOOKUP(H49,pictuer_card_data!D:J,7,FALSE)&amp;"|",VLOOKUP(H49,pictuer_card_data!D:J,7,FALSE)),"")&amp;IF(K49&gt;3,IF(K49&gt;4,VLOOKUP(I49,pictuer_card_data!D:J,7,FALSE)&amp;"|",VLOOKUP(I49,pictuer_card_data!D:J,7,FALSE)),"")&amp;IF(K49&gt;4,IF(K49&gt;5,VLOOKUP(J49,pictuer_card_data!D:J,7,FALSE)&amp;"|",VLOOKUP(J49,pictuer_card_data!D:J,7,FALSE)),"")</f>
        <v>2550|2044|2552|2045</v>
      </c>
      <c r="M49" s="49" t="s">
        <v>33</v>
      </c>
      <c r="N49" s="49">
        <v>10</v>
      </c>
      <c r="O49" s="49" t="s">
        <v>135</v>
      </c>
      <c r="P49" s="49">
        <v>5</v>
      </c>
      <c r="Q49" s="49" t="s">
        <v>40</v>
      </c>
      <c r="R49" s="49">
        <v>20</v>
      </c>
      <c r="S49" s="49" t="s">
        <v>34</v>
      </c>
      <c r="T49" s="49">
        <v>10</v>
      </c>
      <c r="U49" s="49"/>
      <c r="V49" s="49"/>
      <c r="W49" s="49">
        <f t="shared" si="3"/>
        <v>4</v>
      </c>
      <c r="X49" s="11"/>
      <c r="Y49" s="13" t="str">
        <f>IF(ISTEXT(M49),VLOOKUP(M49,pictuer_fetter_attr!B:D,2,FALSE)&amp;" {"&amp;CHAR(10)&amp;CHAR(34)&amp;VLOOKUP(M49,pictuer_fetter_attr!B:D,3,FALSE)&amp;CHAR(34)&amp;" "&amp;CHAR(34)&amp;N49&amp;CHAR(34)&amp;CHAR(10)&amp;" }","")</f>
        <v>AttackDamage {
"Base" "10"
 }</v>
      </c>
      <c r="Z49" s="13" t="str">
        <f>IF(ISTEXT(O49),VLOOKUP(O49,pictuer_fetter_attr!B:D,2,FALSE)&amp;" {"&amp;CHAR(10)&amp;CHAR(34)&amp;VLOOKUP(O49,pictuer_fetter_attr!B:D,3,FALSE)&amp;CHAR(34)&amp;" "&amp;CHAR(34)&amp;P49&amp;CHAR(34)&amp;CHAR(10)&amp;" }","")</f>
        <v>AttackDamage {
"BonusPercent" "5"
 }</v>
      </c>
      <c r="AA49" s="11" t="str">
        <f>IF(ISTEXT(Q49),VLOOKUP(Q49,pictuer_fetter_attr!B:D,2,FALSE)&amp;" {"&amp;CHAR(10)&amp;CHAR(34)&amp;VLOOKUP(Q49,pictuer_fetter_attr!B:D,3,FALSE)&amp;CHAR(34)&amp;" "&amp;CHAR(34)&amp;R49&amp;CHAR(34)&amp;CHAR(10)&amp;" }","")</f>
        <v>PhyicalArmor {
"Base" "20"
 }</v>
      </c>
      <c r="AB49" s="13" t="str">
        <f>IF(ISTEXT(S49),VLOOKUP(S49,pictuer_fetter_attr!B:D,2,FALSE)&amp;" {"&amp;CHAR(10)&amp;CHAR(34)&amp;VLOOKUP(S49,pictuer_fetter_attr!B:D,3,FALSE)&amp;CHAR(34)&amp;" "&amp;CHAR(34)&amp;T49&amp;CHAR(34)&amp;CHAR(10)&amp;" }","")</f>
        <v>MoveSpeed {
"BasePercent" "10"
 }</v>
      </c>
      <c r="AC49" s="18" t="str">
        <f>IF(ISTEXT(U49),VLOOKUP(U49,pictuer_fetter_attr!B:D,2,FALSE)&amp;" {"&amp;CHAR(10)&amp;CHAR(34)&amp;VLOOKUP(U49,pictuer_fetter_attr!B:D,3,FALSE)&amp;CHAR(34)&amp;" "&amp;CHAR(34)&amp;V49&amp;CHAR(34)&amp;CHAR(10)&amp;" }","")</f>
        <v/>
      </c>
      <c r="AD49" s="61"/>
      <c r="AE49" s="48" t="s">
        <v>254</v>
      </c>
    </row>
    <row r="50" ht="30.5" customHeight="1" spans="1:31">
      <c r="A50" s="48">
        <v>48</v>
      </c>
      <c r="B50" s="11" t="s">
        <v>255</v>
      </c>
      <c r="C50" s="11">
        <v>1</v>
      </c>
      <c r="D50" s="11"/>
      <c r="E50" s="11">
        <v>4</v>
      </c>
      <c r="F50" s="11" t="s">
        <v>256</v>
      </c>
      <c r="G50" s="11" t="s">
        <v>257</v>
      </c>
      <c r="H50" s="11" t="s">
        <v>258</v>
      </c>
      <c r="I50" s="11" t="s">
        <v>259</v>
      </c>
      <c r="J50" s="11"/>
      <c r="K50" s="49">
        <f t="shared" si="2"/>
        <v>4</v>
      </c>
      <c r="L50" s="49" t="str">
        <f>IF(K50&gt;0,IF(K50&gt;1,VLOOKUP(F50,pictuer_card_data!D:J,7,FALSE)&amp;"|",VLOOKUP(F50,pictuer_card_data!D:J,7,FALSE)),"")&amp;IF(K50&gt;1,IF(K50&gt;2,VLOOKUP(G50,pictuer_card_data!D:J,7,FALSE)&amp;"|",VLOOKUP(G50,pictuer_card_data!D:J,7,FALSE)),"")&amp;IF(K50&gt;2,IF(K50&gt;3,VLOOKUP(H50,pictuer_card_data!D:J,7,FALSE)&amp;"|",VLOOKUP(H50,pictuer_card_data!D:J,7,FALSE)),"")&amp;IF(K50&gt;3,IF(K50&gt;4,VLOOKUP(I50,pictuer_card_data!D:J,7,FALSE)&amp;"|",VLOOKUP(I50,pictuer_card_data!D:J,7,FALSE)),"")&amp;IF(K50&gt;4,IF(K50&gt;5,VLOOKUP(J50,pictuer_card_data!D:J,7,FALSE)&amp;"|",VLOOKUP(J50,pictuer_card_data!D:J,7,FALSE)),"")</f>
        <v>2553|2554|2557|2555</v>
      </c>
      <c r="M50" s="49" t="s">
        <v>82</v>
      </c>
      <c r="N50" s="49">
        <v>30</v>
      </c>
      <c r="O50" s="49" t="s">
        <v>34</v>
      </c>
      <c r="P50" s="49">
        <v>5</v>
      </c>
      <c r="Q50" s="49" t="s">
        <v>72</v>
      </c>
      <c r="R50" s="49">
        <v>10</v>
      </c>
      <c r="S50" s="49" t="s">
        <v>33</v>
      </c>
      <c r="T50" s="49">
        <v>25</v>
      </c>
      <c r="U50" s="49"/>
      <c r="V50" s="49"/>
      <c r="W50" s="49">
        <f t="shared" si="3"/>
        <v>4</v>
      </c>
      <c r="X50" s="11"/>
      <c r="Y50" s="13" t="str">
        <f>IF(ISTEXT(M50),VLOOKUP(M50,pictuer_fetter_attr!B:D,2,FALSE)&amp;" {"&amp;CHAR(10)&amp;CHAR(34)&amp;VLOOKUP(M50,pictuer_fetter_attr!B:D,3,FALSE)&amp;CHAR(34)&amp;" "&amp;CHAR(34)&amp;N50&amp;CHAR(34)&amp;CHAR(10)&amp;" }","")</f>
        <v>AttackSpeed {
"Base" "30"
 }</v>
      </c>
      <c r="Z50" s="13" t="str">
        <f>IF(ISTEXT(O50),VLOOKUP(O50,pictuer_fetter_attr!B:D,2,FALSE)&amp;" {"&amp;CHAR(10)&amp;CHAR(34)&amp;VLOOKUP(O50,pictuer_fetter_attr!B:D,3,FALSE)&amp;CHAR(34)&amp;" "&amp;CHAR(34)&amp;P50&amp;CHAR(34)&amp;CHAR(10)&amp;" }","")</f>
        <v>MoveSpeed {
"BasePercent" "5"
 }</v>
      </c>
      <c r="AA50" s="11" t="str">
        <f>IF(ISTEXT(Q50),VLOOKUP(Q50,pictuer_fetter_attr!B:D,2,FALSE)&amp;" {"&amp;CHAR(10)&amp;CHAR(34)&amp;VLOOKUP(Q50,pictuer_fetter_attr!B:D,3,FALSE)&amp;CHAR(34)&amp;" "&amp;CHAR(34)&amp;R50&amp;CHAR(34)&amp;CHAR(10)&amp;" }","")</f>
        <v>WindDamageBonus {
"Base" "10"
 }</v>
      </c>
      <c r="AB50" s="13" t="str">
        <f>IF(ISTEXT(S50),VLOOKUP(S50,pictuer_fetter_attr!B:D,2,FALSE)&amp;" {"&amp;CHAR(10)&amp;CHAR(34)&amp;VLOOKUP(S50,pictuer_fetter_attr!B:D,3,FALSE)&amp;CHAR(34)&amp;" "&amp;CHAR(34)&amp;T50&amp;CHAR(34)&amp;CHAR(10)&amp;" }","")</f>
        <v>AttackDamage {
"Base" "25"
 }</v>
      </c>
      <c r="AC50" s="18" t="str">
        <f>IF(ISTEXT(U50),VLOOKUP(U50,pictuer_fetter_attr!B:D,2,FALSE)&amp;" {"&amp;CHAR(10)&amp;CHAR(34)&amp;VLOOKUP(U50,pictuer_fetter_attr!B:D,3,FALSE)&amp;CHAR(34)&amp;" "&amp;CHAR(34)&amp;V50&amp;CHAR(34)&amp;CHAR(10)&amp;" }","")</f>
        <v/>
      </c>
      <c r="AD50" s="61"/>
      <c r="AE50" s="50" t="s">
        <v>260</v>
      </c>
    </row>
    <row r="51" ht="30.5" customHeight="1" spans="1:31">
      <c r="A51" s="48">
        <v>49</v>
      </c>
      <c r="B51" s="11" t="s">
        <v>261</v>
      </c>
      <c r="C51" s="11">
        <v>1</v>
      </c>
      <c r="D51" s="11"/>
      <c r="E51" s="11">
        <v>2</v>
      </c>
      <c r="F51" s="11" t="s">
        <v>259</v>
      </c>
      <c r="G51" s="11" t="s">
        <v>262</v>
      </c>
      <c r="H51" s="11"/>
      <c r="I51" s="11"/>
      <c r="J51" s="11"/>
      <c r="K51" s="49">
        <f t="shared" si="2"/>
        <v>2</v>
      </c>
      <c r="L51" s="49" t="str">
        <f>IF(K51&gt;0,IF(K51&gt;1,VLOOKUP(F51,pictuer_card_data!D:J,7,FALSE)&amp;"|",VLOOKUP(F51,pictuer_card_data!D:J,7,FALSE)),"")&amp;IF(K51&gt;1,IF(K51&gt;2,VLOOKUP(G51,pictuer_card_data!D:J,7,FALSE)&amp;"|",VLOOKUP(G51,pictuer_card_data!D:J,7,FALSE)),"")&amp;IF(K51&gt;2,IF(K51&gt;3,VLOOKUP(H51,pictuer_card_data!D:J,7,FALSE)&amp;"|",VLOOKUP(H51,pictuer_card_data!D:J,7,FALSE)),"")&amp;IF(K51&gt;3,IF(K51&gt;4,VLOOKUP(I51,pictuer_card_data!D:J,7,FALSE)&amp;"|",VLOOKUP(I51,pictuer_card_data!D:J,7,FALSE)),"")&amp;IF(K51&gt;4,IF(K51&gt;5,VLOOKUP(J51,pictuer_card_data!D:J,7,FALSE)&amp;"|",VLOOKUP(J51,pictuer_card_data!D:J,7,FALSE)),"")</f>
        <v>2555|2914</v>
      </c>
      <c r="M51" s="49" t="s">
        <v>118</v>
      </c>
      <c r="N51" s="49">
        <v>500</v>
      </c>
      <c r="O51" s="49" t="s">
        <v>34</v>
      </c>
      <c r="P51" s="49">
        <v>5</v>
      </c>
      <c r="Q51" s="49"/>
      <c r="R51" s="49"/>
      <c r="S51" s="49"/>
      <c r="T51" s="49"/>
      <c r="U51" s="49"/>
      <c r="V51" s="49"/>
      <c r="W51" s="49">
        <f t="shared" si="3"/>
        <v>2</v>
      </c>
      <c r="X51" s="11"/>
      <c r="Y51" s="13" t="str">
        <f>IF(ISTEXT(M51),VLOOKUP(M51,pictuer_fetter_attr!B:D,2,FALSE)&amp;" {"&amp;CHAR(10)&amp;CHAR(34)&amp;VLOOKUP(M51,pictuer_fetter_attr!B:D,3,FALSE)&amp;CHAR(34)&amp;" "&amp;CHAR(34)&amp;N51&amp;CHAR(34)&amp;CHAR(10)&amp;" }","")</f>
        <v>MaxHealth {
"Base" "500"
 }</v>
      </c>
      <c r="Z51" s="13" t="str">
        <f>IF(ISTEXT(O51),VLOOKUP(O51,pictuer_fetter_attr!B:D,2,FALSE)&amp;" {"&amp;CHAR(10)&amp;CHAR(34)&amp;VLOOKUP(O51,pictuer_fetter_attr!B:D,3,FALSE)&amp;CHAR(34)&amp;" "&amp;CHAR(34)&amp;P51&amp;CHAR(34)&amp;CHAR(10)&amp;" }","")</f>
        <v>MoveSpeed {
"BasePercent" "5"
 }</v>
      </c>
      <c r="AA51" s="11" t="str">
        <f>IF(ISTEXT(Q51),VLOOKUP(Q51,pictuer_fetter_attr!B:D,2,FALSE)&amp;" {"&amp;CHAR(10)&amp;CHAR(34)&amp;VLOOKUP(Q51,pictuer_fetter_attr!B:D,3,FALSE)&amp;CHAR(34)&amp;" "&amp;CHAR(34)&amp;R51&amp;CHAR(34)&amp;CHAR(10)&amp;" }","")</f>
        <v/>
      </c>
      <c r="AB51" s="13" t="str">
        <f>IF(ISTEXT(S51),VLOOKUP(S51,pictuer_fetter_attr!B:D,2,FALSE)&amp;" {"&amp;CHAR(10)&amp;CHAR(34)&amp;VLOOKUP(S51,pictuer_fetter_attr!B:D,3,FALSE)&amp;CHAR(34)&amp;" "&amp;CHAR(34)&amp;T51&amp;CHAR(34)&amp;CHAR(10)&amp;" }","")</f>
        <v/>
      </c>
      <c r="AC51" s="18" t="str">
        <f>IF(ISTEXT(U51),VLOOKUP(U51,pictuer_fetter_attr!B:D,2,FALSE)&amp;" {"&amp;CHAR(10)&amp;CHAR(34)&amp;VLOOKUP(U51,pictuer_fetter_attr!B:D,3,FALSE)&amp;CHAR(34)&amp;" "&amp;CHAR(34)&amp;V51&amp;CHAR(34)&amp;CHAR(10)&amp;" }","")</f>
        <v/>
      </c>
      <c r="AD51" s="61"/>
      <c r="AE51" s="50" t="s">
        <v>263</v>
      </c>
    </row>
    <row r="52" ht="30.5" customHeight="1" spans="1:31">
      <c r="A52" s="48">
        <v>50</v>
      </c>
      <c r="B52" s="11" t="s">
        <v>264</v>
      </c>
      <c r="C52" s="11">
        <v>1</v>
      </c>
      <c r="D52" s="11"/>
      <c r="E52" s="11">
        <v>3</v>
      </c>
      <c r="F52" s="11" t="s">
        <v>265</v>
      </c>
      <c r="G52" s="11" t="s">
        <v>242</v>
      </c>
      <c r="H52" s="11" t="s">
        <v>243</v>
      </c>
      <c r="I52" s="11"/>
      <c r="J52" s="11"/>
      <c r="K52" s="49">
        <f t="shared" si="2"/>
        <v>3</v>
      </c>
      <c r="L52" s="49" t="str">
        <f>IF(K52&gt;0,IF(K52&gt;1,VLOOKUP(F52,pictuer_card_data!D:J,7,FALSE)&amp;"|",VLOOKUP(F52,pictuer_card_data!D:J,7,FALSE)),"")&amp;IF(K52&gt;1,IF(K52&gt;2,VLOOKUP(G52,pictuer_card_data!D:J,7,FALSE)&amp;"|",VLOOKUP(G52,pictuer_card_data!D:J,7,FALSE)),"")&amp;IF(K52&gt;2,IF(K52&gt;3,VLOOKUP(H52,pictuer_card_data!D:J,7,FALSE)&amp;"|",VLOOKUP(H52,pictuer_card_data!D:J,7,FALSE)),"")&amp;IF(K52&gt;3,IF(K52&gt;4,VLOOKUP(I52,pictuer_card_data!D:J,7,FALSE)&amp;"|",VLOOKUP(I52,pictuer_card_data!D:J,7,FALSE)),"")&amp;IF(K52&gt;4,IF(K52&gt;5,VLOOKUP(J52,pictuer_card_data!D:J,7,FALSE)&amp;"|",VLOOKUP(J52,pictuer_card_data!D:J,7,FALSE)),"")</f>
        <v>2559|2556|2916</v>
      </c>
      <c r="M52" s="49" t="s">
        <v>33</v>
      </c>
      <c r="N52" s="49">
        <v>30</v>
      </c>
      <c r="O52" s="49" t="s">
        <v>135</v>
      </c>
      <c r="P52" s="49">
        <v>10</v>
      </c>
      <c r="Q52" s="49" t="s">
        <v>82</v>
      </c>
      <c r="R52" s="49">
        <v>10</v>
      </c>
      <c r="S52" s="49"/>
      <c r="T52" s="49"/>
      <c r="U52" s="49"/>
      <c r="V52" s="49"/>
      <c r="W52" s="49">
        <f t="shared" si="3"/>
        <v>3</v>
      </c>
      <c r="X52" s="11"/>
      <c r="Y52" s="13" t="str">
        <f>IF(ISTEXT(M52),VLOOKUP(M52,pictuer_fetter_attr!B:D,2,FALSE)&amp;" {"&amp;CHAR(10)&amp;CHAR(34)&amp;VLOOKUP(M52,pictuer_fetter_attr!B:D,3,FALSE)&amp;CHAR(34)&amp;" "&amp;CHAR(34)&amp;N52&amp;CHAR(34)&amp;CHAR(10)&amp;" }","")</f>
        <v>AttackDamage {
"Base" "30"
 }</v>
      </c>
      <c r="Z52" s="13" t="str">
        <f>IF(ISTEXT(O52),VLOOKUP(O52,pictuer_fetter_attr!B:D,2,FALSE)&amp;" {"&amp;CHAR(10)&amp;CHAR(34)&amp;VLOOKUP(O52,pictuer_fetter_attr!B:D,3,FALSE)&amp;CHAR(34)&amp;" "&amp;CHAR(34)&amp;P52&amp;CHAR(34)&amp;CHAR(10)&amp;" }","")</f>
        <v>AttackDamage {
"BonusPercent" "10"
 }</v>
      </c>
      <c r="AA52" s="11" t="str">
        <f>IF(ISTEXT(Q52),VLOOKUP(Q52,pictuer_fetter_attr!B:D,2,FALSE)&amp;" {"&amp;CHAR(10)&amp;CHAR(34)&amp;VLOOKUP(Q52,pictuer_fetter_attr!B:D,3,FALSE)&amp;CHAR(34)&amp;" "&amp;CHAR(34)&amp;R52&amp;CHAR(34)&amp;CHAR(10)&amp;" }","")</f>
        <v>AttackSpeed {
"Base" "10"
 }</v>
      </c>
      <c r="AB52" s="13" t="str">
        <f>IF(ISTEXT(S52),VLOOKUP(S52,pictuer_fetter_attr!B:D,2,FALSE)&amp;" {"&amp;CHAR(10)&amp;CHAR(34)&amp;VLOOKUP(S52,pictuer_fetter_attr!B:D,3,FALSE)&amp;CHAR(34)&amp;" "&amp;CHAR(34)&amp;T52&amp;CHAR(34)&amp;CHAR(10)&amp;" }","")</f>
        <v/>
      </c>
      <c r="AC52" s="18" t="str">
        <f>IF(ISTEXT(U52),VLOOKUP(U52,pictuer_fetter_attr!B:D,2,FALSE)&amp;" {"&amp;CHAR(10)&amp;CHAR(34)&amp;VLOOKUP(U52,pictuer_fetter_attr!B:D,3,FALSE)&amp;CHAR(34)&amp;" "&amp;CHAR(34)&amp;V52&amp;CHAR(34)&amp;CHAR(10)&amp;" }","")</f>
        <v/>
      </c>
      <c r="AD52" s="61"/>
      <c r="AE52" s="50" t="s">
        <v>266</v>
      </c>
    </row>
    <row r="53" ht="30.5" customHeight="1" spans="1:31">
      <c r="A53" s="48">
        <v>51</v>
      </c>
      <c r="B53" s="11" t="s">
        <v>267</v>
      </c>
      <c r="C53" s="11">
        <v>1</v>
      </c>
      <c r="D53" s="11"/>
      <c r="E53" s="11">
        <v>2</v>
      </c>
      <c r="F53" s="11" t="s">
        <v>268</v>
      </c>
      <c r="G53" s="11" t="s">
        <v>269</v>
      </c>
      <c r="H53" s="11"/>
      <c r="I53" s="11"/>
      <c r="J53" s="11"/>
      <c r="K53" s="49">
        <f t="shared" si="2"/>
        <v>2</v>
      </c>
      <c r="L53" s="49" t="str">
        <f>IF(K53&gt;0,IF(K53&gt;1,VLOOKUP(F53,pictuer_card_data!D:J,7,FALSE)&amp;"|",VLOOKUP(F53,pictuer_card_data!D:J,7,FALSE)),"")&amp;IF(K53&gt;1,IF(K53&gt;2,VLOOKUP(G53,pictuer_card_data!D:J,7,FALSE)&amp;"|",VLOOKUP(G53,pictuer_card_data!D:J,7,FALSE)),"")&amp;IF(K53&gt;2,IF(K53&gt;3,VLOOKUP(H53,pictuer_card_data!D:J,7,FALSE)&amp;"|",VLOOKUP(H53,pictuer_card_data!D:J,7,FALSE)),"")&amp;IF(K53&gt;3,IF(K53&gt;4,VLOOKUP(I53,pictuer_card_data!D:J,7,FALSE)&amp;"|",VLOOKUP(I53,pictuer_card_data!D:J,7,FALSE)),"")&amp;IF(K53&gt;4,IF(K53&gt;5,VLOOKUP(J53,pictuer_card_data!D:J,7,FALSE)&amp;"|",VLOOKUP(J53,pictuer_card_data!D:J,7,FALSE)),"")</f>
        <v>2519|2551</v>
      </c>
      <c r="M53" s="49" t="s">
        <v>76</v>
      </c>
      <c r="N53" s="49">
        <v>5</v>
      </c>
      <c r="O53" s="49" t="s">
        <v>76</v>
      </c>
      <c r="P53" s="49">
        <v>5</v>
      </c>
      <c r="Q53" s="49"/>
      <c r="R53" s="49"/>
      <c r="S53" s="49"/>
      <c r="T53" s="49"/>
      <c r="U53" s="49"/>
      <c r="V53" s="49"/>
      <c r="W53" s="49">
        <f t="shared" si="3"/>
        <v>2</v>
      </c>
      <c r="X53" s="11"/>
      <c r="Y53" s="13" t="str">
        <f>IF(ISTEXT(M53),VLOOKUP(M53,pictuer_fetter_attr!B:D,2,FALSE)&amp;" {"&amp;CHAR(10)&amp;CHAR(34)&amp;VLOOKUP(M53,pictuer_fetter_attr!B:D,3,FALSE)&amp;CHAR(34)&amp;" "&amp;CHAR(34)&amp;N53&amp;CHAR(34)&amp;CHAR(10)&amp;" }","")</f>
        <v>CriticalChance {
"Base" "5"
 }</v>
      </c>
      <c r="Z53" s="13" t="str">
        <f>IF(ISTEXT(O53),VLOOKUP(O53,pictuer_fetter_attr!B:D,2,FALSE)&amp;" {"&amp;CHAR(10)&amp;CHAR(34)&amp;VLOOKUP(O53,pictuer_fetter_attr!B:D,3,FALSE)&amp;CHAR(34)&amp;" "&amp;CHAR(34)&amp;P53&amp;CHAR(34)&amp;CHAR(10)&amp;" }","")</f>
        <v>CriticalChance {
"Base" "5"
 }</v>
      </c>
      <c r="AA53" s="11" t="str">
        <f>IF(ISTEXT(Q53),VLOOKUP(Q53,pictuer_fetter_attr!B:D,2,FALSE)&amp;" {"&amp;CHAR(10)&amp;CHAR(34)&amp;VLOOKUP(Q53,pictuer_fetter_attr!B:D,3,FALSE)&amp;CHAR(34)&amp;" "&amp;CHAR(34)&amp;R53&amp;CHAR(34)&amp;CHAR(10)&amp;" }","")</f>
        <v/>
      </c>
      <c r="AB53" s="13" t="str">
        <f>IF(ISTEXT(S53),VLOOKUP(S53,pictuer_fetter_attr!B:D,2,FALSE)&amp;" {"&amp;CHAR(10)&amp;CHAR(34)&amp;VLOOKUP(S53,pictuer_fetter_attr!B:D,3,FALSE)&amp;CHAR(34)&amp;" "&amp;CHAR(34)&amp;T53&amp;CHAR(34)&amp;CHAR(10)&amp;" }","")</f>
        <v/>
      </c>
      <c r="AC53" s="18" t="str">
        <f>IF(ISTEXT(U53),VLOOKUP(U53,pictuer_fetter_attr!B:D,2,FALSE)&amp;" {"&amp;CHAR(10)&amp;CHAR(34)&amp;VLOOKUP(U53,pictuer_fetter_attr!B:D,3,FALSE)&amp;CHAR(34)&amp;" "&amp;CHAR(34)&amp;V53&amp;CHAR(34)&amp;CHAR(10)&amp;" }","")</f>
        <v/>
      </c>
      <c r="AD53" s="61"/>
      <c r="AE53" s="50" t="s">
        <v>270</v>
      </c>
    </row>
    <row r="54" ht="30.5" customHeight="1" spans="1:31">
      <c r="A54" s="48">
        <v>52</v>
      </c>
      <c r="B54" s="11" t="s">
        <v>271</v>
      </c>
      <c r="C54" s="11">
        <v>1</v>
      </c>
      <c r="D54" s="11"/>
      <c r="E54" s="11">
        <v>2</v>
      </c>
      <c r="F54" s="11" t="s">
        <v>247</v>
      </c>
      <c r="G54" s="11" t="s">
        <v>272</v>
      </c>
      <c r="H54" s="11"/>
      <c r="I54" s="11"/>
      <c r="J54" s="11"/>
      <c r="K54" s="49">
        <f t="shared" si="2"/>
        <v>2</v>
      </c>
      <c r="L54" s="49" t="str">
        <f>IF(K54&gt;0,IF(K54&gt;1,VLOOKUP(F54,pictuer_card_data!D:J,7,FALSE)&amp;"|",VLOOKUP(F54,pictuer_card_data!D:J,7,FALSE)),"")&amp;IF(K54&gt;1,IF(K54&gt;2,VLOOKUP(G54,pictuer_card_data!D:J,7,FALSE)&amp;"|",VLOOKUP(G54,pictuer_card_data!D:J,7,FALSE)),"")&amp;IF(K54&gt;2,IF(K54&gt;3,VLOOKUP(H54,pictuer_card_data!D:J,7,FALSE)&amp;"|",VLOOKUP(H54,pictuer_card_data!D:J,7,FALSE)),"")&amp;IF(K54&gt;3,IF(K54&gt;4,VLOOKUP(I54,pictuer_card_data!D:J,7,FALSE)&amp;"|",VLOOKUP(I54,pictuer_card_data!D:J,7,FALSE)),"")&amp;IF(K54&gt;4,IF(K54&gt;5,VLOOKUP(J54,pictuer_card_data!D:J,7,FALSE)&amp;"|",VLOOKUP(J54,pictuer_card_data!D:J,7,FALSE)),"")</f>
        <v>2917|2915</v>
      </c>
      <c r="M54" s="49" t="s">
        <v>234</v>
      </c>
      <c r="N54" s="49">
        <v>10</v>
      </c>
      <c r="O54" s="49" t="s">
        <v>72</v>
      </c>
      <c r="P54" s="49">
        <v>5</v>
      </c>
      <c r="Q54" s="49"/>
      <c r="R54" s="49"/>
      <c r="S54" s="49"/>
      <c r="T54" s="49"/>
      <c r="U54" s="49"/>
      <c r="V54" s="49"/>
      <c r="W54" s="49">
        <f t="shared" si="3"/>
        <v>2</v>
      </c>
      <c r="X54" s="11"/>
      <c r="Y54" s="13" t="str">
        <f>IF(ISTEXT(M54),VLOOKUP(M54,pictuer_fetter_attr!B:D,2,FALSE)&amp;" {"&amp;CHAR(10)&amp;CHAR(34)&amp;VLOOKUP(M54,pictuer_fetter_attr!B:D,3,FALSE)&amp;CHAR(34)&amp;" "&amp;CHAR(34)&amp;N54&amp;CHAR(34)&amp;CHAR(10)&amp;" }","")</f>
        <v>WindPent {
"Base" "10"
 }</v>
      </c>
      <c r="Z54" s="13" t="str">
        <f>IF(ISTEXT(O54),VLOOKUP(O54,pictuer_fetter_attr!B:D,2,FALSE)&amp;" {"&amp;CHAR(10)&amp;CHAR(34)&amp;VLOOKUP(O54,pictuer_fetter_attr!B:D,3,FALSE)&amp;CHAR(34)&amp;" "&amp;CHAR(34)&amp;P54&amp;CHAR(34)&amp;CHAR(10)&amp;" }","")</f>
        <v>WindDamageBonus {
"Base" "5"
 }</v>
      </c>
      <c r="AA54" s="11" t="str">
        <f>IF(ISTEXT(Q54),VLOOKUP(Q54,pictuer_fetter_attr!B:D,2,FALSE)&amp;" {"&amp;CHAR(10)&amp;CHAR(34)&amp;VLOOKUP(Q54,pictuer_fetter_attr!B:D,3,FALSE)&amp;CHAR(34)&amp;" "&amp;CHAR(34)&amp;R54&amp;CHAR(34)&amp;CHAR(10)&amp;" }","")</f>
        <v/>
      </c>
      <c r="AB54" s="13" t="str">
        <f>IF(ISTEXT(S54),VLOOKUP(S54,pictuer_fetter_attr!B:D,2,FALSE)&amp;" {"&amp;CHAR(10)&amp;CHAR(34)&amp;VLOOKUP(S54,pictuer_fetter_attr!B:D,3,FALSE)&amp;CHAR(34)&amp;" "&amp;CHAR(34)&amp;T54&amp;CHAR(34)&amp;CHAR(10)&amp;" }","")</f>
        <v/>
      </c>
      <c r="AC54" s="18" t="str">
        <f>IF(ISTEXT(U54),VLOOKUP(U54,pictuer_fetter_attr!B:D,2,FALSE)&amp;" {"&amp;CHAR(10)&amp;CHAR(34)&amp;VLOOKUP(U54,pictuer_fetter_attr!B:D,3,FALSE)&amp;CHAR(34)&amp;" "&amp;CHAR(34)&amp;V54&amp;CHAR(34)&amp;CHAR(10)&amp;" }","")</f>
        <v/>
      </c>
      <c r="AD54" s="61"/>
      <c r="AE54" s="50" t="s">
        <v>273</v>
      </c>
    </row>
    <row r="55" ht="30.5" customHeight="1" spans="1:31">
      <c r="A55" s="48"/>
      <c r="B55" s="11"/>
      <c r="C55" s="11"/>
      <c r="D55" s="11"/>
      <c r="E55" s="11"/>
      <c r="F55" s="11"/>
      <c r="G55" s="11"/>
      <c r="H55" s="11"/>
      <c r="I55" s="11"/>
      <c r="J55" s="11"/>
      <c r="K55" s="49">
        <f t="shared" si="2"/>
        <v>0</v>
      </c>
      <c r="L55" s="49" t="str">
        <f>IF(K55&gt;0,IF(K55&gt;1,VLOOKUP(F55,pictuer_card_data!D:J,7,FALSE)&amp;"|",VLOOKUP(F55,pictuer_card_data!D:J,7,FALSE)),"")&amp;IF(K55&gt;1,IF(K55&gt;2,VLOOKUP(G55,pictuer_card_data!D:J,7,FALSE)&amp;"|",VLOOKUP(G55,pictuer_card_data!D:J,7,FALSE)),"")&amp;IF(K55&gt;2,IF(K55&gt;3,VLOOKUP(H55,pictuer_card_data!D:J,7,FALSE)&amp;"|",VLOOKUP(H55,pictuer_card_data!D:J,7,FALSE)),"")&amp;IF(K55&gt;3,IF(K55&gt;4,VLOOKUP(I55,pictuer_card_data!D:J,7,FALSE)&amp;"|",VLOOKUP(I55,pictuer_card_data!D:J,7,FALSE)),"")&amp;IF(K55&gt;4,IF(K55&gt;5,VLOOKUP(J55,pictuer_card_data!D:J,7,FALSE)&amp;"|",VLOOKUP(J55,pictuer_card_data!D:J,7,FALSE)),"")</f>
        <v/>
      </c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>
        <f t="shared" si="3"/>
        <v>0</v>
      </c>
      <c r="X55" s="11"/>
      <c r="Y55" s="13" t="str">
        <f>IF(ISTEXT(M55),VLOOKUP(M55,pictuer_fetter_attr!B:D,2,FALSE)&amp;" {"&amp;CHAR(10)&amp;CHAR(34)&amp;VLOOKUP(M55,pictuer_fetter_attr!B:D,3,FALSE)&amp;CHAR(34)&amp;" "&amp;CHAR(34)&amp;N55&amp;CHAR(34)&amp;CHAR(10)&amp;" }","")</f>
        <v/>
      </c>
      <c r="Z55" s="13" t="str">
        <f>IF(ISTEXT(O55),VLOOKUP(O55,pictuer_fetter_attr!B:D,2,FALSE)&amp;" {"&amp;CHAR(10)&amp;CHAR(34)&amp;VLOOKUP(O55,pictuer_fetter_attr!B:D,3,FALSE)&amp;CHAR(34)&amp;" "&amp;CHAR(34)&amp;P55&amp;CHAR(34)&amp;CHAR(10)&amp;" }","")</f>
        <v/>
      </c>
      <c r="AA55" s="11" t="str">
        <f>IF(ISTEXT(Q55),VLOOKUP(Q55,pictuer_fetter_attr!B:D,2,FALSE)&amp;" {"&amp;CHAR(10)&amp;CHAR(34)&amp;VLOOKUP(Q55,pictuer_fetter_attr!B:D,3,FALSE)&amp;CHAR(34)&amp;" "&amp;CHAR(34)&amp;R55&amp;CHAR(34)&amp;CHAR(10)&amp;" }","")</f>
        <v/>
      </c>
      <c r="AB55" s="13" t="str">
        <f>IF(ISTEXT(S55),VLOOKUP(S55,pictuer_fetter_attr!B:D,2,FALSE)&amp;" {"&amp;CHAR(10)&amp;CHAR(34)&amp;VLOOKUP(S55,pictuer_fetter_attr!B:D,3,FALSE)&amp;CHAR(34)&amp;" "&amp;CHAR(34)&amp;T55&amp;CHAR(34)&amp;CHAR(10)&amp;" }","")</f>
        <v/>
      </c>
      <c r="AC55" s="18" t="str">
        <f>IF(ISTEXT(U55),VLOOKUP(U55,pictuer_fetter_attr!B:D,2,FALSE)&amp;" {"&amp;CHAR(10)&amp;CHAR(34)&amp;VLOOKUP(U55,pictuer_fetter_attr!B:D,3,FALSE)&amp;CHAR(34)&amp;" "&amp;CHAR(34)&amp;V55&amp;CHAR(34)&amp;CHAR(10)&amp;" }","")</f>
        <v/>
      </c>
      <c r="AD55" s="61"/>
      <c r="AE55" s="63"/>
    </row>
    <row r="56" ht="30.5" customHeight="1" spans="1:31">
      <c r="A56" s="48"/>
      <c r="B56" s="11"/>
      <c r="C56" s="11"/>
      <c r="D56" s="11"/>
      <c r="E56" s="11"/>
      <c r="F56" s="11"/>
      <c r="G56" s="11"/>
      <c r="H56" s="11"/>
      <c r="I56" s="11"/>
      <c r="J56" s="11"/>
      <c r="K56" s="49">
        <f t="shared" si="2"/>
        <v>0</v>
      </c>
      <c r="L56" s="49" t="str">
        <f>IF(K56&gt;0,IF(K56&gt;1,VLOOKUP(F56,pictuer_card_data!D:J,7,FALSE)&amp;"|",VLOOKUP(F56,pictuer_card_data!D:J,7,FALSE)),"")&amp;IF(K56&gt;1,IF(K56&gt;2,VLOOKUP(G56,pictuer_card_data!D:J,7,FALSE)&amp;"|",VLOOKUP(G56,pictuer_card_data!D:J,7,FALSE)),"")&amp;IF(K56&gt;2,IF(K56&gt;3,VLOOKUP(H56,pictuer_card_data!D:J,7,FALSE)&amp;"|",VLOOKUP(H56,pictuer_card_data!D:J,7,FALSE)),"")&amp;IF(K56&gt;3,IF(K56&gt;4,VLOOKUP(I56,pictuer_card_data!D:J,7,FALSE)&amp;"|",VLOOKUP(I56,pictuer_card_data!D:J,7,FALSE)),"")&amp;IF(K56&gt;4,IF(K56&gt;5,VLOOKUP(J56,pictuer_card_data!D:J,7,FALSE)&amp;"|",VLOOKUP(J56,pictuer_card_data!D:J,7,FALSE)),"")</f>
        <v/>
      </c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>
        <f t="shared" si="3"/>
        <v>0</v>
      </c>
      <c r="X56" s="11"/>
      <c r="Y56" s="13" t="str">
        <f>IF(ISTEXT(M56),VLOOKUP(M56,pictuer_fetter_attr!B:D,2,FALSE)&amp;" {"&amp;CHAR(10)&amp;CHAR(34)&amp;VLOOKUP(M56,pictuer_fetter_attr!B:D,3,FALSE)&amp;CHAR(34)&amp;" "&amp;CHAR(34)&amp;N56&amp;CHAR(34)&amp;CHAR(10)&amp;" }","")</f>
        <v/>
      </c>
      <c r="Z56" s="13" t="str">
        <f>IF(ISTEXT(O56),VLOOKUP(O56,pictuer_fetter_attr!B:D,2,FALSE)&amp;" {"&amp;CHAR(10)&amp;CHAR(34)&amp;VLOOKUP(O56,pictuer_fetter_attr!B:D,3,FALSE)&amp;CHAR(34)&amp;" "&amp;CHAR(34)&amp;P56&amp;CHAR(34)&amp;CHAR(10)&amp;" }","")</f>
        <v/>
      </c>
      <c r="AA56" s="11" t="str">
        <f>IF(ISTEXT(Q56),VLOOKUP(Q56,pictuer_fetter_attr!B:D,2,FALSE)&amp;" {"&amp;CHAR(10)&amp;CHAR(34)&amp;VLOOKUP(Q56,pictuer_fetter_attr!B:D,3,FALSE)&amp;CHAR(34)&amp;" "&amp;CHAR(34)&amp;R56&amp;CHAR(34)&amp;CHAR(10)&amp;" }","")</f>
        <v/>
      </c>
      <c r="AB56" s="13" t="str">
        <f>IF(ISTEXT(S56),VLOOKUP(S56,pictuer_fetter_attr!B:D,2,FALSE)&amp;" {"&amp;CHAR(10)&amp;CHAR(34)&amp;VLOOKUP(S56,pictuer_fetter_attr!B:D,3,FALSE)&amp;CHAR(34)&amp;" "&amp;CHAR(34)&amp;T56&amp;CHAR(34)&amp;CHAR(10)&amp;" }","")</f>
        <v/>
      </c>
      <c r="AC56" s="18" t="str">
        <f>IF(ISTEXT(U56),VLOOKUP(U56,pictuer_fetter_attr!B:D,2,FALSE)&amp;" {"&amp;CHAR(10)&amp;CHAR(34)&amp;VLOOKUP(U56,pictuer_fetter_attr!B:D,3,FALSE)&amp;CHAR(34)&amp;" "&amp;CHAR(34)&amp;V56&amp;CHAR(34)&amp;CHAR(10)&amp;" }","")</f>
        <v/>
      </c>
      <c r="AD56" s="61"/>
      <c r="AE56" s="64"/>
    </row>
    <row r="57" ht="30.5" customHeight="1" spans="1:31">
      <c r="A57" s="48"/>
      <c r="B57" s="11"/>
      <c r="C57" s="11"/>
      <c r="D57" s="11"/>
      <c r="E57" s="11"/>
      <c r="F57" s="11"/>
      <c r="G57" s="11"/>
      <c r="H57" s="11"/>
      <c r="I57" s="11"/>
      <c r="J57" s="11"/>
      <c r="K57" s="49">
        <f t="shared" si="2"/>
        <v>0</v>
      </c>
      <c r="L57" s="49" t="str">
        <f>IF(K57&gt;0,IF(K57&gt;1,VLOOKUP(F57,pictuer_card_data!D:J,7,FALSE)&amp;"|",VLOOKUP(F57,pictuer_card_data!D:J,7,FALSE)),"")&amp;IF(K57&gt;1,IF(K57&gt;2,VLOOKUP(G57,pictuer_card_data!D:J,7,FALSE)&amp;"|",VLOOKUP(G57,pictuer_card_data!D:J,7,FALSE)),"")&amp;IF(K57&gt;2,IF(K57&gt;3,VLOOKUP(H57,pictuer_card_data!D:J,7,FALSE)&amp;"|",VLOOKUP(H57,pictuer_card_data!D:J,7,FALSE)),"")&amp;IF(K57&gt;3,IF(K57&gt;4,VLOOKUP(I57,pictuer_card_data!D:J,7,FALSE)&amp;"|",VLOOKUP(I57,pictuer_card_data!D:J,7,FALSE)),"")&amp;IF(K57&gt;4,IF(K57&gt;5,VLOOKUP(J57,pictuer_card_data!D:J,7,FALSE)&amp;"|",VLOOKUP(J57,pictuer_card_data!D:J,7,FALSE)),"")</f>
        <v/>
      </c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>
        <f t="shared" si="3"/>
        <v>0</v>
      </c>
      <c r="X57" s="11"/>
      <c r="Y57" s="13" t="str">
        <f>IF(ISTEXT(M57),VLOOKUP(M57,pictuer_fetter_attr!B:D,2,FALSE)&amp;" {"&amp;CHAR(10)&amp;CHAR(34)&amp;VLOOKUP(M57,pictuer_fetter_attr!B:D,3,FALSE)&amp;CHAR(34)&amp;" "&amp;CHAR(34)&amp;N57&amp;CHAR(34)&amp;CHAR(10)&amp;" }","")</f>
        <v/>
      </c>
      <c r="Z57" s="13" t="str">
        <f>IF(ISTEXT(O57),VLOOKUP(O57,pictuer_fetter_attr!B:D,2,FALSE)&amp;" {"&amp;CHAR(10)&amp;CHAR(34)&amp;VLOOKUP(O57,pictuer_fetter_attr!B:D,3,FALSE)&amp;CHAR(34)&amp;" "&amp;CHAR(34)&amp;P57&amp;CHAR(34)&amp;CHAR(10)&amp;" }","")</f>
        <v/>
      </c>
      <c r="AA57" s="11" t="str">
        <f>IF(ISTEXT(Q57),VLOOKUP(Q57,pictuer_fetter_attr!B:D,2,FALSE)&amp;" {"&amp;CHAR(10)&amp;CHAR(34)&amp;VLOOKUP(Q57,pictuer_fetter_attr!B:D,3,FALSE)&amp;CHAR(34)&amp;" "&amp;CHAR(34)&amp;R57&amp;CHAR(34)&amp;CHAR(10)&amp;" }","")</f>
        <v/>
      </c>
      <c r="AB57" s="13" t="str">
        <f>IF(ISTEXT(S57),VLOOKUP(S57,pictuer_fetter_attr!B:D,2,FALSE)&amp;" {"&amp;CHAR(10)&amp;CHAR(34)&amp;VLOOKUP(S57,pictuer_fetter_attr!B:D,3,FALSE)&amp;CHAR(34)&amp;" "&amp;CHAR(34)&amp;T57&amp;CHAR(34)&amp;CHAR(10)&amp;" }","")</f>
        <v/>
      </c>
      <c r="AC57" s="18" t="str">
        <f>IF(ISTEXT(U57),VLOOKUP(U57,pictuer_fetter_attr!B:D,2,FALSE)&amp;" {"&amp;CHAR(10)&amp;CHAR(34)&amp;VLOOKUP(U57,pictuer_fetter_attr!B:D,3,FALSE)&amp;CHAR(34)&amp;" "&amp;CHAR(34)&amp;V57&amp;CHAR(34)&amp;CHAR(10)&amp;" }","")</f>
        <v/>
      </c>
      <c r="AD57" s="61"/>
      <c r="AE57" s="63"/>
    </row>
    <row r="58" ht="30.5" customHeight="1" spans="1:31">
      <c r="A58" s="48"/>
      <c r="B58" s="11"/>
      <c r="C58" s="11"/>
      <c r="D58" s="11"/>
      <c r="E58" s="11"/>
      <c r="F58" s="11"/>
      <c r="G58" s="11"/>
      <c r="H58" s="11"/>
      <c r="I58" s="11"/>
      <c r="J58" s="11"/>
      <c r="K58" s="49">
        <f t="shared" si="2"/>
        <v>0</v>
      </c>
      <c r="L58" s="49" t="str">
        <f>IF(K58&gt;0,IF(K58&gt;1,VLOOKUP(F58,pictuer_card_data!D:J,7,FALSE)&amp;"|",VLOOKUP(F58,pictuer_card_data!D:J,7,FALSE)),"")&amp;IF(K58&gt;1,IF(K58&gt;2,VLOOKUP(G58,pictuer_card_data!D:J,7,FALSE)&amp;"|",VLOOKUP(G58,pictuer_card_data!D:J,7,FALSE)),"")&amp;IF(K58&gt;2,IF(K58&gt;3,VLOOKUP(H58,pictuer_card_data!D:J,7,FALSE)&amp;"|",VLOOKUP(H58,pictuer_card_data!D:J,7,FALSE)),"")&amp;IF(K58&gt;3,IF(K58&gt;4,VLOOKUP(I58,pictuer_card_data!D:J,7,FALSE)&amp;"|",VLOOKUP(I58,pictuer_card_data!D:J,7,FALSE)),"")&amp;IF(K58&gt;4,IF(K58&gt;5,VLOOKUP(J58,pictuer_card_data!D:J,7,FALSE)&amp;"|",VLOOKUP(J58,pictuer_card_data!D:J,7,FALSE)),"")</f>
        <v/>
      </c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>
        <f t="shared" si="3"/>
        <v>0</v>
      </c>
      <c r="X58" s="11"/>
      <c r="Y58" s="13" t="str">
        <f>IF(ISTEXT(M58),VLOOKUP(M58,pictuer_fetter_attr!B:D,2,FALSE)&amp;" {"&amp;CHAR(10)&amp;CHAR(34)&amp;VLOOKUP(M58,pictuer_fetter_attr!B:D,3,FALSE)&amp;CHAR(34)&amp;" "&amp;CHAR(34)&amp;N58&amp;CHAR(34)&amp;CHAR(10)&amp;" }","")</f>
        <v/>
      </c>
      <c r="Z58" s="13" t="str">
        <f>IF(ISTEXT(O58),VLOOKUP(O58,pictuer_fetter_attr!B:D,2,FALSE)&amp;" {"&amp;CHAR(10)&amp;CHAR(34)&amp;VLOOKUP(O58,pictuer_fetter_attr!B:D,3,FALSE)&amp;CHAR(34)&amp;" "&amp;CHAR(34)&amp;P58&amp;CHAR(34)&amp;CHAR(10)&amp;" }","")</f>
        <v/>
      </c>
      <c r="AA58" s="11" t="str">
        <f>IF(ISTEXT(Q58),VLOOKUP(Q58,pictuer_fetter_attr!B:D,2,FALSE)&amp;" {"&amp;CHAR(10)&amp;CHAR(34)&amp;VLOOKUP(Q58,pictuer_fetter_attr!B:D,3,FALSE)&amp;CHAR(34)&amp;" "&amp;CHAR(34)&amp;R58&amp;CHAR(34)&amp;CHAR(10)&amp;" }","")</f>
        <v/>
      </c>
      <c r="AB58" s="13" t="str">
        <f>IF(ISTEXT(S58),VLOOKUP(S58,pictuer_fetter_attr!B:D,2,FALSE)&amp;" {"&amp;CHAR(10)&amp;CHAR(34)&amp;VLOOKUP(S58,pictuer_fetter_attr!B:D,3,FALSE)&amp;CHAR(34)&amp;" "&amp;CHAR(34)&amp;T58&amp;CHAR(34)&amp;CHAR(10)&amp;" }","")</f>
        <v/>
      </c>
      <c r="AC58" s="18" t="str">
        <f>IF(ISTEXT(U58),VLOOKUP(U58,pictuer_fetter_attr!B:D,2,FALSE)&amp;" {"&amp;CHAR(10)&amp;CHAR(34)&amp;VLOOKUP(U58,pictuer_fetter_attr!B:D,3,FALSE)&amp;CHAR(34)&amp;" "&amp;CHAR(34)&amp;V58&amp;CHAR(34)&amp;CHAR(10)&amp;" }","")</f>
        <v/>
      </c>
      <c r="AD58" s="61"/>
      <c r="AE58" s="63"/>
    </row>
    <row r="59" ht="30.5" customHeight="1" spans="1:31">
      <c r="A59" s="48"/>
      <c r="B59" s="11"/>
      <c r="C59" s="11"/>
      <c r="D59" s="11"/>
      <c r="E59" s="11"/>
      <c r="F59" s="11"/>
      <c r="G59" s="11"/>
      <c r="H59" s="11"/>
      <c r="I59" s="11"/>
      <c r="J59" s="11"/>
      <c r="K59" s="49">
        <f t="shared" si="2"/>
        <v>0</v>
      </c>
      <c r="L59" s="49" t="str">
        <f>IF(K59&gt;0,IF(K59&gt;1,VLOOKUP(F59,pictuer_card_data!D:J,7,FALSE)&amp;"|",VLOOKUP(F59,pictuer_card_data!D:J,7,FALSE)),"")&amp;IF(K59&gt;1,IF(K59&gt;2,VLOOKUP(G59,pictuer_card_data!D:J,7,FALSE)&amp;"|",VLOOKUP(G59,pictuer_card_data!D:J,7,FALSE)),"")&amp;IF(K59&gt;2,IF(K59&gt;3,VLOOKUP(H59,pictuer_card_data!D:J,7,FALSE)&amp;"|",VLOOKUP(H59,pictuer_card_data!D:J,7,FALSE)),"")&amp;IF(K59&gt;3,IF(K59&gt;4,VLOOKUP(I59,pictuer_card_data!D:J,7,FALSE)&amp;"|",VLOOKUP(I59,pictuer_card_data!D:J,7,FALSE)),"")&amp;IF(K59&gt;4,IF(K59&gt;5,VLOOKUP(J59,pictuer_card_data!D:J,7,FALSE)&amp;"|",VLOOKUP(J59,pictuer_card_data!D:J,7,FALSE)),"")</f>
        <v/>
      </c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>
        <f t="shared" si="3"/>
        <v>0</v>
      </c>
      <c r="X59" s="11"/>
      <c r="Y59" s="13" t="str">
        <f>IF(ISTEXT(M59),VLOOKUP(M59,pictuer_fetter_attr!B:D,2,FALSE)&amp;" {"&amp;CHAR(10)&amp;CHAR(34)&amp;VLOOKUP(M59,pictuer_fetter_attr!B:D,3,FALSE)&amp;CHAR(34)&amp;" "&amp;CHAR(34)&amp;N59&amp;CHAR(34)&amp;CHAR(10)&amp;" }","")</f>
        <v/>
      </c>
      <c r="Z59" s="13" t="str">
        <f>IF(ISTEXT(O59),VLOOKUP(O59,pictuer_fetter_attr!B:D,2,FALSE)&amp;" {"&amp;CHAR(10)&amp;CHAR(34)&amp;VLOOKUP(O59,pictuer_fetter_attr!B:D,3,FALSE)&amp;CHAR(34)&amp;" "&amp;CHAR(34)&amp;P59&amp;CHAR(34)&amp;CHAR(10)&amp;" }","")</f>
        <v/>
      </c>
      <c r="AA59" s="11" t="str">
        <f>IF(ISTEXT(Q59),VLOOKUP(Q59,pictuer_fetter_attr!B:D,2,FALSE)&amp;" {"&amp;CHAR(10)&amp;CHAR(34)&amp;VLOOKUP(Q59,pictuer_fetter_attr!B:D,3,FALSE)&amp;CHAR(34)&amp;" "&amp;CHAR(34)&amp;R59&amp;CHAR(34)&amp;CHAR(10)&amp;" }","")</f>
        <v/>
      </c>
      <c r="AB59" s="13" t="str">
        <f>IF(ISTEXT(S59),VLOOKUP(S59,pictuer_fetter_attr!B:D,2,FALSE)&amp;" {"&amp;CHAR(10)&amp;CHAR(34)&amp;VLOOKUP(S59,pictuer_fetter_attr!B:D,3,FALSE)&amp;CHAR(34)&amp;" "&amp;CHAR(34)&amp;T59&amp;CHAR(34)&amp;CHAR(10)&amp;" }","")</f>
        <v/>
      </c>
      <c r="AC59" s="18" t="str">
        <f>IF(ISTEXT(U59),VLOOKUP(U59,pictuer_fetter_attr!B:D,2,FALSE)&amp;" {"&amp;CHAR(10)&amp;CHAR(34)&amp;VLOOKUP(U59,pictuer_fetter_attr!B:D,3,FALSE)&amp;CHAR(34)&amp;" "&amp;CHAR(34)&amp;V59&amp;CHAR(34)&amp;CHAR(10)&amp;" }","")</f>
        <v/>
      </c>
      <c r="AD59" s="61"/>
      <c r="AE59" s="63"/>
    </row>
    <row r="60" ht="30.5" customHeight="1" spans="1:31">
      <c r="A60" s="48"/>
      <c r="B60" s="11"/>
      <c r="C60" s="11"/>
      <c r="D60" s="11"/>
      <c r="E60" s="11"/>
      <c r="F60" s="11"/>
      <c r="G60" s="11"/>
      <c r="H60" s="11"/>
      <c r="I60" s="11"/>
      <c r="J60" s="11"/>
      <c r="K60" s="49">
        <f t="shared" si="2"/>
        <v>0</v>
      </c>
      <c r="L60" s="49" t="str">
        <f>IF(K60&gt;0,IF(K60&gt;1,VLOOKUP(F60,pictuer_card_data!D:J,7,FALSE)&amp;"|",VLOOKUP(F60,pictuer_card_data!D:J,7,FALSE)),"")&amp;IF(K60&gt;1,IF(K60&gt;2,VLOOKUP(G60,pictuer_card_data!D:J,7,FALSE)&amp;"|",VLOOKUP(G60,pictuer_card_data!D:J,7,FALSE)),"")&amp;IF(K60&gt;2,IF(K60&gt;3,VLOOKUP(H60,pictuer_card_data!D:J,7,FALSE)&amp;"|",VLOOKUP(H60,pictuer_card_data!D:J,7,FALSE)),"")&amp;IF(K60&gt;3,IF(K60&gt;4,VLOOKUP(I60,pictuer_card_data!D:J,7,FALSE)&amp;"|",VLOOKUP(I60,pictuer_card_data!D:J,7,FALSE)),"")&amp;IF(K60&gt;4,IF(K60&gt;5,VLOOKUP(J60,pictuer_card_data!D:J,7,FALSE)&amp;"|",VLOOKUP(J60,pictuer_card_data!D:J,7,FALSE)),"")</f>
        <v/>
      </c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>
        <f t="shared" si="3"/>
        <v>0</v>
      </c>
      <c r="X60" s="11"/>
      <c r="Y60" s="13" t="str">
        <f>IF(ISTEXT(M60),VLOOKUP(M60,pictuer_fetter_attr!B:D,2,FALSE)&amp;" {"&amp;CHAR(10)&amp;CHAR(34)&amp;VLOOKUP(M60,pictuer_fetter_attr!B:D,3,FALSE)&amp;CHAR(34)&amp;" "&amp;CHAR(34)&amp;N60&amp;CHAR(34)&amp;CHAR(10)&amp;" }","")</f>
        <v/>
      </c>
      <c r="Z60" s="13" t="str">
        <f>IF(ISTEXT(O60),VLOOKUP(O60,pictuer_fetter_attr!B:D,2,FALSE)&amp;" {"&amp;CHAR(10)&amp;CHAR(34)&amp;VLOOKUP(O60,pictuer_fetter_attr!B:D,3,FALSE)&amp;CHAR(34)&amp;" "&amp;CHAR(34)&amp;P60&amp;CHAR(34)&amp;CHAR(10)&amp;" }","")</f>
        <v/>
      </c>
      <c r="AA60" s="11" t="str">
        <f>IF(ISTEXT(Q60),VLOOKUP(Q60,pictuer_fetter_attr!B:D,2,FALSE)&amp;" {"&amp;CHAR(10)&amp;CHAR(34)&amp;VLOOKUP(Q60,pictuer_fetter_attr!B:D,3,FALSE)&amp;CHAR(34)&amp;" "&amp;CHAR(34)&amp;R60&amp;CHAR(34)&amp;CHAR(10)&amp;" }","")</f>
        <v/>
      </c>
      <c r="AB60" s="13" t="str">
        <f>IF(ISTEXT(S60),VLOOKUP(S60,pictuer_fetter_attr!B:D,2,FALSE)&amp;" {"&amp;CHAR(10)&amp;CHAR(34)&amp;VLOOKUP(S60,pictuer_fetter_attr!B:D,3,FALSE)&amp;CHAR(34)&amp;" "&amp;CHAR(34)&amp;T60&amp;CHAR(34)&amp;CHAR(10)&amp;" }","")</f>
        <v/>
      </c>
      <c r="AC60" s="18" t="str">
        <f>IF(ISTEXT(U60),VLOOKUP(U60,pictuer_fetter_attr!B:D,2,FALSE)&amp;" {"&amp;CHAR(10)&amp;CHAR(34)&amp;VLOOKUP(U60,pictuer_fetter_attr!B:D,3,FALSE)&amp;CHAR(34)&amp;" "&amp;CHAR(34)&amp;V60&amp;CHAR(34)&amp;CHAR(10)&amp;" }","")</f>
        <v/>
      </c>
      <c r="AD60" s="61"/>
      <c r="AE60" s="64"/>
    </row>
    <row r="61" ht="30.5" customHeight="1" spans="1:31">
      <c r="A61" s="48"/>
      <c r="B61" s="11"/>
      <c r="C61" s="11"/>
      <c r="D61" s="11"/>
      <c r="E61" s="11"/>
      <c r="F61" s="11"/>
      <c r="G61" s="11"/>
      <c r="H61" s="11"/>
      <c r="I61" s="11"/>
      <c r="J61" s="11"/>
      <c r="K61" s="49">
        <f t="shared" si="2"/>
        <v>0</v>
      </c>
      <c r="L61" s="49" t="str">
        <f>IF(K61&gt;0,IF(K61&gt;1,VLOOKUP(F61,pictuer_card_data!D:J,7,FALSE)&amp;"|",VLOOKUP(F61,pictuer_card_data!D:J,7,FALSE)),"")&amp;IF(K61&gt;1,IF(K61&gt;2,VLOOKUP(G61,pictuer_card_data!D:J,7,FALSE)&amp;"|",VLOOKUP(G61,pictuer_card_data!D:J,7,FALSE)),"")&amp;IF(K61&gt;2,IF(K61&gt;3,VLOOKUP(H61,pictuer_card_data!D:J,7,FALSE)&amp;"|",VLOOKUP(H61,pictuer_card_data!D:J,7,FALSE)),"")&amp;IF(K61&gt;3,IF(K61&gt;4,VLOOKUP(I61,pictuer_card_data!D:J,7,FALSE)&amp;"|",VLOOKUP(I61,pictuer_card_data!D:J,7,FALSE)),"")&amp;IF(K61&gt;4,IF(K61&gt;5,VLOOKUP(J61,pictuer_card_data!D:J,7,FALSE)&amp;"|",VLOOKUP(J61,pictuer_card_data!D:J,7,FALSE)),"")</f>
        <v/>
      </c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>
        <f t="shared" si="3"/>
        <v>0</v>
      </c>
      <c r="X61" s="11"/>
      <c r="Y61" s="13" t="str">
        <f>IF(ISTEXT(M61),VLOOKUP(M61,pictuer_fetter_attr!B:D,2,FALSE)&amp;" {"&amp;CHAR(10)&amp;CHAR(34)&amp;VLOOKUP(M61,pictuer_fetter_attr!B:D,3,FALSE)&amp;CHAR(34)&amp;" "&amp;CHAR(34)&amp;N61&amp;CHAR(34)&amp;CHAR(10)&amp;" }","")</f>
        <v/>
      </c>
      <c r="Z61" s="13" t="str">
        <f>IF(ISTEXT(O61),VLOOKUP(O61,pictuer_fetter_attr!B:D,2,FALSE)&amp;" {"&amp;CHAR(10)&amp;CHAR(34)&amp;VLOOKUP(O61,pictuer_fetter_attr!B:D,3,FALSE)&amp;CHAR(34)&amp;" "&amp;CHAR(34)&amp;P61&amp;CHAR(34)&amp;CHAR(10)&amp;" }","")</f>
        <v/>
      </c>
      <c r="AA61" s="11" t="str">
        <f>IF(ISTEXT(Q61),VLOOKUP(Q61,pictuer_fetter_attr!B:D,2,FALSE)&amp;" {"&amp;CHAR(10)&amp;CHAR(34)&amp;VLOOKUP(Q61,pictuer_fetter_attr!B:D,3,FALSE)&amp;CHAR(34)&amp;" "&amp;CHAR(34)&amp;R61&amp;CHAR(34)&amp;CHAR(10)&amp;" }","")</f>
        <v/>
      </c>
      <c r="AB61" s="13" t="str">
        <f>IF(ISTEXT(S61),VLOOKUP(S61,pictuer_fetter_attr!B:D,2,FALSE)&amp;" {"&amp;CHAR(10)&amp;CHAR(34)&amp;VLOOKUP(S61,pictuer_fetter_attr!B:D,3,FALSE)&amp;CHAR(34)&amp;" "&amp;CHAR(34)&amp;T61&amp;CHAR(34)&amp;CHAR(10)&amp;" }","")</f>
        <v/>
      </c>
      <c r="AC61" s="18" t="str">
        <f>IF(ISTEXT(U61),VLOOKUP(U61,pictuer_fetter_attr!B:D,2,FALSE)&amp;" {"&amp;CHAR(10)&amp;CHAR(34)&amp;VLOOKUP(U61,pictuer_fetter_attr!B:D,3,FALSE)&amp;CHAR(34)&amp;" "&amp;CHAR(34)&amp;V61&amp;CHAR(34)&amp;CHAR(10)&amp;" }","")</f>
        <v/>
      </c>
      <c r="AD61" s="61"/>
      <c r="AE61" s="63"/>
    </row>
    <row r="62" ht="30.5" customHeight="1" spans="1:31">
      <c r="A62" s="48"/>
      <c r="B62" s="11"/>
      <c r="C62" s="11"/>
      <c r="D62" s="11"/>
      <c r="E62" s="11"/>
      <c r="F62" s="11"/>
      <c r="G62" s="11"/>
      <c r="H62" s="11"/>
      <c r="I62" s="11"/>
      <c r="J62" s="11"/>
      <c r="K62" s="49">
        <f t="shared" si="2"/>
        <v>0</v>
      </c>
      <c r="L62" s="49" t="str">
        <f>IF(K62&gt;0,IF(K62&gt;1,VLOOKUP(F62,pictuer_card_data!D:J,7,FALSE)&amp;"|",VLOOKUP(F62,pictuer_card_data!D:J,7,FALSE)),"")&amp;IF(K62&gt;1,IF(K62&gt;2,VLOOKUP(G62,pictuer_card_data!D:J,7,FALSE)&amp;"|",VLOOKUP(G62,pictuer_card_data!D:J,7,FALSE)),"")&amp;IF(K62&gt;2,IF(K62&gt;3,VLOOKUP(H62,pictuer_card_data!D:J,7,FALSE)&amp;"|",VLOOKUP(H62,pictuer_card_data!D:J,7,FALSE)),"")&amp;IF(K62&gt;3,IF(K62&gt;4,VLOOKUP(I62,pictuer_card_data!D:J,7,FALSE)&amp;"|",VLOOKUP(I62,pictuer_card_data!D:J,7,FALSE)),"")&amp;IF(K62&gt;4,IF(K62&gt;5,VLOOKUP(J62,pictuer_card_data!D:J,7,FALSE)&amp;"|",VLOOKUP(J62,pictuer_card_data!D:J,7,FALSE)),"")</f>
        <v/>
      </c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>
        <f t="shared" si="3"/>
        <v>0</v>
      </c>
      <c r="X62" s="11"/>
      <c r="Y62" s="13" t="str">
        <f>IF(ISTEXT(M62),VLOOKUP(M62,pictuer_fetter_attr!B:D,2,FALSE)&amp;" {"&amp;CHAR(10)&amp;CHAR(34)&amp;VLOOKUP(M62,pictuer_fetter_attr!B:D,3,FALSE)&amp;CHAR(34)&amp;" "&amp;CHAR(34)&amp;N62&amp;CHAR(34)&amp;CHAR(10)&amp;" }","")</f>
        <v/>
      </c>
      <c r="Z62" s="13" t="str">
        <f>IF(ISTEXT(O62),VLOOKUP(O62,pictuer_fetter_attr!B:D,2,FALSE)&amp;" {"&amp;CHAR(10)&amp;CHAR(34)&amp;VLOOKUP(O62,pictuer_fetter_attr!B:D,3,FALSE)&amp;CHAR(34)&amp;" "&amp;CHAR(34)&amp;P62&amp;CHAR(34)&amp;CHAR(10)&amp;" }","")</f>
        <v/>
      </c>
      <c r="AA62" s="11" t="str">
        <f>IF(ISTEXT(Q62),VLOOKUP(Q62,pictuer_fetter_attr!B:D,2,FALSE)&amp;" {"&amp;CHAR(10)&amp;CHAR(34)&amp;VLOOKUP(Q62,pictuer_fetter_attr!B:D,3,FALSE)&amp;CHAR(34)&amp;" "&amp;CHAR(34)&amp;R62&amp;CHAR(34)&amp;CHAR(10)&amp;" }","")</f>
        <v/>
      </c>
      <c r="AB62" s="13" t="str">
        <f>IF(ISTEXT(S62),VLOOKUP(S62,pictuer_fetter_attr!B:D,2,FALSE)&amp;" {"&amp;CHAR(10)&amp;CHAR(34)&amp;VLOOKUP(S62,pictuer_fetter_attr!B:D,3,FALSE)&amp;CHAR(34)&amp;" "&amp;CHAR(34)&amp;T62&amp;CHAR(34)&amp;CHAR(10)&amp;" }","")</f>
        <v/>
      </c>
      <c r="AC62" s="18" t="str">
        <f>IF(ISTEXT(U62),VLOOKUP(U62,pictuer_fetter_attr!B:D,2,FALSE)&amp;" {"&amp;CHAR(10)&amp;CHAR(34)&amp;VLOOKUP(U62,pictuer_fetter_attr!B:D,3,FALSE)&amp;CHAR(34)&amp;" "&amp;CHAR(34)&amp;V62&amp;CHAR(34)&amp;CHAR(10)&amp;" }","")</f>
        <v/>
      </c>
      <c r="AD62" s="61"/>
      <c r="AE62" s="63"/>
    </row>
    <row r="63" ht="30.5" customHeight="1" spans="1:31">
      <c r="A63" s="48"/>
      <c r="B63" s="11"/>
      <c r="C63" s="11"/>
      <c r="D63" s="11"/>
      <c r="E63" s="11"/>
      <c r="F63" s="11"/>
      <c r="G63" s="11"/>
      <c r="H63" s="11"/>
      <c r="I63" s="11"/>
      <c r="J63" s="11"/>
      <c r="K63" s="49">
        <f t="shared" si="2"/>
        <v>0</v>
      </c>
      <c r="L63" s="49" t="str">
        <f>IF(K63&gt;0,IF(K63&gt;1,VLOOKUP(F63,pictuer_card_data!D:J,7,FALSE)&amp;"|",VLOOKUP(F63,pictuer_card_data!D:J,7,FALSE)),"")&amp;IF(K63&gt;1,IF(K63&gt;2,VLOOKUP(G63,pictuer_card_data!D:J,7,FALSE)&amp;"|",VLOOKUP(G63,pictuer_card_data!D:J,7,FALSE)),"")&amp;IF(K63&gt;2,IF(K63&gt;3,VLOOKUP(H63,pictuer_card_data!D:J,7,FALSE)&amp;"|",VLOOKUP(H63,pictuer_card_data!D:J,7,FALSE)),"")&amp;IF(K63&gt;3,IF(K63&gt;4,VLOOKUP(I63,pictuer_card_data!D:J,7,FALSE)&amp;"|",VLOOKUP(I63,pictuer_card_data!D:J,7,FALSE)),"")&amp;IF(K63&gt;4,IF(K63&gt;5,VLOOKUP(J63,pictuer_card_data!D:J,7,FALSE)&amp;"|",VLOOKUP(J63,pictuer_card_data!D:J,7,FALSE)),"")</f>
        <v/>
      </c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>
        <f t="shared" si="3"/>
        <v>0</v>
      </c>
      <c r="X63" s="11"/>
      <c r="Y63" s="13" t="str">
        <f>IF(ISTEXT(M63),VLOOKUP(M63,pictuer_fetter_attr!B:D,2,FALSE)&amp;" {"&amp;CHAR(10)&amp;CHAR(34)&amp;VLOOKUP(M63,pictuer_fetter_attr!B:D,3,FALSE)&amp;CHAR(34)&amp;" "&amp;CHAR(34)&amp;N63&amp;CHAR(34)&amp;CHAR(10)&amp;" }","")</f>
        <v/>
      </c>
      <c r="Z63" s="13" t="str">
        <f>IF(ISTEXT(O63),VLOOKUP(O63,pictuer_fetter_attr!B:D,2,FALSE)&amp;" {"&amp;CHAR(10)&amp;CHAR(34)&amp;VLOOKUP(O63,pictuer_fetter_attr!B:D,3,FALSE)&amp;CHAR(34)&amp;" "&amp;CHAR(34)&amp;P63&amp;CHAR(34)&amp;CHAR(10)&amp;" }","")</f>
        <v/>
      </c>
      <c r="AA63" s="11" t="str">
        <f>IF(ISTEXT(Q63),VLOOKUP(Q63,pictuer_fetter_attr!B:D,2,FALSE)&amp;" {"&amp;CHAR(10)&amp;CHAR(34)&amp;VLOOKUP(Q63,pictuer_fetter_attr!B:D,3,FALSE)&amp;CHAR(34)&amp;" "&amp;CHAR(34)&amp;R63&amp;CHAR(34)&amp;CHAR(10)&amp;" }","")</f>
        <v/>
      </c>
      <c r="AB63" s="13" t="str">
        <f>IF(ISTEXT(S63),VLOOKUP(S63,pictuer_fetter_attr!B:D,2,FALSE)&amp;" {"&amp;CHAR(10)&amp;CHAR(34)&amp;VLOOKUP(S63,pictuer_fetter_attr!B:D,3,FALSE)&amp;CHAR(34)&amp;" "&amp;CHAR(34)&amp;T63&amp;CHAR(34)&amp;CHAR(10)&amp;" }","")</f>
        <v/>
      </c>
      <c r="AC63" s="18" t="str">
        <f>IF(ISTEXT(U63),VLOOKUP(U63,pictuer_fetter_attr!B:D,2,FALSE)&amp;" {"&amp;CHAR(10)&amp;CHAR(34)&amp;VLOOKUP(U63,pictuer_fetter_attr!B:D,3,FALSE)&amp;CHAR(34)&amp;" "&amp;CHAR(34)&amp;V63&amp;CHAR(34)&amp;CHAR(10)&amp;" }","")</f>
        <v/>
      </c>
      <c r="AD63" s="61"/>
      <c r="AE63" s="63"/>
    </row>
    <row r="64" ht="30.5" customHeight="1" spans="1:31">
      <c r="A64" s="50"/>
      <c r="B64" s="51"/>
      <c r="C64" s="51"/>
      <c r="D64" s="51"/>
      <c r="E64" s="51"/>
      <c r="F64" s="51"/>
      <c r="G64" s="51"/>
      <c r="H64" s="51"/>
      <c r="I64" s="51"/>
      <c r="J64" s="51"/>
      <c r="K64" s="52">
        <f t="shared" si="2"/>
        <v>0</v>
      </c>
      <c r="L64" s="52" t="str">
        <f>IF(K64&gt;0,IF(K64&gt;1,VLOOKUP(F64,pictuer_card_data!D:J,7,FALSE)&amp;"|",VLOOKUP(F64,pictuer_card_data!D:J,7,FALSE)),"")&amp;IF(K64&gt;1,IF(K64&gt;2,VLOOKUP(G64,pictuer_card_data!D:J,7,FALSE)&amp;"|",VLOOKUP(G64,pictuer_card_data!D:J,7,FALSE)),"")&amp;IF(K64&gt;2,IF(K64&gt;3,VLOOKUP(H64,pictuer_card_data!D:J,7,FALSE)&amp;"|",VLOOKUP(H64,pictuer_card_data!D:J,7,FALSE)),"")&amp;IF(K64&gt;3,IF(K64&gt;4,VLOOKUP(I64,pictuer_card_data!D:J,7,FALSE)&amp;"|",VLOOKUP(I64,pictuer_card_data!D:J,7,FALSE)),"")&amp;IF(K64&gt;4,IF(K64&gt;5,VLOOKUP(J64,pictuer_card_data!D:J,7,FALSE)&amp;"|",VLOOKUP(J64,pictuer_card_data!D:J,7,FALSE)),"")</f>
        <v/>
      </c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>
        <f t="shared" si="3"/>
        <v>0</v>
      </c>
      <c r="X64" s="51"/>
      <c r="Y64" s="65" t="str">
        <f>IF(ISTEXT(M64),VLOOKUP(M64,pictuer_fetter_attr!B:D,2,FALSE)&amp;" {"&amp;CHAR(10)&amp;CHAR(34)&amp;VLOOKUP(M64,pictuer_fetter_attr!B:D,3,FALSE)&amp;CHAR(34)&amp;" "&amp;CHAR(34)&amp;N64&amp;CHAR(34)&amp;CHAR(10)&amp;" }","")</f>
        <v/>
      </c>
      <c r="Z64" s="65" t="str">
        <f>IF(ISTEXT(O64),VLOOKUP(O64,pictuer_fetter_attr!B:D,2,FALSE)&amp;" {"&amp;CHAR(10)&amp;CHAR(34)&amp;VLOOKUP(O64,pictuer_fetter_attr!B:D,3,FALSE)&amp;CHAR(34)&amp;" "&amp;CHAR(34)&amp;P64&amp;CHAR(34)&amp;CHAR(10)&amp;" }","")</f>
        <v/>
      </c>
      <c r="AA64" s="51" t="str">
        <f>IF(ISTEXT(Q64),VLOOKUP(Q64,pictuer_fetter_attr!B:D,2,FALSE)&amp;" {"&amp;CHAR(10)&amp;CHAR(34)&amp;VLOOKUP(Q64,pictuer_fetter_attr!B:D,3,FALSE)&amp;CHAR(34)&amp;" "&amp;CHAR(34)&amp;R64&amp;CHAR(34)&amp;CHAR(10)&amp;" }","")</f>
        <v/>
      </c>
      <c r="AB64" s="65" t="str">
        <f>IF(ISTEXT(S64),VLOOKUP(S64,pictuer_fetter_attr!B:D,2,FALSE)&amp;" {"&amp;CHAR(10)&amp;CHAR(34)&amp;VLOOKUP(S64,pictuer_fetter_attr!B:D,3,FALSE)&amp;CHAR(34)&amp;" "&amp;CHAR(34)&amp;T64&amp;CHAR(34)&amp;CHAR(10)&amp;" }","")</f>
        <v/>
      </c>
      <c r="AC64" s="66" t="str">
        <f>IF(ISTEXT(U64),VLOOKUP(U64,pictuer_fetter_attr!B:D,2,FALSE)&amp;" {"&amp;CHAR(10)&amp;CHAR(34)&amp;VLOOKUP(U64,pictuer_fetter_attr!B:D,3,FALSE)&amp;CHAR(34)&amp;" "&amp;CHAR(34)&amp;V64&amp;CHAR(34)&amp;CHAR(10)&amp;" }","")</f>
        <v/>
      </c>
      <c r="AD64" s="61"/>
      <c r="AE64" s="64"/>
    </row>
  </sheetData>
  <dataValidations count="3">
    <dataValidation allowBlank="1" showInputMessage="1" showErrorMessage="1" sqref="M1:V1 M2 O2 Q2 S2 U2 V29:W29 K$1:K$1048576 N2:N1048576 P2:P1048576 R2:R1048576 T2:T1048576 V2:V28 V30:V1048576 W3:W28 W30:W64 F1:J2"/>
    <dataValidation type="list" allowBlank="1" showInputMessage="1" showErrorMessage="1" sqref="M3:M1048576 O3:O1048576 Q3:Q1048576 S3:S1048576 U3:U1048576">
      <formula1>pictuer_fetter_attr!$B:$B</formula1>
    </dataValidation>
    <dataValidation type="list" allowBlank="1" showInputMessage="1" showErrorMessage="1" sqref="F3:J1048576">
      <formula1>pictuer_card_data!$D:$D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4"/>
  <sheetViews>
    <sheetView topLeftCell="A55" workbookViewId="0">
      <selection activeCell="M99" sqref="M99"/>
    </sheetView>
  </sheetViews>
  <sheetFormatPr defaultColWidth="9" defaultRowHeight="13.5"/>
  <cols>
    <col min="1" max="1" width="12.3416666666667" style="28" customWidth="1"/>
    <col min="2" max="3" width="12.0083333333333" style="28" customWidth="1"/>
    <col min="4" max="4" width="28.125" style="29" customWidth="1"/>
    <col min="5" max="5" width="21.625" style="28" customWidth="1"/>
    <col min="6" max="6" width="22.625" style="28" customWidth="1"/>
    <col min="7" max="7" width="28.125" style="29" customWidth="1"/>
    <col min="8" max="8" width="8.50833333333333" style="28" customWidth="1"/>
    <col min="9" max="9" width="25.25" style="28" customWidth="1"/>
    <col min="10" max="10" width="27.25" style="28" customWidth="1"/>
    <col min="11" max="11" width="9" style="28"/>
    <col min="12" max="12" width="20.25" style="28" customWidth="1"/>
    <col min="13" max="16384" width="9" style="28"/>
  </cols>
  <sheetData>
    <row r="1" ht="18.5" customHeight="1" spans="1:10">
      <c r="A1" s="30" t="s">
        <v>274</v>
      </c>
      <c r="B1" s="31" t="s">
        <v>275</v>
      </c>
      <c r="C1" s="32" t="s">
        <v>276</v>
      </c>
      <c r="D1" s="31" t="s">
        <v>277</v>
      </c>
      <c r="E1" s="31" t="s">
        <v>278</v>
      </c>
      <c r="F1" s="31" t="s">
        <v>279</v>
      </c>
      <c r="G1" s="31" t="s">
        <v>280</v>
      </c>
      <c r="H1" s="33" t="s">
        <v>281</v>
      </c>
      <c r="I1" s="28" t="s">
        <v>282</v>
      </c>
      <c r="J1" s="28" t="s">
        <v>283</v>
      </c>
    </row>
    <row r="2" ht="18.5" customHeight="1" spans="1:8">
      <c r="A2" s="25" t="s">
        <v>284</v>
      </c>
      <c r="B2" s="26" t="s">
        <v>285</v>
      </c>
      <c r="C2" s="26"/>
      <c r="D2" s="26" t="s">
        <v>286</v>
      </c>
      <c r="E2" s="26" t="s">
        <v>287</v>
      </c>
      <c r="F2" s="26" t="s">
        <v>288</v>
      </c>
      <c r="G2" s="26" t="s">
        <v>23</v>
      </c>
      <c r="H2" s="34" t="s">
        <v>289</v>
      </c>
    </row>
    <row r="3" ht="18" customHeight="1" spans="1:10">
      <c r="A3" s="35">
        <f>B3</f>
        <v>2001</v>
      </c>
      <c r="B3" s="36">
        <v>2001</v>
      </c>
      <c r="C3" s="36" t="s">
        <v>290</v>
      </c>
      <c r="D3" s="36" t="s">
        <v>98</v>
      </c>
      <c r="E3" s="36">
        <v>1</v>
      </c>
      <c r="F3" s="36" t="s">
        <v>291</v>
      </c>
      <c r="G3" s="36" t="s">
        <v>292</v>
      </c>
      <c r="H3" s="37">
        <v>2</v>
      </c>
      <c r="I3" s="28"/>
      <c r="J3" s="28">
        <f t="shared" ref="J3:J19" si="0">A3</f>
        <v>2001</v>
      </c>
    </row>
    <row r="4" ht="18.5" customHeight="1" spans="1:13">
      <c r="A4" s="35">
        <f t="shared" ref="A4:A35" si="1">B4</f>
        <v>2002</v>
      </c>
      <c r="B4" s="36">
        <v>2002</v>
      </c>
      <c r="C4" s="24" t="s">
        <v>293</v>
      </c>
      <c r="D4" s="24" t="s">
        <v>294</v>
      </c>
      <c r="E4" s="24">
        <v>1</v>
      </c>
      <c r="F4" s="24" t="s">
        <v>291</v>
      </c>
      <c r="G4" s="36" t="s">
        <v>292</v>
      </c>
      <c r="H4" s="38">
        <v>2</v>
      </c>
      <c r="J4" s="28">
        <f t="shared" si="0"/>
        <v>2002</v>
      </c>
      <c r="L4" s="28" t="s">
        <v>295</v>
      </c>
      <c r="M4" s="28" t="s">
        <v>296</v>
      </c>
    </row>
    <row r="5" ht="18.5" customHeight="1" spans="1:10">
      <c r="A5" s="35">
        <f t="shared" si="1"/>
        <v>2003</v>
      </c>
      <c r="B5" s="36">
        <v>2003</v>
      </c>
      <c r="C5" s="26" t="s">
        <v>297</v>
      </c>
      <c r="D5" s="26" t="s">
        <v>99</v>
      </c>
      <c r="E5" s="26">
        <v>1</v>
      </c>
      <c r="F5" s="26" t="s">
        <v>291</v>
      </c>
      <c r="G5" s="36" t="s">
        <v>292</v>
      </c>
      <c r="H5" s="39">
        <v>2</v>
      </c>
      <c r="J5" s="28">
        <f t="shared" si="0"/>
        <v>2003</v>
      </c>
    </row>
    <row r="6" ht="18.5" customHeight="1" spans="1:13">
      <c r="A6" s="35">
        <f t="shared" si="1"/>
        <v>2004</v>
      </c>
      <c r="B6" s="36">
        <v>2004</v>
      </c>
      <c r="C6" s="26" t="s">
        <v>298</v>
      </c>
      <c r="D6" s="26" t="s">
        <v>30</v>
      </c>
      <c r="E6" s="26">
        <v>1</v>
      </c>
      <c r="F6" s="26" t="s">
        <v>291</v>
      </c>
      <c r="G6" s="36" t="s">
        <v>292</v>
      </c>
      <c r="H6" s="39">
        <v>2</v>
      </c>
      <c r="J6" s="28">
        <f t="shared" si="0"/>
        <v>2004</v>
      </c>
      <c r="K6" s="28">
        <v>2001</v>
      </c>
      <c r="L6" s="28">
        <v>2500</v>
      </c>
      <c r="M6" s="28">
        <v>2</v>
      </c>
    </row>
    <row r="7" ht="18.5" customHeight="1" spans="1:13">
      <c r="A7" s="35">
        <f t="shared" si="1"/>
        <v>2005</v>
      </c>
      <c r="B7" s="36">
        <v>2005</v>
      </c>
      <c r="C7" s="26" t="s">
        <v>299</v>
      </c>
      <c r="D7" s="26" t="s">
        <v>108</v>
      </c>
      <c r="E7" s="26">
        <v>1</v>
      </c>
      <c r="F7" s="26" t="s">
        <v>291</v>
      </c>
      <c r="G7" s="36" t="s">
        <v>292</v>
      </c>
      <c r="H7" s="39">
        <v>2</v>
      </c>
      <c r="J7" s="28">
        <f t="shared" si="0"/>
        <v>2005</v>
      </c>
      <c r="K7" s="28">
        <v>2501</v>
      </c>
      <c r="L7" s="28">
        <v>2900</v>
      </c>
      <c r="M7" s="28">
        <v>3</v>
      </c>
    </row>
    <row r="8" ht="18.5" customHeight="1" spans="1:13">
      <c r="A8" s="35">
        <f t="shared" si="1"/>
        <v>2006</v>
      </c>
      <c r="B8" s="36">
        <v>2006</v>
      </c>
      <c r="C8" s="26" t="s">
        <v>300</v>
      </c>
      <c r="D8" s="26" t="s">
        <v>110</v>
      </c>
      <c r="E8" s="26">
        <v>1</v>
      </c>
      <c r="F8" s="26" t="s">
        <v>291</v>
      </c>
      <c r="G8" s="36" t="s">
        <v>292</v>
      </c>
      <c r="H8" s="39">
        <v>2</v>
      </c>
      <c r="J8" s="28">
        <f t="shared" si="0"/>
        <v>2006</v>
      </c>
      <c r="K8" s="28">
        <v>2901</v>
      </c>
      <c r="L8" s="28">
        <v>3200</v>
      </c>
      <c r="M8" s="28">
        <v>4</v>
      </c>
    </row>
    <row r="9" ht="18.5" customHeight="1" spans="1:13">
      <c r="A9" s="35">
        <f t="shared" si="1"/>
        <v>2007</v>
      </c>
      <c r="B9" s="36">
        <v>2007</v>
      </c>
      <c r="C9" s="26" t="s">
        <v>301</v>
      </c>
      <c r="D9" s="26" t="s">
        <v>302</v>
      </c>
      <c r="E9" s="26">
        <v>1</v>
      </c>
      <c r="F9" s="26" t="s">
        <v>291</v>
      </c>
      <c r="G9" s="36" t="s">
        <v>292</v>
      </c>
      <c r="H9" s="39">
        <v>2</v>
      </c>
      <c r="J9" s="28">
        <f t="shared" si="0"/>
        <v>2007</v>
      </c>
      <c r="K9" s="28">
        <v>3201</v>
      </c>
      <c r="L9" s="28">
        <v>3400</v>
      </c>
      <c r="M9" s="28">
        <v>5</v>
      </c>
    </row>
    <row r="10" ht="18.5" customHeight="1" spans="1:10">
      <c r="A10" s="35">
        <f t="shared" si="1"/>
        <v>2008</v>
      </c>
      <c r="B10" s="36">
        <v>2008</v>
      </c>
      <c r="C10" s="26" t="s">
        <v>303</v>
      </c>
      <c r="D10" s="26" t="s">
        <v>104</v>
      </c>
      <c r="E10" s="26">
        <v>1</v>
      </c>
      <c r="F10" s="26" t="s">
        <v>291</v>
      </c>
      <c r="G10" s="36" t="s">
        <v>292</v>
      </c>
      <c r="H10" s="39">
        <v>2</v>
      </c>
      <c r="J10" s="28">
        <f t="shared" si="0"/>
        <v>2008</v>
      </c>
    </row>
    <row r="11" ht="18.5" customHeight="1" spans="1:10">
      <c r="A11" s="35">
        <f t="shared" si="1"/>
        <v>2009</v>
      </c>
      <c r="B11" s="36">
        <v>2009</v>
      </c>
      <c r="C11" s="26" t="s">
        <v>304</v>
      </c>
      <c r="D11" s="26" t="s">
        <v>115</v>
      </c>
      <c r="E11" s="26">
        <v>1</v>
      </c>
      <c r="F11" s="26" t="s">
        <v>291</v>
      </c>
      <c r="G11" s="36" t="s">
        <v>292</v>
      </c>
      <c r="H11" s="39">
        <v>2</v>
      </c>
      <c r="J11" s="28">
        <f t="shared" si="0"/>
        <v>2009</v>
      </c>
    </row>
    <row r="12" ht="18.5" customHeight="1" spans="1:10">
      <c r="A12" s="35">
        <f t="shared" si="1"/>
        <v>2010</v>
      </c>
      <c r="B12" s="36">
        <v>2010</v>
      </c>
      <c r="C12" s="26" t="s">
        <v>305</v>
      </c>
      <c r="D12" s="26" t="s">
        <v>130</v>
      </c>
      <c r="E12" s="26">
        <v>1</v>
      </c>
      <c r="F12" s="26" t="s">
        <v>291</v>
      </c>
      <c r="G12" s="36" t="s">
        <v>292</v>
      </c>
      <c r="H12" s="39">
        <v>2</v>
      </c>
      <c r="J12" s="28">
        <f t="shared" si="0"/>
        <v>2010</v>
      </c>
    </row>
    <row r="13" ht="18.5" customHeight="1" spans="1:10">
      <c r="A13" s="35">
        <f t="shared" si="1"/>
        <v>2011</v>
      </c>
      <c r="B13" s="36">
        <v>2011</v>
      </c>
      <c r="C13" s="26" t="s">
        <v>306</v>
      </c>
      <c r="D13" s="26" t="s">
        <v>145</v>
      </c>
      <c r="E13" s="26">
        <v>1</v>
      </c>
      <c r="F13" s="26" t="s">
        <v>291</v>
      </c>
      <c r="G13" s="36" t="s">
        <v>292</v>
      </c>
      <c r="H13" s="39">
        <v>2</v>
      </c>
      <c r="J13" s="28">
        <f t="shared" si="0"/>
        <v>2011</v>
      </c>
    </row>
    <row r="14" ht="18.5" customHeight="1" spans="1:10">
      <c r="A14" s="35">
        <f t="shared" si="1"/>
        <v>2012</v>
      </c>
      <c r="B14" s="36">
        <v>2012</v>
      </c>
      <c r="C14" s="26" t="s">
        <v>307</v>
      </c>
      <c r="D14" s="26" t="s">
        <v>308</v>
      </c>
      <c r="E14" s="26">
        <v>1</v>
      </c>
      <c r="F14" s="26" t="s">
        <v>291</v>
      </c>
      <c r="G14" s="36" t="s">
        <v>292</v>
      </c>
      <c r="H14" s="39">
        <v>2</v>
      </c>
      <c r="J14" s="28">
        <f t="shared" si="0"/>
        <v>2012</v>
      </c>
    </row>
    <row r="15" ht="18.5" customHeight="1" spans="1:10">
      <c r="A15" s="35">
        <f t="shared" si="1"/>
        <v>2013</v>
      </c>
      <c r="B15" s="36">
        <v>2013</v>
      </c>
      <c r="C15" s="26" t="s">
        <v>309</v>
      </c>
      <c r="D15" s="26" t="s">
        <v>310</v>
      </c>
      <c r="E15" s="26">
        <v>1</v>
      </c>
      <c r="F15" s="26" t="s">
        <v>291</v>
      </c>
      <c r="G15" s="36" t="s">
        <v>292</v>
      </c>
      <c r="H15" s="39">
        <v>2</v>
      </c>
      <c r="J15" s="28">
        <f t="shared" si="0"/>
        <v>2013</v>
      </c>
    </row>
    <row r="16" ht="18.5" customHeight="1" spans="1:10">
      <c r="A16" s="35">
        <f t="shared" si="1"/>
        <v>2014</v>
      </c>
      <c r="B16" s="36">
        <v>2014</v>
      </c>
      <c r="C16" s="26" t="s">
        <v>311</v>
      </c>
      <c r="D16" s="26" t="s">
        <v>312</v>
      </c>
      <c r="E16" s="26">
        <v>1</v>
      </c>
      <c r="F16" s="26" t="s">
        <v>291</v>
      </c>
      <c r="G16" s="36" t="s">
        <v>292</v>
      </c>
      <c r="H16" s="39">
        <v>2</v>
      </c>
      <c r="J16" s="28">
        <f t="shared" si="0"/>
        <v>2014</v>
      </c>
    </row>
    <row r="17" ht="18.5" customHeight="1" spans="1:10">
      <c r="A17" s="35">
        <f t="shared" si="1"/>
        <v>2015</v>
      </c>
      <c r="B17" s="36">
        <v>2015</v>
      </c>
      <c r="C17" s="26" t="s">
        <v>313</v>
      </c>
      <c r="D17" s="26" t="s">
        <v>159</v>
      </c>
      <c r="E17" s="26">
        <v>1</v>
      </c>
      <c r="F17" s="26" t="s">
        <v>291</v>
      </c>
      <c r="G17" s="36" t="s">
        <v>292</v>
      </c>
      <c r="H17" s="39">
        <v>2</v>
      </c>
      <c r="J17" s="28">
        <f t="shared" si="0"/>
        <v>2015</v>
      </c>
    </row>
    <row r="18" ht="18.5" customHeight="1" spans="1:10">
      <c r="A18" s="35">
        <f t="shared" si="1"/>
        <v>2016</v>
      </c>
      <c r="B18" s="36">
        <v>2016</v>
      </c>
      <c r="C18" s="26" t="s">
        <v>314</v>
      </c>
      <c r="D18" s="26" t="s">
        <v>149</v>
      </c>
      <c r="E18" s="26">
        <v>1</v>
      </c>
      <c r="F18" s="26" t="s">
        <v>291</v>
      </c>
      <c r="G18" s="36" t="s">
        <v>292</v>
      </c>
      <c r="H18" s="39">
        <v>2</v>
      </c>
      <c r="J18" s="28">
        <f t="shared" si="0"/>
        <v>2016</v>
      </c>
    </row>
    <row r="19" ht="18.5" customHeight="1" spans="1:10">
      <c r="A19" s="35">
        <f t="shared" si="1"/>
        <v>2017</v>
      </c>
      <c r="B19" s="36">
        <v>2017</v>
      </c>
      <c r="C19" s="26" t="s">
        <v>315</v>
      </c>
      <c r="D19" s="26" t="s">
        <v>79</v>
      </c>
      <c r="E19" s="26">
        <v>1</v>
      </c>
      <c r="F19" s="26" t="s">
        <v>291</v>
      </c>
      <c r="G19" s="36" t="s">
        <v>292</v>
      </c>
      <c r="H19" s="39">
        <v>2</v>
      </c>
      <c r="J19" s="28">
        <f t="shared" si="0"/>
        <v>2017</v>
      </c>
    </row>
    <row r="20" ht="18.5" customHeight="1" spans="1:10">
      <c r="A20" s="35">
        <f t="shared" si="1"/>
        <v>2019</v>
      </c>
      <c r="B20" s="36">
        <v>2019</v>
      </c>
      <c r="C20" s="26" t="s">
        <v>316</v>
      </c>
      <c r="D20" s="26" t="s">
        <v>56</v>
      </c>
      <c r="E20" s="26">
        <v>1</v>
      </c>
      <c r="F20" s="26" t="s">
        <v>291</v>
      </c>
      <c r="G20" s="36" t="s">
        <v>292</v>
      </c>
      <c r="H20" s="39">
        <v>2</v>
      </c>
      <c r="J20" s="28">
        <f t="shared" ref="J20:J65" si="2">A20</f>
        <v>2019</v>
      </c>
    </row>
    <row r="21" ht="18.5" customHeight="1" spans="1:10">
      <c r="A21" s="35">
        <f t="shared" si="1"/>
        <v>2020</v>
      </c>
      <c r="B21" s="36">
        <v>2020</v>
      </c>
      <c r="C21" s="26" t="s">
        <v>317</v>
      </c>
      <c r="D21" s="26" t="s">
        <v>57</v>
      </c>
      <c r="E21" s="26">
        <v>1</v>
      </c>
      <c r="F21" s="26" t="s">
        <v>291</v>
      </c>
      <c r="G21" s="36" t="s">
        <v>292</v>
      </c>
      <c r="H21" s="39">
        <v>2</v>
      </c>
      <c r="J21" s="28">
        <f t="shared" si="2"/>
        <v>2020</v>
      </c>
    </row>
    <row r="22" ht="18.5" customHeight="1" spans="1:10">
      <c r="A22" s="35">
        <f t="shared" si="1"/>
        <v>2021</v>
      </c>
      <c r="B22" s="36">
        <v>2021</v>
      </c>
      <c r="C22" s="26" t="s">
        <v>318</v>
      </c>
      <c r="D22" s="26" t="s">
        <v>58</v>
      </c>
      <c r="E22" s="26">
        <v>1</v>
      </c>
      <c r="F22" s="26" t="s">
        <v>291</v>
      </c>
      <c r="G22" s="36" t="s">
        <v>292</v>
      </c>
      <c r="H22" s="39">
        <v>2</v>
      </c>
      <c r="J22" s="28">
        <f t="shared" si="2"/>
        <v>2021</v>
      </c>
    </row>
    <row r="23" ht="18.5" customHeight="1" spans="1:10">
      <c r="A23" s="35">
        <f t="shared" si="1"/>
        <v>2022</v>
      </c>
      <c r="B23" s="36">
        <v>2022</v>
      </c>
      <c r="C23" s="26" t="s">
        <v>319</v>
      </c>
      <c r="D23" s="26" t="s">
        <v>31</v>
      </c>
      <c r="E23" s="26">
        <v>1</v>
      </c>
      <c r="F23" s="26" t="s">
        <v>291</v>
      </c>
      <c r="G23" s="36" t="s">
        <v>292</v>
      </c>
      <c r="H23" s="39">
        <v>2</v>
      </c>
      <c r="J23" s="28">
        <f t="shared" si="2"/>
        <v>2022</v>
      </c>
    </row>
    <row r="24" ht="18.5" customHeight="1" spans="1:10">
      <c r="A24" s="35">
        <f t="shared" si="1"/>
        <v>2023</v>
      </c>
      <c r="B24" s="36">
        <v>2023</v>
      </c>
      <c r="C24" s="26" t="s">
        <v>320</v>
      </c>
      <c r="D24" s="26" t="s">
        <v>185</v>
      </c>
      <c r="E24" s="26">
        <v>1</v>
      </c>
      <c r="F24" s="26" t="s">
        <v>291</v>
      </c>
      <c r="G24" s="36" t="s">
        <v>292</v>
      </c>
      <c r="H24" s="39">
        <v>2</v>
      </c>
      <c r="J24" s="28">
        <f t="shared" si="2"/>
        <v>2023</v>
      </c>
    </row>
    <row r="25" ht="18.5" customHeight="1" spans="1:10">
      <c r="A25" s="35">
        <f t="shared" si="1"/>
        <v>2024</v>
      </c>
      <c r="B25" s="36">
        <v>2024</v>
      </c>
      <c r="C25" s="26" t="s">
        <v>321</v>
      </c>
      <c r="D25" s="26" t="s">
        <v>180</v>
      </c>
      <c r="E25" s="26">
        <v>1</v>
      </c>
      <c r="F25" s="26" t="s">
        <v>291</v>
      </c>
      <c r="G25" s="36" t="s">
        <v>292</v>
      </c>
      <c r="H25" s="39">
        <v>2</v>
      </c>
      <c r="J25" s="28">
        <f t="shared" si="2"/>
        <v>2024</v>
      </c>
    </row>
    <row r="26" ht="18.5" customHeight="1" spans="1:10">
      <c r="A26" s="35">
        <f t="shared" si="1"/>
        <v>2025</v>
      </c>
      <c r="B26" s="36">
        <v>2025</v>
      </c>
      <c r="C26" s="26" t="s">
        <v>322</v>
      </c>
      <c r="D26" s="26" t="s">
        <v>188</v>
      </c>
      <c r="E26" s="26">
        <v>1</v>
      </c>
      <c r="F26" s="26" t="s">
        <v>291</v>
      </c>
      <c r="G26" s="36" t="s">
        <v>292</v>
      </c>
      <c r="H26" s="39">
        <v>2</v>
      </c>
      <c r="J26" s="28">
        <f t="shared" si="2"/>
        <v>2025</v>
      </c>
    </row>
    <row r="27" ht="18.5" customHeight="1" spans="1:10">
      <c r="A27" s="35">
        <f t="shared" si="1"/>
        <v>2026</v>
      </c>
      <c r="B27" s="36">
        <v>2026</v>
      </c>
      <c r="C27" s="26" t="s">
        <v>323</v>
      </c>
      <c r="D27" s="26" t="s">
        <v>200</v>
      </c>
      <c r="E27" s="26">
        <v>1</v>
      </c>
      <c r="F27" s="26" t="s">
        <v>291</v>
      </c>
      <c r="G27" s="36" t="s">
        <v>292</v>
      </c>
      <c r="H27" s="39">
        <v>2</v>
      </c>
      <c r="J27" s="28">
        <f t="shared" si="2"/>
        <v>2026</v>
      </c>
    </row>
    <row r="28" ht="18.5" customHeight="1" spans="1:10">
      <c r="A28" s="35">
        <f t="shared" si="1"/>
        <v>2027</v>
      </c>
      <c r="B28" s="36">
        <v>2027</v>
      </c>
      <c r="C28" s="26" t="s">
        <v>324</v>
      </c>
      <c r="D28" s="26" t="s">
        <v>65</v>
      </c>
      <c r="E28" s="26">
        <v>1</v>
      </c>
      <c r="F28" s="26" t="s">
        <v>291</v>
      </c>
      <c r="G28" s="36" t="s">
        <v>292</v>
      </c>
      <c r="H28" s="39">
        <v>2</v>
      </c>
      <c r="J28" s="28">
        <f t="shared" si="2"/>
        <v>2027</v>
      </c>
    </row>
    <row r="29" ht="18.5" customHeight="1" spans="1:10">
      <c r="A29" s="35">
        <f t="shared" si="1"/>
        <v>2028</v>
      </c>
      <c r="B29" s="36">
        <v>2028</v>
      </c>
      <c r="C29" s="26" t="s">
        <v>325</v>
      </c>
      <c r="D29" s="26" t="s">
        <v>189</v>
      </c>
      <c r="E29" s="26">
        <v>1</v>
      </c>
      <c r="F29" s="26" t="s">
        <v>291</v>
      </c>
      <c r="G29" s="36" t="s">
        <v>292</v>
      </c>
      <c r="H29" s="39">
        <v>2</v>
      </c>
      <c r="J29" s="28">
        <f t="shared" si="2"/>
        <v>2028</v>
      </c>
    </row>
    <row r="30" ht="18.5" customHeight="1" spans="1:10">
      <c r="A30" s="35">
        <f t="shared" si="1"/>
        <v>2029</v>
      </c>
      <c r="B30" s="36">
        <v>2029</v>
      </c>
      <c r="C30" s="26" t="s">
        <v>326</v>
      </c>
      <c r="D30" s="26" t="s">
        <v>190</v>
      </c>
      <c r="E30" s="26">
        <v>1</v>
      </c>
      <c r="F30" s="26" t="s">
        <v>291</v>
      </c>
      <c r="G30" s="36" t="s">
        <v>292</v>
      </c>
      <c r="H30" s="39">
        <v>2</v>
      </c>
      <c r="J30" s="28">
        <f t="shared" si="2"/>
        <v>2029</v>
      </c>
    </row>
    <row r="31" ht="18.5" customHeight="1" spans="1:10">
      <c r="A31" s="35">
        <f t="shared" si="1"/>
        <v>2030</v>
      </c>
      <c r="B31" s="36">
        <v>2030</v>
      </c>
      <c r="C31" s="26" t="s">
        <v>327</v>
      </c>
      <c r="D31" s="26" t="s">
        <v>207</v>
      </c>
      <c r="E31" s="26">
        <v>1</v>
      </c>
      <c r="F31" s="26" t="s">
        <v>291</v>
      </c>
      <c r="G31" s="36" t="s">
        <v>292</v>
      </c>
      <c r="H31" s="39">
        <v>2</v>
      </c>
      <c r="J31" s="28">
        <f t="shared" si="2"/>
        <v>2030</v>
      </c>
    </row>
    <row r="32" ht="18.5" customHeight="1" spans="1:10">
      <c r="A32" s="35">
        <f t="shared" si="1"/>
        <v>2031</v>
      </c>
      <c r="B32" s="36">
        <v>2031</v>
      </c>
      <c r="C32" s="26" t="s">
        <v>328</v>
      </c>
      <c r="D32" s="26" t="s">
        <v>51</v>
      </c>
      <c r="E32" s="26">
        <v>1</v>
      </c>
      <c r="F32" s="26" t="s">
        <v>291</v>
      </c>
      <c r="G32" s="36" t="s">
        <v>292</v>
      </c>
      <c r="H32" s="39">
        <v>2</v>
      </c>
      <c r="J32" s="28">
        <f t="shared" si="2"/>
        <v>2031</v>
      </c>
    </row>
    <row r="33" ht="18.5" customHeight="1" spans="1:10">
      <c r="A33" s="35">
        <f t="shared" si="1"/>
        <v>2032</v>
      </c>
      <c r="B33" s="36">
        <v>2032</v>
      </c>
      <c r="C33" s="26" t="s">
        <v>329</v>
      </c>
      <c r="D33" s="26" t="s">
        <v>195</v>
      </c>
      <c r="E33" s="26">
        <v>1</v>
      </c>
      <c r="F33" s="26" t="s">
        <v>291</v>
      </c>
      <c r="G33" s="36" t="s">
        <v>292</v>
      </c>
      <c r="H33" s="39">
        <v>2</v>
      </c>
      <c r="J33" s="28">
        <f t="shared" si="2"/>
        <v>2032</v>
      </c>
    </row>
    <row r="34" ht="18.5" customHeight="1" spans="1:10">
      <c r="A34" s="35">
        <f t="shared" si="1"/>
        <v>2033</v>
      </c>
      <c r="B34" s="36">
        <v>2033</v>
      </c>
      <c r="C34" s="26" t="s">
        <v>330</v>
      </c>
      <c r="D34" s="26" t="s">
        <v>194</v>
      </c>
      <c r="E34" s="26">
        <v>1</v>
      </c>
      <c r="F34" s="26" t="s">
        <v>291</v>
      </c>
      <c r="G34" s="36" t="s">
        <v>292</v>
      </c>
      <c r="H34" s="39">
        <v>2</v>
      </c>
      <c r="J34" s="28">
        <f t="shared" si="2"/>
        <v>2033</v>
      </c>
    </row>
    <row r="35" ht="18.5" customHeight="1" spans="1:10">
      <c r="A35" s="35">
        <f t="shared" ref="A35:A66" si="3">B35</f>
        <v>2034</v>
      </c>
      <c r="B35" s="36">
        <v>2034</v>
      </c>
      <c r="C35" s="26" t="s">
        <v>331</v>
      </c>
      <c r="D35" s="26" t="s">
        <v>32</v>
      </c>
      <c r="E35" s="26">
        <v>1</v>
      </c>
      <c r="F35" s="26" t="s">
        <v>291</v>
      </c>
      <c r="G35" s="36" t="s">
        <v>292</v>
      </c>
      <c r="H35" s="39">
        <v>2</v>
      </c>
      <c r="J35" s="28">
        <f t="shared" si="2"/>
        <v>2034</v>
      </c>
    </row>
    <row r="36" ht="18.5" customHeight="1" spans="1:10">
      <c r="A36" s="35">
        <f t="shared" si="3"/>
        <v>2035</v>
      </c>
      <c r="B36" s="36">
        <v>2035</v>
      </c>
      <c r="C36" s="26" t="s">
        <v>332</v>
      </c>
      <c r="D36" s="26" t="s">
        <v>227</v>
      </c>
      <c r="E36" s="26">
        <v>1</v>
      </c>
      <c r="F36" s="26" t="s">
        <v>291</v>
      </c>
      <c r="G36" s="36" t="s">
        <v>292</v>
      </c>
      <c r="H36" s="39">
        <v>2</v>
      </c>
      <c r="J36" s="28">
        <f t="shared" si="2"/>
        <v>2035</v>
      </c>
    </row>
    <row r="37" ht="18.5" customHeight="1" spans="1:10">
      <c r="A37" s="35">
        <f t="shared" si="3"/>
        <v>2036</v>
      </c>
      <c r="B37" s="36">
        <v>2036</v>
      </c>
      <c r="C37" s="26" t="s">
        <v>333</v>
      </c>
      <c r="D37" s="26" t="s">
        <v>70</v>
      </c>
      <c r="E37" s="26">
        <v>1</v>
      </c>
      <c r="F37" s="26" t="s">
        <v>291</v>
      </c>
      <c r="G37" s="36" t="s">
        <v>292</v>
      </c>
      <c r="H37" s="39">
        <v>2</v>
      </c>
      <c r="J37" s="28">
        <f t="shared" si="2"/>
        <v>2036</v>
      </c>
    </row>
    <row r="38" ht="18.5" customHeight="1" spans="1:10">
      <c r="A38" s="35">
        <f t="shared" si="3"/>
        <v>2037</v>
      </c>
      <c r="B38" s="36">
        <v>2037</v>
      </c>
      <c r="C38" s="26" t="s">
        <v>334</v>
      </c>
      <c r="D38" s="26" t="s">
        <v>71</v>
      </c>
      <c r="E38" s="26">
        <v>1</v>
      </c>
      <c r="F38" s="26" t="s">
        <v>291</v>
      </c>
      <c r="G38" s="36" t="s">
        <v>292</v>
      </c>
      <c r="H38" s="39">
        <v>2</v>
      </c>
      <c r="J38" s="28">
        <f t="shared" si="2"/>
        <v>2037</v>
      </c>
    </row>
    <row r="39" ht="18.5" customHeight="1" spans="1:10">
      <c r="A39" s="35">
        <f t="shared" si="3"/>
        <v>2038</v>
      </c>
      <c r="B39" s="36">
        <v>2038</v>
      </c>
      <c r="C39" s="26" t="s">
        <v>335</v>
      </c>
      <c r="D39" s="26" t="s">
        <v>232</v>
      </c>
      <c r="E39" s="26">
        <v>1</v>
      </c>
      <c r="F39" s="26" t="s">
        <v>291</v>
      </c>
      <c r="G39" s="36" t="s">
        <v>292</v>
      </c>
      <c r="H39" s="39">
        <v>2</v>
      </c>
      <c r="J39" s="28">
        <f t="shared" si="2"/>
        <v>2038</v>
      </c>
    </row>
    <row r="40" ht="18.5" customHeight="1" spans="1:10">
      <c r="A40" s="35">
        <f t="shared" si="3"/>
        <v>2039</v>
      </c>
      <c r="B40" s="36">
        <v>2039</v>
      </c>
      <c r="C40" s="26" t="s">
        <v>336</v>
      </c>
      <c r="D40" s="26" t="s">
        <v>237</v>
      </c>
      <c r="E40" s="26">
        <v>1</v>
      </c>
      <c r="F40" s="26" t="s">
        <v>291</v>
      </c>
      <c r="G40" s="36" t="s">
        <v>292</v>
      </c>
      <c r="H40" s="39">
        <v>2</v>
      </c>
      <c r="J40" s="28">
        <f t="shared" si="2"/>
        <v>2039</v>
      </c>
    </row>
    <row r="41" ht="18.5" customHeight="1" spans="1:10">
      <c r="A41" s="35">
        <f t="shared" si="3"/>
        <v>2040</v>
      </c>
      <c r="B41" s="36">
        <v>2040</v>
      </c>
      <c r="C41" s="26" t="s">
        <v>337</v>
      </c>
      <c r="D41" s="26" t="s">
        <v>80</v>
      </c>
      <c r="E41" s="26">
        <v>1</v>
      </c>
      <c r="F41" s="26" t="s">
        <v>291</v>
      </c>
      <c r="G41" s="36" t="s">
        <v>292</v>
      </c>
      <c r="H41" s="39">
        <v>2</v>
      </c>
      <c r="J41" s="28">
        <f t="shared" si="2"/>
        <v>2040</v>
      </c>
    </row>
    <row r="42" ht="18.5" customHeight="1" spans="1:10">
      <c r="A42" s="35">
        <f t="shared" si="3"/>
        <v>2041</v>
      </c>
      <c r="B42" s="36">
        <v>2041</v>
      </c>
      <c r="C42" s="26" t="s">
        <v>338</v>
      </c>
      <c r="D42" s="26" t="s">
        <v>230</v>
      </c>
      <c r="E42" s="26">
        <v>1</v>
      </c>
      <c r="F42" s="26" t="s">
        <v>291</v>
      </c>
      <c r="G42" s="36" t="s">
        <v>292</v>
      </c>
      <c r="H42" s="39">
        <v>2</v>
      </c>
      <c r="J42" s="28">
        <f t="shared" si="2"/>
        <v>2041</v>
      </c>
    </row>
    <row r="43" ht="18.5" customHeight="1" spans="1:10">
      <c r="A43" s="35">
        <f t="shared" si="3"/>
        <v>2042</v>
      </c>
      <c r="B43" s="36">
        <v>2042</v>
      </c>
      <c r="C43" s="26" t="s">
        <v>339</v>
      </c>
      <c r="D43" s="26" t="s">
        <v>233</v>
      </c>
      <c r="E43" s="26">
        <v>1</v>
      </c>
      <c r="F43" s="26" t="s">
        <v>291</v>
      </c>
      <c r="G43" s="36" t="s">
        <v>292</v>
      </c>
      <c r="H43" s="39">
        <v>2</v>
      </c>
      <c r="J43" s="28">
        <f t="shared" si="2"/>
        <v>2042</v>
      </c>
    </row>
    <row r="44" ht="18.5" customHeight="1" spans="1:10">
      <c r="A44" s="35">
        <f t="shared" si="3"/>
        <v>2043</v>
      </c>
      <c r="B44" s="36">
        <v>2043</v>
      </c>
      <c r="C44" s="26" t="s">
        <v>340</v>
      </c>
      <c r="D44" s="26" t="s">
        <v>44</v>
      </c>
      <c r="E44" s="26">
        <v>1</v>
      </c>
      <c r="F44" s="26" t="s">
        <v>291</v>
      </c>
      <c r="G44" s="36" t="s">
        <v>292</v>
      </c>
      <c r="H44" s="39">
        <v>2</v>
      </c>
      <c r="J44" s="28">
        <f t="shared" si="2"/>
        <v>2043</v>
      </c>
    </row>
    <row r="45" ht="18.5" customHeight="1" spans="1:10">
      <c r="A45" s="35">
        <f t="shared" si="3"/>
        <v>2044</v>
      </c>
      <c r="B45" s="36">
        <v>2044</v>
      </c>
      <c r="C45" s="26" t="s">
        <v>341</v>
      </c>
      <c r="D45" s="26" t="s">
        <v>251</v>
      </c>
      <c r="E45" s="26">
        <v>1</v>
      </c>
      <c r="F45" s="26" t="s">
        <v>291</v>
      </c>
      <c r="G45" s="36" t="s">
        <v>292</v>
      </c>
      <c r="H45" s="39">
        <v>2</v>
      </c>
      <c r="J45" s="28">
        <f t="shared" si="2"/>
        <v>2044</v>
      </c>
    </row>
    <row r="46" ht="18.5" customHeight="1" spans="1:10">
      <c r="A46" s="35">
        <f t="shared" si="3"/>
        <v>2045</v>
      </c>
      <c r="B46" s="36">
        <v>2045</v>
      </c>
      <c r="C46" s="26" t="s">
        <v>342</v>
      </c>
      <c r="D46" s="26" t="s">
        <v>253</v>
      </c>
      <c r="E46" s="26">
        <v>1</v>
      </c>
      <c r="F46" s="26" t="s">
        <v>291</v>
      </c>
      <c r="G46" s="36" t="s">
        <v>292</v>
      </c>
      <c r="H46" s="39">
        <v>2</v>
      </c>
      <c r="J46" s="28">
        <f t="shared" si="2"/>
        <v>2045</v>
      </c>
    </row>
    <row r="47" ht="18.5" customHeight="1" spans="1:10">
      <c r="A47" s="35">
        <f t="shared" si="3"/>
        <v>2501</v>
      </c>
      <c r="B47" s="26">
        <v>2501</v>
      </c>
      <c r="C47" s="26" t="s">
        <v>343</v>
      </c>
      <c r="D47" s="26" t="s">
        <v>64</v>
      </c>
      <c r="E47" s="26">
        <v>1</v>
      </c>
      <c r="F47" s="26" t="s">
        <v>291</v>
      </c>
      <c r="G47" s="36" t="s">
        <v>292</v>
      </c>
      <c r="H47" s="39">
        <v>3</v>
      </c>
      <c r="J47" s="28">
        <f t="shared" si="2"/>
        <v>2501</v>
      </c>
    </row>
    <row r="48" ht="18.5" customHeight="1" spans="1:10">
      <c r="A48" s="35">
        <f t="shared" si="3"/>
        <v>2502</v>
      </c>
      <c r="B48" s="26">
        <v>2502</v>
      </c>
      <c r="C48" s="26" t="s">
        <v>344</v>
      </c>
      <c r="D48" s="26" t="s">
        <v>109</v>
      </c>
      <c r="E48" s="26">
        <v>1</v>
      </c>
      <c r="F48" s="26" t="s">
        <v>291</v>
      </c>
      <c r="G48" s="36" t="s">
        <v>292</v>
      </c>
      <c r="H48" s="39">
        <v>3</v>
      </c>
      <c r="J48" s="28">
        <f t="shared" si="2"/>
        <v>2502</v>
      </c>
    </row>
    <row r="49" ht="18.5" customHeight="1" spans="1:10">
      <c r="A49" s="35">
        <f t="shared" si="3"/>
        <v>2503</v>
      </c>
      <c r="B49" s="26">
        <v>2503</v>
      </c>
      <c r="C49" s="26" t="s">
        <v>345</v>
      </c>
      <c r="D49" s="26" t="s">
        <v>103</v>
      </c>
      <c r="E49" s="26">
        <v>1</v>
      </c>
      <c r="F49" s="26" t="s">
        <v>291</v>
      </c>
      <c r="G49" s="36" t="s">
        <v>292</v>
      </c>
      <c r="H49" s="39">
        <v>3</v>
      </c>
      <c r="J49" s="28">
        <f t="shared" si="2"/>
        <v>2503</v>
      </c>
    </row>
    <row r="50" ht="18.5" customHeight="1" spans="1:10">
      <c r="A50" s="35">
        <f t="shared" si="3"/>
        <v>2504</v>
      </c>
      <c r="B50" s="26">
        <v>2504</v>
      </c>
      <c r="C50" s="26" t="s">
        <v>346</v>
      </c>
      <c r="D50" s="26" t="s">
        <v>111</v>
      </c>
      <c r="E50" s="26">
        <v>1</v>
      </c>
      <c r="F50" s="26" t="s">
        <v>291</v>
      </c>
      <c r="G50" s="36" t="s">
        <v>292</v>
      </c>
      <c r="H50" s="39">
        <v>3</v>
      </c>
      <c r="J50" s="28">
        <f t="shared" si="2"/>
        <v>2504</v>
      </c>
    </row>
    <row r="51" ht="18.5" customHeight="1" spans="1:10">
      <c r="A51" s="35">
        <f t="shared" si="3"/>
        <v>2505</v>
      </c>
      <c r="B51" s="26">
        <v>2505</v>
      </c>
      <c r="C51" s="26" t="s">
        <v>347</v>
      </c>
      <c r="D51" s="26" t="s">
        <v>39</v>
      </c>
      <c r="E51" s="26">
        <v>1</v>
      </c>
      <c r="F51" s="26" t="s">
        <v>291</v>
      </c>
      <c r="G51" s="36" t="s">
        <v>292</v>
      </c>
      <c r="H51" s="39">
        <v>3</v>
      </c>
      <c r="J51" s="28">
        <f t="shared" si="2"/>
        <v>2505</v>
      </c>
    </row>
    <row r="52" ht="18.5" customHeight="1" spans="1:10">
      <c r="A52" s="35">
        <f t="shared" si="3"/>
        <v>2506</v>
      </c>
      <c r="B52" s="26">
        <v>2506</v>
      </c>
      <c r="C52" s="26" t="s">
        <v>348</v>
      </c>
      <c r="D52" s="26" t="s">
        <v>100</v>
      </c>
      <c r="E52" s="26">
        <v>1</v>
      </c>
      <c r="F52" s="26" t="s">
        <v>291</v>
      </c>
      <c r="G52" s="36" t="s">
        <v>292</v>
      </c>
      <c r="H52" s="39">
        <v>3</v>
      </c>
      <c r="J52" s="28">
        <f t="shared" si="2"/>
        <v>2506</v>
      </c>
    </row>
    <row r="53" ht="18.5" customHeight="1" spans="1:10">
      <c r="A53" s="35">
        <f t="shared" si="3"/>
        <v>2507</v>
      </c>
      <c r="B53" s="26">
        <v>2507</v>
      </c>
      <c r="C53" s="26" t="s">
        <v>349</v>
      </c>
      <c r="D53" s="26" t="s">
        <v>121</v>
      </c>
      <c r="E53" s="26">
        <v>1</v>
      </c>
      <c r="F53" s="26" t="s">
        <v>291</v>
      </c>
      <c r="G53" s="36" t="s">
        <v>292</v>
      </c>
      <c r="H53" s="39">
        <v>3</v>
      </c>
      <c r="J53" s="28">
        <f t="shared" si="2"/>
        <v>2507</v>
      </c>
    </row>
    <row r="54" ht="18.5" customHeight="1" spans="1:10">
      <c r="A54" s="35">
        <f t="shared" si="3"/>
        <v>2508</v>
      </c>
      <c r="B54" s="26">
        <v>2508</v>
      </c>
      <c r="C54" s="26" t="s">
        <v>350</v>
      </c>
      <c r="D54" s="26" t="s">
        <v>45</v>
      </c>
      <c r="E54" s="26">
        <v>1</v>
      </c>
      <c r="F54" s="26" t="s">
        <v>291</v>
      </c>
      <c r="G54" s="36" t="s">
        <v>292</v>
      </c>
      <c r="H54" s="39">
        <v>3</v>
      </c>
      <c r="J54" s="28">
        <f t="shared" si="2"/>
        <v>2508</v>
      </c>
    </row>
    <row r="55" ht="18.5" customHeight="1" spans="1:10">
      <c r="A55" s="35">
        <f t="shared" si="3"/>
        <v>2509</v>
      </c>
      <c r="B55" s="26">
        <v>2509</v>
      </c>
      <c r="C55" s="26" t="s">
        <v>351</v>
      </c>
      <c r="D55" s="26" t="s">
        <v>123</v>
      </c>
      <c r="E55" s="26">
        <v>1</v>
      </c>
      <c r="F55" s="26" t="s">
        <v>291</v>
      </c>
      <c r="G55" s="36" t="s">
        <v>292</v>
      </c>
      <c r="H55" s="39">
        <v>3</v>
      </c>
      <c r="J55" s="28">
        <f t="shared" si="2"/>
        <v>2509</v>
      </c>
    </row>
    <row r="56" ht="18.5" customHeight="1" spans="1:10">
      <c r="A56" s="35">
        <f t="shared" si="3"/>
        <v>2510</v>
      </c>
      <c r="B56" s="26">
        <v>2510</v>
      </c>
      <c r="C56" s="26" t="s">
        <v>352</v>
      </c>
      <c r="D56" s="26" t="s">
        <v>122</v>
      </c>
      <c r="E56" s="26">
        <v>1</v>
      </c>
      <c r="F56" s="26" t="s">
        <v>291</v>
      </c>
      <c r="G56" s="36" t="s">
        <v>292</v>
      </c>
      <c r="H56" s="39">
        <v>3</v>
      </c>
      <c r="J56" s="28">
        <f t="shared" si="2"/>
        <v>2510</v>
      </c>
    </row>
    <row r="57" ht="18.5" customHeight="1" spans="1:10">
      <c r="A57" s="35">
        <f t="shared" si="3"/>
        <v>2511</v>
      </c>
      <c r="B57" s="26">
        <v>2511</v>
      </c>
      <c r="C57" s="26" t="s">
        <v>353</v>
      </c>
      <c r="D57" s="26" t="s">
        <v>116</v>
      </c>
      <c r="E57" s="26">
        <v>1</v>
      </c>
      <c r="F57" s="26" t="s">
        <v>291</v>
      </c>
      <c r="G57" s="36" t="s">
        <v>292</v>
      </c>
      <c r="H57" s="39">
        <v>3</v>
      </c>
      <c r="J57" s="28">
        <f t="shared" si="2"/>
        <v>2511</v>
      </c>
    </row>
    <row r="58" ht="18.5" customHeight="1" spans="1:10">
      <c r="A58" s="35">
        <f t="shared" si="3"/>
        <v>2512</v>
      </c>
      <c r="B58" s="26">
        <v>2512</v>
      </c>
      <c r="C58" s="26" t="s">
        <v>354</v>
      </c>
      <c r="D58" s="26" t="s">
        <v>127</v>
      </c>
      <c r="E58" s="26">
        <v>1</v>
      </c>
      <c r="F58" s="26" t="s">
        <v>291</v>
      </c>
      <c r="G58" s="36" t="s">
        <v>292</v>
      </c>
      <c r="H58" s="39">
        <v>3</v>
      </c>
      <c r="J58" s="28">
        <f t="shared" si="2"/>
        <v>2512</v>
      </c>
    </row>
    <row r="59" ht="18.5" customHeight="1" spans="1:10">
      <c r="A59" s="35">
        <f t="shared" si="3"/>
        <v>2513</v>
      </c>
      <c r="B59" s="26">
        <v>2513</v>
      </c>
      <c r="C59" s="26" t="s">
        <v>355</v>
      </c>
      <c r="D59" s="26" t="s">
        <v>131</v>
      </c>
      <c r="E59" s="26">
        <v>1</v>
      </c>
      <c r="F59" s="26" t="s">
        <v>291</v>
      </c>
      <c r="G59" s="36" t="s">
        <v>292</v>
      </c>
      <c r="H59" s="39">
        <v>3</v>
      </c>
      <c r="J59" s="28">
        <f t="shared" si="2"/>
        <v>2513</v>
      </c>
    </row>
    <row r="60" ht="18.5" customHeight="1" spans="1:10">
      <c r="A60" s="35">
        <f t="shared" si="3"/>
        <v>2514</v>
      </c>
      <c r="B60" s="26">
        <v>2514</v>
      </c>
      <c r="C60" s="26" t="s">
        <v>356</v>
      </c>
      <c r="D60" s="26" t="s">
        <v>126</v>
      </c>
      <c r="E60" s="26">
        <v>1</v>
      </c>
      <c r="F60" s="26" t="s">
        <v>291</v>
      </c>
      <c r="G60" s="36" t="s">
        <v>292</v>
      </c>
      <c r="H60" s="39">
        <v>3</v>
      </c>
      <c r="J60" s="28">
        <f t="shared" si="2"/>
        <v>2514</v>
      </c>
    </row>
    <row r="61" ht="18.5" customHeight="1" spans="1:10">
      <c r="A61" s="35">
        <f t="shared" si="3"/>
        <v>2516</v>
      </c>
      <c r="B61" s="26">
        <v>2516</v>
      </c>
      <c r="C61" s="26" t="s">
        <v>357</v>
      </c>
      <c r="D61" s="26" t="s">
        <v>148</v>
      </c>
      <c r="E61" s="26">
        <v>2</v>
      </c>
      <c r="F61" s="26" t="s">
        <v>358</v>
      </c>
      <c r="G61" s="36" t="s">
        <v>292</v>
      </c>
      <c r="H61" s="39">
        <v>3</v>
      </c>
      <c r="J61" s="28">
        <f t="shared" si="2"/>
        <v>2516</v>
      </c>
    </row>
    <row r="62" ht="18.5" customHeight="1" spans="1:10">
      <c r="A62" s="35">
        <f t="shared" si="3"/>
        <v>2517</v>
      </c>
      <c r="B62" s="26">
        <v>2517</v>
      </c>
      <c r="C62" s="26" t="s">
        <v>359</v>
      </c>
      <c r="D62" s="26" t="s">
        <v>46</v>
      </c>
      <c r="E62" s="26">
        <v>1</v>
      </c>
      <c r="F62" s="26" t="s">
        <v>291</v>
      </c>
      <c r="G62" s="36" t="s">
        <v>292</v>
      </c>
      <c r="H62" s="39">
        <v>3</v>
      </c>
      <c r="J62" s="28">
        <f t="shared" si="2"/>
        <v>2517</v>
      </c>
    </row>
    <row r="63" ht="18.5" customHeight="1" spans="1:10">
      <c r="A63" s="35">
        <f t="shared" si="3"/>
        <v>2518</v>
      </c>
      <c r="B63" s="26">
        <v>2518</v>
      </c>
      <c r="C63" s="26" t="s">
        <v>360</v>
      </c>
      <c r="D63" s="26" t="s">
        <v>160</v>
      </c>
      <c r="E63" s="26">
        <v>1</v>
      </c>
      <c r="F63" s="26" t="s">
        <v>291</v>
      </c>
      <c r="G63" s="36" t="s">
        <v>292</v>
      </c>
      <c r="H63" s="39">
        <v>3</v>
      </c>
      <c r="J63" s="28">
        <f t="shared" si="2"/>
        <v>2518</v>
      </c>
    </row>
    <row r="64" ht="18.5" customHeight="1" spans="1:10">
      <c r="A64" s="35">
        <f t="shared" si="3"/>
        <v>2519</v>
      </c>
      <c r="B64" s="26">
        <v>2519</v>
      </c>
      <c r="C64" s="26" t="s">
        <v>361</v>
      </c>
      <c r="D64" s="26" t="s">
        <v>268</v>
      </c>
      <c r="E64" s="26">
        <v>1</v>
      </c>
      <c r="F64" s="26" t="s">
        <v>291</v>
      </c>
      <c r="G64" s="36" t="s">
        <v>292</v>
      </c>
      <c r="H64" s="39">
        <v>3</v>
      </c>
      <c r="J64" s="28">
        <f t="shared" si="2"/>
        <v>2519</v>
      </c>
    </row>
    <row r="65" ht="18.5" customHeight="1" spans="1:10">
      <c r="A65" s="35">
        <f t="shared" si="3"/>
        <v>2520</v>
      </c>
      <c r="B65" s="26">
        <v>2520</v>
      </c>
      <c r="C65" s="26" t="s">
        <v>362</v>
      </c>
      <c r="D65" s="26" t="s">
        <v>363</v>
      </c>
      <c r="E65" s="26">
        <v>1</v>
      </c>
      <c r="F65" s="26" t="s">
        <v>291</v>
      </c>
      <c r="G65" s="36" t="s">
        <v>292</v>
      </c>
      <c r="H65" s="39">
        <v>3</v>
      </c>
      <c r="J65" s="28">
        <f t="shared" ref="J65:J128" si="4">A65</f>
        <v>2520</v>
      </c>
    </row>
    <row r="66" ht="18.5" customHeight="1" spans="1:10">
      <c r="A66" s="35">
        <f t="shared" ref="A66:A105" si="5">B66</f>
        <v>2521</v>
      </c>
      <c r="B66" s="26">
        <v>2521</v>
      </c>
      <c r="C66" s="26" t="s">
        <v>364</v>
      </c>
      <c r="D66" s="26" t="s">
        <v>175</v>
      </c>
      <c r="E66" s="26">
        <v>1</v>
      </c>
      <c r="F66" s="26" t="s">
        <v>291</v>
      </c>
      <c r="G66" s="36" t="s">
        <v>292</v>
      </c>
      <c r="H66" s="39">
        <v>3</v>
      </c>
      <c r="J66" s="28">
        <f t="shared" si="4"/>
        <v>2521</v>
      </c>
    </row>
    <row r="67" ht="18.5" customHeight="1" spans="1:10">
      <c r="A67" s="35">
        <f t="shared" si="5"/>
        <v>2522</v>
      </c>
      <c r="B67" s="26">
        <v>2522</v>
      </c>
      <c r="C67" s="26" t="s">
        <v>365</v>
      </c>
      <c r="D67" s="26" t="s">
        <v>181</v>
      </c>
      <c r="E67" s="26">
        <v>1</v>
      </c>
      <c r="F67" s="26" t="s">
        <v>291</v>
      </c>
      <c r="G67" s="36" t="s">
        <v>292</v>
      </c>
      <c r="H67" s="39">
        <v>3</v>
      </c>
      <c r="J67" s="28">
        <f t="shared" si="4"/>
        <v>2522</v>
      </c>
    </row>
    <row r="68" ht="18.5" customHeight="1" spans="1:10">
      <c r="A68" s="35">
        <f t="shared" si="5"/>
        <v>2523</v>
      </c>
      <c r="B68" s="26">
        <v>2523</v>
      </c>
      <c r="C68" s="26" t="s">
        <v>366</v>
      </c>
      <c r="D68" s="26" t="s">
        <v>367</v>
      </c>
      <c r="E68" s="26">
        <v>1</v>
      </c>
      <c r="F68" s="26" t="s">
        <v>291</v>
      </c>
      <c r="G68" s="36" t="s">
        <v>292</v>
      </c>
      <c r="H68" s="39">
        <v>3</v>
      </c>
      <c r="J68" s="28">
        <f t="shared" si="4"/>
        <v>2523</v>
      </c>
    </row>
    <row r="69" ht="18.5" customHeight="1" spans="1:10">
      <c r="A69" s="35">
        <f t="shared" si="5"/>
        <v>2524</v>
      </c>
      <c r="B69" s="26">
        <v>2524</v>
      </c>
      <c r="C69" s="26" t="s">
        <v>368</v>
      </c>
      <c r="D69" s="26" t="s">
        <v>173</v>
      </c>
      <c r="E69" s="26">
        <v>1</v>
      </c>
      <c r="F69" s="26" t="s">
        <v>291</v>
      </c>
      <c r="G69" s="36" t="s">
        <v>292</v>
      </c>
      <c r="H69" s="39">
        <v>3</v>
      </c>
      <c r="J69" s="28">
        <f t="shared" si="4"/>
        <v>2524</v>
      </c>
    </row>
    <row r="70" ht="18.5" customHeight="1" spans="1:10">
      <c r="A70" s="35">
        <f t="shared" si="5"/>
        <v>2525</v>
      </c>
      <c r="B70" s="26">
        <v>2525</v>
      </c>
      <c r="C70" s="26" t="s">
        <v>369</v>
      </c>
      <c r="D70" s="26" t="s">
        <v>161</v>
      </c>
      <c r="E70" s="26">
        <v>1</v>
      </c>
      <c r="F70" s="26" t="s">
        <v>291</v>
      </c>
      <c r="G70" s="36" t="s">
        <v>292</v>
      </c>
      <c r="H70" s="39">
        <v>3</v>
      </c>
      <c r="J70" s="28">
        <f t="shared" si="4"/>
        <v>2525</v>
      </c>
    </row>
    <row r="71" ht="18.5" customHeight="1" spans="1:10">
      <c r="A71" s="35">
        <f t="shared" si="5"/>
        <v>2526</v>
      </c>
      <c r="B71" s="26">
        <v>2526</v>
      </c>
      <c r="C71" s="26" t="s">
        <v>370</v>
      </c>
      <c r="D71" s="26" t="s">
        <v>176</v>
      </c>
      <c r="E71" s="26">
        <v>1</v>
      </c>
      <c r="F71" s="26" t="s">
        <v>291</v>
      </c>
      <c r="G71" s="36" t="s">
        <v>292</v>
      </c>
      <c r="H71" s="39">
        <v>3</v>
      </c>
      <c r="J71" s="28">
        <f t="shared" si="4"/>
        <v>2526</v>
      </c>
    </row>
    <row r="72" ht="18.5" customHeight="1" spans="1:10">
      <c r="A72" s="35">
        <f t="shared" si="5"/>
        <v>2527</v>
      </c>
      <c r="B72" s="26">
        <v>2527</v>
      </c>
      <c r="C72" s="26" t="s">
        <v>371</v>
      </c>
      <c r="D72" s="26" t="s">
        <v>372</v>
      </c>
      <c r="E72" s="26">
        <v>1</v>
      </c>
      <c r="F72" s="26" t="s">
        <v>291</v>
      </c>
      <c r="G72" s="36" t="s">
        <v>292</v>
      </c>
      <c r="H72" s="39">
        <v>3</v>
      </c>
      <c r="J72" s="28">
        <f t="shared" si="4"/>
        <v>2527</v>
      </c>
    </row>
    <row r="73" ht="18.5" customHeight="1" spans="1:10">
      <c r="A73" s="35">
        <f t="shared" si="5"/>
        <v>2528</v>
      </c>
      <c r="B73" s="26">
        <v>2528</v>
      </c>
      <c r="C73" s="26" t="s">
        <v>373</v>
      </c>
      <c r="D73" s="26" t="s">
        <v>169</v>
      </c>
      <c r="E73" s="26">
        <v>1</v>
      </c>
      <c r="F73" s="26" t="s">
        <v>291</v>
      </c>
      <c r="G73" s="36" t="s">
        <v>292</v>
      </c>
      <c r="H73" s="39">
        <v>3</v>
      </c>
      <c r="J73" s="28">
        <f t="shared" si="4"/>
        <v>2528</v>
      </c>
    </row>
    <row r="74" ht="18.5" customHeight="1" spans="1:10">
      <c r="A74" s="35">
        <f t="shared" si="5"/>
        <v>2529</v>
      </c>
      <c r="B74" s="26">
        <v>2529</v>
      </c>
      <c r="C74" s="26" t="s">
        <v>374</v>
      </c>
      <c r="D74" s="26" t="s">
        <v>170</v>
      </c>
      <c r="E74" s="26">
        <v>1</v>
      </c>
      <c r="F74" s="26" t="s">
        <v>291</v>
      </c>
      <c r="G74" s="36" t="s">
        <v>292</v>
      </c>
      <c r="H74" s="39">
        <v>3</v>
      </c>
      <c r="J74" s="28">
        <f t="shared" si="4"/>
        <v>2529</v>
      </c>
    </row>
    <row r="75" ht="18.5" customHeight="1" spans="1:10">
      <c r="A75" s="35">
        <f t="shared" si="5"/>
        <v>2530</v>
      </c>
      <c r="B75" s="26">
        <v>2530</v>
      </c>
      <c r="C75" s="26" t="s">
        <v>375</v>
      </c>
      <c r="D75" s="26" t="s">
        <v>174</v>
      </c>
      <c r="E75" s="26">
        <v>1</v>
      </c>
      <c r="F75" s="26" t="s">
        <v>291</v>
      </c>
      <c r="G75" s="36" t="s">
        <v>292</v>
      </c>
      <c r="H75" s="39">
        <v>3</v>
      </c>
      <c r="J75" s="28">
        <f t="shared" si="4"/>
        <v>2530</v>
      </c>
    </row>
    <row r="76" ht="18.5" customHeight="1" spans="1:10">
      <c r="A76" s="35">
        <f t="shared" si="5"/>
        <v>2531</v>
      </c>
      <c r="B76" s="26">
        <v>2531</v>
      </c>
      <c r="C76" s="26" t="s">
        <v>376</v>
      </c>
      <c r="D76" s="26" t="s">
        <v>43</v>
      </c>
      <c r="E76" s="26">
        <v>1</v>
      </c>
      <c r="F76" s="26" t="s">
        <v>291</v>
      </c>
      <c r="G76" s="36" t="s">
        <v>292</v>
      </c>
      <c r="H76" s="39">
        <v>3</v>
      </c>
      <c r="J76" s="28">
        <f t="shared" si="4"/>
        <v>2531</v>
      </c>
    </row>
    <row r="77" ht="18.5" customHeight="1" spans="1:10">
      <c r="A77" s="35">
        <f t="shared" si="5"/>
        <v>2532</v>
      </c>
      <c r="B77" s="26">
        <v>2532</v>
      </c>
      <c r="C77" s="26" t="s">
        <v>377</v>
      </c>
      <c r="D77" s="26" t="s">
        <v>224</v>
      </c>
      <c r="E77" s="26">
        <v>1</v>
      </c>
      <c r="F77" s="26" t="s">
        <v>291</v>
      </c>
      <c r="G77" s="36" t="s">
        <v>292</v>
      </c>
      <c r="H77" s="39">
        <v>3</v>
      </c>
      <c r="J77" s="28">
        <f t="shared" si="4"/>
        <v>2532</v>
      </c>
    </row>
    <row r="78" ht="18.5" customHeight="1" spans="1:10">
      <c r="A78" s="35">
        <f t="shared" si="5"/>
        <v>2533</v>
      </c>
      <c r="B78" s="26">
        <v>2533</v>
      </c>
      <c r="C78" s="26" t="s">
        <v>378</v>
      </c>
      <c r="D78" s="26" t="s">
        <v>38</v>
      </c>
      <c r="E78" s="26">
        <v>1</v>
      </c>
      <c r="F78" s="26" t="s">
        <v>291</v>
      </c>
      <c r="G78" s="36" t="s">
        <v>292</v>
      </c>
      <c r="H78" s="39">
        <v>3</v>
      </c>
      <c r="J78" s="28">
        <f t="shared" si="4"/>
        <v>2533</v>
      </c>
    </row>
    <row r="79" ht="18.5" customHeight="1" spans="1:10">
      <c r="A79" s="35">
        <f t="shared" si="5"/>
        <v>2534</v>
      </c>
      <c r="B79" s="26">
        <v>2534</v>
      </c>
      <c r="C79" s="26" t="s">
        <v>379</v>
      </c>
      <c r="D79" s="26" t="s">
        <v>52</v>
      </c>
      <c r="E79" s="26">
        <v>1</v>
      </c>
      <c r="F79" s="26" t="s">
        <v>291</v>
      </c>
      <c r="G79" s="36" t="s">
        <v>292</v>
      </c>
      <c r="H79" s="39">
        <v>3</v>
      </c>
      <c r="J79" s="28">
        <f t="shared" si="4"/>
        <v>2534</v>
      </c>
    </row>
    <row r="80" ht="18.5" customHeight="1" spans="1:10">
      <c r="A80" s="35">
        <f t="shared" si="5"/>
        <v>2535</v>
      </c>
      <c r="B80" s="26">
        <v>2535</v>
      </c>
      <c r="C80" s="26" t="s">
        <v>380</v>
      </c>
      <c r="D80" s="26" t="s">
        <v>222</v>
      </c>
      <c r="E80" s="26">
        <v>1</v>
      </c>
      <c r="F80" s="26" t="s">
        <v>291</v>
      </c>
      <c r="G80" s="36" t="s">
        <v>292</v>
      </c>
      <c r="H80" s="39">
        <v>3</v>
      </c>
      <c r="J80" s="28">
        <f t="shared" si="4"/>
        <v>2535</v>
      </c>
    </row>
    <row r="81" ht="18.5" customHeight="1" spans="1:10">
      <c r="A81" s="35">
        <f t="shared" si="5"/>
        <v>2536</v>
      </c>
      <c r="B81" s="26">
        <v>2536</v>
      </c>
      <c r="C81" s="26" t="s">
        <v>381</v>
      </c>
      <c r="D81" s="26" t="s">
        <v>211</v>
      </c>
      <c r="E81" s="26">
        <v>1</v>
      </c>
      <c r="F81" s="26" t="s">
        <v>291</v>
      </c>
      <c r="G81" s="36" t="s">
        <v>292</v>
      </c>
      <c r="H81" s="39">
        <v>3</v>
      </c>
      <c r="J81" s="28">
        <f t="shared" si="4"/>
        <v>2536</v>
      </c>
    </row>
    <row r="82" ht="18.5" customHeight="1" spans="1:10">
      <c r="A82" s="35">
        <f t="shared" si="5"/>
        <v>2537</v>
      </c>
      <c r="B82" s="26">
        <v>2537</v>
      </c>
      <c r="C82" s="26" t="s">
        <v>382</v>
      </c>
      <c r="D82" s="26" t="s">
        <v>210</v>
      </c>
      <c r="E82" s="26">
        <v>1</v>
      </c>
      <c r="F82" s="26" t="s">
        <v>291</v>
      </c>
      <c r="G82" s="36" t="s">
        <v>292</v>
      </c>
      <c r="H82" s="39">
        <v>3</v>
      </c>
      <c r="J82" s="28">
        <f t="shared" si="4"/>
        <v>2537</v>
      </c>
    </row>
    <row r="83" ht="18.5" customHeight="1" spans="1:10">
      <c r="A83" s="35">
        <f t="shared" si="5"/>
        <v>2538</v>
      </c>
      <c r="B83" s="26">
        <v>2538</v>
      </c>
      <c r="C83" s="26" t="s">
        <v>383</v>
      </c>
      <c r="D83" s="26" t="s">
        <v>201</v>
      </c>
      <c r="E83" s="26">
        <v>1</v>
      </c>
      <c r="F83" s="26" t="s">
        <v>291</v>
      </c>
      <c r="G83" s="36" t="s">
        <v>292</v>
      </c>
      <c r="H83" s="39">
        <v>3</v>
      </c>
      <c r="J83" s="28">
        <f t="shared" si="4"/>
        <v>2538</v>
      </c>
    </row>
    <row r="84" ht="18.5" customHeight="1" spans="1:10">
      <c r="A84" s="35">
        <f t="shared" si="5"/>
        <v>2539</v>
      </c>
      <c r="B84" s="26">
        <v>2539</v>
      </c>
      <c r="C84" s="26" t="s">
        <v>384</v>
      </c>
      <c r="D84" s="26" t="s">
        <v>212</v>
      </c>
      <c r="E84" s="26">
        <v>1</v>
      </c>
      <c r="F84" s="26" t="s">
        <v>291</v>
      </c>
      <c r="G84" s="36" t="s">
        <v>292</v>
      </c>
      <c r="H84" s="39">
        <v>3</v>
      </c>
      <c r="J84" s="28">
        <f t="shared" si="4"/>
        <v>2539</v>
      </c>
    </row>
    <row r="85" ht="18.5" customHeight="1" spans="1:10">
      <c r="A85" s="35">
        <f t="shared" si="5"/>
        <v>2540</v>
      </c>
      <c r="B85" s="26">
        <v>2540</v>
      </c>
      <c r="C85" s="26" t="s">
        <v>385</v>
      </c>
      <c r="D85" s="26" t="s">
        <v>204</v>
      </c>
      <c r="E85" s="26">
        <v>1</v>
      </c>
      <c r="F85" s="26" t="s">
        <v>291</v>
      </c>
      <c r="G85" s="36" t="s">
        <v>292</v>
      </c>
      <c r="H85" s="39">
        <v>3</v>
      </c>
      <c r="J85" s="28">
        <f t="shared" si="4"/>
        <v>2540</v>
      </c>
    </row>
    <row r="86" ht="18.5" customHeight="1" spans="1:10">
      <c r="A86" s="35">
        <f t="shared" si="5"/>
        <v>2541</v>
      </c>
      <c r="B86" s="26">
        <v>2541</v>
      </c>
      <c r="C86" s="26" t="s">
        <v>386</v>
      </c>
      <c r="D86" s="26" t="s">
        <v>387</v>
      </c>
      <c r="E86" s="26">
        <v>1</v>
      </c>
      <c r="F86" s="26" t="s">
        <v>291</v>
      </c>
      <c r="G86" s="36" t="s">
        <v>292</v>
      </c>
      <c r="H86" s="39">
        <v>3</v>
      </c>
      <c r="J86" s="28">
        <f t="shared" si="4"/>
        <v>2541</v>
      </c>
    </row>
    <row r="87" ht="18.5" customHeight="1" spans="1:10">
      <c r="A87" s="35">
        <f t="shared" si="5"/>
        <v>2542</v>
      </c>
      <c r="B87" s="26">
        <v>2542</v>
      </c>
      <c r="C87" s="26" t="s">
        <v>388</v>
      </c>
      <c r="D87" s="26" t="s">
        <v>214</v>
      </c>
      <c r="E87" s="26">
        <v>1</v>
      </c>
      <c r="F87" s="26" t="s">
        <v>291</v>
      </c>
      <c r="G87" s="36" t="s">
        <v>292</v>
      </c>
      <c r="H87" s="39">
        <v>3</v>
      </c>
      <c r="J87" s="28">
        <f t="shared" si="4"/>
        <v>2542</v>
      </c>
    </row>
    <row r="88" ht="18.5" customHeight="1" spans="1:10">
      <c r="A88" s="35">
        <f t="shared" si="5"/>
        <v>2543</v>
      </c>
      <c r="B88" s="26">
        <v>2543</v>
      </c>
      <c r="C88" s="26" t="s">
        <v>389</v>
      </c>
      <c r="D88" s="26" t="s">
        <v>213</v>
      </c>
      <c r="E88" s="26">
        <v>1</v>
      </c>
      <c r="F88" s="26" t="s">
        <v>291</v>
      </c>
      <c r="G88" s="36" t="s">
        <v>292</v>
      </c>
      <c r="H88" s="39">
        <v>3</v>
      </c>
      <c r="J88" s="28">
        <f t="shared" si="4"/>
        <v>2543</v>
      </c>
    </row>
    <row r="89" ht="18.5" customHeight="1" spans="1:10">
      <c r="A89" s="35">
        <f t="shared" si="5"/>
        <v>2544</v>
      </c>
      <c r="B89" s="26">
        <v>2544</v>
      </c>
      <c r="C89" s="26" t="s">
        <v>390</v>
      </c>
      <c r="D89" s="26" t="s">
        <v>391</v>
      </c>
      <c r="E89" s="26">
        <v>1</v>
      </c>
      <c r="F89" s="26" t="s">
        <v>291</v>
      </c>
      <c r="G89" s="36" t="s">
        <v>292</v>
      </c>
      <c r="H89" s="39">
        <v>3</v>
      </c>
      <c r="J89" s="28">
        <f t="shared" si="4"/>
        <v>2544</v>
      </c>
    </row>
    <row r="90" ht="18.5" customHeight="1" spans="1:10">
      <c r="A90" s="35">
        <f t="shared" si="5"/>
        <v>2545</v>
      </c>
      <c r="B90" s="26">
        <v>2545</v>
      </c>
      <c r="C90" s="26" t="s">
        <v>392</v>
      </c>
      <c r="D90" s="26" t="s">
        <v>199</v>
      </c>
      <c r="E90" s="26">
        <v>1</v>
      </c>
      <c r="F90" s="26" t="s">
        <v>291</v>
      </c>
      <c r="G90" s="36" t="s">
        <v>292</v>
      </c>
      <c r="H90" s="39">
        <v>3</v>
      </c>
      <c r="J90" s="28">
        <f t="shared" si="4"/>
        <v>2545</v>
      </c>
    </row>
    <row r="91" ht="18.5" customHeight="1" spans="1:10">
      <c r="A91" s="35">
        <f t="shared" si="5"/>
        <v>2546</v>
      </c>
      <c r="B91" s="26">
        <v>2546</v>
      </c>
      <c r="C91" s="26" t="s">
        <v>393</v>
      </c>
      <c r="D91" s="26" t="s">
        <v>238</v>
      </c>
      <c r="E91" s="26">
        <v>2</v>
      </c>
      <c r="F91" s="26" t="s">
        <v>394</v>
      </c>
      <c r="G91" s="36" t="s">
        <v>292</v>
      </c>
      <c r="H91" s="39">
        <v>3</v>
      </c>
      <c r="J91" s="28">
        <f t="shared" si="4"/>
        <v>2546</v>
      </c>
    </row>
    <row r="92" ht="18.5" customHeight="1" spans="1:10">
      <c r="A92" s="35">
        <f t="shared" si="5"/>
        <v>2547</v>
      </c>
      <c r="B92" s="26">
        <v>2547</v>
      </c>
      <c r="C92" s="26" t="s">
        <v>395</v>
      </c>
      <c r="D92" s="26" t="s">
        <v>231</v>
      </c>
      <c r="E92" s="26">
        <v>2</v>
      </c>
      <c r="F92" s="26" t="s">
        <v>396</v>
      </c>
      <c r="G92" s="36" t="s">
        <v>292</v>
      </c>
      <c r="H92" s="39">
        <v>3</v>
      </c>
      <c r="J92" s="28">
        <f t="shared" si="4"/>
        <v>2547</v>
      </c>
    </row>
    <row r="93" ht="18.5" customHeight="1" spans="1:10">
      <c r="A93" s="35">
        <f t="shared" si="5"/>
        <v>2548</v>
      </c>
      <c r="B93" s="26">
        <v>2548</v>
      </c>
      <c r="C93" s="26" t="s">
        <v>397</v>
      </c>
      <c r="D93" s="26" t="s">
        <v>81</v>
      </c>
      <c r="E93" s="26">
        <v>1</v>
      </c>
      <c r="F93" s="26" t="s">
        <v>291</v>
      </c>
      <c r="G93" s="36" t="s">
        <v>292</v>
      </c>
      <c r="H93" s="39">
        <v>3</v>
      </c>
      <c r="J93" s="28">
        <f t="shared" si="4"/>
        <v>2548</v>
      </c>
    </row>
    <row r="94" ht="18.5" customHeight="1" spans="1:10">
      <c r="A94" s="35">
        <f t="shared" si="5"/>
        <v>2549</v>
      </c>
      <c r="B94" s="26">
        <v>2549</v>
      </c>
      <c r="C94" s="26" t="s">
        <v>398</v>
      </c>
      <c r="D94" s="26" t="s">
        <v>59</v>
      </c>
      <c r="E94" s="26">
        <v>1</v>
      </c>
      <c r="F94" s="26" t="s">
        <v>291</v>
      </c>
      <c r="G94" s="36" t="s">
        <v>292</v>
      </c>
      <c r="H94" s="39">
        <v>3</v>
      </c>
      <c r="J94" s="28">
        <f t="shared" si="4"/>
        <v>2549</v>
      </c>
    </row>
    <row r="95" ht="18.5" customHeight="1" spans="1:10">
      <c r="A95" s="35">
        <f t="shared" si="5"/>
        <v>2550</v>
      </c>
      <c r="B95" s="26">
        <v>2550</v>
      </c>
      <c r="C95" s="26" t="s">
        <v>399</v>
      </c>
      <c r="D95" s="26" t="s">
        <v>250</v>
      </c>
      <c r="E95" s="26">
        <v>1</v>
      </c>
      <c r="F95" s="26" t="s">
        <v>291</v>
      </c>
      <c r="G95" s="36" t="s">
        <v>292</v>
      </c>
      <c r="H95" s="39">
        <v>3</v>
      </c>
      <c r="J95" s="28">
        <f t="shared" si="4"/>
        <v>2550</v>
      </c>
    </row>
    <row r="96" ht="18.5" customHeight="1" spans="1:10">
      <c r="A96" s="35">
        <f t="shared" si="5"/>
        <v>2551</v>
      </c>
      <c r="B96" s="26">
        <v>2551</v>
      </c>
      <c r="C96" s="26" t="s">
        <v>400</v>
      </c>
      <c r="D96" s="26" t="s">
        <v>269</v>
      </c>
      <c r="E96" s="26">
        <v>1</v>
      </c>
      <c r="F96" s="26" t="s">
        <v>291</v>
      </c>
      <c r="G96" s="36" t="s">
        <v>292</v>
      </c>
      <c r="H96" s="39">
        <v>3</v>
      </c>
      <c r="J96" s="28">
        <f t="shared" si="4"/>
        <v>2551</v>
      </c>
    </row>
    <row r="97" ht="18.5" customHeight="1" spans="1:10">
      <c r="A97" s="35">
        <f t="shared" si="5"/>
        <v>2552</v>
      </c>
      <c r="B97" s="26">
        <v>2552</v>
      </c>
      <c r="C97" s="26" t="s">
        <v>401</v>
      </c>
      <c r="D97" s="26" t="s">
        <v>252</v>
      </c>
      <c r="E97" s="26">
        <v>1</v>
      </c>
      <c r="F97" s="26" t="s">
        <v>291</v>
      </c>
      <c r="G97" s="36" t="s">
        <v>292</v>
      </c>
      <c r="H97" s="39">
        <v>3</v>
      </c>
      <c r="J97" s="28">
        <f t="shared" si="4"/>
        <v>2552</v>
      </c>
    </row>
    <row r="98" ht="18.5" customHeight="1" spans="1:10">
      <c r="A98" s="35">
        <f t="shared" si="5"/>
        <v>2553</v>
      </c>
      <c r="B98" s="26">
        <v>2553</v>
      </c>
      <c r="C98" s="26" t="s">
        <v>402</v>
      </c>
      <c r="D98" s="26" t="s">
        <v>256</v>
      </c>
      <c r="E98" s="26">
        <v>1</v>
      </c>
      <c r="F98" s="26" t="s">
        <v>291</v>
      </c>
      <c r="G98" s="36" t="s">
        <v>292</v>
      </c>
      <c r="H98" s="39">
        <v>3</v>
      </c>
      <c r="J98" s="28">
        <f t="shared" si="4"/>
        <v>2553</v>
      </c>
    </row>
    <row r="99" ht="18.5" customHeight="1" spans="1:10">
      <c r="A99" s="35">
        <f t="shared" si="5"/>
        <v>2554</v>
      </c>
      <c r="B99" s="26">
        <v>2554</v>
      </c>
      <c r="C99" s="26" t="s">
        <v>403</v>
      </c>
      <c r="D99" s="26" t="s">
        <v>257</v>
      </c>
      <c r="E99" s="26">
        <v>1</v>
      </c>
      <c r="F99" s="26" t="s">
        <v>291</v>
      </c>
      <c r="G99" s="36" t="s">
        <v>292</v>
      </c>
      <c r="H99" s="39">
        <v>3</v>
      </c>
      <c r="J99" s="28">
        <f t="shared" si="4"/>
        <v>2554</v>
      </c>
    </row>
    <row r="100" ht="18.5" customHeight="1" spans="1:10">
      <c r="A100" s="35">
        <f t="shared" si="5"/>
        <v>2555</v>
      </c>
      <c r="B100" s="26">
        <v>2555</v>
      </c>
      <c r="C100" s="26" t="s">
        <v>404</v>
      </c>
      <c r="D100" s="26" t="s">
        <v>259</v>
      </c>
      <c r="E100" s="26">
        <v>1</v>
      </c>
      <c r="F100" s="26" t="s">
        <v>291</v>
      </c>
      <c r="G100" s="36" t="s">
        <v>292</v>
      </c>
      <c r="H100" s="39">
        <v>3</v>
      </c>
      <c r="J100" s="28">
        <f t="shared" si="4"/>
        <v>2555</v>
      </c>
    </row>
    <row r="101" ht="18.5" customHeight="1" spans="1:10">
      <c r="A101" s="35">
        <f t="shared" si="5"/>
        <v>2556</v>
      </c>
      <c r="B101" s="26">
        <v>2556</v>
      </c>
      <c r="C101" s="26" t="s">
        <v>405</v>
      </c>
      <c r="D101" s="26" t="s">
        <v>242</v>
      </c>
      <c r="E101" s="26">
        <v>1</v>
      </c>
      <c r="F101" s="26" t="s">
        <v>291</v>
      </c>
      <c r="G101" s="36" t="s">
        <v>292</v>
      </c>
      <c r="H101" s="39">
        <v>3</v>
      </c>
      <c r="J101" s="28">
        <f t="shared" si="4"/>
        <v>2556</v>
      </c>
    </row>
    <row r="102" ht="18.5" customHeight="1" spans="1:10">
      <c r="A102" s="35">
        <f t="shared" si="5"/>
        <v>2557</v>
      </c>
      <c r="B102" s="26">
        <v>2557</v>
      </c>
      <c r="C102" s="26" t="s">
        <v>406</v>
      </c>
      <c r="D102" s="26" t="s">
        <v>258</v>
      </c>
      <c r="E102" s="26">
        <v>1</v>
      </c>
      <c r="F102" s="26" t="s">
        <v>291</v>
      </c>
      <c r="G102" s="36" t="s">
        <v>292</v>
      </c>
      <c r="H102" s="39">
        <v>3</v>
      </c>
      <c r="J102" s="28">
        <f t="shared" si="4"/>
        <v>2557</v>
      </c>
    </row>
    <row r="103" ht="18.5" customHeight="1" spans="1:10">
      <c r="A103" s="35">
        <f t="shared" si="5"/>
        <v>2558</v>
      </c>
      <c r="B103" s="26">
        <v>2558</v>
      </c>
      <c r="C103" s="26" t="s">
        <v>407</v>
      </c>
      <c r="D103" s="26" t="s">
        <v>239</v>
      </c>
      <c r="E103" s="26">
        <v>1</v>
      </c>
      <c r="F103" s="26" t="s">
        <v>291</v>
      </c>
      <c r="G103" s="36" t="s">
        <v>292</v>
      </c>
      <c r="H103" s="39">
        <v>3</v>
      </c>
      <c r="J103" s="28">
        <f t="shared" si="4"/>
        <v>2558</v>
      </c>
    </row>
    <row r="104" ht="18.5" customHeight="1" spans="1:10">
      <c r="A104" s="35">
        <f t="shared" si="5"/>
        <v>2559</v>
      </c>
      <c r="B104" s="26">
        <v>2559</v>
      </c>
      <c r="C104" s="26" t="s">
        <v>408</v>
      </c>
      <c r="D104" s="26" t="s">
        <v>265</v>
      </c>
      <c r="E104" s="26">
        <v>1</v>
      </c>
      <c r="F104" s="26" t="s">
        <v>291</v>
      </c>
      <c r="G104" s="36" t="s">
        <v>292</v>
      </c>
      <c r="H104" s="39">
        <v>3</v>
      </c>
      <c r="J104" s="28">
        <f t="shared" si="4"/>
        <v>2559</v>
      </c>
    </row>
    <row r="105" ht="18.5" customHeight="1" spans="1:10">
      <c r="A105" s="35">
        <f t="shared" si="5"/>
        <v>2560</v>
      </c>
      <c r="B105" s="36">
        <v>2560</v>
      </c>
      <c r="C105" s="26" t="s">
        <v>409</v>
      </c>
      <c r="D105" s="26" t="s">
        <v>178</v>
      </c>
      <c r="E105" s="26">
        <v>1</v>
      </c>
      <c r="F105" s="26" t="s">
        <v>291</v>
      </c>
      <c r="G105" s="36" t="s">
        <v>292</v>
      </c>
      <c r="H105" s="39">
        <v>3</v>
      </c>
      <c r="J105" s="28">
        <f t="shared" si="4"/>
        <v>2560</v>
      </c>
    </row>
    <row r="106" ht="18.5" customHeight="1" spans="1:10">
      <c r="A106" s="35">
        <f t="shared" ref="A99:A132" si="6">B106</f>
        <v>2901</v>
      </c>
      <c r="B106" s="26">
        <v>2901</v>
      </c>
      <c r="C106" s="26" t="s">
        <v>410</v>
      </c>
      <c r="D106" s="26" t="s">
        <v>75</v>
      </c>
      <c r="E106" s="26">
        <v>2</v>
      </c>
      <c r="F106" s="26" t="s">
        <v>411</v>
      </c>
      <c r="G106" s="36" t="s">
        <v>292</v>
      </c>
      <c r="H106" s="39">
        <v>4</v>
      </c>
      <c r="J106" s="28">
        <f t="shared" si="4"/>
        <v>2901</v>
      </c>
    </row>
    <row r="107" ht="18.5" customHeight="1" spans="1:10">
      <c r="A107" s="35">
        <f t="shared" si="6"/>
        <v>2902</v>
      </c>
      <c r="B107" s="26">
        <v>2902</v>
      </c>
      <c r="C107" s="26" t="s">
        <v>412</v>
      </c>
      <c r="D107" s="26" t="s">
        <v>114</v>
      </c>
      <c r="E107" s="26">
        <v>1</v>
      </c>
      <c r="F107" s="26" t="s">
        <v>291</v>
      </c>
      <c r="G107" s="36" t="s">
        <v>292</v>
      </c>
      <c r="H107" s="39">
        <v>4</v>
      </c>
      <c r="J107" s="28">
        <f t="shared" si="4"/>
        <v>2902</v>
      </c>
    </row>
    <row r="108" ht="18.5" customHeight="1" spans="1:10">
      <c r="A108" s="35">
        <f t="shared" si="6"/>
        <v>2903</v>
      </c>
      <c r="B108" s="26">
        <v>2903</v>
      </c>
      <c r="C108" s="26" t="s">
        <v>413</v>
      </c>
      <c r="D108" s="26" t="s">
        <v>142</v>
      </c>
      <c r="E108" s="26">
        <v>1</v>
      </c>
      <c r="F108" s="26" t="s">
        <v>291</v>
      </c>
      <c r="G108" s="36" t="s">
        <v>292</v>
      </c>
      <c r="H108" s="39">
        <v>4</v>
      </c>
      <c r="J108" s="28">
        <f t="shared" si="4"/>
        <v>2903</v>
      </c>
    </row>
    <row r="109" ht="18.5" customHeight="1" spans="1:10">
      <c r="A109" s="35">
        <f t="shared" si="6"/>
        <v>2904</v>
      </c>
      <c r="B109" s="26">
        <v>2904</v>
      </c>
      <c r="C109" s="26" t="s">
        <v>414</v>
      </c>
      <c r="D109" s="26" t="s">
        <v>134</v>
      </c>
      <c r="E109" s="26">
        <v>2</v>
      </c>
      <c r="F109" s="26" t="s">
        <v>415</v>
      </c>
      <c r="G109" s="36" t="s">
        <v>292</v>
      </c>
      <c r="H109" s="39">
        <v>4</v>
      </c>
      <c r="J109" s="28">
        <f t="shared" si="4"/>
        <v>2904</v>
      </c>
    </row>
    <row r="110" ht="18.5" customHeight="1" spans="1:10">
      <c r="A110" s="35">
        <f t="shared" si="6"/>
        <v>2905</v>
      </c>
      <c r="B110" s="26">
        <v>2905</v>
      </c>
      <c r="C110" s="26" t="s">
        <v>416</v>
      </c>
      <c r="D110" s="26" t="s">
        <v>141</v>
      </c>
      <c r="E110" s="26">
        <v>1</v>
      </c>
      <c r="F110" s="26" t="s">
        <v>291</v>
      </c>
      <c r="G110" s="36" t="s">
        <v>292</v>
      </c>
      <c r="H110" s="39">
        <v>4</v>
      </c>
      <c r="J110" s="28">
        <f t="shared" si="4"/>
        <v>2905</v>
      </c>
    </row>
    <row r="111" ht="18.5" customHeight="1" spans="1:10">
      <c r="A111" s="35">
        <f t="shared" si="6"/>
        <v>2906</v>
      </c>
      <c r="B111" s="26">
        <v>2906</v>
      </c>
      <c r="C111" s="26" t="s">
        <v>417</v>
      </c>
      <c r="D111" s="26" t="s">
        <v>156</v>
      </c>
      <c r="E111" s="26">
        <v>2</v>
      </c>
      <c r="F111" s="26" t="s">
        <v>418</v>
      </c>
      <c r="G111" s="36" t="s">
        <v>292</v>
      </c>
      <c r="H111" s="39">
        <v>4</v>
      </c>
      <c r="J111" s="28">
        <f t="shared" si="4"/>
        <v>2906</v>
      </c>
    </row>
    <row r="112" ht="18.5" customHeight="1" spans="1:10">
      <c r="A112" s="35">
        <f t="shared" si="6"/>
        <v>2907</v>
      </c>
      <c r="B112" s="26">
        <v>2907</v>
      </c>
      <c r="C112" s="26" t="s">
        <v>419</v>
      </c>
      <c r="D112" s="26" t="s">
        <v>168</v>
      </c>
      <c r="E112" s="26">
        <v>1</v>
      </c>
      <c r="F112" s="26" t="s">
        <v>291</v>
      </c>
      <c r="G112" s="36" t="s">
        <v>292</v>
      </c>
      <c r="H112" s="39">
        <v>4</v>
      </c>
      <c r="J112" s="28">
        <f t="shared" si="4"/>
        <v>2907</v>
      </c>
    </row>
    <row r="113" ht="18.5" customHeight="1" spans="1:10">
      <c r="A113" s="35">
        <f t="shared" si="6"/>
        <v>2908</v>
      </c>
      <c r="B113" s="26">
        <v>2908</v>
      </c>
      <c r="C113" s="26" t="s">
        <v>420</v>
      </c>
      <c r="D113" s="26" t="s">
        <v>165</v>
      </c>
      <c r="E113" s="26">
        <v>2</v>
      </c>
      <c r="F113" s="26" t="s">
        <v>421</v>
      </c>
      <c r="G113" s="36" t="s">
        <v>292</v>
      </c>
      <c r="H113" s="39">
        <v>4</v>
      </c>
      <c r="J113" s="28">
        <f t="shared" si="4"/>
        <v>2908</v>
      </c>
    </row>
    <row r="114" ht="18.5" customHeight="1" spans="1:10">
      <c r="A114" s="35">
        <f t="shared" si="6"/>
        <v>2909</v>
      </c>
      <c r="B114" s="26">
        <v>2909</v>
      </c>
      <c r="C114" s="26" t="s">
        <v>422</v>
      </c>
      <c r="D114" s="26" t="s">
        <v>154</v>
      </c>
      <c r="E114" s="26">
        <v>1</v>
      </c>
      <c r="F114" s="26" t="s">
        <v>291</v>
      </c>
      <c r="G114" s="36" t="s">
        <v>292</v>
      </c>
      <c r="H114" s="39">
        <v>4</v>
      </c>
      <c r="J114" s="28">
        <f t="shared" si="4"/>
        <v>2909</v>
      </c>
    </row>
    <row r="115" ht="18.5" customHeight="1" spans="1:10">
      <c r="A115" s="35">
        <f t="shared" si="6"/>
        <v>2910</v>
      </c>
      <c r="B115" s="26">
        <v>2910</v>
      </c>
      <c r="C115" s="26" t="s">
        <v>423</v>
      </c>
      <c r="D115" s="26" t="s">
        <v>164</v>
      </c>
      <c r="E115" s="26">
        <v>1</v>
      </c>
      <c r="F115" s="26" t="s">
        <v>291</v>
      </c>
      <c r="G115" s="36" t="s">
        <v>292</v>
      </c>
      <c r="H115" s="39">
        <v>4</v>
      </c>
      <c r="J115" s="28">
        <f t="shared" si="4"/>
        <v>2910</v>
      </c>
    </row>
    <row r="116" ht="18.5" customHeight="1" spans="1:10">
      <c r="A116" s="35">
        <f t="shared" si="6"/>
        <v>2911</v>
      </c>
      <c r="B116" s="26">
        <v>2911</v>
      </c>
      <c r="C116" s="26" t="s">
        <v>424</v>
      </c>
      <c r="D116" s="26" t="s">
        <v>184</v>
      </c>
      <c r="E116" s="26">
        <v>1</v>
      </c>
      <c r="F116" s="26" t="s">
        <v>291</v>
      </c>
      <c r="G116" s="36" t="s">
        <v>292</v>
      </c>
      <c r="H116" s="39">
        <v>4</v>
      </c>
      <c r="J116" s="28">
        <f t="shared" si="4"/>
        <v>2911</v>
      </c>
    </row>
    <row r="117" ht="18.5" customHeight="1" spans="1:10">
      <c r="A117" s="35">
        <f t="shared" si="6"/>
        <v>2912</v>
      </c>
      <c r="B117" s="26">
        <v>2912</v>
      </c>
      <c r="C117" s="26" t="s">
        <v>425</v>
      </c>
      <c r="D117" s="26" t="s">
        <v>217</v>
      </c>
      <c r="E117" s="26">
        <v>2</v>
      </c>
      <c r="F117" s="26" t="s">
        <v>426</v>
      </c>
      <c r="G117" s="36" t="s">
        <v>292</v>
      </c>
      <c r="H117" s="39">
        <v>4</v>
      </c>
      <c r="J117" s="28">
        <f t="shared" si="4"/>
        <v>2912</v>
      </c>
    </row>
    <row r="118" ht="18.5" customHeight="1" spans="1:10">
      <c r="A118" s="35">
        <f t="shared" si="6"/>
        <v>2913</v>
      </c>
      <c r="B118" s="26">
        <v>2913</v>
      </c>
      <c r="C118" s="26" t="s">
        <v>427</v>
      </c>
      <c r="D118" s="26" t="s">
        <v>198</v>
      </c>
      <c r="E118" s="26">
        <v>2</v>
      </c>
      <c r="F118" s="26" t="s">
        <v>428</v>
      </c>
      <c r="G118" s="36" t="s">
        <v>292</v>
      </c>
      <c r="H118" s="39">
        <v>4</v>
      </c>
      <c r="J118" s="28">
        <f t="shared" si="4"/>
        <v>2913</v>
      </c>
    </row>
    <row r="119" ht="18.5" customHeight="1" spans="1:10">
      <c r="A119" s="35">
        <f t="shared" si="6"/>
        <v>2914</v>
      </c>
      <c r="B119" s="26">
        <v>2914</v>
      </c>
      <c r="C119" s="26" t="s">
        <v>429</v>
      </c>
      <c r="D119" s="26" t="s">
        <v>262</v>
      </c>
      <c r="E119" s="26">
        <v>1</v>
      </c>
      <c r="F119" s="26" t="s">
        <v>291</v>
      </c>
      <c r="G119" s="36" t="s">
        <v>292</v>
      </c>
      <c r="H119" s="39">
        <v>4</v>
      </c>
      <c r="J119" s="28">
        <f t="shared" si="4"/>
        <v>2914</v>
      </c>
    </row>
    <row r="120" ht="18.5" customHeight="1" spans="1:10">
      <c r="A120" s="35">
        <f t="shared" si="6"/>
        <v>2915</v>
      </c>
      <c r="B120" s="26">
        <v>2915</v>
      </c>
      <c r="C120" s="26" t="s">
        <v>430</v>
      </c>
      <c r="D120" s="26" t="s">
        <v>272</v>
      </c>
      <c r="E120" s="26">
        <v>1</v>
      </c>
      <c r="F120" s="26" t="s">
        <v>291</v>
      </c>
      <c r="G120" s="36" t="s">
        <v>292</v>
      </c>
      <c r="H120" s="39">
        <v>4</v>
      </c>
      <c r="J120" s="28">
        <f t="shared" si="4"/>
        <v>2915</v>
      </c>
    </row>
    <row r="121" ht="18.5" customHeight="1" spans="1:10">
      <c r="A121" s="35">
        <f t="shared" si="6"/>
        <v>2916</v>
      </c>
      <c r="B121" s="26">
        <v>2916</v>
      </c>
      <c r="C121" s="26" t="s">
        <v>431</v>
      </c>
      <c r="D121" s="26" t="s">
        <v>243</v>
      </c>
      <c r="E121" s="26">
        <v>1</v>
      </c>
      <c r="F121" s="26" t="s">
        <v>291</v>
      </c>
      <c r="G121" s="36" t="s">
        <v>292</v>
      </c>
      <c r="H121" s="39">
        <v>4</v>
      </c>
      <c r="J121" s="28">
        <f t="shared" si="4"/>
        <v>2916</v>
      </c>
    </row>
    <row r="122" ht="18.5" customHeight="1" spans="1:10">
      <c r="A122" s="35">
        <f t="shared" si="6"/>
        <v>2917</v>
      </c>
      <c r="B122" s="26">
        <v>2917</v>
      </c>
      <c r="C122" s="26" t="s">
        <v>432</v>
      </c>
      <c r="D122" s="26" t="s">
        <v>247</v>
      </c>
      <c r="E122" s="26">
        <v>2</v>
      </c>
      <c r="F122" s="26" t="s">
        <v>433</v>
      </c>
      <c r="G122" s="36" t="s">
        <v>292</v>
      </c>
      <c r="H122" s="39">
        <v>4</v>
      </c>
      <c r="J122" s="28">
        <f t="shared" si="4"/>
        <v>2917</v>
      </c>
    </row>
    <row r="123" ht="18.5" customHeight="1" spans="1:10">
      <c r="A123" s="35">
        <f t="shared" si="6"/>
        <v>2918</v>
      </c>
      <c r="B123" s="26">
        <v>2918</v>
      </c>
      <c r="C123" s="26" t="s">
        <v>434</v>
      </c>
      <c r="D123" s="26" t="s">
        <v>86</v>
      </c>
      <c r="E123" s="26">
        <v>1</v>
      </c>
      <c r="F123" s="26" t="s">
        <v>291</v>
      </c>
      <c r="G123" s="36" t="s">
        <v>292</v>
      </c>
      <c r="H123" s="39">
        <v>4</v>
      </c>
      <c r="J123" s="28">
        <f t="shared" si="4"/>
        <v>2918</v>
      </c>
    </row>
    <row r="124" ht="18.5" customHeight="1" spans="1:10">
      <c r="A124" s="35">
        <f t="shared" si="6"/>
        <v>2919</v>
      </c>
      <c r="B124" s="26">
        <v>2919</v>
      </c>
      <c r="C124" s="26" t="s">
        <v>435</v>
      </c>
      <c r="D124" s="26" t="s">
        <v>87</v>
      </c>
      <c r="E124" s="26">
        <v>1</v>
      </c>
      <c r="F124" s="26" t="s">
        <v>291</v>
      </c>
      <c r="G124" s="36" t="s">
        <v>292</v>
      </c>
      <c r="H124" s="39">
        <v>4</v>
      </c>
      <c r="J124" s="28">
        <f t="shared" si="4"/>
        <v>2919</v>
      </c>
    </row>
    <row r="125" ht="18.5" customHeight="1" spans="1:10">
      <c r="A125" s="35">
        <f t="shared" si="6"/>
        <v>2920</v>
      </c>
      <c r="B125" s="26">
        <v>2920</v>
      </c>
      <c r="C125" s="26" t="s">
        <v>436</v>
      </c>
      <c r="D125" s="26" t="s">
        <v>88</v>
      </c>
      <c r="E125" s="26">
        <v>1</v>
      </c>
      <c r="F125" s="26" t="s">
        <v>291</v>
      </c>
      <c r="G125" s="36" t="s">
        <v>292</v>
      </c>
      <c r="H125" s="39">
        <v>4</v>
      </c>
      <c r="J125" s="28">
        <f t="shared" si="4"/>
        <v>2920</v>
      </c>
    </row>
    <row r="126" ht="18.5" customHeight="1" spans="1:10">
      <c r="A126" s="35">
        <f t="shared" si="6"/>
        <v>2921</v>
      </c>
      <c r="B126" s="26">
        <v>2921</v>
      </c>
      <c r="C126" s="26" t="s">
        <v>437</v>
      </c>
      <c r="D126" s="26" t="s">
        <v>89</v>
      </c>
      <c r="E126" s="26">
        <v>1</v>
      </c>
      <c r="F126" s="26" t="s">
        <v>291</v>
      </c>
      <c r="G126" s="36" t="s">
        <v>292</v>
      </c>
      <c r="H126" s="39">
        <v>4</v>
      </c>
      <c r="J126" s="28">
        <f t="shared" si="4"/>
        <v>2921</v>
      </c>
    </row>
    <row r="127" ht="18.5" customHeight="1" spans="1:10">
      <c r="A127" s="35">
        <f t="shared" si="6"/>
        <v>2922</v>
      </c>
      <c r="B127" s="26">
        <v>2922</v>
      </c>
      <c r="C127" s="26" t="s">
        <v>438</v>
      </c>
      <c r="D127" s="26" t="s">
        <v>117</v>
      </c>
      <c r="E127" s="26">
        <v>2</v>
      </c>
      <c r="F127" s="26" t="s">
        <v>439</v>
      </c>
      <c r="G127" s="36" t="s">
        <v>292</v>
      </c>
      <c r="H127" s="39">
        <v>4</v>
      </c>
      <c r="J127" s="28">
        <f t="shared" si="4"/>
        <v>2922</v>
      </c>
    </row>
    <row r="128" ht="18.5" customHeight="1" spans="1:10">
      <c r="A128" s="35">
        <f t="shared" si="6"/>
        <v>3201</v>
      </c>
      <c r="B128" s="26">
        <v>3201</v>
      </c>
      <c r="C128" s="26" t="s">
        <v>440</v>
      </c>
      <c r="D128" s="26" t="s">
        <v>138</v>
      </c>
      <c r="E128" s="26">
        <v>2</v>
      </c>
      <c r="F128" s="26" t="s">
        <v>441</v>
      </c>
      <c r="G128" s="36" t="s">
        <v>292</v>
      </c>
      <c r="H128" s="39">
        <v>5</v>
      </c>
      <c r="J128" s="28">
        <f t="shared" si="4"/>
        <v>3201</v>
      </c>
    </row>
    <row r="129" ht="18.5" customHeight="1" spans="1:10">
      <c r="A129" s="35">
        <f t="shared" si="6"/>
        <v>3202</v>
      </c>
      <c r="B129" s="26">
        <v>3202</v>
      </c>
      <c r="C129" s="26" t="s">
        <v>442</v>
      </c>
      <c r="D129" s="26" t="s">
        <v>155</v>
      </c>
      <c r="E129" s="26">
        <v>2</v>
      </c>
      <c r="F129" s="26" t="s">
        <v>443</v>
      </c>
      <c r="G129" s="36" t="s">
        <v>292</v>
      </c>
      <c r="H129" s="39">
        <v>5</v>
      </c>
      <c r="J129" s="28">
        <f>A129</f>
        <v>3202</v>
      </c>
    </row>
    <row r="130" ht="18.5" customHeight="1" spans="1:10">
      <c r="A130" s="35">
        <f t="shared" si="6"/>
        <v>3203</v>
      </c>
      <c r="B130" s="26">
        <v>3203</v>
      </c>
      <c r="C130" s="26" t="s">
        <v>444</v>
      </c>
      <c r="D130" s="26" t="s">
        <v>193</v>
      </c>
      <c r="E130" s="26">
        <v>2</v>
      </c>
      <c r="F130" s="26" t="s">
        <v>445</v>
      </c>
      <c r="G130" s="36" t="s">
        <v>292</v>
      </c>
      <c r="H130" s="39">
        <v>5</v>
      </c>
      <c r="J130" s="28">
        <f>A130</f>
        <v>3203</v>
      </c>
    </row>
    <row r="131" ht="18.5" customHeight="1" spans="1:10">
      <c r="A131" s="35">
        <f t="shared" si="6"/>
        <v>3204</v>
      </c>
      <c r="B131" s="26">
        <v>3204</v>
      </c>
      <c r="C131" s="26" t="s">
        <v>446</v>
      </c>
      <c r="D131" s="26" t="s">
        <v>246</v>
      </c>
      <c r="E131" s="26">
        <v>2</v>
      </c>
      <c r="F131" s="26" t="s">
        <v>447</v>
      </c>
      <c r="G131" s="36" t="s">
        <v>292</v>
      </c>
      <c r="H131" s="39">
        <v>5</v>
      </c>
      <c r="J131" s="28">
        <f>A131</f>
        <v>3204</v>
      </c>
    </row>
    <row r="132" ht="18.5" customHeight="1" spans="1:10">
      <c r="A132" s="35">
        <f t="shared" si="6"/>
        <v>3205</v>
      </c>
      <c r="B132" s="26">
        <v>3205</v>
      </c>
      <c r="C132" s="26" t="s">
        <v>448</v>
      </c>
      <c r="D132" s="26" t="s">
        <v>94</v>
      </c>
      <c r="E132" s="26">
        <v>2</v>
      </c>
      <c r="F132" s="26" t="s">
        <v>449</v>
      </c>
      <c r="G132" s="36" t="s">
        <v>292</v>
      </c>
      <c r="H132" s="39">
        <v>5</v>
      </c>
      <c r="J132" s="28">
        <f>A132</f>
        <v>3205</v>
      </c>
    </row>
    <row r="133" customFormat="1" ht="16.5" spans="3:10">
      <c r="C133" s="26"/>
      <c r="J133" s="28">
        <f t="shared" ref="J132:J195" si="7">A133</f>
        <v>0</v>
      </c>
    </row>
    <row r="134" customFormat="1" ht="16.5" spans="3:10">
      <c r="C134" s="26"/>
      <c r="J134" s="28">
        <f t="shared" si="7"/>
        <v>0</v>
      </c>
    </row>
    <row r="135" customFormat="1" ht="16.5" spans="3:10">
      <c r="C135" s="26"/>
      <c r="J135" s="28">
        <f t="shared" si="7"/>
        <v>0</v>
      </c>
    </row>
    <row r="136" customFormat="1" ht="16.5" spans="3:10">
      <c r="C136" s="26"/>
      <c r="J136" s="28">
        <f t="shared" si="7"/>
        <v>0</v>
      </c>
    </row>
    <row r="137" customFormat="1" ht="16.5" spans="3:10">
      <c r="C137" s="26"/>
      <c r="J137" s="28">
        <f t="shared" si="7"/>
        <v>0</v>
      </c>
    </row>
    <row r="138" customFormat="1" ht="16.5" spans="3:10">
      <c r="C138" s="26"/>
      <c r="J138" s="28">
        <f t="shared" si="7"/>
        <v>0</v>
      </c>
    </row>
    <row r="139" customFormat="1" ht="16.5" spans="3:10">
      <c r="C139" s="26"/>
      <c r="J139" s="28">
        <f t="shared" si="7"/>
        <v>0</v>
      </c>
    </row>
    <row r="140" customFormat="1" ht="16.5" spans="3:10">
      <c r="C140" s="26"/>
      <c r="J140" s="28">
        <f t="shared" si="7"/>
        <v>0</v>
      </c>
    </row>
    <row r="141" customFormat="1" ht="16.5" spans="3:10">
      <c r="C141" s="26"/>
      <c r="J141" s="28">
        <f t="shared" si="7"/>
        <v>0</v>
      </c>
    </row>
    <row r="142" customFormat="1" ht="16.5" spans="3:10">
      <c r="C142" s="26"/>
      <c r="J142" s="28">
        <f t="shared" si="7"/>
        <v>0</v>
      </c>
    </row>
    <row r="143" customFormat="1" ht="16.5" spans="3:10">
      <c r="C143" s="26"/>
      <c r="J143" s="28">
        <f t="shared" si="7"/>
        <v>0</v>
      </c>
    </row>
    <row r="144" customFormat="1" ht="16.5" spans="3:10">
      <c r="C144" s="26"/>
      <c r="J144" s="28">
        <f t="shared" si="7"/>
        <v>0</v>
      </c>
    </row>
    <row r="145" customFormat="1" ht="16.5" spans="3:10">
      <c r="C145" s="26"/>
      <c r="J145" s="28">
        <f t="shared" si="7"/>
        <v>0</v>
      </c>
    </row>
    <row r="146" customFormat="1" ht="16.5" spans="3:10">
      <c r="C146" s="26"/>
      <c r="J146" s="28">
        <f t="shared" si="7"/>
        <v>0</v>
      </c>
    </row>
    <row r="147" customFormat="1" ht="16.5" spans="3:10">
      <c r="C147" s="26"/>
      <c r="J147" s="28">
        <f t="shared" si="7"/>
        <v>0</v>
      </c>
    </row>
    <row r="148" customFormat="1" ht="16.5" spans="3:10">
      <c r="C148" s="26"/>
      <c r="J148" s="28">
        <f t="shared" si="7"/>
        <v>0</v>
      </c>
    </row>
    <row r="149" customFormat="1" ht="16.5" spans="3:10">
      <c r="C149" s="26"/>
      <c r="J149" s="28">
        <f t="shared" si="7"/>
        <v>0</v>
      </c>
    </row>
    <row r="150" customFormat="1" ht="16.5" spans="3:10">
      <c r="C150" s="26"/>
      <c r="J150" s="28">
        <f t="shared" si="7"/>
        <v>0</v>
      </c>
    </row>
    <row r="151" customFormat="1" ht="16.5" spans="3:10">
      <c r="C151" s="26"/>
      <c r="J151" s="28">
        <f t="shared" si="7"/>
        <v>0</v>
      </c>
    </row>
    <row r="152" ht="16.5" spans="3:10">
      <c r="C152" s="26"/>
      <c r="J152" s="28">
        <f t="shared" si="7"/>
        <v>0</v>
      </c>
    </row>
    <row r="153" ht="16.5" spans="3:10">
      <c r="C153" s="26"/>
      <c r="J153" s="28">
        <f t="shared" si="7"/>
        <v>0</v>
      </c>
    </row>
    <row r="154" ht="16.5" spans="3:10">
      <c r="C154" s="26"/>
      <c r="J154" s="28">
        <f t="shared" si="7"/>
        <v>0</v>
      </c>
    </row>
    <row r="155" ht="16.5" spans="3:10">
      <c r="C155" s="26"/>
      <c r="J155" s="28">
        <f t="shared" si="7"/>
        <v>0</v>
      </c>
    </row>
    <row r="156" ht="16.5" spans="3:10">
      <c r="C156" s="26"/>
      <c r="J156" s="28">
        <f t="shared" si="7"/>
        <v>0</v>
      </c>
    </row>
    <row r="157" ht="16.5" spans="3:10">
      <c r="C157" s="26"/>
      <c r="J157" s="28">
        <f t="shared" si="7"/>
        <v>0</v>
      </c>
    </row>
    <row r="158" ht="16.5" spans="3:10">
      <c r="C158" s="26"/>
      <c r="J158" s="28">
        <f t="shared" si="7"/>
        <v>0</v>
      </c>
    </row>
    <row r="159" ht="16.5" spans="3:10">
      <c r="C159" s="26"/>
      <c r="J159" s="28">
        <f t="shared" si="7"/>
        <v>0</v>
      </c>
    </row>
    <row r="160" ht="16.5" spans="3:10">
      <c r="C160" s="26"/>
      <c r="J160" s="28">
        <f t="shared" si="7"/>
        <v>0</v>
      </c>
    </row>
    <row r="161" ht="16.5" spans="3:10">
      <c r="C161" s="26"/>
      <c r="J161" s="28">
        <f t="shared" si="7"/>
        <v>0</v>
      </c>
    </row>
    <row r="162" ht="16.5" spans="3:10">
      <c r="C162" s="26"/>
      <c r="J162" s="28">
        <f t="shared" si="7"/>
        <v>0</v>
      </c>
    </row>
    <row r="163" ht="16.5" spans="3:10">
      <c r="C163" s="26"/>
      <c r="J163" s="28">
        <f t="shared" si="7"/>
        <v>0</v>
      </c>
    </row>
    <row r="164" ht="16.5" spans="3:10">
      <c r="C164" s="26"/>
      <c r="J164" s="28">
        <f t="shared" si="7"/>
        <v>0</v>
      </c>
    </row>
    <row r="165" ht="16.5" spans="3:10">
      <c r="C165" s="26"/>
      <c r="J165" s="28">
        <f t="shared" si="7"/>
        <v>0</v>
      </c>
    </row>
    <row r="166" ht="16.5" spans="3:10">
      <c r="C166" s="26"/>
      <c r="J166" s="28">
        <f t="shared" si="7"/>
        <v>0</v>
      </c>
    </row>
    <row r="167" ht="16.5" spans="3:10">
      <c r="C167" s="26"/>
      <c r="J167" s="28">
        <f t="shared" si="7"/>
        <v>0</v>
      </c>
    </row>
    <row r="168" ht="16.5" spans="3:10">
      <c r="C168" s="26"/>
      <c r="J168" s="28">
        <f t="shared" si="7"/>
        <v>0</v>
      </c>
    </row>
    <row r="169" ht="16.5" spans="3:10">
      <c r="C169" s="26"/>
      <c r="J169" s="28">
        <f t="shared" si="7"/>
        <v>0</v>
      </c>
    </row>
    <row r="170" ht="16.5" spans="3:10">
      <c r="C170" s="26"/>
      <c r="J170" s="28">
        <f t="shared" si="7"/>
        <v>0</v>
      </c>
    </row>
    <row r="171" ht="16.5" spans="3:10">
      <c r="C171" s="26"/>
      <c r="J171" s="28">
        <f t="shared" si="7"/>
        <v>0</v>
      </c>
    </row>
    <row r="172" ht="16.5" spans="3:10">
      <c r="C172" s="26"/>
      <c r="J172" s="28">
        <f t="shared" si="7"/>
        <v>0</v>
      </c>
    </row>
    <row r="173" ht="16.5" spans="3:10">
      <c r="C173" s="26"/>
      <c r="J173" s="28">
        <f t="shared" si="7"/>
        <v>0</v>
      </c>
    </row>
    <row r="174" ht="16.5" spans="3:10">
      <c r="C174" s="26"/>
      <c r="J174" s="28">
        <f t="shared" si="7"/>
        <v>0</v>
      </c>
    </row>
    <row r="175" ht="16.5" spans="3:10">
      <c r="C175" s="26"/>
      <c r="J175" s="28">
        <f t="shared" si="7"/>
        <v>0</v>
      </c>
    </row>
    <row r="176" ht="16.5" spans="3:10">
      <c r="C176" s="26"/>
      <c r="J176" s="28">
        <f t="shared" si="7"/>
        <v>0</v>
      </c>
    </row>
    <row r="177" ht="16.5" spans="3:10">
      <c r="C177" s="26"/>
      <c r="J177" s="28">
        <f t="shared" si="7"/>
        <v>0</v>
      </c>
    </row>
    <row r="178" ht="16.5" spans="3:10">
      <c r="C178" s="26"/>
      <c r="J178" s="28">
        <f t="shared" si="7"/>
        <v>0</v>
      </c>
    </row>
    <row r="179" ht="16.5" spans="3:10">
      <c r="C179" s="26"/>
      <c r="J179" s="28">
        <f t="shared" si="7"/>
        <v>0</v>
      </c>
    </row>
    <row r="180" ht="16.5" spans="3:10">
      <c r="C180" s="26"/>
      <c r="J180" s="28">
        <f t="shared" si="7"/>
        <v>0</v>
      </c>
    </row>
    <row r="181" ht="16.5" spans="3:10">
      <c r="C181" s="26"/>
      <c r="J181" s="28">
        <f t="shared" si="7"/>
        <v>0</v>
      </c>
    </row>
    <row r="182" ht="16.5" spans="3:10">
      <c r="C182" s="26"/>
      <c r="J182" s="28">
        <f t="shared" si="7"/>
        <v>0</v>
      </c>
    </row>
    <row r="183" ht="16.5" spans="3:10">
      <c r="C183" s="26"/>
      <c r="J183" s="28">
        <f t="shared" si="7"/>
        <v>0</v>
      </c>
    </row>
    <row r="184" ht="16.5" spans="3:10">
      <c r="C184" s="26"/>
      <c r="J184" s="28">
        <f t="shared" si="7"/>
        <v>0</v>
      </c>
    </row>
    <row r="185" ht="16.5" spans="3:10">
      <c r="C185" s="26"/>
      <c r="J185" s="28">
        <f t="shared" si="7"/>
        <v>0</v>
      </c>
    </row>
    <row r="186" ht="16.5" spans="3:10">
      <c r="C186" s="26"/>
      <c r="J186" s="28">
        <f t="shared" si="7"/>
        <v>0</v>
      </c>
    </row>
    <row r="187" ht="16.5" spans="3:10">
      <c r="C187" s="26"/>
      <c r="J187" s="28">
        <f t="shared" si="7"/>
        <v>0</v>
      </c>
    </row>
    <row r="188" ht="16.5" spans="3:10">
      <c r="C188" s="26"/>
      <c r="J188" s="28">
        <f t="shared" si="7"/>
        <v>0</v>
      </c>
    </row>
    <row r="189" ht="16.5" spans="3:10">
      <c r="C189" s="26"/>
      <c r="J189" s="28">
        <f t="shared" si="7"/>
        <v>0</v>
      </c>
    </row>
    <row r="190" ht="16.5" spans="3:10">
      <c r="C190" s="26"/>
      <c r="J190" s="28">
        <f t="shared" si="7"/>
        <v>0</v>
      </c>
    </row>
    <row r="191" ht="16.5" spans="3:10">
      <c r="C191" s="26"/>
      <c r="J191" s="28">
        <f t="shared" si="7"/>
        <v>0</v>
      </c>
    </row>
    <row r="192" ht="16.5" spans="3:10">
      <c r="C192" s="26"/>
      <c r="J192" s="28">
        <f t="shared" si="7"/>
        <v>0</v>
      </c>
    </row>
    <row r="193" ht="16.5" spans="3:10">
      <c r="C193" s="26"/>
      <c r="J193" s="28">
        <f t="shared" si="7"/>
        <v>0</v>
      </c>
    </row>
    <row r="194" ht="16.5" spans="3:10">
      <c r="C194" s="26"/>
      <c r="J194" s="28">
        <f t="shared" si="7"/>
        <v>0</v>
      </c>
    </row>
    <row r="195" ht="16.5" spans="3:10">
      <c r="C195" s="26"/>
      <c r="J195" s="28">
        <f t="shared" si="7"/>
        <v>0</v>
      </c>
    </row>
    <row r="196" ht="16.5" spans="3:10">
      <c r="C196" s="26"/>
      <c r="J196" s="28">
        <f t="shared" ref="J196:J259" si="8">A196</f>
        <v>0</v>
      </c>
    </row>
    <row r="197" ht="16.5" spans="3:10">
      <c r="C197" s="26"/>
      <c r="J197" s="28">
        <f t="shared" si="8"/>
        <v>0</v>
      </c>
    </row>
    <row r="198" ht="16.5" spans="3:10">
      <c r="C198" s="26"/>
      <c r="J198" s="28">
        <f t="shared" si="8"/>
        <v>0</v>
      </c>
    </row>
    <row r="199" ht="16.5" spans="3:10">
      <c r="C199" s="26"/>
      <c r="J199" s="28">
        <f t="shared" si="8"/>
        <v>0</v>
      </c>
    </row>
    <row r="200" ht="16.5" spans="3:10">
      <c r="C200" s="26"/>
      <c r="J200" s="28">
        <f t="shared" si="8"/>
        <v>0</v>
      </c>
    </row>
    <row r="201" ht="16.5" spans="3:10">
      <c r="C201" s="26"/>
      <c r="J201" s="28">
        <f t="shared" si="8"/>
        <v>0</v>
      </c>
    </row>
    <row r="202" ht="16.5" spans="3:10">
      <c r="C202" s="26"/>
      <c r="J202" s="28">
        <f t="shared" si="8"/>
        <v>0</v>
      </c>
    </row>
    <row r="203" ht="16.5" spans="3:10">
      <c r="C203" s="26"/>
      <c r="J203" s="28">
        <f t="shared" si="8"/>
        <v>0</v>
      </c>
    </row>
    <row r="204" ht="16.5" spans="3:10">
      <c r="C204" s="26"/>
      <c r="J204" s="28">
        <f t="shared" si="8"/>
        <v>0</v>
      </c>
    </row>
    <row r="205" ht="16.5" spans="3:10">
      <c r="C205" s="26"/>
      <c r="J205" s="28">
        <f t="shared" si="8"/>
        <v>0</v>
      </c>
    </row>
    <row r="206" ht="16.5" spans="3:10">
      <c r="C206" s="26"/>
      <c r="J206" s="28">
        <f t="shared" si="8"/>
        <v>0</v>
      </c>
    </row>
    <row r="207" ht="16.5" spans="3:10">
      <c r="C207" s="26"/>
      <c r="J207" s="28">
        <f t="shared" si="8"/>
        <v>0</v>
      </c>
    </row>
    <row r="208" ht="16.5" spans="3:10">
      <c r="C208" s="26"/>
      <c r="J208" s="28">
        <f t="shared" si="8"/>
        <v>0</v>
      </c>
    </row>
    <row r="209" ht="16.5" spans="3:10">
      <c r="C209" s="26"/>
      <c r="J209" s="28">
        <f t="shared" si="8"/>
        <v>0</v>
      </c>
    </row>
    <row r="210" ht="16.5" spans="3:10">
      <c r="C210" s="26"/>
      <c r="J210" s="28">
        <f t="shared" si="8"/>
        <v>0</v>
      </c>
    </row>
    <row r="211" ht="16.5" spans="3:10">
      <c r="C211" s="26"/>
      <c r="J211" s="28">
        <f t="shared" si="8"/>
        <v>0</v>
      </c>
    </row>
    <row r="212" ht="16.5" spans="3:10">
      <c r="C212" s="26"/>
      <c r="J212" s="28">
        <f t="shared" si="8"/>
        <v>0</v>
      </c>
    </row>
    <row r="213" ht="16.5" spans="3:10">
      <c r="C213" s="26"/>
      <c r="J213" s="28">
        <f t="shared" si="8"/>
        <v>0</v>
      </c>
    </row>
    <row r="214" ht="16.5" spans="3:10">
      <c r="C214" s="26"/>
      <c r="J214" s="28">
        <f t="shared" si="8"/>
        <v>0</v>
      </c>
    </row>
    <row r="215" ht="16.5" spans="3:10">
      <c r="C215" s="26"/>
      <c r="J215" s="28">
        <f t="shared" si="8"/>
        <v>0</v>
      </c>
    </row>
    <row r="216" ht="16.5" spans="3:10">
      <c r="C216" s="26"/>
      <c r="J216" s="28">
        <f t="shared" si="8"/>
        <v>0</v>
      </c>
    </row>
    <row r="217" ht="16.5" spans="3:10">
      <c r="C217" s="26"/>
      <c r="J217" s="28">
        <f t="shared" si="8"/>
        <v>0</v>
      </c>
    </row>
    <row r="218" ht="16.5" spans="3:10">
      <c r="C218" s="26"/>
      <c r="J218" s="28">
        <f t="shared" si="8"/>
        <v>0</v>
      </c>
    </row>
    <row r="219" ht="16.5" spans="3:10">
      <c r="C219" s="26"/>
      <c r="J219" s="28">
        <f t="shared" si="8"/>
        <v>0</v>
      </c>
    </row>
    <row r="220" ht="16.5" spans="3:10">
      <c r="C220" s="26"/>
      <c r="J220" s="28">
        <f t="shared" si="8"/>
        <v>0</v>
      </c>
    </row>
    <row r="221" ht="16.5" spans="3:10">
      <c r="C221" s="26"/>
      <c r="J221" s="28">
        <f t="shared" si="8"/>
        <v>0</v>
      </c>
    </row>
    <row r="222" ht="16.5" spans="3:10">
      <c r="C222" s="26"/>
      <c r="J222" s="28">
        <f t="shared" si="8"/>
        <v>0</v>
      </c>
    </row>
    <row r="223" ht="16.5" spans="3:10">
      <c r="C223" s="26"/>
      <c r="J223" s="28">
        <f t="shared" si="8"/>
        <v>0</v>
      </c>
    </row>
    <row r="224" ht="16.5" spans="3:10">
      <c r="C224" s="26"/>
      <c r="J224" s="28">
        <f t="shared" si="8"/>
        <v>0</v>
      </c>
    </row>
    <row r="225" ht="16.5" spans="3:10">
      <c r="C225" s="26"/>
      <c r="J225" s="28">
        <f t="shared" si="8"/>
        <v>0</v>
      </c>
    </row>
    <row r="226" ht="16.5" spans="3:10">
      <c r="C226" s="26"/>
      <c r="J226" s="28">
        <f t="shared" si="8"/>
        <v>0</v>
      </c>
    </row>
    <row r="227" ht="16.5" spans="3:10">
      <c r="C227" s="26"/>
      <c r="J227" s="28">
        <f t="shared" si="8"/>
        <v>0</v>
      </c>
    </row>
    <row r="228" ht="16.5" spans="3:10">
      <c r="C228" s="26"/>
      <c r="J228" s="28">
        <f t="shared" si="8"/>
        <v>0</v>
      </c>
    </row>
    <row r="229" ht="16.5" spans="3:10">
      <c r="C229" s="26"/>
      <c r="J229" s="28">
        <f t="shared" si="8"/>
        <v>0</v>
      </c>
    </row>
    <row r="230" ht="16.5" spans="3:10">
      <c r="C230" s="26"/>
      <c r="J230" s="28">
        <f t="shared" si="8"/>
        <v>0</v>
      </c>
    </row>
    <row r="231" ht="16.5" spans="3:10">
      <c r="C231" s="26"/>
      <c r="J231" s="28">
        <f t="shared" si="8"/>
        <v>0</v>
      </c>
    </row>
    <row r="232" ht="16.5" spans="3:10">
      <c r="C232" s="26"/>
      <c r="J232" s="28">
        <f t="shared" si="8"/>
        <v>0</v>
      </c>
    </row>
    <row r="233" ht="16.5" spans="3:10">
      <c r="C233" s="26"/>
      <c r="J233" s="28">
        <f t="shared" si="8"/>
        <v>0</v>
      </c>
    </row>
    <row r="234" ht="16.5" spans="3:10">
      <c r="C234" s="26"/>
      <c r="J234" s="28">
        <f t="shared" si="8"/>
        <v>0</v>
      </c>
    </row>
    <row r="235" ht="16.5" spans="3:10">
      <c r="C235" s="26"/>
      <c r="J235" s="28">
        <f t="shared" si="8"/>
        <v>0</v>
      </c>
    </row>
    <row r="236" ht="16.5" spans="3:10">
      <c r="C236" s="26"/>
      <c r="J236" s="28">
        <f t="shared" si="8"/>
        <v>0</v>
      </c>
    </row>
    <row r="237" ht="16.5" spans="3:10">
      <c r="C237" s="26"/>
      <c r="J237" s="28">
        <f t="shared" si="8"/>
        <v>0</v>
      </c>
    </row>
    <row r="238" ht="16.5" spans="3:10">
      <c r="C238" s="26"/>
      <c r="J238" s="28">
        <f t="shared" si="8"/>
        <v>0</v>
      </c>
    </row>
    <row r="239" ht="16.5" spans="3:10">
      <c r="C239" s="26"/>
      <c r="J239" s="28">
        <f t="shared" si="8"/>
        <v>0</v>
      </c>
    </row>
    <row r="240" ht="16.5" spans="3:10">
      <c r="C240" s="26"/>
      <c r="J240" s="28">
        <f t="shared" si="8"/>
        <v>0</v>
      </c>
    </row>
    <row r="241" ht="16.5" spans="3:10">
      <c r="C241" s="26"/>
      <c r="J241" s="28">
        <f t="shared" si="8"/>
        <v>0</v>
      </c>
    </row>
    <row r="242" ht="16.5" spans="3:10">
      <c r="C242" s="26"/>
      <c r="J242" s="28">
        <f t="shared" si="8"/>
        <v>0</v>
      </c>
    </row>
    <row r="243" ht="16.5" spans="3:10">
      <c r="C243" s="26"/>
      <c r="J243" s="28">
        <f t="shared" si="8"/>
        <v>0</v>
      </c>
    </row>
    <row r="244" ht="16.5" spans="3:10">
      <c r="C244" s="26"/>
      <c r="J244" s="28">
        <f t="shared" si="8"/>
        <v>0</v>
      </c>
    </row>
    <row r="245" ht="16.5" spans="3:10">
      <c r="C245" s="26"/>
      <c r="J245" s="28">
        <f t="shared" si="8"/>
        <v>0</v>
      </c>
    </row>
    <row r="246" ht="16.5" spans="3:10">
      <c r="C246" s="26"/>
      <c r="J246" s="28">
        <f t="shared" si="8"/>
        <v>0</v>
      </c>
    </row>
    <row r="247" ht="16.5" spans="3:10">
      <c r="C247" s="26"/>
      <c r="J247" s="28">
        <f t="shared" si="8"/>
        <v>0</v>
      </c>
    </row>
    <row r="248" ht="16.5" spans="3:10">
      <c r="C248" s="26"/>
      <c r="J248" s="28">
        <f t="shared" si="8"/>
        <v>0</v>
      </c>
    </row>
    <row r="249" ht="16.5" spans="3:10">
      <c r="C249" s="26"/>
      <c r="J249" s="28">
        <f t="shared" si="8"/>
        <v>0</v>
      </c>
    </row>
    <row r="250" ht="16.5" spans="3:10">
      <c r="C250" s="26"/>
      <c r="J250" s="28">
        <f t="shared" si="8"/>
        <v>0</v>
      </c>
    </row>
    <row r="251" ht="16.5" spans="3:10">
      <c r="C251" s="26"/>
      <c r="J251" s="28">
        <f t="shared" si="8"/>
        <v>0</v>
      </c>
    </row>
    <row r="252" ht="16.5" spans="3:10">
      <c r="C252" s="26"/>
      <c r="J252" s="28">
        <f t="shared" si="8"/>
        <v>0</v>
      </c>
    </row>
    <row r="253" ht="16.5" spans="3:10">
      <c r="C253" s="26"/>
      <c r="J253" s="28">
        <f t="shared" si="8"/>
        <v>0</v>
      </c>
    </row>
    <row r="254" ht="16.5" spans="3:10">
      <c r="C254" s="26"/>
      <c r="J254" s="28">
        <f t="shared" si="8"/>
        <v>0</v>
      </c>
    </row>
    <row r="255" ht="16.5" spans="3:10">
      <c r="C255" s="26"/>
      <c r="J255" s="28">
        <f t="shared" si="8"/>
        <v>0</v>
      </c>
    </row>
    <row r="256" ht="16.5" spans="3:10">
      <c r="C256" s="26"/>
      <c r="J256" s="28">
        <f t="shared" si="8"/>
        <v>0</v>
      </c>
    </row>
    <row r="257" ht="16.5" spans="3:10">
      <c r="C257" s="26"/>
      <c r="J257" s="28">
        <f t="shared" si="8"/>
        <v>0</v>
      </c>
    </row>
    <row r="258" ht="16.5" spans="3:10">
      <c r="C258" s="26"/>
      <c r="J258" s="28">
        <f t="shared" si="8"/>
        <v>0</v>
      </c>
    </row>
    <row r="259" ht="16.5" spans="3:10">
      <c r="C259" s="26"/>
      <c r="J259" s="28">
        <f t="shared" si="8"/>
        <v>0</v>
      </c>
    </row>
    <row r="260" ht="16.5" spans="3:10">
      <c r="C260" s="26"/>
      <c r="J260" s="28">
        <f t="shared" ref="J260:J323" si="9">A260</f>
        <v>0</v>
      </c>
    </row>
    <row r="261" ht="16.5" spans="3:10">
      <c r="C261" s="26"/>
      <c r="J261" s="28">
        <f t="shared" si="9"/>
        <v>0</v>
      </c>
    </row>
    <row r="262" ht="16.5" spans="3:10">
      <c r="C262" s="26"/>
      <c r="J262" s="28">
        <f t="shared" si="9"/>
        <v>0</v>
      </c>
    </row>
    <row r="263" ht="16.5" spans="3:10">
      <c r="C263" s="26"/>
      <c r="J263" s="28">
        <f t="shared" si="9"/>
        <v>0</v>
      </c>
    </row>
    <row r="264" ht="16.5" spans="3:10">
      <c r="C264" s="26"/>
      <c r="J264" s="28">
        <f t="shared" si="9"/>
        <v>0</v>
      </c>
    </row>
    <row r="265" ht="16.5" spans="3:10">
      <c r="C265" s="26"/>
      <c r="J265" s="28">
        <f t="shared" si="9"/>
        <v>0</v>
      </c>
    </row>
    <row r="266" ht="16.5" spans="3:10">
      <c r="C266" s="26"/>
      <c r="J266" s="28">
        <f t="shared" si="9"/>
        <v>0</v>
      </c>
    </row>
    <row r="267" ht="16.5" spans="3:10">
      <c r="C267" s="26"/>
      <c r="J267" s="28">
        <f t="shared" si="9"/>
        <v>0</v>
      </c>
    </row>
    <row r="268" ht="16.5" spans="3:10">
      <c r="C268" s="26"/>
      <c r="J268" s="28">
        <f t="shared" si="9"/>
        <v>0</v>
      </c>
    </row>
    <row r="269" ht="16.5" spans="3:10">
      <c r="C269" s="26"/>
      <c r="J269" s="28">
        <f t="shared" si="9"/>
        <v>0</v>
      </c>
    </row>
    <row r="270" ht="16.5" spans="3:10">
      <c r="C270" s="26"/>
      <c r="J270" s="28">
        <f t="shared" si="9"/>
        <v>0</v>
      </c>
    </row>
    <row r="271" ht="16.5" spans="3:10">
      <c r="C271" s="26"/>
      <c r="J271" s="28">
        <f t="shared" si="9"/>
        <v>0</v>
      </c>
    </row>
    <row r="272" ht="16.5" spans="3:10">
      <c r="C272" s="26"/>
      <c r="J272" s="28">
        <f t="shared" si="9"/>
        <v>0</v>
      </c>
    </row>
    <row r="273" ht="16.5" spans="3:10">
      <c r="C273" s="26"/>
      <c r="J273" s="28">
        <f t="shared" si="9"/>
        <v>0</v>
      </c>
    </row>
    <row r="274" ht="16.5" spans="3:10">
      <c r="C274" s="26"/>
      <c r="J274" s="28">
        <f t="shared" si="9"/>
        <v>0</v>
      </c>
    </row>
    <row r="275" ht="16.5" spans="3:10">
      <c r="C275" s="26"/>
      <c r="J275" s="28">
        <f t="shared" si="9"/>
        <v>0</v>
      </c>
    </row>
    <row r="276" ht="16.5" spans="3:10">
      <c r="C276" s="26"/>
      <c r="J276" s="28">
        <f t="shared" si="9"/>
        <v>0</v>
      </c>
    </row>
    <row r="277" ht="16.5" spans="3:10">
      <c r="C277" s="26"/>
      <c r="J277" s="28">
        <f t="shared" si="9"/>
        <v>0</v>
      </c>
    </row>
    <row r="278" ht="16.5" spans="3:10">
      <c r="C278" s="26"/>
      <c r="J278" s="28">
        <f t="shared" si="9"/>
        <v>0</v>
      </c>
    </row>
    <row r="279" ht="16.5" spans="3:10">
      <c r="C279" s="26"/>
      <c r="J279" s="28">
        <f t="shared" si="9"/>
        <v>0</v>
      </c>
    </row>
    <row r="280" ht="16.5" spans="3:10">
      <c r="C280" s="26"/>
      <c r="J280" s="28">
        <f t="shared" si="9"/>
        <v>0</v>
      </c>
    </row>
    <row r="281" ht="16.5" spans="3:10">
      <c r="C281" s="26"/>
      <c r="J281" s="28">
        <f t="shared" si="9"/>
        <v>0</v>
      </c>
    </row>
    <row r="282" ht="16.5" spans="3:10">
      <c r="C282" s="26"/>
      <c r="J282" s="28">
        <f t="shared" si="9"/>
        <v>0</v>
      </c>
    </row>
    <row r="283" ht="16.5" spans="3:10">
      <c r="C283" s="26"/>
      <c r="J283" s="28">
        <f t="shared" si="9"/>
        <v>0</v>
      </c>
    </row>
    <row r="284" ht="16.5" spans="3:10">
      <c r="C284" s="26"/>
      <c r="J284" s="28">
        <f t="shared" si="9"/>
        <v>0</v>
      </c>
    </row>
    <row r="285" ht="16.5" spans="3:10">
      <c r="C285" s="26"/>
      <c r="J285" s="28">
        <f t="shared" si="9"/>
        <v>0</v>
      </c>
    </row>
    <row r="286" ht="16.5" spans="3:10">
      <c r="C286" s="26"/>
      <c r="J286" s="28">
        <f t="shared" si="9"/>
        <v>0</v>
      </c>
    </row>
    <row r="287" ht="16.5" spans="3:10">
      <c r="C287" s="26"/>
      <c r="J287" s="28">
        <f t="shared" si="9"/>
        <v>0</v>
      </c>
    </row>
    <row r="288" ht="16.5" spans="3:10">
      <c r="C288" s="26"/>
      <c r="J288" s="28">
        <f t="shared" si="9"/>
        <v>0</v>
      </c>
    </row>
    <row r="289" ht="16.5" spans="3:10">
      <c r="C289" s="26"/>
      <c r="J289" s="28">
        <f t="shared" si="9"/>
        <v>0</v>
      </c>
    </row>
    <row r="290" ht="16.5" spans="3:10">
      <c r="C290" s="26"/>
      <c r="J290" s="28">
        <f t="shared" si="9"/>
        <v>0</v>
      </c>
    </row>
    <row r="291" ht="16.5" spans="3:10">
      <c r="C291" s="26"/>
      <c r="J291" s="28">
        <f t="shared" si="9"/>
        <v>0</v>
      </c>
    </row>
    <row r="292" ht="16.5" spans="3:10">
      <c r="C292" s="26"/>
      <c r="J292" s="28">
        <f t="shared" si="9"/>
        <v>0</v>
      </c>
    </row>
    <row r="293" ht="16.5" spans="3:10">
      <c r="C293" s="26"/>
      <c r="J293" s="28">
        <f t="shared" si="9"/>
        <v>0</v>
      </c>
    </row>
    <row r="294" ht="16.5" spans="3:10">
      <c r="C294" s="26"/>
      <c r="J294" s="28">
        <f t="shared" si="9"/>
        <v>0</v>
      </c>
    </row>
    <row r="295" ht="16.5" spans="3:10">
      <c r="C295" s="26"/>
      <c r="J295" s="28">
        <f t="shared" si="9"/>
        <v>0</v>
      </c>
    </row>
    <row r="296" ht="16.5" spans="3:10">
      <c r="C296" s="26"/>
      <c r="J296" s="28">
        <f t="shared" si="9"/>
        <v>0</v>
      </c>
    </row>
    <row r="297" ht="16.5" spans="3:10">
      <c r="C297" s="26"/>
      <c r="J297" s="28">
        <f t="shared" si="9"/>
        <v>0</v>
      </c>
    </row>
    <row r="298" ht="16.5" spans="3:10">
      <c r="C298" s="26"/>
      <c r="J298" s="28">
        <f t="shared" si="9"/>
        <v>0</v>
      </c>
    </row>
    <row r="299" ht="16.5" spans="3:10">
      <c r="C299" s="26"/>
      <c r="J299" s="28">
        <f t="shared" si="9"/>
        <v>0</v>
      </c>
    </row>
    <row r="300" ht="16.5" spans="3:10">
      <c r="C300" s="26"/>
      <c r="J300" s="28">
        <f t="shared" si="9"/>
        <v>0</v>
      </c>
    </row>
    <row r="301" ht="16.5" spans="3:10">
      <c r="C301" s="26"/>
      <c r="J301" s="28">
        <f t="shared" si="9"/>
        <v>0</v>
      </c>
    </row>
    <row r="302" ht="16.5" spans="3:10">
      <c r="C302" s="26"/>
      <c r="J302" s="28">
        <f t="shared" si="9"/>
        <v>0</v>
      </c>
    </row>
    <row r="303" ht="16.5" spans="3:10">
      <c r="C303" s="26"/>
      <c r="J303" s="28">
        <f t="shared" si="9"/>
        <v>0</v>
      </c>
    </row>
    <row r="304" ht="16.5" spans="3:10">
      <c r="C304" s="26"/>
      <c r="J304" s="28">
        <f t="shared" si="9"/>
        <v>0</v>
      </c>
    </row>
    <row r="305" ht="16.5" spans="3:10">
      <c r="C305" s="26"/>
      <c r="J305" s="28">
        <f t="shared" si="9"/>
        <v>0</v>
      </c>
    </row>
    <row r="306" ht="16.5" spans="3:10">
      <c r="C306" s="26"/>
      <c r="J306" s="28">
        <f t="shared" si="9"/>
        <v>0</v>
      </c>
    </row>
    <row r="307" ht="16.5" spans="3:10">
      <c r="C307" s="26"/>
      <c r="J307" s="28">
        <f t="shared" si="9"/>
        <v>0</v>
      </c>
    </row>
    <row r="308" ht="16.5" spans="3:10">
      <c r="C308" s="26"/>
      <c r="J308" s="28">
        <f t="shared" si="9"/>
        <v>0</v>
      </c>
    </row>
    <row r="309" ht="16.5" spans="3:10">
      <c r="C309" s="26"/>
      <c r="J309" s="28">
        <f t="shared" si="9"/>
        <v>0</v>
      </c>
    </row>
    <row r="310" ht="16.5" spans="3:10">
      <c r="C310" s="26"/>
      <c r="J310" s="28">
        <f t="shared" si="9"/>
        <v>0</v>
      </c>
    </row>
    <row r="311" ht="16.5" spans="3:10">
      <c r="C311" s="26"/>
      <c r="J311" s="28">
        <f t="shared" si="9"/>
        <v>0</v>
      </c>
    </row>
    <row r="312" ht="16.5" spans="3:10">
      <c r="C312" s="26"/>
      <c r="J312" s="28">
        <f t="shared" si="9"/>
        <v>0</v>
      </c>
    </row>
    <row r="313" ht="16.5" spans="3:10">
      <c r="C313" s="26"/>
      <c r="J313" s="28">
        <f t="shared" si="9"/>
        <v>0</v>
      </c>
    </row>
    <row r="314" ht="16.5" spans="3:10">
      <c r="C314" s="26"/>
      <c r="J314" s="28">
        <f t="shared" si="9"/>
        <v>0</v>
      </c>
    </row>
    <row r="315" ht="16.5" spans="3:10">
      <c r="C315" s="26"/>
      <c r="J315" s="28">
        <f t="shared" si="9"/>
        <v>0</v>
      </c>
    </row>
    <row r="316" ht="16.5" spans="3:10">
      <c r="C316" s="26"/>
      <c r="J316" s="28">
        <f t="shared" si="9"/>
        <v>0</v>
      </c>
    </row>
    <row r="317" ht="16.5" spans="3:10">
      <c r="C317" s="26"/>
      <c r="J317" s="28">
        <f t="shared" si="9"/>
        <v>0</v>
      </c>
    </row>
    <row r="318" ht="16.5" spans="3:10">
      <c r="C318" s="26"/>
      <c r="J318" s="28">
        <f t="shared" si="9"/>
        <v>0</v>
      </c>
    </row>
    <row r="319" ht="16.5" spans="3:10">
      <c r="C319" s="26"/>
      <c r="J319" s="28">
        <f t="shared" si="9"/>
        <v>0</v>
      </c>
    </row>
    <row r="320" ht="16.5" spans="3:10">
      <c r="C320" s="26"/>
      <c r="J320" s="28">
        <f t="shared" si="9"/>
        <v>0</v>
      </c>
    </row>
    <row r="321" ht="16.5" spans="3:10">
      <c r="C321" s="26"/>
      <c r="J321" s="28">
        <f t="shared" si="9"/>
        <v>0</v>
      </c>
    </row>
    <row r="322" ht="16.5" spans="3:10">
      <c r="C322" s="26"/>
      <c r="J322" s="28">
        <f t="shared" si="9"/>
        <v>0</v>
      </c>
    </row>
    <row r="323" ht="16.5" spans="3:10">
      <c r="C323" s="26"/>
      <c r="J323" s="28">
        <f t="shared" si="9"/>
        <v>0</v>
      </c>
    </row>
    <row r="324" ht="16.5" spans="3:10">
      <c r="C324" s="26"/>
      <c r="J324" s="28">
        <f t="shared" ref="J324:J387" si="10">A324</f>
        <v>0</v>
      </c>
    </row>
    <row r="325" ht="16.5" spans="3:10">
      <c r="C325" s="26"/>
      <c r="J325" s="28">
        <f t="shared" si="10"/>
        <v>0</v>
      </c>
    </row>
    <row r="326" ht="16.5" spans="3:10">
      <c r="C326" s="26"/>
      <c r="J326" s="28">
        <f t="shared" si="10"/>
        <v>0</v>
      </c>
    </row>
    <row r="327" ht="16.5" spans="3:10">
      <c r="C327" s="26"/>
      <c r="J327" s="28">
        <f t="shared" si="10"/>
        <v>0</v>
      </c>
    </row>
    <row r="328" ht="16.5" spans="3:10">
      <c r="C328" s="26"/>
      <c r="J328" s="28">
        <f t="shared" si="10"/>
        <v>0</v>
      </c>
    </row>
    <row r="329" ht="16.5" spans="3:10">
      <c r="C329" s="26"/>
      <c r="J329" s="28">
        <f t="shared" si="10"/>
        <v>0</v>
      </c>
    </row>
    <row r="330" ht="16.5" spans="3:10">
      <c r="C330" s="26"/>
      <c r="J330" s="28">
        <f t="shared" si="10"/>
        <v>0</v>
      </c>
    </row>
    <row r="331" ht="16.5" spans="3:10">
      <c r="C331" s="26"/>
      <c r="J331" s="28">
        <f t="shared" si="10"/>
        <v>0</v>
      </c>
    </row>
    <row r="332" ht="16.5" spans="3:10">
      <c r="C332" s="26"/>
      <c r="J332" s="28">
        <f t="shared" si="10"/>
        <v>0</v>
      </c>
    </row>
    <row r="333" ht="16.5" spans="3:10">
      <c r="C333" s="26"/>
      <c r="J333" s="28">
        <f t="shared" si="10"/>
        <v>0</v>
      </c>
    </row>
    <row r="334" ht="16.5" spans="3:10">
      <c r="C334" s="26"/>
      <c r="J334" s="28">
        <f t="shared" si="10"/>
        <v>0</v>
      </c>
    </row>
    <row r="335" ht="16.5" spans="3:10">
      <c r="C335" s="26"/>
      <c r="J335" s="28">
        <f t="shared" si="10"/>
        <v>0</v>
      </c>
    </row>
    <row r="336" ht="16.5" spans="3:10">
      <c r="C336" s="26"/>
      <c r="J336" s="28">
        <f t="shared" si="10"/>
        <v>0</v>
      </c>
    </row>
    <row r="337" ht="16.5" spans="3:10">
      <c r="C337" s="26"/>
      <c r="J337" s="28">
        <f t="shared" si="10"/>
        <v>0</v>
      </c>
    </row>
    <row r="338" ht="16.5" spans="3:10">
      <c r="C338" s="26"/>
      <c r="J338" s="28">
        <f t="shared" si="10"/>
        <v>0</v>
      </c>
    </row>
    <row r="339" ht="16.5" spans="3:10">
      <c r="C339" s="26"/>
      <c r="J339" s="28">
        <f t="shared" si="10"/>
        <v>0</v>
      </c>
    </row>
    <row r="340" ht="16.5" spans="3:10">
      <c r="C340" s="26"/>
      <c r="J340" s="28">
        <f t="shared" si="10"/>
        <v>0</v>
      </c>
    </row>
    <row r="341" ht="16.5" spans="3:10">
      <c r="C341" s="26"/>
      <c r="J341" s="28">
        <f t="shared" si="10"/>
        <v>0</v>
      </c>
    </row>
    <row r="342" ht="16.5" spans="3:10">
      <c r="C342" s="26"/>
      <c r="J342" s="28">
        <f t="shared" si="10"/>
        <v>0</v>
      </c>
    </row>
    <row r="343" ht="16.5" spans="3:10">
      <c r="C343" s="26"/>
      <c r="J343" s="28">
        <f t="shared" si="10"/>
        <v>0</v>
      </c>
    </row>
    <row r="344" ht="16.5" spans="3:10">
      <c r="C344" s="26"/>
      <c r="J344" s="28">
        <f t="shared" si="10"/>
        <v>0</v>
      </c>
    </row>
    <row r="345" ht="16.5" spans="3:10">
      <c r="C345" s="26"/>
      <c r="J345" s="28">
        <f t="shared" si="10"/>
        <v>0</v>
      </c>
    </row>
    <row r="346" ht="16.5" spans="3:10">
      <c r="C346" s="26"/>
      <c r="J346" s="28">
        <f t="shared" si="10"/>
        <v>0</v>
      </c>
    </row>
    <row r="347" ht="16.5" spans="3:10">
      <c r="C347" s="26"/>
      <c r="J347" s="28">
        <f t="shared" si="10"/>
        <v>0</v>
      </c>
    </row>
    <row r="348" ht="16.5" spans="3:10">
      <c r="C348" s="26"/>
      <c r="J348" s="28">
        <f t="shared" si="10"/>
        <v>0</v>
      </c>
    </row>
    <row r="349" ht="16.5" spans="3:10">
      <c r="C349" s="26"/>
      <c r="J349" s="28">
        <f t="shared" si="10"/>
        <v>0</v>
      </c>
    </row>
    <row r="350" ht="16.5" spans="3:10">
      <c r="C350" s="26"/>
      <c r="J350" s="28">
        <f t="shared" si="10"/>
        <v>0</v>
      </c>
    </row>
    <row r="351" ht="16.5" spans="3:10">
      <c r="C351" s="26"/>
      <c r="J351" s="28">
        <f t="shared" si="10"/>
        <v>0</v>
      </c>
    </row>
    <row r="352" ht="16.5" spans="3:10">
      <c r="C352" s="26"/>
      <c r="J352" s="28">
        <f t="shared" si="10"/>
        <v>0</v>
      </c>
    </row>
    <row r="353" ht="16.5" spans="3:10">
      <c r="C353" s="26"/>
      <c r="J353" s="28">
        <f t="shared" si="10"/>
        <v>0</v>
      </c>
    </row>
    <row r="354" ht="16.5" spans="3:10">
      <c r="C354" s="26"/>
      <c r="J354" s="28">
        <f t="shared" si="10"/>
        <v>0</v>
      </c>
    </row>
    <row r="355" ht="16.5" spans="3:10">
      <c r="C355" s="26"/>
      <c r="J355" s="28">
        <f t="shared" si="10"/>
        <v>0</v>
      </c>
    </row>
    <row r="356" ht="16.5" spans="3:10">
      <c r="C356" s="26"/>
      <c r="J356" s="28">
        <f t="shared" si="10"/>
        <v>0</v>
      </c>
    </row>
    <row r="357" ht="16.5" spans="3:10">
      <c r="C357" s="26"/>
      <c r="J357" s="28">
        <f t="shared" si="10"/>
        <v>0</v>
      </c>
    </row>
    <row r="358" ht="16.5" spans="3:10">
      <c r="C358" s="26"/>
      <c r="J358" s="28">
        <f t="shared" si="10"/>
        <v>0</v>
      </c>
    </row>
    <row r="359" ht="16.5" spans="3:10">
      <c r="C359" s="26"/>
      <c r="J359" s="28">
        <f t="shared" si="10"/>
        <v>0</v>
      </c>
    </row>
    <row r="360" ht="16.5" spans="3:10">
      <c r="C360" s="26"/>
      <c r="J360" s="28">
        <f t="shared" si="10"/>
        <v>0</v>
      </c>
    </row>
    <row r="361" ht="16.5" spans="3:10">
      <c r="C361" s="26"/>
      <c r="J361" s="28">
        <f t="shared" si="10"/>
        <v>0</v>
      </c>
    </row>
    <row r="362" ht="16.5" spans="3:10">
      <c r="C362" s="26"/>
      <c r="J362" s="28">
        <f t="shared" si="10"/>
        <v>0</v>
      </c>
    </row>
    <row r="363" ht="16.5" spans="3:10">
      <c r="C363" s="26"/>
      <c r="J363" s="28">
        <f t="shared" si="10"/>
        <v>0</v>
      </c>
    </row>
    <row r="364" ht="16.5" spans="3:10">
      <c r="C364" s="26"/>
      <c r="J364" s="28">
        <f t="shared" si="10"/>
        <v>0</v>
      </c>
    </row>
    <row r="365" ht="16.5" spans="3:10">
      <c r="C365" s="26"/>
      <c r="J365" s="28">
        <f t="shared" si="10"/>
        <v>0</v>
      </c>
    </row>
    <row r="366" ht="16.5" spans="3:10">
      <c r="C366" s="26"/>
      <c r="J366" s="28">
        <f t="shared" si="10"/>
        <v>0</v>
      </c>
    </row>
    <row r="367" ht="16.5" spans="3:10">
      <c r="C367" s="26"/>
      <c r="J367" s="28">
        <f t="shared" si="10"/>
        <v>0</v>
      </c>
    </row>
    <row r="368" ht="16.5" spans="3:10">
      <c r="C368" s="26"/>
      <c r="J368" s="28">
        <f t="shared" si="10"/>
        <v>0</v>
      </c>
    </row>
    <row r="369" ht="16.5" spans="3:10">
      <c r="C369" s="26"/>
      <c r="J369" s="28">
        <f t="shared" si="10"/>
        <v>0</v>
      </c>
    </row>
    <row r="370" ht="16.5" spans="3:10">
      <c r="C370" s="26"/>
      <c r="J370" s="28">
        <f t="shared" si="10"/>
        <v>0</v>
      </c>
    </row>
    <row r="371" ht="16.5" spans="3:10">
      <c r="C371" s="26"/>
      <c r="J371" s="28">
        <f t="shared" si="10"/>
        <v>0</v>
      </c>
    </row>
    <row r="372" ht="16.5" spans="3:10">
      <c r="C372" s="26"/>
      <c r="J372" s="28">
        <f t="shared" si="10"/>
        <v>0</v>
      </c>
    </row>
    <row r="373" ht="16.5" spans="3:10">
      <c r="C373" s="26"/>
      <c r="J373" s="28">
        <f t="shared" si="10"/>
        <v>0</v>
      </c>
    </row>
    <row r="374" ht="16.5" spans="3:10">
      <c r="C374" s="26"/>
      <c r="J374" s="28">
        <f t="shared" si="10"/>
        <v>0</v>
      </c>
    </row>
    <row r="375" ht="16.5" spans="3:10">
      <c r="C375" s="26"/>
      <c r="J375" s="28">
        <f t="shared" si="10"/>
        <v>0</v>
      </c>
    </row>
    <row r="376" ht="16.5" spans="3:10">
      <c r="C376" s="26"/>
      <c r="J376" s="28">
        <f t="shared" si="10"/>
        <v>0</v>
      </c>
    </row>
    <row r="377" ht="16.5" spans="3:10">
      <c r="C377" s="26"/>
      <c r="J377" s="28">
        <f t="shared" si="10"/>
        <v>0</v>
      </c>
    </row>
    <row r="378" ht="16.5" spans="3:10">
      <c r="C378" s="26"/>
      <c r="J378" s="28">
        <f t="shared" si="10"/>
        <v>0</v>
      </c>
    </row>
    <row r="379" ht="16.5" spans="3:10">
      <c r="C379" s="26"/>
      <c r="J379" s="28">
        <f t="shared" si="10"/>
        <v>0</v>
      </c>
    </row>
    <row r="380" ht="16.5" spans="3:10">
      <c r="C380" s="26"/>
      <c r="J380" s="28">
        <f t="shared" si="10"/>
        <v>0</v>
      </c>
    </row>
    <row r="381" ht="16.5" spans="3:10">
      <c r="C381" s="26"/>
      <c r="J381" s="28">
        <f t="shared" si="10"/>
        <v>0</v>
      </c>
    </row>
    <row r="382" ht="16.5" spans="3:10">
      <c r="C382" s="26"/>
      <c r="J382" s="28">
        <f t="shared" si="10"/>
        <v>0</v>
      </c>
    </row>
    <row r="383" ht="16.5" spans="3:10">
      <c r="C383" s="26"/>
      <c r="J383" s="28">
        <f t="shared" si="10"/>
        <v>0</v>
      </c>
    </row>
    <row r="384" ht="16.5" spans="3:10">
      <c r="C384" s="26"/>
      <c r="J384" s="28">
        <f t="shared" si="10"/>
        <v>0</v>
      </c>
    </row>
    <row r="385" ht="16.5" spans="3:10">
      <c r="C385" s="26"/>
      <c r="J385" s="28">
        <f t="shared" si="10"/>
        <v>0</v>
      </c>
    </row>
    <row r="386" ht="16.5" spans="3:10">
      <c r="C386" s="26"/>
      <c r="J386" s="28">
        <f t="shared" si="10"/>
        <v>0</v>
      </c>
    </row>
    <row r="387" ht="16.5" spans="3:10">
      <c r="C387" s="26"/>
      <c r="J387" s="28">
        <f t="shared" si="10"/>
        <v>0</v>
      </c>
    </row>
    <row r="388" ht="16.5" spans="3:10">
      <c r="C388" s="26"/>
      <c r="J388" s="28">
        <f t="shared" ref="J388:J424" si="11">A388</f>
        <v>0</v>
      </c>
    </row>
    <row r="389" ht="16.5" spans="3:10">
      <c r="C389" s="26"/>
      <c r="J389" s="28">
        <f t="shared" si="11"/>
        <v>0</v>
      </c>
    </row>
    <row r="390" ht="16.5" spans="3:10">
      <c r="C390" s="26"/>
      <c r="J390" s="28">
        <f t="shared" si="11"/>
        <v>0</v>
      </c>
    </row>
    <row r="391" ht="16.5" spans="3:10">
      <c r="C391" s="26"/>
      <c r="J391" s="28">
        <f t="shared" si="11"/>
        <v>0</v>
      </c>
    </row>
    <row r="392" ht="16.5" spans="3:10">
      <c r="C392" s="26"/>
      <c r="J392" s="28">
        <f t="shared" si="11"/>
        <v>0</v>
      </c>
    </row>
    <row r="393" ht="16.5" spans="3:10">
      <c r="C393" s="26"/>
      <c r="J393" s="28">
        <f t="shared" si="11"/>
        <v>0</v>
      </c>
    </row>
    <row r="394" ht="16.5" spans="3:10">
      <c r="C394" s="26"/>
      <c r="J394" s="28">
        <f t="shared" si="11"/>
        <v>0</v>
      </c>
    </row>
    <row r="395" ht="16.5" spans="3:10">
      <c r="C395" s="26"/>
      <c r="J395" s="28">
        <f t="shared" si="11"/>
        <v>0</v>
      </c>
    </row>
    <row r="396" ht="16.5" spans="3:10">
      <c r="C396" s="26"/>
      <c r="J396" s="28">
        <f t="shared" si="11"/>
        <v>0</v>
      </c>
    </row>
    <row r="397" ht="16.5" spans="3:10">
      <c r="C397" s="26"/>
      <c r="J397" s="28">
        <f t="shared" si="11"/>
        <v>0</v>
      </c>
    </row>
    <row r="398" ht="16.5" spans="3:10">
      <c r="C398" s="26"/>
      <c r="J398" s="28">
        <f t="shared" si="11"/>
        <v>0</v>
      </c>
    </row>
    <row r="399" ht="16.5" spans="3:10">
      <c r="C399" s="26"/>
      <c r="J399" s="28">
        <f t="shared" si="11"/>
        <v>0</v>
      </c>
    </row>
    <row r="400" ht="16.5" spans="3:10">
      <c r="C400" s="26"/>
      <c r="J400" s="28">
        <f t="shared" si="11"/>
        <v>0</v>
      </c>
    </row>
    <row r="401" ht="16.5" spans="3:10">
      <c r="C401" s="26"/>
      <c r="J401" s="28">
        <f t="shared" si="11"/>
        <v>0</v>
      </c>
    </row>
    <row r="402" ht="16.5" spans="3:10">
      <c r="C402" s="26"/>
      <c r="J402" s="28">
        <f t="shared" si="11"/>
        <v>0</v>
      </c>
    </row>
    <row r="403" ht="16.5" spans="3:10">
      <c r="C403" s="26"/>
      <c r="J403" s="28">
        <f t="shared" si="11"/>
        <v>0</v>
      </c>
    </row>
    <row r="404" ht="16.5" spans="3:10">
      <c r="C404" s="26"/>
      <c r="J404" s="28">
        <f t="shared" si="11"/>
        <v>0</v>
      </c>
    </row>
    <row r="405" ht="16.5" spans="3:10">
      <c r="C405" s="26"/>
      <c r="J405" s="28">
        <f t="shared" si="11"/>
        <v>0</v>
      </c>
    </row>
    <row r="406" ht="16.5" spans="3:10">
      <c r="C406" s="26"/>
      <c r="J406" s="28">
        <f t="shared" si="11"/>
        <v>0</v>
      </c>
    </row>
    <row r="407" ht="16.5" spans="3:10">
      <c r="C407" s="26"/>
      <c r="J407" s="28">
        <f t="shared" si="11"/>
        <v>0</v>
      </c>
    </row>
    <row r="408" ht="16.5" spans="3:10">
      <c r="C408" s="26"/>
      <c r="J408" s="28">
        <f t="shared" si="11"/>
        <v>0</v>
      </c>
    </row>
    <row r="409" ht="16.5" spans="3:10">
      <c r="C409" s="26"/>
      <c r="J409" s="28">
        <f t="shared" si="11"/>
        <v>0</v>
      </c>
    </row>
    <row r="410" ht="16.5" spans="3:10">
      <c r="C410" s="26"/>
      <c r="J410" s="28">
        <f t="shared" si="11"/>
        <v>0</v>
      </c>
    </row>
    <row r="411" ht="16.5" spans="3:10">
      <c r="C411" s="26"/>
      <c r="J411" s="28">
        <f t="shared" si="11"/>
        <v>0</v>
      </c>
    </row>
    <row r="412" ht="16.5" spans="3:10">
      <c r="C412" s="26"/>
      <c r="J412" s="28">
        <f t="shared" si="11"/>
        <v>0</v>
      </c>
    </row>
    <row r="413" ht="16.5" spans="3:10">
      <c r="C413" s="26"/>
      <c r="J413" s="28">
        <f t="shared" si="11"/>
        <v>0</v>
      </c>
    </row>
    <row r="414" ht="16.5" spans="3:10">
      <c r="C414" s="26"/>
      <c r="J414" s="28">
        <f t="shared" si="11"/>
        <v>0</v>
      </c>
    </row>
    <row r="415" ht="16.5" spans="3:10">
      <c r="C415" s="26"/>
      <c r="J415" s="28">
        <f t="shared" si="11"/>
        <v>0</v>
      </c>
    </row>
    <row r="416" ht="16.5" spans="3:10">
      <c r="C416" s="26"/>
      <c r="J416" s="28">
        <f t="shared" si="11"/>
        <v>0</v>
      </c>
    </row>
    <row r="417" ht="16.5" spans="3:10">
      <c r="C417" s="26"/>
      <c r="J417" s="28">
        <f t="shared" si="11"/>
        <v>0</v>
      </c>
    </row>
    <row r="418" ht="16.5" spans="3:10">
      <c r="C418" s="26"/>
      <c r="J418" s="28">
        <f t="shared" si="11"/>
        <v>0</v>
      </c>
    </row>
    <row r="419" ht="16.5" spans="3:10">
      <c r="C419" s="26"/>
      <c r="J419" s="28">
        <f t="shared" si="11"/>
        <v>0</v>
      </c>
    </row>
    <row r="420" ht="16.5" spans="3:10">
      <c r="C420" s="26"/>
      <c r="J420" s="28">
        <f t="shared" si="11"/>
        <v>0</v>
      </c>
    </row>
    <row r="421" ht="16.5" spans="3:10">
      <c r="C421" s="26"/>
      <c r="J421" s="28">
        <f t="shared" si="11"/>
        <v>0</v>
      </c>
    </row>
    <row r="422" ht="16.5" spans="3:10">
      <c r="C422" s="26"/>
      <c r="J422" s="28">
        <f t="shared" si="11"/>
        <v>0</v>
      </c>
    </row>
    <row r="423" ht="16.5" spans="3:10">
      <c r="C423" s="26"/>
      <c r="J423" s="28">
        <f t="shared" si="11"/>
        <v>0</v>
      </c>
    </row>
    <row r="424" ht="16.5" spans="3:10">
      <c r="C424" s="26"/>
      <c r="J424" s="28">
        <f t="shared" si="11"/>
        <v>0</v>
      </c>
    </row>
  </sheetData>
  <autoFilter xmlns:etc="http://www.wps.cn/officeDocument/2017/etCustomData" ref="H1:H424" etc:filterBottomFollowUsedRange="0">
    <extLst/>
  </autoFilter>
  <sortState ref="A1:N424">
    <sortCondition ref="H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zoomScale="115" zoomScaleNormal="115" workbookViewId="0">
      <selection activeCell="C6" sqref="C6"/>
    </sheetView>
  </sheetViews>
  <sheetFormatPr defaultColWidth="9" defaultRowHeight="13.5" outlineLevelCol="3"/>
  <cols>
    <col min="1" max="1" width="10.3416666666667" customWidth="1"/>
    <col min="2" max="2" width="16.0083333333333" customWidth="1"/>
    <col min="3" max="3" width="16" customWidth="1"/>
    <col min="4" max="4" width="16.0083333333333" customWidth="1"/>
  </cols>
  <sheetData>
    <row r="1" ht="18.5" customHeight="1" spans="1:4">
      <c r="A1" s="21" t="s">
        <v>450</v>
      </c>
      <c r="B1" s="22" t="s">
        <v>451</v>
      </c>
      <c r="C1" s="22" t="s">
        <v>452</v>
      </c>
      <c r="D1" s="22" t="s">
        <v>453</v>
      </c>
    </row>
    <row r="2" ht="18.5" customHeight="1" spans="1:4">
      <c r="A2" s="23" t="s">
        <v>454</v>
      </c>
      <c r="B2" s="24"/>
      <c r="C2" s="24"/>
      <c r="D2" s="24"/>
    </row>
    <row r="3" ht="51.5" customHeight="1" spans="1:4">
      <c r="A3" s="25">
        <v>1</v>
      </c>
      <c r="B3" s="26" t="s">
        <v>33</v>
      </c>
      <c r="C3" s="26" t="s">
        <v>455</v>
      </c>
      <c r="D3" s="26" t="s">
        <v>456</v>
      </c>
    </row>
    <row r="4" ht="51.5" customHeight="1" spans="1:4">
      <c r="A4" s="25">
        <v>2</v>
      </c>
      <c r="B4" s="26" t="s">
        <v>135</v>
      </c>
      <c r="C4" s="26" t="s">
        <v>455</v>
      </c>
      <c r="D4" s="26" t="s">
        <v>457</v>
      </c>
    </row>
    <row r="5" ht="51.5" customHeight="1" spans="1:4">
      <c r="A5" s="25">
        <v>3</v>
      </c>
      <c r="B5" s="26" t="s">
        <v>40</v>
      </c>
      <c r="C5" s="26" t="s">
        <v>458</v>
      </c>
      <c r="D5" s="26" t="s">
        <v>456</v>
      </c>
    </row>
    <row r="6" ht="51.5" customHeight="1" spans="1:4">
      <c r="A6" s="25">
        <v>4</v>
      </c>
      <c r="B6" s="26" t="s">
        <v>118</v>
      </c>
      <c r="C6" s="26" t="s">
        <v>459</v>
      </c>
      <c r="D6" s="26" t="s">
        <v>456</v>
      </c>
    </row>
    <row r="7" ht="51.5" customHeight="1" spans="1:4">
      <c r="A7" s="25">
        <v>5</v>
      </c>
      <c r="B7" s="26" t="s">
        <v>82</v>
      </c>
      <c r="C7" s="26" t="s">
        <v>460</v>
      </c>
      <c r="D7" s="26" t="s">
        <v>456</v>
      </c>
    </row>
    <row r="8" ht="51.5" customHeight="1" spans="1:4">
      <c r="A8" s="25">
        <v>6</v>
      </c>
      <c r="B8" s="26" t="s">
        <v>83</v>
      </c>
      <c r="C8" s="26" t="s">
        <v>460</v>
      </c>
      <c r="D8" s="26" t="s">
        <v>461</v>
      </c>
    </row>
    <row r="9" ht="51.5" customHeight="1" spans="1:4">
      <c r="A9" s="25">
        <v>7</v>
      </c>
      <c r="B9" s="26" t="s">
        <v>34</v>
      </c>
      <c r="C9" s="26" t="s">
        <v>462</v>
      </c>
      <c r="D9" s="26" t="s">
        <v>461</v>
      </c>
    </row>
    <row r="10" ht="51.5" customHeight="1" spans="1:4">
      <c r="A10" s="25">
        <v>8</v>
      </c>
      <c r="B10" s="26" t="s">
        <v>35</v>
      </c>
      <c r="C10" s="26" t="s">
        <v>463</v>
      </c>
      <c r="D10" s="26" t="s">
        <v>456</v>
      </c>
    </row>
    <row r="11" ht="51.5" customHeight="1" spans="1:4">
      <c r="A11" s="25">
        <v>9</v>
      </c>
      <c r="B11" s="26" t="s">
        <v>464</v>
      </c>
      <c r="C11" s="26" t="s">
        <v>465</v>
      </c>
      <c r="D11" s="26" t="s">
        <v>456</v>
      </c>
    </row>
    <row r="12" ht="51.5" customHeight="1" spans="1:4">
      <c r="A12" s="25">
        <v>10</v>
      </c>
      <c r="B12" s="26" t="s">
        <v>47</v>
      </c>
      <c r="C12" s="26" t="s">
        <v>466</v>
      </c>
      <c r="D12" s="26" t="s">
        <v>456</v>
      </c>
    </row>
    <row r="13" ht="51.5" customHeight="1" spans="1:4">
      <c r="A13" s="25">
        <v>11</v>
      </c>
      <c r="B13" s="26" t="s">
        <v>61</v>
      </c>
      <c r="C13" s="26" t="s">
        <v>467</v>
      </c>
      <c r="D13" s="26" t="s">
        <v>456</v>
      </c>
    </row>
    <row r="14" ht="51.5" customHeight="1" spans="1:4">
      <c r="A14" s="25">
        <v>12</v>
      </c>
      <c r="B14" s="26" t="s">
        <v>468</v>
      </c>
      <c r="C14" s="26" t="s">
        <v>469</v>
      </c>
      <c r="D14" s="26" t="s">
        <v>456</v>
      </c>
    </row>
    <row r="15" ht="51.5" customHeight="1" spans="1:4">
      <c r="A15" s="25">
        <v>13</v>
      </c>
      <c r="B15" s="26" t="s">
        <v>470</v>
      </c>
      <c r="C15" s="26" t="s">
        <v>471</v>
      </c>
      <c r="D15" s="26" t="s">
        <v>456</v>
      </c>
    </row>
    <row r="16" ht="51.5" customHeight="1" spans="1:4">
      <c r="A16" s="25">
        <v>14</v>
      </c>
      <c r="B16" s="26" t="s">
        <v>76</v>
      </c>
      <c r="C16" s="26" t="s">
        <v>472</v>
      </c>
      <c r="D16" s="26" t="s">
        <v>456</v>
      </c>
    </row>
    <row r="17" ht="51.5" customHeight="1" spans="1:4">
      <c r="A17" s="25">
        <v>15</v>
      </c>
      <c r="B17" s="26" t="s">
        <v>60</v>
      </c>
      <c r="C17" s="26" t="s">
        <v>473</v>
      </c>
      <c r="D17" s="26" t="s">
        <v>456</v>
      </c>
    </row>
    <row r="18" ht="51.5" customHeight="1" spans="1:4">
      <c r="A18" s="25">
        <v>16</v>
      </c>
      <c r="B18" s="26" t="s">
        <v>95</v>
      </c>
      <c r="C18" s="26" t="s">
        <v>474</v>
      </c>
      <c r="D18" s="26" t="s">
        <v>456</v>
      </c>
    </row>
    <row r="19" ht="51.5" customHeight="1" spans="1:4">
      <c r="A19" s="25">
        <v>17</v>
      </c>
      <c r="B19" s="26" t="s">
        <v>90</v>
      </c>
      <c r="C19" s="26" t="s">
        <v>475</v>
      </c>
      <c r="D19" s="26" t="s">
        <v>456</v>
      </c>
    </row>
    <row r="20" ht="51.5" customHeight="1" spans="1:4">
      <c r="A20" s="25">
        <v>18</v>
      </c>
      <c r="B20" s="26" t="s">
        <v>91</v>
      </c>
      <c r="C20" s="26" t="s">
        <v>476</v>
      </c>
      <c r="D20" s="26" t="s">
        <v>456</v>
      </c>
    </row>
    <row r="21" ht="51.5" customHeight="1" spans="1:4">
      <c r="A21" s="25">
        <v>19</v>
      </c>
      <c r="B21" s="26" t="s">
        <v>477</v>
      </c>
      <c r="C21" s="26" t="s">
        <v>478</v>
      </c>
      <c r="D21" s="26" t="s">
        <v>456</v>
      </c>
    </row>
    <row r="22" ht="51.5" customHeight="1" spans="1:4">
      <c r="A22" s="25">
        <v>20</v>
      </c>
      <c r="B22" s="26" t="s">
        <v>48</v>
      </c>
      <c r="C22" s="26" t="s">
        <v>459</v>
      </c>
      <c r="D22" s="26" t="s">
        <v>461</v>
      </c>
    </row>
    <row r="23" customFormat="1" ht="51.5" customHeight="1" spans="1:4">
      <c r="A23" s="25">
        <v>21</v>
      </c>
      <c r="B23" s="27" t="s">
        <v>105</v>
      </c>
      <c r="C23" s="27" t="s">
        <v>479</v>
      </c>
      <c r="D23" s="27" t="s">
        <v>456</v>
      </c>
    </row>
    <row r="24" customFormat="1" ht="51.5" customHeight="1" spans="1:4">
      <c r="A24" s="25">
        <v>22</v>
      </c>
      <c r="B24" s="27" t="s">
        <v>151</v>
      </c>
      <c r="C24" s="27" t="s">
        <v>480</v>
      </c>
      <c r="D24" s="27" t="s">
        <v>456</v>
      </c>
    </row>
    <row r="25" customFormat="1" ht="51.5" customHeight="1" spans="1:4">
      <c r="A25" s="25">
        <v>23</v>
      </c>
      <c r="B25" s="27" t="s">
        <v>53</v>
      </c>
      <c r="C25" s="27" t="s">
        <v>481</v>
      </c>
      <c r="D25" s="27" t="s">
        <v>456</v>
      </c>
    </row>
    <row r="26" customFormat="1" ht="51.5" customHeight="1" spans="1:4">
      <c r="A26" s="25">
        <v>24</v>
      </c>
      <c r="B26" s="27" t="s">
        <v>72</v>
      </c>
      <c r="C26" s="27" t="s">
        <v>482</v>
      </c>
      <c r="D26" s="27" t="s">
        <v>456</v>
      </c>
    </row>
    <row r="27" ht="51.5" customHeight="1" spans="1:4">
      <c r="A27" s="25">
        <v>25</v>
      </c>
      <c r="B27" s="26" t="s">
        <v>66</v>
      </c>
      <c r="C27" s="26" t="s">
        <v>483</v>
      </c>
      <c r="D27" s="26" t="s">
        <v>456</v>
      </c>
    </row>
    <row r="28" ht="51.5" customHeight="1" spans="1:4">
      <c r="A28" s="25">
        <v>26</v>
      </c>
      <c r="B28" s="26" t="s">
        <v>150</v>
      </c>
      <c r="C28" s="26" t="s">
        <v>484</v>
      </c>
      <c r="D28" s="26" t="s">
        <v>456</v>
      </c>
    </row>
    <row r="29" ht="51.5" customHeight="1" spans="1:4">
      <c r="A29" s="25">
        <v>27</v>
      </c>
      <c r="B29" s="26" t="s">
        <v>67</v>
      </c>
      <c r="C29" s="26" t="s">
        <v>485</v>
      </c>
      <c r="D29" s="26" t="s">
        <v>456</v>
      </c>
    </row>
    <row r="30" ht="51.5" customHeight="1" spans="1:4">
      <c r="A30" s="25">
        <v>28</v>
      </c>
      <c r="B30" s="26" t="s">
        <v>234</v>
      </c>
      <c r="C30" s="26" t="s">
        <v>486</v>
      </c>
      <c r="D30" s="26" t="s">
        <v>456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tabSelected="1" workbookViewId="0">
      <selection activeCell="B6" sqref="B6"/>
    </sheetView>
  </sheetViews>
  <sheetFormatPr defaultColWidth="9" defaultRowHeight="13.5"/>
  <cols>
    <col min="1" max="1" width="15.0083333333333" customWidth="1"/>
    <col min="2" max="2" width="84.875" style="2" customWidth="1"/>
    <col min="3" max="3" width="33" customWidth="1"/>
    <col min="4" max="5" width="20.3416666666667" customWidth="1"/>
    <col min="6" max="6" width="24.875" customWidth="1"/>
    <col min="7" max="7" width="23.875" customWidth="1"/>
    <col min="8" max="9" width="18.375" customWidth="1"/>
    <col min="10" max="10" width="10.675" customWidth="1"/>
    <col min="11" max="11" width="50.625" customWidth="1"/>
    <col min="12" max="12" width="22.375" customWidth="1"/>
    <col min="14" max="14" width="9.00833333333333" customWidth="1"/>
  </cols>
  <sheetData>
    <row r="1" s="1" customFormat="1" ht="48.5" customHeight="1" spans="1:11">
      <c r="A1" s="3" t="s">
        <v>450</v>
      </c>
      <c r="B1" s="4" t="s">
        <v>487</v>
      </c>
      <c r="C1" s="5"/>
      <c r="D1" s="5" t="s">
        <v>488</v>
      </c>
      <c r="E1" s="5"/>
      <c r="F1" s="5"/>
      <c r="G1" s="5"/>
      <c r="H1" s="5"/>
      <c r="I1" s="5"/>
      <c r="J1" s="5" t="s">
        <v>489</v>
      </c>
      <c r="K1" s="16" t="s">
        <v>490</v>
      </c>
    </row>
    <row r="2" ht="30.5" customHeight="1" spans="1:11">
      <c r="A2" s="6" t="s">
        <v>28</v>
      </c>
      <c r="B2" s="7" t="s">
        <v>491</v>
      </c>
      <c r="C2" s="8"/>
      <c r="D2" s="9" t="s">
        <v>492</v>
      </c>
      <c r="E2" s="9">
        <v>1</v>
      </c>
      <c r="F2" s="10">
        <v>2</v>
      </c>
      <c r="G2" s="10">
        <v>3</v>
      </c>
      <c r="H2" s="10">
        <v>4</v>
      </c>
      <c r="I2" s="10">
        <v>5</v>
      </c>
      <c r="J2" s="9" t="s">
        <v>27</v>
      </c>
      <c r="K2" s="17"/>
    </row>
    <row r="3" ht="30.5" customHeight="1" spans="1:14">
      <c r="A3" s="11">
        <v>1</v>
      </c>
      <c r="B3" s="12" t="s">
        <v>493</v>
      </c>
      <c r="C3" s="13"/>
      <c r="D3" s="11"/>
      <c r="E3" s="11" t="s">
        <v>494</v>
      </c>
      <c r="F3" s="11" t="s">
        <v>495</v>
      </c>
      <c r="G3"/>
      <c r="J3" s="11"/>
      <c r="K3" s="18" t="s">
        <v>496</v>
      </c>
      <c r="N3" s="19">
        <f t="shared" ref="N3:N28" si="0">A3</f>
        <v>1</v>
      </c>
    </row>
    <row r="4" ht="30.5" customHeight="1" spans="1:14">
      <c r="A4" s="11">
        <v>2</v>
      </c>
      <c r="B4" s="12" t="s">
        <v>497</v>
      </c>
      <c r="C4" s="13"/>
      <c r="D4" s="11"/>
      <c r="E4" s="11" t="s">
        <v>494</v>
      </c>
      <c r="F4" s="11" t="s">
        <v>498</v>
      </c>
      <c r="J4" s="11"/>
      <c r="K4" s="18" t="s">
        <v>499</v>
      </c>
      <c r="N4" s="20">
        <f t="shared" si="0"/>
        <v>2</v>
      </c>
    </row>
    <row r="5" ht="30.5" customHeight="1" spans="1:14">
      <c r="A5" s="11">
        <v>3</v>
      </c>
      <c r="B5" s="14" t="s">
        <v>500</v>
      </c>
      <c r="C5" s="13"/>
      <c r="D5" s="11"/>
      <c r="E5" s="11" t="s">
        <v>494</v>
      </c>
      <c r="F5" s="11" t="s">
        <v>501</v>
      </c>
      <c r="J5" s="11"/>
      <c r="K5" s="18" t="s">
        <v>502</v>
      </c>
      <c r="N5" s="20">
        <f t="shared" si="0"/>
        <v>3</v>
      </c>
    </row>
    <row r="6" ht="30.5" customHeight="1" spans="1:14">
      <c r="A6" s="11">
        <v>4</v>
      </c>
      <c r="B6" s="12" t="s">
        <v>503</v>
      </c>
      <c r="C6" s="13"/>
      <c r="D6" s="11"/>
      <c r="E6" s="11" t="s">
        <v>494</v>
      </c>
      <c r="F6" s="11" t="s">
        <v>504</v>
      </c>
      <c r="J6" s="11"/>
      <c r="K6" s="18" t="s">
        <v>505</v>
      </c>
      <c r="N6" s="20">
        <f t="shared" si="0"/>
        <v>4</v>
      </c>
    </row>
    <row r="7" ht="30.5" customHeight="1" spans="1:14">
      <c r="A7" s="11">
        <v>5</v>
      </c>
      <c r="B7" s="12" t="s">
        <v>506</v>
      </c>
      <c r="C7" s="13"/>
      <c r="D7" s="11"/>
      <c r="E7" s="11" t="s">
        <v>494</v>
      </c>
      <c r="F7" s="11" t="s">
        <v>507</v>
      </c>
      <c r="G7" t="s">
        <v>508</v>
      </c>
      <c r="H7" t="s">
        <v>509</v>
      </c>
      <c r="I7" t="s">
        <v>510</v>
      </c>
      <c r="J7" s="11"/>
      <c r="K7" s="18" t="s">
        <v>511</v>
      </c>
      <c r="N7" s="20">
        <f t="shared" si="0"/>
        <v>5</v>
      </c>
    </row>
    <row r="8" ht="30.5" customHeight="1" spans="1:14">
      <c r="A8" s="11">
        <v>6</v>
      </c>
      <c r="B8" s="12" t="s">
        <v>512</v>
      </c>
      <c r="C8" s="13"/>
      <c r="D8" s="11"/>
      <c r="E8" s="11" t="s">
        <v>494</v>
      </c>
      <c r="F8" s="11" t="s">
        <v>513</v>
      </c>
      <c r="G8" s="11" t="s">
        <v>514</v>
      </c>
      <c r="H8" s="11"/>
      <c r="I8" s="11"/>
      <c r="J8" s="11"/>
      <c r="K8" s="18" t="s">
        <v>515</v>
      </c>
      <c r="N8" s="20">
        <f t="shared" si="0"/>
        <v>6</v>
      </c>
    </row>
    <row r="9" ht="30.5" customHeight="1" spans="1:14">
      <c r="A9" s="11">
        <v>7</v>
      </c>
      <c r="B9" s="12" t="s">
        <v>516</v>
      </c>
      <c r="C9" s="13"/>
      <c r="D9" s="11"/>
      <c r="E9" s="11" t="s">
        <v>494</v>
      </c>
      <c r="F9" s="11" t="s">
        <v>507</v>
      </c>
      <c r="G9" s="11" t="s">
        <v>517</v>
      </c>
      <c r="H9" s="11" t="s">
        <v>518</v>
      </c>
      <c r="I9" s="11"/>
      <c r="J9" s="11"/>
      <c r="K9" s="18" t="s">
        <v>519</v>
      </c>
      <c r="N9" s="20">
        <f t="shared" si="0"/>
        <v>7</v>
      </c>
    </row>
    <row r="10" ht="30.5" customHeight="1" spans="1:14">
      <c r="A10" s="11">
        <v>8</v>
      </c>
      <c r="B10" s="12" t="s">
        <v>520</v>
      </c>
      <c r="C10" s="13"/>
      <c r="D10" s="11"/>
      <c r="E10" s="11" t="s">
        <v>494</v>
      </c>
      <c r="F10" s="11" t="s">
        <v>509</v>
      </c>
      <c r="G10" s="11" t="s">
        <v>521</v>
      </c>
      <c r="H10" s="11"/>
      <c r="I10" s="11"/>
      <c r="J10" s="11"/>
      <c r="K10" s="18" t="s">
        <v>522</v>
      </c>
      <c r="N10" s="20">
        <f t="shared" si="0"/>
        <v>8</v>
      </c>
    </row>
    <row r="11" ht="30.5" customHeight="1" spans="1:14">
      <c r="A11" s="11">
        <v>9</v>
      </c>
      <c r="B11" s="12" t="s">
        <v>523</v>
      </c>
      <c r="C11" s="13"/>
      <c r="D11" s="11"/>
      <c r="E11" s="11" t="s">
        <v>494</v>
      </c>
      <c r="F11" s="11" t="s">
        <v>524</v>
      </c>
      <c r="G11" s="11"/>
      <c r="H11" s="11"/>
      <c r="I11" s="11"/>
      <c r="J11" s="11"/>
      <c r="K11" s="18" t="s">
        <v>525</v>
      </c>
      <c r="N11" s="20">
        <f t="shared" si="0"/>
        <v>9</v>
      </c>
    </row>
    <row r="12" ht="30.5" customHeight="1" spans="1:14">
      <c r="A12" s="11">
        <v>10</v>
      </c>
      <c r="B12" s="12" t="s">
        <v>526</v>
      </c>
      <c r="C12" s="13"/>
      <c r="D12" s="11"/>
      <c r="E12" s="11" t="s">
        <v>494</v>
      </c>
      <c r="F12" s="11" t="s">
        <v>527</v>
      </c>
      <c r="G12" s="11"/>
      <c r="H12" s="11"/>
      <c r="I12" s="11"/>
      <c r="J12" s="11"/>
      <c r="K12" s="18" t="s">
        <v>528</v>
      </c>
      <c r="N12" s="20">
        <f t="shared" si="0"/>
        <v>10</v>
      </c>
    </row>
    <row r="13" ht="30.5" customHeight="1" spans="1:14">
      <c r="A13" s="11">
        <v>11</v>
      </c>
      <c r="B13" s="12" t="s">
        <v>529</v>
      </c>
      <c r="C13" s="13"/>
      <c r="D13" s="11"/>
      <c r="E13" s="11" t="s">
        <v>494</v>
      </c>
      <c r="F13" s="11" t="s">
        <v>530</v>
      </c>
      <c r="G13" s="11"/>
      <c r="H13" s="11"/>
      <c r="I13" s="11"/>
      <c r="J13" s="11"/>
      <c r="K13" s="18" t="s">
        <v>531</v>
      </c>
      <c r="N13" s="20">
        <f t="shared" si="0"/>
        <v>11</v>
      </c>
    </row>
    <row r="14" ht="30.5" customHeight="1" spans="1:14">
      <c r="A14" s="11">
        <v>12</v>
      </c>
      <c r="B14" s="12" t="s">
        <v>532</v>
      </c>
      <c r="C14" s="13"/>
      <c r="D14" s="11"/>
      <c r="E14" s="11" t="s">
        <v>494</v>
      </c>
      <c r="F14" s="11" t="s">
        <v>533</v>
      </c>
      <c r="G14" s="11"/>
      <c r="H14" s="11"/>
      <c r="I14" s="11"/>
      <c r="J14" s="11"/>
      <c r="K14" s="18" t="s">
        <v>534</v>
      </c>
      <c r="N14" s="20">
        <f t="shared" si="0"/>
        <v>12</v>
      </c>
    </row>
    <row r="15" ht="30.5" customHeight="1" spans="1:14">
      <c r="A15" s="11">
        <v>13</v>
      </c>
      <c r="B15" s="12" t="s">
        <v>535</v>
      </c>
      <c r="C15" s="13"/>
      <c r="D15" s="11"/>
      <c r="E15" s="11" t="s">
        <v>494</v>
      </c>
      <c r="F15" s="11" t="s">
        <v>536</v>
      </c>
      <c r="G15" s="11"/>
      <c r="H15" s="11"/>
      <c r="I15" s="11"/>
      <c r="J15" s="11"/>
      <c r="K15" s="18" t="s">
        <v>537</v>
      </c>
      <c r="N15" s="20">
        <f t="shared" si="0"/>
        <v>13</v>
      </c>
    </row>
    <row r="16" ht="30.5" customHeight="1" spans="1:14">
      <c r="A16" s="11">
        <v>14</v>
      </c>
      <c r="B16" s="12" t="s">
        <v>538</v>
      </c>
      <c r="C16" s="13"/>
      <c r="D16" s="11"/>
      <c r="E16" s="11" t="s">
        <v>494</v>
      </c>
      <c r="F16" s="11" t="s">
        <v>539</v>
      </c>
      <c r="G16" s="11" t="s">
        <v>540</v>
      </c>
      <c r="H16" s="11"/>
      <c r="I16" s="11"/>
      <c r="J16" s="11"/>
      <c r="K16" s="18" t="s">
        <v>541</v>
      </c>
      <c r="N16" s="20">
        <f t="shared" si="0"/>
        <v>14</v>
      </c>
    </row>
    <row r="17" ht="30.5" customHeight="1" spans="1:14">
      <c r="A17" s="11">
        <v>15</v>
      </c>
      <c r="B17" s="12" t="s">
        <v>542</v>
      </c>
      <c r="C17" s="13"/>
      <c r="D17" s="11"/>
      <c r="E17" s="11" t="s">
        <v>494</v>
      </c>
      <c r="F17" s="11" t="s">
        <v>543</v>
      </c>
      <c r="G17" s="11" t="s">
        <v>544</v>
      </c>
      <c r="H17" s="11" t="s">
        <v>545</v>
      </c>
      <c r="I17" s="11"/>
      <c r="J17" s="11"/>
      <c r="K17" s="18" t="s">
        <v>546</v>
      </c>
      <c r="N17" s="20">
        <f t="shared" si="0"/>
        <v>15</v>
      </c>
    </row>
    <row r="18" ht="30.5" customHeight="1" spans="1:14">
      <c r="A18" s="11">
        <v>16</v>
      </c>
      <c r="B18" s="12" t="s">
        <v>547</v>
      </c>
      <c r="C18" s="13"/>
      <c r="D18" s="11"/>
      <c r="E18" s="11" t="s">
        <v>494</v>
      </c>
      <c r="F18" s="11" t="s">
        <v>548</v>
      </c>
      <c r="G18" s="11" t="s">
        <v>549</v>
      </c>
      <c r="H18" s="11"/>
      <c r="I18" s="11"/>
      <c r="J18" s="11"/>
      <c r="K18" s="18" t="s">
        <v>550</v>
      </c>
      <c r="N18" s="20">
        <f t="shared" si="0"/>
        <v>16</v>
      </c>
    </row>
    <row r="19" ht="30.5" customHeight="1" spans="1:14">
      <c r="A19" s="11">
        <v>17</v>
      </c>
      <c r="B19" s="12" t="s">
        <v>551</v>
      </c>
      <c r="C19" s="13"/>
      <c r="D19" s="11"/>
      <c r="E19" s="11" t="s">
        <v>494</v>
      </c>
      <c r="F19" s="11" t="s">
        <v>552</v>
      </c>
      <c r="G19" s="11"/>
      <c r="H19" s="11"/>
      <c r="I19" s="11"/>
      <c r="J19" s="11"/>
      <c r="K19" s="18" t="s">
        <v>553</v>
      </c>
      <c r="N19" s="20">
        <f t="shared" si="0"/>
        <v>17</v>
      </c>
    </row>
    <row r="20" ht="30.5" customHeight="1" spans="1:14">
      <c r="A20" s="11">
        <v>18</v>
      </c>
      <c r="B20" s="14" t="s">
        <v>554</v>
      </c>
      <c r="C20" s="15"/>
      <c r="D20" s="11"/>
      <c r="E20" s="11" t="s">
        <v>494</v>
      </c>
      <c r="F20" s="11" t="s">
        <v>555</v>
      </c>
      <c r="G20" s="11"/>
      <c r="H20" s="11"/>
      <c r="I20" s="11"/>
      <c r="J20" s="11"/>
      <c r="K20" s="18" t="s">
        <v>556</v>
      </c>
      <c r="N20" s="20">
        <f t="shared" si="0"/>
        <v>18</v>
      </c>
    </row>
    <row r="21" ht="30.5" customHeight="1" spans="1:14">
      <c r="A21" s="11">
        <v>19</v>
      </c>
      <c r="B21" s="12" t="s">
        <v>557</v>
      </c>
      <c r="C21" s="13"/>
      <c r="D21" s="11"/>
      <c r="E21" s="11" t="s">
        <v>494</v>
      </c>
      <c r="F21" s="11" t="s">
        <v>558</v>
      </c>
      <c r="G21" s="11"/>
      <c r="H21" s="11"/>
      <c r="I21" s="11"/>
      <c r="J21" s="11"/>
      <c r="K21" s="18" t="s">
        <v>559</v>
      </c>
      <c r="N21" s="20">
        <f t="shared" si="0"/>
        <v>19</v>
      </c>
    </row>
    <row r="22" ht="30.5" customHeight="1" spans="1:14">
      <c r="A22" s="11">
        <v>20</v>
      </c>
      <c r="B22" s="12" t="s">
        <v>560</v>
      </c>
      <c r="C22" s="13"/>
      <c r="D22" s="11"/>
      <c r="E22" s="11" t="s">
        <v>494</v>
      </c>
      <c r="F22" s="11" t="s">
        <v>548</v>
      </c>
      <c r="G22" s="11" t="s">
        <v>561</v>
      </c>
      <c r="H22" s="11"/>
      <c r="I22" s="11"/>
      <c r="J22" s="11"/>
      <c r="K22" s="18" t="s">
        <v>562</v>
      </c>
      <c r="N22" s="20">
        <f t="shared" si="0"/>
        <v>20</v>
      </c>
    </row>
    <row r="23" ht="30.5" customHeight="1" spans="1:14">
      <c r="A23" s="11">
        <v>21</v>
      </c>
      <c r="B23" s="14" t="s">
        <v>563</v>
      </c>
      <c r="C23" s="15"/>
      <c r="D23" s="11"/>
      <c r="E23" s="11" t="s">
        <v>564</v>
      </c>
      <c r="F23" s="11" t="s">
        <v>565</v>
      </c>
      <c r="G23" s="11"/>
      <c r="H23" s="11"/>
      <c r="I23" s="11"/>
      <c r="J23" s="11"/>
      <c r="K23" s="18" t="s">
        <v>566</v>
      </c>
      <c r="N23" s="20">
        <f t="shared" si="0"/>
        <v>21</v>
      </c>
    </row>
    <row r="24" ht="30.5" customHeight="1" spans="1:14">
      <c r="A24" s="11">
        <v>22</v>
      </c>
      <c r="B24" s="12" t="s">
        <v>567</v>
      </c>
      <c r="C24" s="13"/>
      <c r="D24" s="11"/>
      <c r="E24" s="11" t="s">
        <v>494</v>
      </c>
      <c r="F24" s="11" t="s">
        <v>568</v>
      </c>
      <c r="G24" s="11"/>
      <c r="H24" s="11"/>
      <c r="I24" s="11"/>
      <c r="J24" s="11"/>
      <c r="K24" s="18"/>
      <c r="N24" s="20">
        <f t="shared" si="0"/>
        <v>22</v>
      </c>
    </row>
    <row r="25" ht="30.5" customHeight="1" spans="1:14">
      <c r="A25" s="11">
        <v>23</v>
      </c>
      <c r="B25" s="12" t="s">
        <v>569</v>
      </c>
      <c r="C25" s="13"/>
      <c r="D25" s="11"/>
      <c r="E25" s="11" t="s">
        <v>494</v>
      </c>
      <c r="F25" s="11" t="s">
        <v>570</v>
      </c>
      <c r="G25" s="11" t="s">
        <v>571</v>
      </c>
      <c r="H25" s="11" t="s">
        <v>572</v>
      </c>
      <c r="I25" s="11" t="s">
        <v>573</v>
      </c>
      <c r="J25" s="11"/>
      <c r="K25" s="18" t="s">
        <v>574</v>
      </c>
      <c r="N25" s="20">
        <f t="shared" si="0"/>
        <v>23</v>
      </c>
    </row>
    <row r="26" ht="30.5" customHeight="1" spans="1:14">
      <c r="A26" s="11">
        <v>24</v>
      </c>
      <c r="B26" s="12" t="s">
        <v>575</v>
      </c>
      <c r="C26" s="13"/>
      <c r="D26" s="11"/>
      <c r="E26" s="11" t="s">
        <v>494</v>
      </c>
      <c r="F26" s="11" t="s">
        <v>570</v>
      </c>
      <c r="G26" s="11" t="s">
        <v>571</v>
      </c>
      <c r="H26" s="11" t="s">
        <v>572</v>
      </c>
      <c r="I26" s="11" t="s">
        <v>573</v>
      </c>
      <c r="J26" s="11"/>
      <c r="K26" s="18" t="s">
        <v>576</v>
      </c>
      <c r="N26" s="20">
        <f t="shared" si="0"/>
        <v>24</v>
      </c>
    </row>
    <row r="27" ht="30.5" customHeight="1" spans="1:14">
      <c r="A27" s="11">
        <v>25</v>
      </c>
      <c r="B27" s="12" t="s">
        <v>577</v>
      </c>
      <c r="C27" s="13"/>
      <c r="D27" s="11"/>
      <c r="E27" s="11" t="s">
        <v>494</v>
      </c>
      <c r="F27" s="11" t="s">
        <v>570</v>
      </c>
      <c r="G27" s="11" t="s">
        <v>571</v>
      </c>
      <c r="H27" s="11" t="s">
        <v>572</v>
      </c>
      <c r="I27" s="11" t="s">
        <v>573</v>
      </c>
      <c r="J27" s="11"/>
      <c r="K27" s="18" t="s">
        <v>578</v>
      </c>
      <c r="N27" s="20">
        <f t="shared" si="0"/>
        <v>25</v>
      </c>
    </row>
    <row r="28" ht="30.5" customHeight="1" spans="1:14">
      <c r="A28" s="11">
        <v>26</v>
      </c>
      <c r="B28" s="12" t="s">
        <v>579</v>
      </c>
      <c r="C28" s="13"/>
      <c r="D28" s="11"/>
      <c r="E28" s="11" t="s">
        <v>494</v>
      </c>
      <c r="F28" s="11" t="s">
        <v>570</v>
      </c>
      <c r="G28" s="11" t="s">
        <v>571</v>
      </c>
      <c r="H28" s="11" t="s">
        <v>572</v>
      </c>
      <c r="I28" s="11" t="s">
        <v>573</v>
      </c>
      <c r="J28" s="11"/>
      <c r="K28" s="18" t="s">
        <v>580</v>
      </c>
      <c r="N28" s="20">
        <f t="shared" si="0"/>
        <v>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pictuer_fetter_config</vt:lpstr>
      <vt:lpstr>pictuer_card_data</vt:lpstr>
      <vt:lpstr>pictuer_fetter_attr</vt:lpstr>
      <vt:lpstr>pictuer_fetter_ability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HaYate哈哥</cp:lastModifiedBy>
  <dcterms:created xsi:type="dcterms:W3CDTF">2021-03-23T08:49:00Z</dcterms:created>
  <dcterms:modified xsi:type="dcterms:W3CDTF">2024-12-04T07:00:14Z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67ABA744A62C4D8CB48B7B5E4CB26A47_13</vt:lpwstr>
  </property>
  <property fmtid="{D5CDD505-2E9C-101B-9397-08002B2CF9AE}" pid="3" name="KSOProductBuildVer">
    <vt:lpwstr>2052-12.1.0.18912</vt:lpwstr>
  </property>
</Properties>
</file>