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<sst xmlns="http://schemas.openxmlformats.org/spreadsheetml/2006/main" count="39" uniqueCount="35">
  <si>
    <t>字段名称</t>
  </si>
  <si>
    <t>唯一引索</t>
  </si>
  <si>
    <t>物品id</t>
  </si>
  <si>
    <t>物品名匹配</t>
  </si>
  <si>
    <t>数量</t>
  </si>
  <si>
    <t>品质</t>
  </si>
  <si>
    <t>库1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</si>
  <si>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</si>
  <si>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</si>
  <si>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</si>
  <si>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</si>
  <si>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</si>
  <si>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 xml:space="preserve">1=r
2=sr
3=ssr
4=ur
5=sp
氪金流水必须&lt;500 抽奖池非保底   没有品质4的物品 
氪金流水必须&gt;=500 抽奖池非保底   有品质4的物品
</t>
  </si>
  <si>
    <t xml:space="preserve">库1 消耗item_id 4 </t>
  </si>
  <si>
    <t>概率配置</t>
  </si>
  <si>
    <t>当前配置总量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</si>
  <si>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</si>
  <si>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</si>
  <si>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</si>
  <si>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</si>
  <si>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</si>
  <si>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</si>
  <si>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</si>
  <si>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</si>
  <si>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</si>
  <si>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</si>
  <si>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</si>
  <si>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</si>
  <si>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</si>
  <si>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</si>
  <si>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R</t>
  </si>
  <si>
    <t>SR</t>
  </si>
  <si>
    <t>SSR</t>
  </si>
  <si>
    <t>UR</t>
  </si>
  <si>
    <t>SP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</si>
</sst>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4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6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10" fontId="3" fillId="3" borderId="5" xfId="0" applyNumberFormat="1" applyFon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C8E916B5-D673-4E81-B0E9-7E514CC92028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48BDCCF0-21D3-474A-BB59-6FE375B9AEBF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968A3D01-40BB-4677-B184-ABC93C9D20E1}">
      <tableStyleElement type="wholeTable" dxfId="10"/>
      <tableStyleElement type="headerRow" dxfId="9"/>
      <tableStyleElement type="totalRow" dxfId="8"/>
    </tableStyle>
    <tableStyle name="绿色浅色系三线式标题行表格样式" count="4" xr9:uid="{853F4F70-D354-4D35-AB0F-961347887857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68FC22A5-AA2C-4C89-9672-E155A6F9C167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物品等级</v>
          </cell>
          <cell r="D1" t="str">
            <v>物品名称</v>
          </cell>
        </row>
        <row r="2">
          <cell r="B2" t="str">
            <v>1000-1199货币
1200-19999消耗类型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3">
          <cell r="B3" t="str">
            <v>int</v>
          </cell>
          <cell r="C3" t="str">
            <v>int</v>
          </cell>
          <cell r="D3" t="str">
            <v>string</v>
          </cell>
        </row>
        <row r="4">
          <cell r="B4" t="str">
            <v>id</v>
          </cell>
          <cell r="C4" t="str">
            <v>lv</v>
          </cell>
          <cell r="D4" t="str">
            <v>name</v>
          </cell>
        </row>
        <row r="5">
          <cell r="B5">
            <v>1001</v>
          </cell>
          <cell r="C5">
            <v>1</v>
          </cell>
          <cell r="D5" t="str">
            <v>琥珀</v>
          </cell>
        </row>
        <row r="6">
          <cell r="B6">
            <v>1002</v>
          </cell>
          <cell r="C6">
            <v>1</v>
          </cell>
          <cell r="D6" t="str">
            <v>良善点</v>
          </cell>
        </row>
        <row r="7">
          <cell r="B7">
            <v>1003</v>
          </cell>
          <cell r="C7">
            <v>1</v>
          </cell>
          <cell r="D7" t="str">
            <v>金币</v>
          </cell>
        </row>
        <row r="8">
          <cell r="B8">
            <v>1004</v>
          </cell>
          <cell r="C8">
            <v>1</v>
          </cell>
          <cell r="D8" t="str">
            <v>地图经验</v>
          </cell>
        </row>
        <row r="9">
          <cell r="B9">
            <v>1005</v>
          </cell>
          <cell r="C9">
            <v>1</v>
          </cell>
          <cell r="D9" t="str">
            <v>货币A</v>
          </cell>
        </row>
        <row r="10">
          <cell r="B10">
            <v>1006</v>
          </cell>
          <cell r="C10">
            <v>1</v>
          </cell>
          <cell r="D10" t="str">
            <v>货币B</v>
          </cell>
        </row>
        <row r="11">
          <cell r="B11">
            <v>1007</v>
          </cell>
          <cell r="C11">
            <v>1</v>
          </cell>
          <cell r="D11" t="str">
            <v>货币C</v>
          </cell>
        </row>
        <row r="12">
          <cell r="B12">
            <v>1008</v>
          </cell>
          <cell r="C12">
            <v>1</v>
          </cell>
          <cell r="D12" t="str">
            <v>祈福卷轴</v>
          </cell>
        </row>
        <row r="13">
          <cell r="B13">
            <v>1201</v>
          </cell>
          <cell r="C13">
            <v>1</v>
          </cell>
          <cell r="D13" t="str">
            <v>强化石</v>
          </cell>
        </row>
        <row r="14">
          <cell r="B14">
            <v>1202</v>
          </cell>
          <cell r="C14">
            <v>2</v>
          </cell>
          <cell r="D14" t="str">
            <v>强化保护卷</v>
          </cell>
        </row>
        <row r="15">
          <cell r="B15">
            <v>1203</v>
          </cell>
          <cell r="C15">
            <v>3</v>
          </cell>
          <cell r="D15" t="str">
            <v>高级强化保护卷</v>
          </cell>
        </row>
        <row r="16">
          <cell r="B16">
            <v>1204</v>
          </cell>
          <cell r="C16">
            <v>3</v>
          </cell>
          <cell r="D16" t="str">
            <v>强化转移卷</v>
          </cell>
        </row>
        <row r="17">
          <cell r="B17">
            <v>1205</v>
          </cell>
          <cell r="C17">
            <v>1</v>
          </cell>
          <cell r="D17" t="str">
            <v>吸附石(吸附前)</v>
          </cell>
        </row>
        <row r="18">
          <cell r="B18">
            <v>1206</v>
          </cell>
          <cell r="C18">
            <v>1</v>
          </cell>
          <cell r="D18" t="str">
            <v>吸附石(吸附后)</v>
          </cell>
        </row>
        <row r="19">
          <cell r="B19">
            <v>1279</v>
          </cell>
          <cell r="C19">
            <v>1</v>
          </cell>
          <cell r="D19" t="str">
            <v>1级魂石降级卷</v>
          </cell>
        </row>
        <row r="20">
          <cell r="B20">
            <v>1280</v>
          </cell>
          <cell r="C20">
            <v>2</v>
          </cell>
          <cell r="D20" t="str">
            <v>2级魂石降级卷</v>
          </cell>
        </row>
        <row r="21">
          <cell r="B21">
            <v>1281</v>
          </cell>
          <cell r="C21">
            <v>3</v>
          </cell>
          <cell r="D21" t="str">
            <v>3级魂石降级卷</v>
          </cell>
        </row>
        <row r="22">
          <cell r="B22">
            <v>1282</v>
          </cell>
          <cell r="C22">
            <v>4</v>
          </cell>
          <cell r="D22" t="str">
            <v>4级魂石降级卷</v>
          </cell>
        </row>
        <row r="23">
          <cell r="B23">
            <v>1283</v>
          </cell>
          <cell r="C23">
            <v>1</v>
          </cell>
          <cell r="D23" t="str">
            <v>低级魂石升级保护卷</v>
          </cell>
        </row>
        <row r="24">
          <cell r="B24">
            <v>1284</v>
          </cell>
          <cell r="C24">
            <v>2</v>
          </cell>
          <cell r="D24" t="str">
            <v>中级魂石升级保护卷</v>
          </cell>
        </row>
        <row r="25">
          <cell r="B25">
            <v>1285</v>
          </cell>
          <cell r="C25">
            <v>3</v>
          </cell>
          <cell r="D25" t="str">
            <v>高级魂石升级保护卷</v>
          </cell>
        </row>
        <row r="26">
          <cell r="B26">
            <v>1286</v>
          </cell>
          <cell r="C26">
            <v>4</v>
          </cell>
          <cell r="D26" t="str">
            <v>魂石转移卷</v>
          </cell>
        </row>
        <row r="27">
          <cell r="B27">
            <v>1287</v>
          </cell>
        </row>
        <row r="27">
          <cell r="D27" t="str">
            <v>1级魂石自选箱</v>
          </cell>
        </row>
        <row r="28">
          <cell r="B28">
            <v>1288</v>
          </cell>
        </row>
        <row r="28">
          <cell r="D28" t="str">
            <v>2级魂石自选箱</v>
          </cell>
        </row>
        <row r="29">
          <cell r="B29">
            <v>1289</v>
          </cell>
        </row>
        <row r="29">
          <cell r="D29" t="str">
            <v>3级魂石自选箱</v>
          </cell>
        </row>
        <row r="30">
          <cell r="B30">
            <v>1290</v>
          </cell>
        </row>
        <row r="30">
          <cell r="D30" t="str">
            <v>4级魂石自选箱</v>
          </cell>
        </row>
        <row r="31">
          <cell r="B31">
            <v>1291</v>
          </cell>
        </row>
        <row r="31">
          <cell r="D31" t="str">
            <v>天赋点</v>
          </cell>
        </row>
        <row r="32">
          <cell r="B32">
            <v>1292</v>
          </cell>
        </row>
        <row r="32">
          <cell r="D32" t="str">
            <v>高阶精通点</v>
          </cell>
        </row>
        <row r="33">
          <cell r="B33">
            <v>1293</v>
          </cell>
        </row>
        <row r="33">
          <cell r="D33" t="str">
            <v>技能精通经验</v>
          </cell>
        </row>
        <row r="34">
          <cell r="B34">
            <v>1294</v>
          </cell>
        </row>
        <row r="34">
          <cell r="D34" t="str">
            <v>万能精通经验</v>
          </cell>
        </row>
        <row r="35">
          <cell r="B35">
            <v>2001</v>
          </cell>
          <cell r="C35">
            <v>1</v>
          </cell>
          <cell r="D35" t="str">
            <v>炼狱熊怪</v>
          </cell>
        </row>
        <row r="36">
          <cell r="B36">
            <v>2002</v>
          </cell>
          <cell r="C36">
            <v>1</v>
          </cell>
          <cell r="D36" t="str">
            <v>炼狱羚羊</v>
          </cell>
        </row>
        <row r="37">
          <cell r="B37">
            <v>2003</v>
          </cell>
          <cell r="C37">
            <v>1</v>
          </cell>
          <cell r="D37" t="str">
            <v>疾行火熊</v>
          </cell>
        </row>
        <row r="38">
          <cell r="B38">
            <v>2004</v>
          </cell>
          <cell r="C38">
            <v>1</v>
          </cell>
          <cell r="D38" t="str">
            <v>炼狱亡魂</v>
          </cell>
        </row>
        <row r="39">
          <cell r="B39">
            <v>2005</v>
          </cell>
          <cell r="C39">
            <v>1</v>
          </cell>
          <cell r="D39" t="str">
            <v>夜魇近战兵</v>
          </cell>
        </row>
        <row r="40">
          <cell r="B40">
            <v>2006</v>
          </cell>
          <cell r="C40">
            <v>1</v>
          </cell>
          <cell r="D40" t="str">
            <v>炽甲虫战士</v>
          </cell>
        </row>
        <row r="41">
          <cell r="B41">
            <v>2007</v>
          </cell>
          <cell r="C41">
            <v>1</v>
          </cell>
          <cell r="D41" t="str">
            <v>远古炼狱巨人</v>
          </cell>
        </row>
        <row r="42">
          <cell r="B42">
            <v>2008</v>
          </cell>
          <cell r="C42">
            <v>1</v>
          </cell>
          <cell r="D42" t="str">
            <v>骷髅勇士</v>
          </cell>
        </row>
        <row r="43">
          <cell r="B43">
            <v>2009</v>
          </cell>
          <cell r="C43">
            <v>1</v>
          </cell>
          <cell r="D43" t="str">
            <v>炼狱火</v>
          </cell>
        </row>
        <row r="44">
          <cell r="B44">
            <v>2010</v>
          </cell>
          <cell r="C44">
            <v>1</v>
          </cell>
          <cell r="D44" t="str">
            <v>冥火剑圣</v>
          </cell>
        </row>
        <row r="45">
          <cell r="B45">
            <v>2011</v>
          </cell>
          <cell r="C45">
            <v>1</v>
          </cell>
          <cell r="D45" t="str">
            <v>小狗头人</v>
          </cell>
        </row>
        <row r="46">
          <cell r="B46">
            <v>2012</v>
          </cell>
          <cell r="C46">
            <v>1</v>
          </cell>
          <cell r="D46" t="str">
            <v>雷电之魂</v>
          </cell>
        </row>
        <row r="47">
          <cell r="B47">
            <v>2013</v>
          </cell>
          <cell r="C47">
            <v>1</v>
          </cell>
          <cell r="D47" t="str">
            <v>萨特窃神者</v>
          </cell>
        </row>
        <row r="48">
          <cell r="B48">
            <v>2014</v>
          </cell>
          <cell r="C48">
            <v>1</v>
          </cell>
          <cell r="D48" t="str">
            <v>远古岚肤兽</v>
          </cell>
        </row>
        <row r="49">
          <cell r="B49">
            <v>2015</v>
          </cell>
          <cell r="C49">
            <v>1</v>
          </cell>
          <cell r="D49" t="str">
            <v>雷树精兽</v>
          </cell>
        </row>
        <row r="50">
          <cell r="B50">
            <v>2016</v>
          </cell>
          <cell r="C50">
            <v>1</v>
          </cell>
          <cell r="D50" t="str">
            <v>雷角兽</v>
          </cell>
        </row>
        <row r="51">
          <cell r="B51">
            <v>2017</v>
          </cell>
          <cell r="C51">
            <v>1</v>
          </cell>
          <cell r="D51" t="str">
            <v>霹雳怪手</v>
          </cell>
        </row>
        <row r="52">
          <cell r="B52">
            <v>2018</v>
          </cell>
          <cell r="C52">
            <v>1</v>
          </cell>
          <cell r="D52" t="str">
            <v>幼年青眼雷龙</v>
          </cell>
        </row>
        <row r="53">
          <cell r="B53">
            <v>2019</v>
          </cell>
          <cell r="C53">
            <v>1</v>
          </cell>
          <cell r="D53" t="str">
            <v>雷羽鹫</v>
          </cell>
        </row>
        <row r="54">
          <cell r="B54">
            <v>2020</v>
          </cell>
          <cell r="C54">
            <v>1</v>
          </cell>
          <cell r="D54" t="str">
            <v>雷山鹫</v>
          </cell>
        </row>
        <row r="55">
          <cell r="B55">
            <v>2021</v>
          </cell>
          <cell r="C55">
            <v>1</v>
          </cell>
          <cell r="D55" t="str">
            <v>雷翼鹫</v>
          </cell>
        </row>
        <row r="56">
          <cell r="B56">
            <v>2022</v>
          </cell>
          <cell r="C56">
            <v>1</v>
          </cell>
          <cell r="D56" t="str">
            <v>冰川鬼魂</v>
          </cell>
        </row>
        <row r="57">
          <cell r="B57">
            <v>2023</v>
          </cell>
          <cell r="C57">
            <v>1</v>
          </cell>
          <cell r="D57" t="str">
            <v>极寒精灵</v>
          </cell>
        </row>
        <row r="58">
          <cell r="B58">
            <v>2024</v>
          </cell>
          <cell r="C58">
            <v>1</v>
          </cell>
          <cell r="D58" t="str">
            <v>极寒冰狐</v>
          </cell>
        </row>
        <row r="59">
          <cell r="B59">
            <v>2025</v>
          </cell>
          <cell r="C59">
            <v>1</v>
          </cell>
          <cell r="D59" t="str">
            <v>极地少女</v>
          </cell>
        </row>
        <row r="60">
          <cell r="B60">
            <v>2026</v>
          </cell>
          <cell r="C60">
            <v>1</v>
          </cell>
          <cell r="D60" t="str">
            <v>冰原行者</v>
          </cell>
        </row>
        <row r="61">
          <cell r="B61">
            <v>2027</v>
          </cell>
          <cell r="C61">
            <v>1</v>
          </cell>
          <cell r="D61" t="str">
            <v>极地虎</v>
          </cell>
        </row>
        <row r="62">
          <cell r="B62">
            <v>2028</v>
          </cell>
          <cell r="C62">
            <v>1</v>
          </cell>
          <cell r="D62" t="str">
            <v>极地小冰龙</v>
          </cell>
        </row>
        <row r="63">
          <cell r="B63">
            <v>2029</v>
          </cell>
          <cell r="C63">
            <v>1</v>
          </cell>
          <cell r="D63" t="str">
            <v>极地小飞龙</v>
          </cell>
        </row>
        <row r="64">
          <cell r="B64">
            <v>2030</v>
          </cell>
          <cell r="C64">
            <v>1</v>
          </cell>
          <cell r="D64" t="str">
            <v>冰晶小海马</v>
          </cell>
        </row>
        <row r="65">
          <cell r="B65">
            <v>2031</v>
          </cell>
          <cell r="C65">
            <v>1</v>
          </cell>
          <cell r="D65" t="str">
            <v>冰原狐</v>
          </cell>
        </row>
        <row r="66">
          <cell r="B66">
            <v>2032</v>
          </cell>
          <cell r="C66">
            <v>1</v>
          </cell>
          <cell r="D66" t="str">
            <v>冰宫守卫</v>
          </cell>
        </row>
        <row r="67">
          <cell r="B67">
            <v>2033</v>
          </cell>
          <cell r="C67">
            <v>1</v>
          </cell>
          <cell r="D67" t="str">
            <v>冰宫奴仆</v>
          </cell>
        </row>
        <row r="68">
          <cell r="B68">
            <v>2034</v>
          </cell>
          <cell r="C68">
            <v>1</v>
          </cell>
          <cell r="D68" t="str">
            <v>绿洲鬼魂</v>
          </cell>
        </row>
        <row r="69">
          <cell r="B69">
            <v>2035</v>
          </cell>
          <cell r="C69">
            <v>1</v>
          </cell>
          <cell r="D69" t="str">
            <v>绿洲丧尸</v>
          </cell>
        </row>
        <row r="70">
          <cell r="B70">
            <v>2036</v>
          </cell>
          <cell r="C70">
            <v>1</v>
          </cell>
          <cell r="D70" t="str">
            <v>幼年沙龙</v>
          </cell>
        </row>
        <row r="71">
          <cell r="B71">
            <v>2037</v>
          </cell>
          <cell r="C71">
            <v>1</v>
          </cell>
          <cell r="D71" t="str">
            <v>绿洲精灵幼龙</v>
          </cell>
        </row>
        <row r="72">
          <cell r="B72">
            <v>2038</v>
          </cell>
          <cell r="C72">
            <v>1</v>
          </cell>
          <cell r="D72" t="str">
            <v>绿洲跳跳蛙</v>
          </cell>
        </row>
        <row r="73">
          <cell r="B73">
            <v>2039</v>
          </cell>
          <cell r="C73">
            <v>1</v>
          </cell>
          <cell r="D73" t="str">
            <v>绿洲剧毒蛇</v>
          </cell>
        </row>
        <row r="74">
          <cell r="B74">
            <v>2040</v>
          </cell>
          <cell r="C74">
            <v>1</v>
          </cell>
          <cell r="D74" t="str">
            <v>狂沙怪手</v>
          </cell>
        </row>
        <row r="75">
          <cell r="B75">
            <v>2041</v>
          </cell>
          <cell r="C75">
            <v>1</v>
          </cell>
          <cell r="D75" t="str">
            <v>绿洲精灵马</v>
          </cell>
        </row>
        <row r="76">
          <cell r="B76">
            <v>2042</v>
          </cell>
          <cell r="C76">
            <v>1</v>
          </cell>
          <cell r="D76" t="str">
            <v>绿洲小精灵</v>
          </cell>
        </row>
        <row r="77">
          <cell r="B77">
            <v>2043</v>
          </cell>
          <cell r="C77">
            <v>1</v>
          </cell>
          <cell r="D77" t="str">
            <v>沙漠金龟</v>
          </cell>
        </row>
        <row r="78">
          <cell r="B78">
            <v>2044</v>
          </cell>
          <cell r="C78">
            <v>1</v>
          </cell>
          <cell r="D78" t="str">
            <v>天辉高级战士</v>
          </cell>
        </row>
        <row r="79">
          <cell r="B79">
            <v>2045</v>
          </cell>
          <cell r="C79">
            <v>1</v>
          </cell>
          <cell r="D79" t="str">
            <v>高级精灵战士</v>
          </cell>
        </row>
        <row r="80">
          <cell r="B80">
            <v>2501</v>
          </cell>
          <cell r="C80">
            <v>1</v>
          </cell>
          <cell r="D80" t="str">
            <v>炼狱狼</v>
          </cell>
        </row>
        <row r="81">
          <cell r="B81">
            <v>2502</v>
          </cell>
          <cell r="C81">
            <v>1</v>
          </cell>
          <cell r="D81" t="str">
            <v>夜魇远程兵</v>
          </cell>
        </row>
        <row r="82">
          <cell r="B82">
            <v>2503</v>
          </cell>
          <cell r="C82">
            <v>1</v>
          </cell>
          <cell r="D82" t="str">
            <v>炼狱小双头犬</v>
          </cell>
        </row>
        <row r="83">
          <cell r="B83">
            <v>2504</v>
          </cell>
          <cell r="C83">
            <v>1</v>
          </cell>
          <cell r="D83" t="str">
            <v>炽甲虫战车</v>
          </cell>
        </row>
        <row r="84">
          <cell r="B84">
            <v>2505</v>
          </cell>
          <cell r="C84">
            <v>1</v>
          </cell>
          <cell r="D84" t="str">
            <v>炼狱石甲虫</v>
          </cell>
        </row>
        <row r="85">
          <cell r="B85">
            <v>2506</v>
          </cell>
          <cell r="C85">
            <v>1</v>
          </cell>
          <cell r="D85" t="str">
            <v>炼狱战熊</v>
          </cell>
        </row>
        <row r="86">
          <cell r="B86">
            <v>2507</v>
          </cell>
          <cell r="C86">
            <v>1</v>
          </cell>
          <cell r="D86" t="str">
            <v>炼狱界弓</v>
          </cell>
        </row>
        <row r="87">
          <cell r="B87">
            <v>2508</v>
          </cell>
          <cell r="C87">
            <v>1</v>
          </cell>
          <cell r="D87" t="str">
            <v>烈焰战龟</v>
          </cell>
        </row>
        <row r="88">
          <cell r="B88">
            <v>2509</v>
          </cell>
          <cell r="C88">
            <v>1</v>
          </cell>
          <cell r="D88" t="str">
            <v>炼狱蜘蛛</v>
          </cell>
        </row>
        <row r="89">
          <cell r="B89">
            <v>2510</v>
          </cell>
          <cell r="C89">
            <v>1</v>
          </cell>
          <cell r="D89" t="str">
            <v>炼狱猎蜥</v>
          </cell>
        </row>
        <row r="90">
          <cell r="B90">
            <v>2511</v>
          </cell>
          <cell r="C90">
            <v>1</v>
          </cell>
          <cell r="D90" t="str">
            <v>炼狱火精灵</v>
          </cell>
        </row>
        <row r="91">
          <cell r="B91">
            <v>2512</v>
          </cell>
          <cell r="C91">
            <v>1</v>
          </cell>
          <cell r="D91" t="str">
            <v>熔岩飞翼兽</v>
          </cell>
        </row>
        <row r="92">
          <cell r="B92">
            <v>2513</v>
          </cell>
          <cell r="C92">
            <v>1</v>
          </cell>
          <cell r="D92" t="str">
            <v>双斧狂战</v>
          </cell>
        </row>
        <row r="93">
          <cell r="B93">
            <v>2514</v>
          </cell>
          <cell r="C93">
            <v>1</v>
          </cell>
          <cell r="D93" t="str">
            <v>熔岩卫兵</v>
          </cell>
        </row>
        <row r="94">
          <cell r="B94">
            <v>2515</v>
          </cell>
          <cell r="C94">
            <v>1</v>
          </cell>
          <cell r="D94" t="str">
            <v>远古炼狱火</v>
          </cell>
        </row>
        <row r="95">
          <cell r="B95">
            <v>2516</v>
          </cell>
          <cell r="C95">
            <v>1</v>
          </cell>
          <cell r="D95" t="str">
            <v>雷须兽</v>
          </cell>
        </row>
        <row r="96">
          <cell r="B96">
            <v>2517</v>
          </cell>
          <cell r="C96">
            <v>1</v>
          </cell>
          <cell r="D96" t="str">
            <v>雷霆晶龟</v>
          </cell>
        </row>
        <row r="97">
          <cell r="B97">
            <v>2518</v>
          </cell>
          <cell r="C97">
            <v>1</v>
          </cell>
          <cell r="D97" t="str">
            <v>霹雳怪虫</v>
          </cell>
        </row>
        <row r="98">
          <cell r="B98">
            <v>2519</v>
          </cell>
          <cell r="C98">
            <v>1</v>
          </cell>
          <cell r="D98" t="str">
            <v>独角雷兽</v>
          </cell>
        </row>
        <row r="99">
          <cell r="B99">
            <v>2520</v>
          </cell>
          <cell r="C99">
            <v>1</v>
          </cell>
          <cell r="D99" t="str">
            <v>雷电见习者</v>
          </cell>
        </row>
        <row r="100">
          <cell r="B100">
            <v>2521</v>
          </cell>
          <cell r="C100">
            <v>1</v>
          </cell>
          <cell r="D100" t="str">
            <v>雷霆拍熊</v>
          </cell>
        </row>
        <row r="101">
          <cell r="B101">
            <v>2522</v>
          </cell>
          <cell r="C101">
            <v>1</v>
          </cell>
          <cell r="D101" t="str">
            <v>雷翼飞狐</v>
          </cell>
        </row>
        <row r="102">
          <cell r="B102">
            <v>2523</v>
          </cell>
          <cell r="C102">
            <v>1</v>
          </cell>
          <cell r="D102" t="str">
            <v>远古黑龙</v>
          </cell>
        </row>
        <row r="103">
          <cell r="B103">
            <v>2524</v>
          </cell>
          <cell r="C103">
            <v>1</v>
          </cell>
          <cell r="D103" t="str">
            <v>雷霆领主</v>
          </cell>
        </row>
        <row r="104">
          <cell r="B104">
            <v>2525</v>
          </cell>
          <cell r="C104">
            <v>1</v>
          </cell>
          <cell r="D104" t="str">
            <v>霹雳怪泥</v>
          </cell>
        </row>
        <row r="105">
          <cell r="B105">
            <v>2526</v>
          </cell>
          <cell r="C105">
            <v>1</v>
          </cell>
          <cell r="D105" t="str">
            <v>雷霆战蜥</v>
          </cell>
        </row>
        <row r="106">
          <cell r="B106">
            <v>2527</v>
          </cell>
          <cell r="C106">
            <v>1</v>
          </cell>
          <cell r="D106" t="str">
            <v>霹雳女妖</v>
          </cell>
        </row>
        <row r="107">
          <cell r="B107">
            <v>2528</v>
          </cell>
          <cell r="C107">
            <v>1</v>
          </cell>
          <cell r="D107" t="str">
            <v>雷压巨兽</v>
          </cell>
        </row>
        <row r="108">
          <cell r="B108">
            <v>2529</v>
          </cell>
          <cell r="C108">
            <v>1</v>
          </cell>
          <cell r="D108" t="str">
            <v>雷压射手</v>
          </cell>
        </row>
        <row r="109">
          <cell r="B109">
            <v>2530</v>
          </cell>
          <cell r="C109">
            <v>1</v>
          </cell>
          <cell r="D109" t="str">
            <v>雷霆梦魇</v>
          </cell>
        </row>
        <row r="110">
          <cell r="B110">
            <v>2531</v>
          </cell>
          <cell r="C110">
            <v>1</v>
          </cell>
          <cell r="D110" t="str">
            <v>冰川幼龟</v>
          </cell>
        </row>
        <row r="111">
          <cell r="B111">
            <v>2532</v>
          </cell>
          <cell r="C111">
            <v>1</v>
          </cell>
          <cell r="D111" t="str">
            <v>近代冰魂</v>
          </cell>
        </row>
        <row r="112">
          <cell r="B112">
            <v>2533</v>
          </cell>
          <cell r="C112">
            <v>1</v>
          </cell>
          <cell r="D112" t="str">
            <v>冰晶石甲虫</v>
          </cell>
        </row>
        <row r="113">
          <cell r="B113">
            <v>2534</v>
          </cell>
          <cell r="C113">
            <v>1</v>
          </cell>
          <cell r="D113" t="str">
            <v>冰原犬</v>
          </cell>
        </row>
        <row r="114">
          <cell r="B114">
            <v>2535</v>
          </cell>
          <cell r="C114">
            <v>1</v>
          </cell>
          <cell r="D114" t="str">
            <v>冰甲战熊</v>
          </cell>
        </row>
        <row r="115">
          <cell r="B115">
            <v>2536</v>
          </cell>
          <cell r="C115">
            <v>1</v>
          </cell>
          <cell r="D115" t="str">
            <v>寒霜战士</v>
          </cell>
        </row>
        <row r="116">
          <cell r="B116">
            <v>2537</v>
          </cell>
          <cell r="C116">
            <v>1</v>
          </cell>
          <cell r="D116" t="str">
            <v>寒霜萨满</v>
          </cell>
        </row>
        <row r="117">
          <cell r="B117">
            <v>2538</v>
          </cell>
          <cell r="C117">
            <v>1</v>
          </cell>
          <cell r="D117" t="str">
            <v>冰原巨兽</v>
          </cell>
        </row>
        <row r="118">
          <cell r="B118">
            <v>2539</v>
          </cell>
          <cell r="C118">
            <v>1</v>
          </cell>
          <cell r="D118" t="str">
            <v>极地熊战士</v>
          </cell>
        </row>
        <row r="119">
          <cell r="B119">
            <v>2540</v>
          </cell>
          <cell r="C119">
            <v>1</v>
          </cell>
          <cell r="D119" t="str">
            <v>冰原猩猩兽</v>
          </cell>
        </row>
        <row r="120">
          <cell r="B120">
            <v>2541</v>
          </cell>
          <cell r="C120">
            <v>1</v>
          </cell>
          <cell r="D120" t="str">
            <v>极地巨人</v>
          </cell>
        </row>
        <row r="121">
          <cell r="B121">
            <v>2542</v>
          </cell>
          <cell r="C121">
            <v>1</v>
          </cell>
          <cell r="D121" t="str">
            <v>极地四脚兽</v>
          </cell>
        </row>
        <row r="122">
          <cell r="B122">
            <v>2543</v>
          </cell>
          <cell r="C122">
            <v>1</v>
          </cell>
          <cell r="D122" t="str">
            <v>极地飞翼兽</v>
          </cell>
        </row>
        <row r="123">
          <cell r="B123">
            <v>2544</v>
          </cell>
          <cell r="C123">
            <v>1</v>
          </cell>
          <cell r="D123" t="str">
            <v>极冰守卫</v>
          </cell>
        </row>
        <row r="124">
          <cell r="B124">
            <v>2545</v>
          </cell>
          <cell r="C124">
            <v>1</v>
          </cell>
          <cell r="D124" t="str">
            <v>冰原守卫</v>
          </cell>
        </row>
        <row r="125">
          <cell r="B125">
            <v>2546</v>
          </cell>
          <cell r="C125">
            <v>1</v>
          </cell>
          <cell r="D125" t="str">
            <v>绿洲剧毒飞蛇</v>
          </cell>
        </row>
        <row r="126">
          <cell r="B126">
            <v>2547</v>
          </cell>
          <cell r="C126">
            <v>1</v>
          </cell>
          <cell r="D126" t="str">
            <v>绿洲魔法飞马</v>
          </cell>
        </row>
        <row r="127">
          <cell r="B127">
            <v>2548</v>
          </cell>
          <cell r="C127">
            <v>1</v>
          </cell>
          <cell r="D127" t="str">
            <v>绿洲怪手</v>
          </cell>
        </row>
        <row r="128">
          <cell r="B128">
            <v>2549</v>
          </cell>
          <cell r="C128">
            <v>1</v>
          </cell>
          <cell r="D128" t="str">
            <v>毒风鹫</v>
          </cell>
        </row>
        <row r="129">
          <cell r="B129">
            <v>2550</v>
          </cell>
          <cell r="C129">
            <v>1</v>
          </cell>
          <cell r="D129" t="str">
            <v>天辉高级术士</v>
          </cell>
        </row>
        <row r="130">
          <cell r="B130">
            <v>2551</v>
          </cell>
          <cell r="C130">
            <v>1</v>
          </cell>
          <cell r="D130" t="str">
            <v>独角沙兽</v>
          </cell>
        </row>
        <row r="131">
          <cell r="B131">
            <v>2552</v>
          </cell>
          <cell r="C131">
            <v>1</v>
          </cell>
          <cell r="D131" t="str">
            <v>高级精灵战车</v>
          </cell>
        </row>
        <row r="132">
          <cell r="B132">
            <v>2553</v>
          </cell>
          <cell r="C132">
            <v>1</v>
          </cell>
          <cell r="D132" t="str">
            <v>风沙狼</v>
          </cell>
        </row>
        <row r="133">
          <cell r="B133">
            <v>2554</v>
          </cell>
          <cell r="C133">
            <v>1</v>
          </cell>
          <cell r="D133" t="str">
            <v>风沙狮</v>
          </cell>
        </row>
        <row r="134">
          <cell r="B134">
            <v>2555</v>
          </cell>
          <cell r="C134">
            <v>1</v>
          </cell>
          <cell r="D134" t="str">
            <v>风沙战熊</v>
          </cell>
        </row>
        <row r="135">
          <cell r="B135">
            <v>2556</v>
          </cell>
          <cell r="C135">
            <v>1</v>
          </cell>
          <cell r="D135" t="str">
            <v>绿洲守卫</v>
          </cell>
        </row>
        <row r="136">
          <cell r="B136">
            <v>2557</v>
          </cell>
          <cell r="C136">
            <v>1</v>
          </cell>
          <cell r="D136" t="str">
            <v>风沙刺鼬</v>
          </cell>
        </row>
        <row r="137">
          <cell r="B137">
            <v>2558</v>
          </cell>
          <cell r="C137">
            <v>1</v>
          </cell>
          <cell r="D137" t="str">
            <v>绿洲女巫</v>
          </cell>
        </row>
        <row r="138">
          <cell r="B138">
            <v>2559</v>
          </cell>
          <cell r="C138">
            <v>1</v>
          </cell>
          <cell r="D138" t="str">
            <v>砂砾小巨人</v>
          </cell>
        </row>
        <row r="139">
          <cell r="B139">
            <v>2901</v>
          </cell>
          <cell r="C139">
            <v>1</v>
          </cell>
          <cell r="D139" t="str">
            <v>炼狱领主</v>
          </cell>
        </row>
        <row r="140">
          <cell r="B140">
            <v>2902</v>
          </cell>
          <cell r="C140">
            <v>1</v>
          </cell>
          <cell r="D140" t="str">
            <v>熔岩巨人</v>
          </cell>
        </row>
        <row r="141">
          <cell r="B141">
            <v>2903</v>
          </cell>
          <cell r="C141">
            <v>1</v>
          </cell>
          <cell r="D141" t="str">
            <v>烈焰神狐</v>
          </cell>
        </row>
        <row r="142">
          <cell r="B142">
            <v>2904</v>
          </cell>
          <cell r="C142">
            <v>1</v>
          </cell>
          <cell r="D142" t="str">
            <v>炼狱双头犬</v>
          </cell>
        </row>
        <row r="143">
          <cell r="B143">
            <v>2905</v>
          </cell>
          <cell r="C143">
            <v>1</v>
          </cell>
          <cell r="D143" t="str">
            <v>烈焰战神</v>
          </cell>
        </row>
        <row r="144">
          <cell r="B144">
            <v>2906</v>
          </cell>
          <cell r="C144">
            <v>1</v>
          </cell>
          <cell r="D144" t="str">
            <v>青眼雷龙</v>
          </cell>
        </row>
        <row r="145">
          <cell r="B145">
            <v>2907</v>
          </cell>
          <cell r="C145">
            <v>1</v>
          </cell>
          <cell r="D145" t="str">
            <v>雷压飞翼兽</v>
          </cell>
        </row>
        <row r="146">
          <cell r="B146">
            <v>2908</v>
          </cell>
          <cell r="C146">
            <v>1</v>
          </cell>
          <cell r="D146" t="str">
            <v>雷电掌控者</v>
          </cell>
        </row>
        <row r="147">
          <cell r="B147">
            <v>2909</v>
          </cell>
          <cell r="C147">
            <v>1</v>
          </cell>
          <cell r="D147" t="str">
            <v>雷神鸟</v>
          </cell>
        </row>
        <row r="148">
          <cell r="B148">
            <v>2910</v>
          </cell>
          <cell r="C148">
            <v>1</v>
          </cell>
          <cell r="D148" t="str">
            <v>闪电制造者</v>
          </cell>
        </row>
        <row r="149">
          <cell r="B149">
            <v>2911</v>
          </cell>
          <cell r="C149">
            <v>1</v>
          </cell>
          <cell r="D149" t="str">
            <v>极寒领主</v>
          </cell>
        </row>
        <row r="150">
          <cell r="B150">
            <v>2912</v>
          </cell>
          <cell r="C150">
            <v>1</v>
          </cell>
          <cell r="D150" t="str">
            <v>极寒蛛美丽</v>
          </cell>
        </row>
        <row r="151">
          <cell r="B151">
            <v>2913</v>
          </cell>
          <cell r="C151">
            <v>1</v>
          </cell>
          <cell r="D151" t="str">
            <v>冰原领主</v>
          </cell>
        </row>
        <row r="152">
          <cell r="B152">
            <v>2914</v>
          </cell>
          <cell r="C152">
            <v>1</v>
          </cell>
          <cell r="D152" t="str">
            <v>狂沙熊战士</v>
          </cell>
        </row>
        <row r="153">
          <cell r="B153">
            <v>2915</v>
          </cell>
          <cell r="C153">
            <v>1</v>
          </cell>
          <cell r="D153" t="str">
            <v>黄沙护卫</v>
          </cell>
        </row>
        <row r="154">
          <cell r="B154">
            <v>2916</v>
          </cell>
          <cell r="C154">
            <v>1</v>
          </cell>
          <cell r="D154" t="str">
            <v>绿洲之主</v>
          </cell>
        </row>
        <row r="155">
          <cell r="B155">
            <v>2917</v>
          </cell>
          <cell r="C155">
            <v>1</v>
          </cell>
          <cell r="D155" t="str">
            <v>黄沙之主</v>
          </cell>
        </row>
        <row r="156">
          <cell r="B156">
            <v>2918</v>
          </cell>
          <cell r="C156">
            <v>1</v>
          </cell>
          <cell r="D156" t="str">
            <v>祈风使</v>
          </cell>
        </row>
        <row r="157">
          <cell r="B157">
            <v>2919</v>
          </cell>
          <cell r="C157">
            <v>1</v>
          </cell>
          <cell r="D157" t="str">
            <v>寒冰使</v>
          </cell>
        </row>
        <row r="158">
          <cell r="B158">
            <v>2920</v>
          </cell>
          <cell r="C158">
            <v>1</v>
          </cell>
          <cell r="D158" t="str">
            <v>霹雳使</v>
          </cell>
        </row>
        <row r="159">
          <cell r="B159">
            <v>2921</v>
          </cell>
          <cell r="C159">
            <v>1</v>
          </cell>
          <cell r="D159" t="str">
            <v>烈火使</v>
          </cell>
        </row>
        <row r="160">
          <cell r="B160">
            <v>3201</v>
          </cell>
          <cell r="C160">
            <v>1</v>
          </cell>
          <cell r="D160" t="str">
            <v>炼狱之王</v>
          </cell>
        </row>
        <row r="161">
          <cell r="B161">
            <v>3202</v>
          </cell>
          <cell r="C161">
            <v>1</v>
          </cell>
          <cell r="D161" t="str">
            <v>雷神</v>
          </cell>
        </row>
        <row r="162">
          <cell r="B162">
            <v>3203</v>
          </cell>
          <cell r="C162">
            <v>1</v>
          </cell>
          <cell r="D162" t="str">
            <v>冰宫女王</v>
          </cell>
        </row>
        <row r="163">
          <cell r="B163">
            <v>3204</v>
          </cell>
          <cell r="C163">
            <v>1</v>
          </cell>
          <cell r="D163" t="str">
            <v>风神</v>
          </cell>
        </row>
        <row r="164">
          <cell r="B164">
            <v>3205</v>
          </cell>
          <cell r="C164">
            <v>1</v>
          </cell>
          <cell r="D164" t="str">
            <v>元素之主</v>
          </cell>
        </row>
        <row r="165">
          <cell r="B165">
            <v>3501</v>
          </cell>
          <cell r="C165">
            <v>1</v>
          </cell>
          <cell r="D165" t="str">
            <v>精良图鉴箱</v>
          </cell>
        </row>
        <row r="166">
          <cell r="B166">
            <v>3502</v>
          </cell>
          <cell r="C166">
            <v>1</v>
          </cell>
          <cell r="D166" t="str">
            <v>史诗图鉴箱</v>
          </cell>
        </row>
        <row r="167">
          <cell r="B167">
            <v>3503</v>
          </cell>
          <cell r="C167">
            <v>1</v>
          </cell>
          <cell r="D167" t="str">
            <v>传说图鉴箱</v>
          </cell>
        </row>
        <row r="168">
          <cell r="B168">
            <v>3504</v>
          </cell>
          <cell r="C168">
            <v>1</v>
          </cell>
          <cell r="D168" t="str">
            <v>元素大陆的图鉴箱</v>
          </cell>
        </row>
        <row r="169">
          <cell r="B169">
            <v>3505</v>
          </cell>
          <cell r="C169">
            <v>1</v>
          </cell>
          <cell r="D169" t="str">
            <v>熔火炼狱的图鉴箱</v>
          </cell>
        </row>
        <row r="170">
          <cell r="B170">
            <v>3506</v>
          </cell>
          <cell r="C170">
            <v>1</v>
          </cell>
          <cell r="D170" t="str">
            <v>极北之地的图鉴箱</v>
          </cell>
        </row>
        <row r="171">
          <cell r="B171">
            <v>3507</v>
          </cell>
          <cell r="C171">
            <v>1</v>
          </cell>
          <cell r="D171" t="str">
            <v>狂风沙漠的图鉴箱</v>
          </cell>
        </row>
        <row r="172">
          <cell r="B172">
            <v>3508</v>
          </cell>
          <cell r="C172">
            <v>1</v>
          </cell>
          <cell r="D172" t="str">
            <v>雷霆之地的图鉴箱</v>
          </cell>
        </row>
        <row r="173">
          <cell r="B173">
            <v>3509</v>
          </cell>
          <cell r="C173">
            <v>1</v>
          </cell>
          <cell r="D173" t="str">
            <v>熔火炼狱的史诗图鉴图鉴箱</v>
          </cell>
        </row>
        <row r="174">
          <cell r="B174">
            <v>3510</v>
          </cell>
          <cell r="C174">
            <v>1</v>
          </cell>
          <cell r="D174" t="str">
            <v>极北之地的史诗图鉴图鉴箱</v>
          </cell>
        </row>
        <row r="175">
          <cell r="B175">
            <v>3511</v>
          </cell>
          <cell r="C175">
            <v>1</v>
          </cell>
          <cell r="D175" t="str">
            <v>狂风沙漠的史诗图鉴图鉴箱</v>
          </cell>
        </row>
        <row r="176">
          <cell r="B176">
            <v>3512</v>
          </cell>
          <cell r="C176">
            <v>1</v>
          </cell>
          <cell r="D176" t="str">
            <v>雷霆之地的史诗图鉴图鉴箱</v>
          </cell>
        </row>
        <row r="177">
          <cell r="B177">
            <v>3513</v>
          </cell>
          <cell r="C177">
            <v>1</v>
          </cell>
          <cell r="D177" t="str">
            <v>熔火炼狱的传说图鉴图鉴箱</v>
          </cell>
        </row>
        <row r="178">
          <cell r="B178">
            <v>3514</v>
          </cell>
          <cell r="C178">
            <v>1</v>
          </cell>
          <cell r="D178" t="str">
            <v>极北之地的传说图鉴图鉴箱</v>
          </cell>
        </row>
        <row r="179">
          <cell r="B179">
            <v>3515</v>
          </cell>
          <cell r="C179">
            <v>1</v>
          </cell>
          <cell r="D179" t="str">
            <v>狂风沙漠的传说图鉴图鉴箱</v>
          </cell>
        </row>
        <row r="180">
          <cell r="B180">
            <v>3516</v>
          </cell>
          <cell r="C180">
            <v>1</v>
          </cell>
          <cell r="D180" t="str">
            <v>雷霆之地的传说图鉴图鉴箱</v>
          </cell>
        </row>
        <row r="181">
          <cell r="B181">
            <v>3517</v>
          </cell>
          <cell r="C181">
            <v>1</v>
          </cell>
          <cell r="D181" t="str">
            <v>精良图鉴箱（自选）</v>
          </cell>
        </row>
        <row r="182">
          <cell r="B182">
            <v>3518</v>
          </cell>
          <cell r="C182">
            <v>1</v>
          </cell>
          <cell r="D182" t="str">
            <v>史诗图鉴箱（自选）</v>
          </cell>
        </row>
        <row r="183">
          <cell r="B183">
            <v>3519</v>
          </cell>
          <cell r="C183">
            <v>1</v>
          </cell>
          <cell r="D183" t="str">
            <v>传说图鉴箱（自选）</v>
          </cell>
        </row>
        <row r="184">
          <cell r="B184">
            <v>3520</v>
          </cell>
          <cell r="C184">
            <v>1</v>
          </cell>
          <cell r="D184" t="str">
            <v>不朽图鉴箱（自选）</v>
          </cell>
        </row>
        <row r="185">
          <cell r="B185">
            <v>3521</v>
          </cell>
          <cell r="C185">
            <v>1</v>
          </cell>
          <cell r="D185" t="str">
            <v>熔火炼狱的图鉴箱（自选）</v>
          </cell>
        </row>
        <row r="186">
          <cell r="B186">
            <v>3522</v>
          </cell>
          <cell r="C186">
            <v>1</v>
          </cell>
          <cell r="D186" t="str">
            <v>极北之地的图鉴箱（自选）</v>
          </cell>
        </row>
        <row r="187">
          <cell r="B187">
            <v>3523</v>
          </cell>
          <cell r="C187">
            <v>1</v>
          </cell>
          <cell r="D187" t="str">
            <v>狂风沙漠的图鉴箱（自选）</v>
          </cell>
        </row>
        <row r="188">
          <cell r="B188">
            <v>3524</v>
          </cell>
          <cell r="C188">
            <v>1</v>
          </cell>
          <cell r="D188" t="str">
            <v>雷霆之地的图鉴箱（自选）</v>
          </cell>
        </row>
        <row r="189">
          <cell r="B189">
            <v>3525</v>
          </cell>
          <cell r="C189">
            <v>1</v>
          </cell>
          <cell r="D189" t="str">
            <v>元素大陆图的鉴箱（自选）</v>
          </cell>
        </row>
        <row r="190">
          <cell r="B190">
            <v>10000</v>
          </cell>
        </row>
        <row r="190">
          <cell r="D190" t="str">
            <v>1级魂石·攻击力</v>
          </cell>
        </row>
        <row r="191">
          <cell r="B191">
            <v>10001</v>
          </cell>
        </row>
        <row r="191">
          <cell r="D191" t="str">
            <v>1级魂石·固定伤害</v>
          </cell>
        </row>
        <row r="192">
          <cell r="B192">
            <v>10002</v>
          </cell>
        </row>
        <row r="192">
          <cell r="D192" t="str">
            <v>1级魂石·全元素伤害</v>
          </cell>
        </row>
        <row r="193">
          <cell r="B193">
            <v>10003</v>
          </cell>
        </row>
        <row r="193">
          <cell r="D193" t="str">
            <v>1级魂石·暴击概率</v>
          </cell>
        </row>
        <row r="194">
          <cell r="B194">
            <v>10004</v>
          </cell>
        </row>
        <row r="194">
          <cell r="D194" t="str">
            <v>1级魂石·暴击伤害</v>
          </cell>
        </row>
        <row r="195">
          <cell r="B195">
            <v>10005</v>
          </cell>
        </row>
        <row r="195">
          <cell r="D195" t="str">
            <v>1级魂石·元素穿透</v>
          </cell>
        </row>
        <row r="196">
          <cell r="B196">
            <v>10006</v>
          </cell>
        </row>
        <row r="196">
          <cell r="D196" t="str">
            <v>1级魂石·生命值</v>
          </cell>
        </row>
        <row r="197">
          <cell r="B197">
            <v>10007</v>
          </cell>
        </row>
        <row r="197">
          <cell r="D197" t="str">
            <v>1级魂石·攻击速度</v>
          </cell>
        </row>
        <row r="198">
          <cell r="B198">
            <v>10008</v>
          </cell>
        </row>
        <row r="198">
          <cell r="D198" t="str">
            <v>1级魂石·防御</v>
          </cell>
        </row>
        <row r="199">
          <cell r="B199">
            <v>10009</v>
          </cell>
        </row>
        <row r="199">
          <cell r="D199" t="str">
            <v>1级魂石·元素抗性</v>
          </cell>
        </row>
        <row r="200">
          <cell r="B200">
            <v>10010</v>
          </cell>
        </row>
        <row r="200">
          <cell r="D200" t="str">
            <v>1级魂石·暴击抵抗</v>
          </cell>
        </row>
        <row r="201">
          <cell r="B201">
            <v>10011</v>
          </cell>
        </row>
        <row r="201">
          <cell r="D201" t="str">
            <v>1级魂石·爆伤抵抗</v>
          </cell>
        </row>
        <row r="202">
          <cell r="B202">
            <v>10012</v>
          </cell>
        </row>
        <row r="202">
          <cell r="D202" t="str">
            <v>1级魂石·生命回复</v>
          </cell>
        </row>
        <row r="203">
          <cell r="B203">
            <v>10013</v>
          </cell>
        </row>
        <row r="203">
          <cell r="D203" t="str">
            <v>1级魂石·固定伤害减免</v>
          </cell>
        </row>
        <row r="204">
          <cell r="B204">
            <v>10014</v>
          </cell>
        </row>
        <row r="204">
          <cell r="D204" t="str">
            <v>1级魂石·技能急速</v>
          </cell>
        </row>
        <row r="205">
          <cell r="B205">
            <v>10015</v>
          </cell>
        </row>
        <row r="205">
          <cell r="D205" t="str">
            <v>1级魂石·全元素抗性</v>
          </cell>
        </row>
        <row r="206">
          <cell r="B206">
            <v>10016</v>
          </cell>
        </row>
        <row r="206">
          <cell r="D206" t="str">
            <v>1级魂石·移动速度</v>
          </cell>
        </row>
        <row r="207">
          <cell r="B207">
            <v>10017</v>
          </cell>
        </row>
        <row r="207">
          <cell r="D207" t="str">
            <v>1级魂石·闪避率</v>
          </cell>
        </row>
        <row r="208">
          <cell r="B208">
            <v>10101</v>
          </cell>
        </row>
        <row r="208">
          <cell r="D208" t="str">
            <v>2级魂石·攻击力</v>
          </cell>
        </row>
        <row r="209">
          <cell r="B209">
            <v>10102</v>
          </cell>
        </row>
        <row r="209">
          <cell r="D209" t="str">
            <v>2级魂石·固定伤害</v>
          </cell>
        </row>
        <row r="210">
          <cell r="B210">
            <v>10103</v>
          </cell>
        </row>
        <row r="210">
          <cell r="D210" t="str">
            <v>2级魂石·全元素伤害</v>
          </cell>
        </row>
        <row r="211">
          <cell r="B211">
            <v>10104</v>
          </cell>
        </row>
        <row r="211">
          <cell r="D211" t="str">
            <v>2级魂石·暴击概率</v>
          </cell>
        </row>
        <row r="212">
          <cell r="B212">
            <v>10105</v>
          </cell>
        </row>
        <row r="212">
          <cell r="D212" t="str">
            <v>2级魂石·暴击伤害</v>
          </cell>
        </row>
        <row r="213">
          <cell r="B213">
            <v>10106</v>
          </cell>
        </row>
        <row r="213">
          <cell r="D213" t="str">
            <v>2级魂石·元素穿透</v>
          </cell>
        </row>
        <row r="214">
          <cell r="B214">
            <v>10107</v>
          </cell>
        </row>
        <row r="214">
          <cell r="D214" t="str">
            <v>2级魂石·生命值</v>
          </cell>
        </row>
        <row r="215">
          <cell r="B215">
            <v>10108</v>
          </cell>
        </row>
        <row r="215">
          <cell r="D215" t="str">
            <v>2级魂石·攻击速度</v>
          </cell>
        </row>
        <row r="216">
          <cell r="B216">
            <v>10109</v>
          </cell>
        </row>
        <row r="216">
          <cell r="D216" t="str">
            <v>2级魂石·防御</v>
          </cell>
        </row>
        <row r="217">
          <cell r="B217">
            <v>10110</v>
          </cell>
        </row>
        <row r="217">
          <cell r="D217" t="str">
            <v>2级魂石·元素抗性</v>
          </cell>
        </row>
        <row r="218">
          <cell r="B218">
            <v>10111</v>
          </cell>
        </row>
        <row r="218">
          <cell r="D218" t="str">
            <v>2级魂石·暴击抵抗</v>
          </cell>
        </row>
        <row r="219">
          <cell r="B219">
            <v>10112</v>
          </cell>
        </row>
        <row r="219">
          <cell r="D219" t="str">
            <v>2级魂石·爆伤抵抗</v>
          </cell>
        </row>
        <row r="220">
          <cell r="B220">
            <v>10113</v>
          </cell>
        </row>
        <row r="220">
          <cell r="D220" t="str">
            <v>2级魂石·生命回复</v>
          </cell>
        </row>
        <row r="221">
          <cell r="B221">
            <v>10114</v>
          </cell>
        </row>
        <row r="221">
          <cell r="D221" t="str">
            <v>2级魂石·固定伤害减免</v>
          </cell>
        </row>
        <row r="222">
          <cell r="B222">
            <v>10115</v>
          </cell>
        </row>
        <row r="222">
          <cell r="D222" t="str">
            <v>2级魂石·技能急速</v>
          </cell>
        </row>
        <row r="223">
          <cell r="B223">
            <v>10116</v>
          </cell>
        </row>
        <row r="223">
          <cell r="D223" t="str">
            <v>2级魂石·全元素抗性</v>
          </cell>
        </row>
        <row r="224">
          <cell r="B224">
            <v>10117</v>
          </cell>
        </row>
        <row r="224">
          <cell r="D224" t="str">
            <v>2级魂石·移动速度</v>
          </cell>
        </row>
        <row r="225">
          <cell r="B225">
            <v>10118</v>
          </cell>
        </row>
        <row r="225">
          <cell r="D225" t="str">
            <v>2级魂石·闪避率</v>
          </cell>
        </row>
        <row r="226">
          <cell r="B226">
            <v>10201</v>
          </cell>
        </row>
        <row r="226">
          <cell r="D226" t="str">
            <v>3级魂石·攻击力</v>
          </cell>
        </row>
        <row r="227">
          <cell r="B227">
            <v>10202</v>
          </cell>
        </row>
        <row r="227">
          <cell r="D227" t="str">
            <v>3级魂石·固定伤害</v>
          </cell>
        </row>
        <row r="228">
          <cell r="B228">
            <v>10203</v>
          </cell>
        </row>
        <row r="228">
          <cell r="D228" t="str">
            <v>3级魂石·全元素伤害</v>
          </cell>
        </row>
        <row r="229">
          <cell r="B229">
            <v>10204</v>
          </cell>
        </row>
        <row r="229">
          <cell r="D229" t="str">
            <v>3级魂石·暴击概率</v>
          </cell>
        </row>
        <row r="230">
          <cell r="B230">
            <v>10205</v>
          </cell>
        </row>
        <row r="230">
          <cell r="D230" t="str">
            <v>3级魂石·暴击伤害</v>
          </cell>
        </row>
        <row r="231">
          <cell r="B231">
            <v>10206</v>
          </cell>
        </row>
        <row r="231">
          <cell r="D231" t="str">
            <v>3级魂石·元素穿透</v>
          </cell>
        </row>
        <row r="232">
          <cell r="B232">
            <v>10207</v>
          </cell>
        </row>
        <row r="232">
          <cell r="D232" t="str">
            <v>3级魂石·生命值</v>
          </cell>
        </row>
        <row r="233">
          <cell r="B233">
            <v>10208</v>
          </cell>
        </row>
        <row r="233">
          <cell r="D233" t="str">
            <v>3级魂石·攻击速度</v>
          </cell>
        </row>
        <row r="234">
          <cell r="B234">
            <v>10209</v>
          </cell>
        </row>
        <row r="234">
          <cell r="D234" t="str">
            <v>3级魂石·防御</v>
          </cell>
        </row>
        <row r="235">
          <cell r="B235">
            <v>10210</v>
          </cell>
        </row>
        <row r="235">
          <cell r="D235" t="str">
            <v>3级魂石·元素抗性</v>
          </cell>
        </row>
        <row r="236">
          <cell r="B236">
            <v>10211</v>
          </cell>
        </row>
        <row r="236">
          <cell r="D236" t="str">
            <v>3级魂石·暴击抵抗</v>
          </cell>
        </row>
        <row r="237">
          <cell r="B237">
            <v>10212</v>
          </cell>
        </row>
        <row r="237">
          <cell r="D237" t="str">
            <v>3级魂石·爆伤抵抗</v>
          </cell>
        </row>
        <row r="238">
          <cell r="B238">
            <v>10213</v>
          </cell>
        </row>
        <row r="238">
          <cell r="D238" t="str">
            <v>3级魂石·生命回复</v>
          </cell>
        </row>
        <row r="239">
          <cell r="B239">
            <v>10214</v>
          </cell>
        </row>
        <row r="239">
          <cell r="D239" t="str">
            <v>3级魂石·固定伤害减免</v>
          </cell>
        </row>
        <row r="240">
          <cell r="B240">
            <v>10215</v>
          </cell>
        </row>
        <row r="240">
          <cell r="D240" t="str">
            <v>3级魂石·技能急速</v>
          </cell>
        </row>
        <row r="241">
          <cell r="B241">
            <v>10216</v>
          </cell>
        </row>
        <row r="241">
          <cell r="D241" t="str">
            <v>3级魂石·全元素抗性</v>
          </cell>
        </row>
        <row r="242">
          <cell r="B242">
            <v>10217</v>
          </cell>
        </row>
        <row r="242">
          <cell r="D242" t="str">
            <v>3级魂石·移动速度</v>
          </cell>
        </row>
        <row r="243">
          <cell r="B243">
            <v>10218</v>
          </cell>
        </row>
        <row r="243">
          <cell r="D243" t="str">
            <v>3级魂石·闪避率</v>
          </cell>
        </row>
        <row r="244">
          <cell r="B244">
            <v>10301</v>
          </cell>
        </row>
        <row r="244">
          <cell r="D244" t="str">
            <v>4级魂石·攻击力</v>
          </cell>
        </row>
        <row r="245">
          <cell r="B245">
            <v>10302</v>
          </cell>
        </row>
        <row r="245">
          <cell r="D245" t="str">
            <v>4级魂石·固定伤害</v>
          </cell>
        </row>
        <row r="246">
          <cell r="B246">
            <v>10303</v>
          </cell>
        </row>
        <row r="246">
          <cell r="D246" t="str">
            <v>4级魂石·全元素伤害</v>
          </cell>
        </row>
        <row r="247">
          <cell r="B247">
            <v>10304</v>
          </cell>
        </row>
        <row r="247">
          <cell r="D247" t="str">
            <v>4级魂石·暴击概率</v>
          </cell>
        </row>
        <row r="248">
          <cell r="B248">
            <v>10305</v>
          </cell>
        </row>
        <row r="248">
          <cell r="D248" t="str">
            <v>4级魂石·暴击伤害</v>
          </cell>
        </row>
        <row r="249">
          <cell r="B249">
            <v>10306</v>
          </cell>
        </row>
        <row r="249">
          <cell r="D249" t="str">
            <v>4级魂石·元素穿透</v>
          </cell>
        </row>
        <row r="250">
          <cell r="B250">
            <v>10307</v>
          </cell>
        </row>
        <row r="250">
          <cell r="D250" t="str">
            <v>4级魂石·生命值</v>
          </cell>
        </row>
        <row r="251">
          <cell r="B251">
            <v>10308</v>
          </cell>
        </row>
        <row r="251">
          <cell r="D251" t="str">
            <v>4级魂石·攻击速度</v>
          </cell>
        </row>
        <row r="252">
          <cell r="B252">
            <v>10309</v>
          </cell>
        </row>
        <row r="252">
          <cell r="D252" t="str">
            <v>4级魂石·防御</v>
          </cell>
        </row>
        <row r="253">
          <cell r="B253">
            <v>10310</v>
          </cell>
        </row>
        <row r="253">
          <cell r="D253" t="str">
            <v>4级魂石·元素抗性</v>
          </cell>
        </row>
        <row r="254">
          <cell r="B254">
            <v>10311</v>
          </cell>
        </row>
        <row r="254">
          <cell r="D254" t="str">
            <v>4级魂石·暴击抵抗</v>
          </cell>
        </row>
        <row r="255">
          <cell r="B255">
            <v>10312</v>
          </cell>
        </row>
        <row r="255">
          <cell r="D255" t="str">
            <v>4级魂石·爆伤抵抗</v>
          </cell>
        </row>
        <row r="256">
          <cell r="B256">
            <v>10313</v>
          </cell>
        </row>
        <row r="256">
          <cell r="D256" t="str">
            <v>4级魂石·生命回复</v>
          </cell>
        </row>
        <row r="257">
          <cell r="B257">
            <v>10314</v>
          </cell>
        </row>
        <row r="257">
          <cell r="D257" t="str">
            <v>4级魂石·固定伤害减免</v>
          </cell>
        </row>
        <row r="258">
          <cell r="B258">
            <v>10315</v>
          </cell>
        </row>
        <row r="258">
          <cell r="D258" t="str">
            <v>4级魂石·技能急速</v>
          </cell>
        </row>
        <row r="259">
          <cell r="B259">
            <v>10316</v>
          </cell>
        </row>
        <row r="259">
          <cell r="D259" t="str">
            <v>4级魂石·全元素抗性</v>
          </cell>
        </row>
        <row r="260">
          <cell r="B260">
            <v>10317</v>
          </cell>
        </row>
        <row r="260">
          <cell r="D260" t="str">
            <v>4级魂石·移动速度</v>
          </cell>
        </row>
        <row r="261">
          <cell r="B261">
            <v>10318</v>
          </cell>
        </row>
        <row r="261">
          <cell r="D261" t="str">
            <v>4级魂石·闪避率</v>
          </cell>
        </row>
        <row r="262">
          <cell r="B262">
            <v>20000</v>
          </cell>
        </row>
        <row r="262">
          <cell r="D262" t="str">
            <v>月卡</v>
          </cell>
        </row>
        <row r="263">
          <cell r="B263">
            <v>20001</v>
          </cell>
        </row>
        <row r="263">
          <cell r="D263" t="str">
            <v>终身特权</v>
          </cell>
        </row>
        <row r="264">
          <cell r="B264">
            <v>20002</v>
          </cell>
        </row>
        <row r="264">
          <cell r="D264" t="str">
            <v>元素祈福</v>
          </cell>
        </row>
        <row r="265">
          <cell r="B265">
            <v>20003</v>
          </cell>
        </row>
        <row r="265">
          <cell r="D265" t="str">
            <v>天辉信物</v>
          </cell>
        </row>
        <row r="266">
          <cell r="B266">
            <v>20004</v>
          </cell>
        </row>
        <row r="266">
          <cell r="D266" t="str">
            <v>夜魇信物</v>
          </cell>
        </row>
        <row r="267">
          <cell r="B267">
            <v>20005</v>
          </cell>
        </row>
        <row r="267">
          <cell r="D267" t="str">
            <v>灵魂战刃</v>
          </cell>
        </row>
        <row r="268">
          <cell r="B268">
            <v>20006</v>
          </cell>
        </row>
        <row r="268">
          <cell r="D268" t="str">
            <v>老者的指引</v>
          </cell>
        </row>
        <row r="269">
          <cell r="B269">
            <v>20007</v>
          </cell>
        </row>
        <row r="269">
          <cell r="D269" t="str">
            <v>图鉴大师</v>
          </cell>
        </row>
        <row r="270">
          <cell r="B270">
            <v>20008</v>
          </cell>
        </row>
        <row r="270">
          <cell r="D270" t="str">
            <v>不留遗憾之矢</v>
          </cell>
        </row>
        <row r="271">
          <cell r="B271">
            <v>20009</v>
          </cell>
        </row>
        <row r="271">
          <cell r="D271" t="str">
            <v>命运的骰子</v>
          </cell>
        </row>
        <row r="272">
          <cell r="B272">
            <v>20010</v>
          </cell>
        </row>
        <row r="272">
          <cell r="D272" t="str">
            <v>元素之地的救赎</v>
          </cell>
        </row>
        <row r="273">
          <cell r="B273">
            <v>20101</v>
          </cell>
        </row>
        <row r="273">
          <cell r="D273" t="str">
            <v>终结者</v>
          </cell>
        </row>
        <row r="274">
          <cell r="B274">
            <v>20102</v>
          </cell>
        </row>
        <row r="274">
          <cell r="D274" t="str">
            <v>领袖</v>
          </cell>
        </row>
        <row r="275">
          <cell r="B275">
            <v>20103</v>
          </cell>
        </row>
        <row r="275">
          <cell r="D275" t="str">
            <v>圣坛使者</v>
          </cell>
        </row>
        <row r="276">
          <cell r="B276">
            <v>20104</v>
          </cell>
        </row>
        <row r="276">
          <cell r="D276" t="str">
            <v>元素大陆征服者</v>
          </cell>
        </row>
        <row r="277">
          <cell r="B277">
            <v>20105</v>
          </cell>
        </row>
        <row r="277">
          <cell r="D277" t="str">
            <v>图鉴领悟者</v>
          </cell>
        </row>
        <row r="278">
          <cell r="B278">
            <v>20106</v>
          </cell>
        </row>
        <row r="278">
          <cell r="D278" t="str">
            <v>忠实粉丝</v>
          </cell>
        </row>
        <row r="279">
          <cell r="B279">
            <v>20107</v>
          </cell>
        </row>
        <row r="279">
          <cell r="D279" t="str">
            <v>魂石掌控者</v>
          </cell>
        </row>
        <row r="280">
          <cell r="B280">
            <v>20201</v>
          </cell>
        </row>
        <row r="280">
          <cell r="D280" t="str">
            <v>元素大陆征服者（成长礼）</v>
          </cell>
        </row>
        <row r="281">
          <cell r="B281">
            <v>20202</v>
          </cell>
        </row>
        <row r="281">
          <cell r="D281" t="str">
            <v>元素大陆首通点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pane ySplit="3" topLeftCell="A4" activePane="bottomLeft" state="frozen"/>
      <selection/>
      <selection pane="bottomLeft" activeCell="E5" sqref="E5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9" width="12.175" customWidth="1"/>
    <col min="10" max="10" width="21.125" customWidth="1"/>
    <col min="11" max="11" width="27.625" style="1" customWidth="1"/>
    <col min="12" max="12" width="15.3416666666667" style="2" customWidth="1"/>
    <col min="13" max="13" width="8.175" customWidth="1"/>
    <col min="14" max="14" width="13.875" style="2" customWidth="1"/>
    <col min="15" max="15" width="11.675" style="3" customWidth="1"/>
    <col min="16" max="16" width="7.00833333333333" customWidth="1"/>
    <col min="17" max="18" width="15.3416666666667" customWidth="1"/>
    <col min="19" max="19" width="7.00833333333333" customWidth="1"/>
    <col min="20" max="21" width="15.3416666666667" customWidth="1"/>
    <col min="22" max="22" width="50.625" customWidth="1"/>
  </cols>
  <sheetData>
    <row r="1" ht="33" customHeight="1" spans="1:2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17"/>
      <c r="J1" s="5"/>
      <c r="K1" s="18"/>
      <c r="L1" s="19"/>
      <c r="M1" s="5"/>
      <c r="N1" s="19"/>
      <c r="O1" s="20"/>
      <c r="P1" s="5"/>
      <c r="Q1" s="5"/>
      <c r="R1" s="5"/>
      <c r="S1" s="5"/>
      <c r="T1" s="5"/>
      <c r="U1" s="5"/>
      <c r="V1" s="6"/>
    </row>
    <row r="2" ht="174" customHeight="1" spans="1:22">
      <c r="A2" s="7" t="s">
        <v>8</v>
      </c>
      <c r="B2" s="8" t="s">
        <v>9</v>
      </c>
      <c r="C2" s="8" t="s">
        <v>10</v>
      </c>
      <c r="D2" s="8" t="s">
        <v>11</v>
      </c>
      <c r="E2" s="8"/>
      <c r="F2" s="8" t="s">
        <v>12</v>
      </c>
      <c r="G2" s="8" t="s">
        <v>13</v>
      </c>
      <c r="H2" s="9" t="s">
        <v>14</v>
      </c>
      <c r="I2" s="21" t="s">
        <v>15</v>
      </c>
      <c r="J2" s="8" t="s">
        <v>16</v>
      </c>
      <c r="K2" s="22" t="s">
        <v>17</v>
      </c>
      <c r="L2" s="23" t="s">
        <v>18</v>
      </c>
      <c r="M2" s="8" t="s">
        <v>19</v>
      </c>
      <c r="N2" s="23"/>
      <c r="O2" s="24"/>
      <c r="P2" s="8"/>
      <c r="Q2" s="8"/>
      <c r="R2" s="8"/>
      <c r="S2" s="8"/>
      <c r="T2" s="8"/>
      <c r="U2" s="8"/>
      <c r="V2" s="34"/>
    </row>
    <row r="3" ht="22.5" customHeight="1" spans="1:22">
      <c r="A3" s="10" t="s">
        <v>20</v>
      </c>
      <c r="B3" s="11" t="s">
        <v>21</v>
      </c>
      <c r="C3" s="11" t="s">
        <v>22</v>
      </c>
      <c r="D3" s="11"/>
      <c r="E3" s="11" t="s">
        <v>21</v>
      </c>
      <c r="F3" s="11" t="s">
        <v>21</v>
      </c>
      <c r="G3" s="11" t="s">
        <v>21</v>
      </c>
      <c r="H3" s="12" t="s">
        <v>21</v>
      </c>
      <c r="I3" s="25"/>
      <c r="J3" s="11"/>
      <c r="K3" s="26"/>
      <c r="L3" s="27"/>
      <c r="M3" s="11"/>
      <c r="N3" s="27"/>
      <c r="O3" s="28"/>
      <c r="P3" s="11"/>
      <c r="Q3" s="11"/>
      <c r="R3" s="11"/>
      <c r="S3" s="11"/>
      <c r="T3" s="11"/>
      <c r="U3" s="11"/>
      <c r="V3" s="35"/>
    </row>
    <row r="4" ht="22.5" customHeight="1" spans="1:22">
      <c r="A4" s="13" t="s">
        <v>23</v>
      </c>
      <c r="B4" s="14" t="s">
        <v>24</v>
      </c>
      <c r="C4" s="14" t="s">
        <v>25</v>
      </c>
      <c r="D4" s="14"/>
      <c r="E4" s="14" t="s">
        <v>26</v>
      </c>
      <c r="F4" s="14" t="s">
        <v>27</v>
      </c>
      <c r="G4" s="14" t="s">
        <v>28</v>
      </c>
      <c r="H4" s="15" t="s">
        <v>29</v>
      </c>
      <c r="I4" s="29"/>
      <c r="J4" s="14"/>
      <c r="K4" s="30"/>
      <c r="L4" s="31"/>
      <c r="M4" s="14"/>
      <c r="N4" s="31"/>
      <c r="O4" s="32"/>
      <c r="P4" s="14"/>
      <c r="Q4" s="14"/>
      <c r="R4" s="14"/>
      <c r="S4" s="14"/>
      <c r="T4" s="14"/>
      <c r="U4" s="14"/>
      <c r="V4" s="36"/>
    </row>
    <row r="5" ht="22.5" customHeight="1" spans="1:22">
      <c r="A5" s="10"/>
      <c r="B5" s="11">
        <v>1</v>
      </c>
      <c r="C5" s="16">
        <v>1003</v>
      </c>
      <c r="D5" s="16" t="str">
        <f>VLOOKUP(C5,[1]Sheet1!$B:$D,3)&amp;"*"&amp;E5</f>
        <v>金币*500</v>
      </c>
      <c r="E5" s="11">
        <v>500</v>
      </c>
      <c r="F5" s="11">
        <v>1</v>
      </c>
      <c r="G5" s="11">
        <v>1</v>
      </c>
      <c r="H5" s="12">
        <v>20000</v>
      </c>
      <c r="I5" s="25">
        <f>SUMIFS(H:H,G:G,G5)</f>
        <v>100000</v>
      </c>
      <c r="J5" s="11" t="str">
        <f>"占总概率为"&amp;ROUND((H5/I5*100),6)&amp;"%"</f>
        <v>占总概率为20%</v>
      </c>
      <c r="K5" s="26" t="str">
        <f>"配置【"&amp;VLOOKUP(F5,L:M,2)&amp;"】比重"&amp;ROUND((SUMIFS(H:H,F:F,F5,G:G,G5)/I5*100),6)&amp;"%"</f>
        <v>配置【R】比重80%</v>
      </c>
      <c r="L5" s="27">
        <v>1</v>
      </c>
      <c r="M5" s="11" t="s">
        <v>30</v>
      </c>
      <c r="N5" s="27"/>
      <c r="O5" s="33"/>
      <c r="P5" s="11"/>
      <c r="Q5" s="11"/>
      <c r="R5" s="11"/>
      <c r="S5" s="11"/>
      <c r="T5" s="11"/>
      <c r="U5" s="11"/>
      <c r="V5" s="35"/>
    </row>
    <row r="6" ht="22.5" customHeight="1" spans="1:22">
      <c r="A6" s="13"/>
      <c r="B6" s="14">
        <v>2</v>
      </c>
      <c r="C6" s="16">
        <v>7</v>
      </c>
      <c r="D6" s="16" t="e">
        <f>VLOOKUP(C6,[1]Sheet1!$B:$D,3)&amp;"*"&amp;E6</f>
        <v>#N/A</v>
      </c>
      <c r="E6" s="11">
        <v>100</v>
      </c>
      <c r="F6" s="11">
        <v>1</v>
      </c>
      <c r="G6" s="14">
        <v>1</v>
      </c>
      <c r="H6" s="12">
        <v>20000</v>
      </c>
      <c r="I6" s="25">
        <f t="shared" ref="I6:I14" si="0">SUMIFS(H:H,G:G,G6)</f>
        <v>100000</v>
      </c>
      <c r="J6" s="11" t="str">
        <f t="shared" ref="J6:J30" si="1">"占总概率为"&amp;ROUND((H6/I6*100),6)&amp;"%"</f>
        <v>占总概率为20%</v>
      </c>
      <c r="K6" s="26" t="str">
        <f t="shared" ref="K6:K30" si="2">"配置【"&amp;VLOOKUP(F6,L:M,2)&amp;"】比重"&amp;ROUND((SUMIFS(H:H,F:F,F6,G:G,G6)/I6*100),6)&amp;"%"</f>
        <v>配置【R】比重80%</v>
      </c>
      <c r="L6" s="27">
        <v>2</v>
      </c>
      <c r="M6" s="14" t="s">
        <v>31</v>
      </c>
      <c r="N6" s="27"/>
      <c r="O6" s="32"/>
      <c r="P6" s="14"/>
      <c r="Q6" s="14"/>
      <c r="R6" s="14"/>
      <c r="S6" s="14"/>
      <c r="T6" s="14"/>
      <c r="U6" s="14"/>
      <c r="V6" s="36"/>
    </row>
    <row r="7" ht="22.5" customHeight="1" spans="1:22">
      <c r="A7" s="10"/>
      <c r="B7" s="11">
        <v>3</v>
      </c>
      <c r="C7" s="16">
        <v>8</v>
      </c>
      <c r="D7" s="16" t="e">
        <f>VLOOKUP(C7,[1]Sheet1!$B:$D,3)&amp;"*"&amp;E7</f>
        <v>#N/A</v>
      </c>
      <c r="E7" s="11">
        <v>200</v>
      </c>
      <c r="F7" s="11">
        <v>1</v>
      </c>
      <c r="G7" s="11">
        <v>1</v>
      </c>
      <c r="H7" s="12">
        <v>20000</v>
      </c>
      <c r="I7" s="25">
        <f t="shared" si="0"/>
        <v>100000</v>
      </c>
      <c r="J7" s="11" t="str">
        <f t="shared" si="1"/>
        <v>占总概率为20%</v>
      </c>
      <c r="K7" s="26" t="str">
        <f t="shared" si="2"/>
        <v>配置【R】比重80%</v>
      </c>
      <c r="L7" s="27">
        <v>3</v>
      </c>
      <c r="M7" s="11" t="s">
        <v>32</v>
      </c>
      <c r="N7" s="27"/>
      <c r="O7" s="28"/>
      <c r="P7" s="11"/>
      <c r="Q7" s="11"/>
      <c r="R7" s="11"/>
      <c r="S7" s="11"/>
      <c r="T7" s="11"/>
      <c r="U7" s="11"/>
      <c r="V7" s="35"/>
    </row>
    <row r="8" ht="22.5" customHeight="1" spans="1:22">
      <c r="A8" s="13"/>
      <c r="B8" s="14">
        <v>4</v>
      </c>
      <c r="C8" s="16">
        <v>9</v>
      </c>
      <c r="D8" s="16" t="e">
        <f>VLOOKUP(C8,[1]Sheet1!$B:$D,3)&amp;"*"&amp;E8</f>
        <v>#N/A</v>
      </c>
      <c r="E8" s="11">
        <v>200</v>
      </c>
      <c r="F8" s="11">
        <v>1</v>
      </c>
      <c r="G8" s="14">
        <v>1</v>
      </c>
      <c r="H8" s="12">
        <v>20000</v>
      </c>
      <c r="I8" s="25">
        <f t="shared" si="0"/>
        <v>100000</v>
      </c>
      <c r="J8" s="11" t="str">
        <f t="shared" si="1"/>
        <v>占总概率为20%</v>
      </c>
      <c r="K8" s="26" t="str">
        <f t="shared" si="2"/>
        <v>配置【R】比重80%</v>
      </c>
      <c r="L8" s="27">
        <v>4</v>
      </c>
      <c r="M8" s="14" t="s">
        <v>33</v>
      </c>
      <c r="N8" s="27"/>
      <c r="O8" s="32"/>
      <c r="P8" s="14"/>
      <c r="Q8" s="14"/>
      <c r="R8" s="14"/>
      <c r="S8" s="14"/>
      <c r="T8" s="14"/>
      <c r="U8" s="14"/>
      <c r="V8" s="36"/>
    </row>
    <row r="9" ht="22.5" customHeight="1" spans="1:22">
      <c r="A9" s="10"/>
      <c r="B9" s="11">
        <v>5</v>
      </c>
      <c r="C9" s="16">
        <v>10</v>
      </c>
      <c r="D9" s="16" t="e">
        <f>VLOOKUP(C9,[1]Sheet1!$B:$D,3)&amp;"*"&amp;E9</f>
        <v>#N/A</v>
      </c>
      <c r="E9" s="11">
        <v>300</v>
      </c>
      <c r="F9" s="11">
        <v>2</v>
      </c>
      <c r="G9" s="11">
        <v>1</v>
      </c>
      <c r="H9" s="12">
        <v>3000</v>
      </c>
      <c r="I9" s="25">
        <f t="shared" si="0"/>
        <v>100000</v>
      </c>
      <c r="J9" s="11" t="str">
        <f t="shared" si="1"/>
        <v>占总概率为3%</v>
      </c>
      <c r="K9" s="26" t="str">
        <f t="shared" si="2"/>
        <v>配置【SR】比重9%</v>
      </c>
      <c r="L9" s="27">
        <v>5</v>
      </c>
      <c r="M9" s="11" t="s">
        <v>34</v>
      </c>
      <c r="N9" s="27"/>
      <c r="O9" s="28"/>
      <c r="P9" s="11"/>
      <c r="Q9" s="11"/>
      <c r="R9" s="11"/>
      <c r="S9" s="11"/>
      <c r="T9" s="11"/>
      <c r="U9" s="11"/>
      <c r="V9" s="35"/>
    </row>
    <row r="10" ht="22.5" customHeight="1" spans="1:22">
      <c r="A10" s="13"/>
      <c r="B10" s="14">
        <v>6</v>
      </c>
      <c r="C10" s="16">
        <v>11</v>
      </c>
      <c r="D10" s="16" t="e">
        <f>VLOOKUP(C10,[1]Sheet1!$B:$D,3)&amp;"*"&amp;E10</f>
        <v>#N/A</v>
      </c>
      <c r="E10" s="11">
        <v>300</v>
      </c>
      <c r="F10" s="11">
        <v>2</v>
      </c>
      <c r="G10" s="14">
        <v>1</v>
      </c>
      <c r="H10" s="12">
        <v>3000</v>
      </c>
      <c r="I10" s="25">
        <f t="shared" si="0"/>
        <v>100000</v>
      </c>
      <c r="J10" s="11" t="str">
        <f t="shared" si="1"/>
        <v>占总概率为3%</v>
      </c>
      <c r="K10" s="26" t="str">
        <f t="shared" si="2"/>
        <v>配置【SR】比重9%</v>
      </c>
      <c r="L10" s="31"/>
      <c r="M10" s="14"/>
      <c r="N10" s="31"/>
      <c r="O10" s="32"/>
      <c r="P10" s="14"/>
      <c r="Q10" s="14"/>
      <c r="R10" s="14"/>
      <c r="S10" s="14"/>
      <c r="T10" s="14"/>
      <c r="U10" s="14"/>
      <c r="V10" s="36"/>
    </row>
    <row r="11" ht="22.5" customHeight="1" spans="1:22">
      <c r="A11" s="10"/>
      <c r="B11" s="11">
        <v>7</v>
      </c>
      <c r="C11" s="16">
        <v>6</v>
      </c>
      <c r="D11" s="16" t="e">
        <f>VLOOKUP(C11,[1]Sheet1!$B:$D,3)&amp;"*"&amp;E11</f>
        <v>#N/A</v>
      </c>
      <c r="E11" s="11">
        <v>400</v>
      </c>
      <c r="F11" s="11">
        <v>2</v>
      </c>
      <c r="G11" s="11">
        <v>1</v>
      </c>
      <c r="H11" s="12">
        <v>3000</v>
      </c>
      <c r="I11" s="25">
        <f t="shared" si="0"/>
        <v>100000</v>
      </c>
      <c r="J11" s="11" t="str">
        <f t="shared" si="1"/>
        <v>占总概率为3%</v>
      </c>
      <c r="K11" s="26" t="str">
        <f t="shared" si="2"/>
        <v>配置【SR】比重9%</v>
      </c>
      <c r="L11" s="27"/>
      <c r="M11" s="11"/>
      <c r="N11" s="27"/>
      <c r="O11" s="28"/>
      <c r="P11" s="11"/>
      <c r="Q11" s="11"/>
      <c r="R11" s="11"/>
      <c r="S11" s="11"/>
      <c r="T11" s="11"/>
      <c r="U11" s="11"/>
      <c r="V11" s="35"/>
    </row>
    <row r="12" ht="22.5" customHeight="1" spans="1:22">
      <c r="A12" s="13"/>
      <c r="B12" s="14">
        <v>8</v>
      </c>
      <c r="C12" s="16">
        <v>7</v>
      </c>
      <c r="D12" s="16" t="e">
        <f>VLOOKUP(C12,[1]Sheet1!$B:$D,3)&amp;"*"&amp;E12</f>
        <v>#N/A</v>
      </c>
      <c r="E12" s="11">
        <v>400</v>
      </c>
      <c r="F12" s="14">
        <v>3</v>
      </c>
      <c r="G12" s="14">
        <v>1</v>
      </c>
      <c r="H12" s="12">
        <v>2000</v>
      </c>
      <c r="I12" s="25">
        <f t="shared" si="0"/>
        <v>100000</v>
      </c>
      <c r="J12" s="11" t="str">
        <f t="shared" si="1"/>
        <v>占总概率为2%</v>
      </c>
      <c r="K12" s="26" t="str">
        <f t="shared" si="2"/>
        <v>配置【SSR】比重8%</v>
      </c>
      <c r="L12" s="31"/>
      <c r="M12" s="14"/>
      <c r="N12" s="31"/>
      <c r="O12" s="32"/>
      <c r="P12" s="14"/>
      <c r="Q12" s="14"/>
      <c r="R12" s="14"/>
      <c r="S12" s="14"/>
      <c r="T12" s="14"/>
      <c r="U12" s="14"/>
      <c r="V12" s="36"/>
    </row>
    <row r="13" ht="22.5" customHeight="1" spans="1:22">
      <c r="A13" s="10"/>
      <c r="B13" s="11">
        <v>9</v>
      </c>
      <c r="C13" s="16">
        <v>8</v>
      </c>
      <c r="D13" s="16" t="e">
        <f>VLOOKUP(C13,[1]Sheet1!$B:$D,3)&amp;"*"&amp;E13</f>
        <v>#N/A</v>
      </c>
      <c r="E13" s="11">
        <v>500</v>
      </c>
      <c r="F13" s="14">
        <v>3</v>
      </c>
      <c r="G13" s="11">
        <v>1</v>
      </c>
      <c r="H13" s="12">
        <v>2000</v>
      </c>
      <c r="I13" s="25">
        <f t="shared" si="0"/>
        <v>100000</v>
      </c>
      <c r="J13" s="11" t="str">
        <f t="shared" si="1"/>
        <v>占总概率为2%</v>
      </c>
      <c r="K13" s="26" t="str">
        <f t="shared" si="2"/>
        <v>配置【SSR】比重8%</v>
      </c>
      <c r="L13" s="27"/>
      <c r="M13" s="11"/>
      <c r="N13" s="27"/>
      <c r="O13" s="28"/>
      <c r="P13" s="11"/>
      <c r="Q13" s="11"/>
      <c r="R13" s="11"/>
      <c r="S13" s="11"/>
      <c r="T13" s="11"/>
      <c r="U13" s="11"/>
      <c r="V13" s="35"/>
    </row>
    <row r="14" ht="22.5" customHeight="1" spans="1:22">
      <c r="A14" s="13"/>
      <c r="B14" s="11">
        <v>10</v>
      </c>
      <c r="C14" s="16">
        <v>9</v>
      </c>
      <c r="D14" s="16" t="e">
        <f>VLOOKUP(C14,[1]Sheet1!$B:$D,3)&amp;"*"&amp;E14</f>
        <v>#N/A</v>
      </c>
      <c r="E14" s="11">
        <v>500</v>
      </c>
      <c r="F14" s="14">
        <v>3</v>
      </c>
      <c r="G14" s="14">
        <v>1</v>
      </c>
      <c r="H14" s="12">
        <v>2000</v>
      </c>
      <c r="I14" s="25">
        <f t="shared" si="0"/>
        <v>100000</v>
      </c>
      <c r="J14" s="11" t="str">
        <f t="shared" si="1"/>
        <v>占总概率为2%</v>
      </c>
      <c r="K14" s="26" t="str">
        <f t="shared" si="2"/>
        <v>配置【SSR】比重8%</v>
      </c>
      <c r="L14" s="31"/>
      <c r="M14" s="14"/>
      <c r="N14" s="31"/>
      <c r="O14" s="32"/>
      <c r="P14" s="14"/>
      <c r="Q14" s="14"/>
      <c r="R14" s="14"/>
      <c r="S14" s="14"/>
      <c r="T14" s="14"/>
      <c r="U14" s="14"/>
      <c r="V14" s="36"/>
    </row>
    <row r="15" customFormat="1" ht="22.5" customHeight="1" spans="1:22">
      <c r="A15" s="13"/>
      <c r="B15" s="11">
        <v>11</v>
      </c>
      <c r="C15" s="16">
        <v>7</v>
      </c>
      <c r="D15" s="16" t="e">
        <f>VLOOKUP(C15,[1]Sheet1!$B:$D,3)&amp;"*"&amp;E15</f>
        <v>#N/A</v>
      </c>
      <c r="E15" s="11">
        <v>600</v>
      </c>
      <c r="F15" s="14">
        <v>3</v>
      </c>
      <c r="G15" s="14">
        <v>1</v>
      </c>
      <c r="H15" s="12">
        <v>2000</v>
      </c>
      <c r="I15" s="25">
        <f>SUMIFS(H:H,G:G,G15)</f>
        <v>100000</v>
      </c>
      <c r="J15" s="11" t="str">
        <f t="shared" si="1"/>
        <v>占总概率为2%</v>
      </c>
      <c r="K15" s="26" t="str">
        <f t="shared" si="2"/>
        <v>配置【SSR】比重8%</v>
      </c>
      <c r="L15" s="31"/>
      <c r="M15" s="14"/>
      <c r="N15" s="31"/>
      <c r="O15" s="32"/>
      <c r="P15" s="14"/>
      <c r="Q15" s="14"/>
      <c r="R15" s="14"/>
      <c r="S15" s="14"/>
      <c r="T15" s="14"/>
      <c r="U15" s="14"/>
      <c r="V15" s="36"/>
    </row>
    <row r="16" customFormat="1" ht="22.5" customHeight="1" spans="1:22">
      <c r="A16" s="10"/>
      <c r="B16" s="11">
        <v>12</v>
      </c>
      <c r="C16" s="16">
        <v>8</v>
      </c>
      <c r="D16" s="16" t="e">
        <f>VLOOKUP(C16,[1]Sheet1!$B:$D,3)&amp;"*"&amp;E16</f>
        <v>#N/A</v>
      </c>
      <c r="E16" s="11">
        <v>600</v>
      </c>
      <c r="F16" s="14">
        <v>4</v>
      </c>
      <c r="G16" s="11">
        <v>1</v>
      </c>
      <c r="H16" s="12">
        <v>1500</v>
      </c>
      <c r="I16" s="25">
        <f>SUMIFS(H:H,G:G,G16)</f>
        <v>100000</v>
      </c>
      <c r="J16" s="11" t="str">
        <f t="shared" si="1"/>
        <v>占总概率为1.5%</v>
      </c>
      <c r="K16" s="26" t="str">
        <f t="shared" si="2"/>
        <v>配置【UR】比重3%</v>
      </c>
      <c r="L16" s="27"/>
      <c r="M16" s="11"/>
      <c r="N16" s="27"/>
      <c r="O16" s="28"/>
      <c r="P16" s="11"/>
      <c r="Q16" s="11"/>
      <c r="R16" s="11"/>
      <c r="S16" s="11"/>
      <c r="T16" s="11"/>
      <c r="U16" s="11"/>
      <c r="V16" s="35"/>
    </row>
    <row r="17" customFormat="1" ht="22.5" customHeight="1" spans="1:22">
      <c r="A17" s="13"/>
      <c r="B17" s="11">
        <v>13</v>
      </c>
      <c r="C17" s="16">
        <v>9</v>
      </c>
      <c r="D17" s="16" t="e">
        <f>VLOOKUP(C17,[1]Sheet1!$B:$D,3)&amp;"*"&amp;E17</f>
        <v>#N/A</v>
      </c>
      <c r="E17" s="11">
        <v>600</v>
      </c>
      <c r="F17" s="14">
        <v>4</v>
      </c>
      <c r="G17" s="14">
        <v>1</v>
      </c>
      <c r="H17" s="12">
        <v>1500</v>
      </c>
      <c r="I17" s="25">
        <f>SUMIFS(H:H,G:G,G17)</f>
        <v>100000</v>
      </c>
      <c r="J17" s="11" t="str">
        <f t="shared" si="1"/>
        <v>占总概率为1.5%</v>
      </c>
      <c r="K17" s="26" t="str">
        <f t="shared" si="2"/>
        <v>配置【UR】比重3%</v>
      </c>
      <c r="L17" s="31"/>
      <c r="M17" s="14"/>
      <c r="N17" s="31"/>
      <c r="O17" s="32"/>
      <c r="P17" s="14"/>
      <c r="Q17" s="14"/>
      <c r="R17" s="14"/>
      <c r="S17" s="14"/>
      <c r="T17" s="14"/>
      <c r="U17" s="14"/>
      <c r="V17" s="36"/>
    </row>
    <row r="18" customFormat="1" ht="22.5" customHeight="1" spans="1:22">
      <c r="A18" s="10"/>
      <c r="B18" s="11">
        <v>14</v>
      </c>
      <c r="C18" s="16">
        <v>6</v>
      </c>
      <c r="D18" s="16" t="e">
        <f>VLOOKUP(C18,[1]Sheet1!$B:$D,3)&amp;"*"&amp;E18</f>
        <v>#N/A</v>
      </c>
      <c r="E18" s="11">
        <v>100</v>
      </c>
      <c r="F18" s="11">
        <v>1</v>
      </c>
      <c r="G18" s="11">
        <v>2</v>
      </c>
      <c r="H18" s="12">
        <v>20000</v>
      </c>
      <c r="I18" s="25">
        <f>SUMIFS(H:H,G:G,G18)</f>
        <v>100000</v>
      </c>
      <c r="J18" s="11" t="str">
        <f t="shared" si="1"/>
        <v>占总概率为20%</v>
      </c>
      <c r="K18" s="26" t="str">
        <f t="shared" si="2"/>
        <v>配置【R】比重80%</v>
      </c>
      <c r="L18" s="27"/>
      <c r="M18" s="11"/>
      <c r="N18" s="27"/>
      <c r="O18" s="33"/>
      <c r="P18" s="11"/>
      <c r="Q18" s="11"/>
      <c r="R18" s="11"/>
      <c r="S18" s="11"/>
      <c r="T18" s="11"/>
      <c r="U18" s="11"/>
      <c r="V18" s="35"/>
    </row>
    <row r="19" customFormat="1" ht="22.5" customHeight="1" spans="1:22">
      <c r="A19" s="13"/>
      <c r="B19" s="11">
        <v>15</v>
      </c>
      <c r="C19" s="16">
        <v>7</v>
      </c>
      <c r="D19" s="16" t="e">
        <f>VLOOKUP(C19,[1]Sheet1!$B:$D,3)&amp;"*"&amp;E19</f>
        <v>#N/A</v>
      </c>
      <c r="E19" s="11">
        <v>100</v>
      </c>
      <c r="F19" s="11">
        <v>1</v>
      </c>
      <c r="G19" s="11">
        <v>2</v>
      </c>
      <c r="H19" s="12">
        <v>20000</v>
      </c>
      <c r="I19" s="25">
        <f>SUMIFS(H:H,G:G,G19)</f>
        <v>100000</v>
      </c>
      <c r="J19" s="11" t="str">
        <f t="shared" si="1"/>
        <v>占总概率为20%</v>
      </c>
      <c r="K19" s="26" t="str">
        <f t="shared" si="2"/>
        <v>配置【R】比重80%</v>
      </c>
      <c r="L19" s="31"/>
      <c r="M19" s="14"/>
      <c r="N19" s="27"/>
      <c r="O19" s="32"/>
      <c r="P19" s="14"/>
      <c r="Q19" s="14"/>
      <c r="R19" s="14"/>
      <c r="S19" s="14"/>
      <c r="T19" s="14"/>
      <c r="U19" s="14"/>
      <c r="V19" s="36"/>
    </row>
    <row r="20" customFormat="1" ht="22.5" customHeight="1" spans="1:22">
      <c r="A20" s="10"/>
      <c r="B20" s="11">
        <v>16</v>
      </c>
      <c r="C20" s="16">
        <v>8</v>
      </c>
      <c r="D20" s="16" t="e">
        <f>VLOOKUP(C20,[1]Sheet1!$B:$D,3)&amp;"*"&amp;E20</f>
        <v>#N/A</v>
      </c>
      <c r="E20" s="11">
        <v>200</v>
      </c>
      <c r="F20" s="11">
        <v>1</v>
      </c>
      <c r="G20" s="11">
        <v>2</v>
      </c>
      <c r="H20" s="12">
        <v>20000</v>
      </c>
      <c r="I20" s="25">
        <f>SUMIFS(H:H,G:G,G20)</f>
        <v>100000</v>
      </c>
      <c r="J20" s="11" t="str">
        <f t="shared" si="1"/>
        <v>占总概率为20%</v>
      </c>
      <c r="K20" s="26" t="str">
        <f t="shared" si="2"/>
        <v>配置【R】比重80%</v>
      </c>
      <c r="L20" s="27"/>
      <c r="M20" s="11"/>
      <c r="N20" s="27"/>
      <c r="O20" s="28"/>
      <c r="P20" s="11"/>
      <c r="Q20" s="11"/>
      <c r="R20" s="11"/>
      <c r="S20" s="11"/>
      <c r="T20" s="11"/>
      <c r="U20" s="11"/>
      <c r="V20" s="35"/>
    </row>
    <row r="21" customFormat="1" ht="22.5" customHeight="1" spans="1:22">
      <c r="A21" s="13"/>
      <c r="B21" s="11">
        <v>17</v>
      </c>
      <c r="C21" s="16">
        <v>9</v>
      </c>
      <c r="D21" s="16" t="e">
        <f>VLOOKUP(C21,[1]Sheet1!$B:$D,3)&amp;"*"&amp;E21</f>
        <v>#N/A</v>
      </c>
      <c r="E21" s="11">
        <v>200</v>
      </c>
      <c r="F21" s="11">
        <v>1</v>
      </c>
      <c r="G21" s="11">
        <v>2</v>
      </c>
      <c r="H21" s="12">
        <v>20000</v>
      </c>
      <c r="I21" s="25">
        <f>SUMIFS(H:H,G:G,G21)</f>
        <v>100000</v>
      </c>
      <c r="J21" s="11" t="str">
        <f t="shared" si="1"/>
        <v>占总概率为20%</v>
      </c>
      <c r="K21" s="26" t="str">
        <f t="shared" si="2"/>
        <v>配置【R】比重80%</v>
      </c>
      <c r="L21" s="31"/>
      <c r="M21" s="14"/>
      <c r="N21" s="27"/>
      <c r="O21" s="32"/>
      <c r="P21" s="14"/>
      <c r="Q21" s="14"/>
      <c r="R21" s="14"/>
      <c r="S21" s="14"/>
      <c r="T21" s="14"/>
      <c r="U21" s="14"/>
      <c r="V21" s="36"/>
    </row>
    <row r="22" customFormat="1" ht="22.5" customHeight="1" spans="1:22">
      <c r="A22" s="10"/>
      <c r="B22" s="11">
        <v>18</v>
      </c>
      <c r="C22" s="16">
        <v>10</v>
      </c>
      <c r="D22" s="16" t="e">
        <f>VLOOKUP(C22,[1]Sheet1!$B:$D,3)&amp;"*"&amp;E22</f>
        <v>#N/A</v>
      </c>
      <c r="E22" s="11">
        <v>300</v>
      </c>
      <c r="F22" s="11">
        <v>2</v>
      </c>
      <c r="G22" s="11">
        <v>2</v>
      </c>
      <c r="H22" s="12">
        <v>3000</v>
      </c>
      <c r="I22" s="25">
        <f>SUMIFS(H:H,G:G,G22)</f>
        <v>100000</v>
      </c>
      <c r="J22" s="11" t="str">
        <f t="shared" si="1"/>
        <v>占总概率为3%</v>
      </c>
      <c r="K22" s="26" t="str">
        <f t="shared" si="2"/>
        <v>配置【SR】比重9%</v>
      </c>
      <c r="L22" s="27"/>
      <c r="M22" s="11"/>
      <c r="N22" s="27"/>
      <c r="O22" s="28"/>
      <c r="P22" s="11"/>
      <c r="Q22" s="11"/>
      <c r="R22" s="11"/>
      <c r="S22" s="11"/>
      <c r="T22" s="11"/>
      <c r="U22" s="11"/>
      <c r="V22" s="35"/>
    </row>
    <row r="23" customFormat="1" ht="22.5" customHeight="1" spans="1:22">
      <c r="A23" s="13"/>
      <c r="B23" s="11">
        <v>19</v>
      </c>
      <c r="C23" s="16">
        <v>11</v>
      </c>
      <c r="D23" s="16" t="e">
        <f>VLOOKUP(C23,[1]Sheet1!$B:$D,3)&amp;"*"&amp;E23</f>
        <v>#N/A</v>
      </c>
      <c r="E23" s="11">
        <v>300</v>
      </c>
      <c r="F23" s="11">
        <v>2</v>
      </c>
      <c r="G23" s="11">
        <v>2</v>
      </c>
      <c r="H23" s="12">
        <v>3000</v>
      </c>
      <c r="I23" s="25">
        <f>SUMIFS(H:H,G:G,G23)</f>
        <v>100000</v>
      </c>
      <c r="J23" s="11" t="str">
        <f t="shared" si="1"/>
        <v>占总概率为3%</v>
      </c>
      <c r="K23" s="26" t="str">
        <f t="shared" si="2"/>
        <v>配置【SR】比重9%</v>
      </c>
      <c r="L23" s="31"/>
      <c r="M23" s="14"/>
      <c r="N23" s="31"/>
      <c r="O23" s="32"/>
      <c r="P23" s="14"/>
      <c r="Q23" s="14"/>
      <c r="R23" s="14"/>
      <c r="S23" s="14"/>
      <c r="T23" s="14"/>
      <c r="U23" s="14"/>
      <c r="V23" s="36"/>
    </row>
    <row r="24" customFormat="1" ht="22.5" customHeight="1" spans="1:22">
      <c r="A24" s="10"/>
      <c r="B24" s="11">
        <v>20</v>
      </c>
      <c r="C24" s="16">
        <v>6</v>
      </c>
      <c r="D24" s="16" t="e">
        <f>VLOOKUP(C24,[1]Sheet1!$B:$D,3)&amp;"*"&amp;E24</f>
        <v>#N/A</v>
      </c>
      <c r="E24" s="11">
        <v>400</v>
      </c>
      <c r="F24" s="11">
        <v>2</v>
      </c>
      <c r="G24" s="11">
        <v>2</v>
      </c>
      <c r="H24" s="12">
        <v>3000</v>
      </c>
      <c r="I24" s="25">
        <f>SUMIFS(H:H,G:G,G24)</f>
        <v>100000</v>
      </c>
      <c r="J24" s="11" t="str">
        <f t="shared" si="1"/>
        <v>占总概率为3%</v>
      </c>
      <c r="K24" s="26" t="str">
        <f t="shared" si="2"/>
        <v>配置【SR】比重9%</v>
      </c>
      <c r="L24" s="27"/>
      <c r="M24" s="11"/>
      <c r="N24" s="27"/>
      <c r="O24" s="28"/>
      <c r="P24" s="11"/>
      <c r="Q24" s="11"/>
      <c r="R24" s="11"/>
      <c r="S24" s="11"/>
      <c r="T24" s="11"/>
      <c r="U24" s="11"/>
      <c r="V24" s="35"/>
    </row>
    <row r="25" customFormat="1" ht="22.5" customHeight="1" spans="1:22">
      <c r="A25" s="13"/>
      <c r="B25" s="11">
        <v>21</v>
      </c>
      <c r="C25" s="16">
        <v>7</v>
      </c>
      <c r="D25" s="16" t="e">
        <f>VLOOKUP(C25,[1]Sheet1!$B:$D,3)&amp;"*"&amp;E25</f>
        <v>#N/A</v>
      </c>
      <c r="E25" s="11">
        <v>400</v>
      </c>
      <c r="F25" s="14">
        <v>3</v>
      </c>
      <c r="G25" s="11">
        <v>2</v>
      </c>
      <c r="H25" s="12">
        <v>2000</v>
      </c>
      <c r="I25" s="25">
        <f>SUMIFS(H:H,G:G,G25)</f>
        <v>100000</v>
      </c>
      <c r="J25" s="11" t="str">
        <f t="shared" si="1"/>
        <v>占总概率为2%</v>
      </c>
      <c r="K25" s="26" t="str">
        <f t="shared" si="2"/>
        <v>配置【SSR】比重8%</v>
      </c>
      <c r="L25" s="31"/>
      <c r="M25" s="14"/>
      <c r="N25" s="31"/>
      <c r="O25" s="32"/>
      <c r="P25" s="14"/>
      <c r="Q25" s="14"/>
      <c r="R25" s="14"/>
      <c r="S25" s="14"/>
      <c r="T25" s="14"/>
      <c r="U25" s="14"/>
      <c r="V25" s="36"/>
    </row>
    <row r="26" customFormat="1" ht="22.5" customHeight="1" spans="1:22">
      <c r="A26" s="10"/>
      <c r="B26" s="11">
        <v>22</v>
      </c>
      <c r="C26" s="16">
        <v>8</v>
      </c>
      <c r="D26" s="16" t="e">
        <f>VLOOKUP(C26,[1]Sheet1!$B:$D,3)&amp;"*"&amp;E26</f>
        <v>#N/A</v>
      </c>
      <c r="E26" s="11">
        <v>500</v>
      </c>
      <c r="F26" s="14">
        <v>3</v>
      </c>
      <c r="G26" s="11">
        <v>2</v>
      </c>
      <c r="H26" s="12">
        <v>2000</v>
      </c>
      <c r="I26" s="25">
        <f>SUMIFS(H:H,G:G,G26)</f>
        <v>100000</v>
      </c>
      <c r="J26" s="11" t="str">
        <f t="shared" si="1"/>
        <v>占总概率为2%</v>
      </c>
      <c r="K26" s="26" t="str">
        <f t="shared" si="2"/>
        <v>配置【SSR】比重8%</v>
      </c>
      <c r="L26" s="27"/>
      <c r="M26" s="11"/>
      <c r="N26" s="27"/>
      <c r="O26" s="28"/>
      <c r="P26" s="11"/>
      <c r="Q26" s="11"/>
      <c r="R26" s="11"/>
      <c r="S26" s="11"/>
      <c r="T26" s="11"/>
      <c r="U26" s="11"/>
      <c r="V26" s="35"/>
    </row>
    <row r="27" customFormat="1" ht="22.5" customHeight="1" spans="1:22">
      <c r="A27" s="13"/>
      <c r="B27" s="11">
        <v>23</v>
      </c>
      <c r="C27" s="16">
        <v>9</v>
      </c>
      <c r="D27" s="16" t="e">
        <f>VLOOKUP(C27,[1]Sheet1!$B:$D,3)&amp;"*"&amp;E27</f>
        <v>#N/A</v>
      </c>
      <c r="E27" s="11">
        <v>500</v>
      </c>
      <c r="F27" s="14">
        <v>3</v>
      </c>
      <c r="G27" s="11">
        <v>2</v>
      </c>
      <c r="H27" s="12">
        <v>2000</v>
      </c>
      <c r="I27" s="25">
        <f>SUMIFS(H:H,G:G,G27)</f>
        <v>100000</v>
      </c>
      <c r="J27" s="11" t="str">
        <f t="shared" si="1"/>
        <v>占总概率为2%</v>
      </c>
      <c r="K27" s="26" t="str">
        <f t="shared" si="2"/>
        <v>配置【SSR】比重8%</v>
      </c>
      <c r="L27" s="31"/>
      <c r="M27" s="14"/>
      <c r="N27" s="31"/>
      <c r="O27" s="32"/>
      <c r="P27" s="14"/>
      <c r="Q27" s="14"/>
      <c r="R27" s="14"/>
      <c r="S27" s="14"/>
      <c r="T27" s="14"/>
      <c r="U27" s="14"/>
      <c r="V27" s="36"/>
    </row>
    <row r="28" customFormat="1" ht="22.5" customHeight="1" spans="1:22">
      <c r="A28" s="13"/>
      <c r="B28" s="11">
        <v>24</v>
      </c>
      <c r="C28" s="16">
        <v>7</v>
      </c>
      <c r="D28" s="16" t="e">
        <f>VLOOKUP(C28,[1]Sheet1!$B:$D,3)&amp;"*"&amp;E28</f>
        <v>#N/A</v>
      </c>
      <c r="E28" s="11">
        <v>600</v>
      </c>
      <c r="F28" s="14">
        <v>3</v>
      </c>
      <c r="G28" s="11">
        <v>2</v>
      </c>
      <c r="H28" s="12">
        <v>2000</v>
      </c>
      <c r="I28" s="25">
        <f>SUMIFS(H:H,G:G,G28)</f>
        <v>100000</v>
      </c>
      <c r="J28" s="11" t="str">
        <f t="shared" si="1"/>
        <v>占总概率为2%</v>
      </c>
      <c r="K28" s="26" t="str">
        <f t="shared" si="2"/>
        <v>配置【SSR】比重8%</v>
      </c>
      <c r="L28" s="31"/>
      <c r="M28" s="14"/>
      <c r="N28" s="31"/>
      <c r="O28" s="32"/>
      <c r="P28" s="14"/>
      <c r="Q28" s="14"/>
      <c r="R28" s="14"/>
      <c r="S28" s="14"/>
      <c r="T28" s="14"/>
      <c r="U28" s="14"/>
      <c r="V28" s="36"/>
    </row>
    <row r="29" customFormat="1" ht="22.5" customHeight="1" spans="1:22">
      <c r="A29" s="10"/>
      <c r="B29" s="11">
        <v>25</v>
      </c>
      <c r="C29" s="16">
        <v>8</v>
      </c>
      <c r="D29" s="16" t="e">
        <f>VLOOKUP(C29,[1]Sheet1!$B:$D,3)&amp;"*"&amp;E29</f>
        <v>#N/A</v>
      </c>
      <c r="E29" s="11">
        <v>600</v>
      </c>
      <c r="F29" s="14">
        <v>4</v>
      </c>
      <c r="G29" s="11">
        <v>2</v>
      </c>
      <c r="H29" s="12">
        <v>1500</v>
      </c>
      <c r="I29" s="25">
        <f>SUMIFS(H:H,G:G,G29)</f>
        <v>100000</v>
      </c>
      <c r="J29" s="11" t="str">
        <f t="shared" si="1"/>
        <v>占总概率为1.5%</v>
      </c>
      <c r="K29" s="26" t="str">
        <f t="shared" si="2"/>
        <v>配置【UR】比重3%</v>
      </c>
      <c r="L29" s="27"/>
      <c r="M29" s="11"/>
      <c r="N29" s="27"/>
      <c r="O29" s="28"/>
      <c r="P29" s="11"/>
      <c r="Q29" s="11"/>
      <c r="R29" s="11"/>
      <c r="S29" s="11"/>
      <c r="T29" s="11"/>
      <c r="U29" s="11"/>
      <c r="V29" s="35"/>
    </row>
    <row r="30" customFormat="1" ht="22.5" customHeight="1" spans="1:22">
      <c r="A30" s="13"/>
      <c r="B30" s="11">
        <v>26</v>
      </c>
      <c r="C30" s="16">
        <v>9</v>
      </c>
      <c r="D30" s="16" t="e">
        <f>VLOOKUP(C30,[1]Sheet1!$B:$D,3)&amp;"*"&amp;E30</f>
        <v>#N/A</v>
      </c>
      <c r="E30" s="11">
        <v>600</v>
      </c>
      <c r="F30" s="14">
        <v>4</v>
      </c>
      <c r="G30" s="11">
        <v>2</v>
      </c>
      <c r="H30" s="12">
        <v>1500</v>
      </c>
      <c r="I30" s="25">
        <f>SUMIFS(H:H,G:G,G30)</f>
        <v>100000</v>
      </c>
      <c r="J30" s="11" t="str">
        <f t="shared" si="1"/>
        <v>占总概率为1.5%</v>
      </c>
      <c r="K30" s="26" t="str">
        <f t="shared" si="2"/>
        <v>配置【UR】比重3%</v>
      </c>
      <c r="L30" s="31"/>
      <c r="M30" s="14"/>
      <c r="N30" s="31"/>
      <c r="O30" s="32"/>
      <c r="P30" s="14"/>
      <c r="Q30" s="14"/>
      <c r="R30" s="14"/>
      <c r="S30" s="14"/>
      <c r="T30" s="14"/>
      <c r="U30" s="14"/>
      <c r="V30" s="3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:G1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2024-11-05T09:35:36Z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2052-12.1.0.18608</vt:lpwstr>
  </property>
</Properties>
</file>