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普通抽奖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<sst xmlns="http://schemas.openxmlformats.org/spreadsheetml/2006/main" count="109" uniqueCount="93">
  <si>
    <t>字段名称</t>
  </si>
  <si>
    <t>唯一引索</t>
  </si>
  <si>
    <t>物品id</t>
  </si>
  <si>
    <t>物品名匹配</t>
  </si>
  <si>
    <t>数量</t>
  </si>
  <si>
    <t>品质(品质只和颜色挂钩)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</si>
  <si>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</si>
  <si>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</si>
  <si>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</si>
  <si>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</si>
  <si>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</si>
  <si>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</si>
  <si>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2=B
3=A
4=S
5=SS
6=SSS
氪金流水&lt;500   没有品质6的物品 
氪金流水必须&gt;=500   有品质6的物品</t>
  </si>
  <si>
    <t>库1 消耗item_id 1207</t>
  </si>
  <si>
    <t>概率配置</t>
  </si>
  <si>
    <t>当前配置总量</t>
  </si>
  <si>
    <t>预计多少抽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</si>
  <si>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</si>
  <si>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</si>
  <si>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</si>
  <si>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</si>
  <si>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</si>
  <si>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</si>
  <si>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</si>
  <si>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</si>
  <si>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</si>
  <si>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</si>
  <si>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</si>
  <si>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</si>
  <si>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types</t>
  </si>
  <si>
    <t>probability</t>
  </si>
  <si>
    <t>C</t>
  </si>
  <si>
    <t>B</t>
  </si>
  <si>
    <t>A</t>
  </si>
  <si>
    <t>S</t>
  </si>
  <si>
    <t>SS</t>
  </si>
  <si>
    <t>SSS</t>
  </si>
  <si>
    <t>图鉴大师</t>
  </si>
  <si>
    <t>老者的指引·上</t>
  </si>
  <si>
    <t>老者的指引·中</t>
  </si>
  <si>
    <t>老者的指引·下</t>
  </si>
  <si>
    <t>不留遗憾之矢·上</t>
  </si>
  <si>
    <t>不留遗憾之矢·中</t>
  </si>
  <si>
    <t>不留遗憾之矢·下</t>
  </si>
  <si>
    <t>超越极限·上</t>
  </si>
  <si>
    <t>超越极限·中</t>
  </si>
  <si>
    <t>超越极限·下</t>
  </si>
  <si>
    <t>消费大师·上</t>
  </si>
  <si>
    <t>消费大师·中</t>
  </si>
  <si>
    <t>消费大师·下</t>
  </si>
  <si>
    <t>符文大师·上</t>
  </si>
  <si>
    <t>符文大师·中</t>
  </si>
  <si>
    <t>符文大师·下</t>
  </si>
  <si>
    <t>符文全知</t>
  </si>
  <si>
    <t>终结者</t>
  </si>
  <si>
    <t>领袖</t>
  </si>
  <si>
    <t>圣坛使者</t>
  </si>
  <si>
    <t>图鉴领悟者</t>
  </si>
  <si>
    <t>忠实粉丝</t>
  </si>
  <si>
    <t>魂石掌控者</t>
  </si>
  <si>
    <t>1级魂石挑战券</t>
  </si>
  <si>
    <t>2级魂石挑战券</t>
  </si>
  <si>
    <t>3级魂石挑战券</t>
  </si>
  <si>
    <t>4级魂石挑战券</t>
  </si>
  <si>
    <t>1级魂石自选箱</t>
  </si>
  <si>
    <t>2级魂石自选箱</t>
  </si>
  <si>
    <t>3级魂石自选箱</t>
  </si>
  <si>
    <t>4级魂石自选箱</t>
  </si>
  <si>
    <t>1级魂石降级卷</t>
  </si>
  <si>
    <t>2级魂石降级卷</t>
  </si>
  <si>
    <t>3级魂石降级卷</t>
  </si>
  <si>
    <t>4级魂石降级卷</t>
  </si>
  <si>
    <t>小黑碎片</t>
  </si>
  <si>
    <t>法爷碎片</t>
  </si>
  <si>
    <t>急速元素</t>
  </si>
  <si>
    <t>攻击元素</t>
  </si>
  <si>
    <t>火元素</t>
  </si>
  <si>
    <t>冰元素</t>
  </si>
  <si>
    <t>雷元素</t>
  </si>
  <si>
    <t>风元素</t>
  </si>
  <si>
    <t>攻速元素</t>
  </si>
  <si>
    <t>暴击元素</t>
  </si>
  <si>
    <t>爆伤元素</t>
  </si>
  <si>
    <t>生命元素</t>
  </si>
  <si>
    <t>蓝量元素</t>
  </si>
  <si>
    <t>移速元素</t>
  </si>
  <si>
    <t>伤害元素</t>
  </si>
  <si>
    <t>固伤元素</t>
  </si>
  <si>
    <t>固免元素</t>
  </si>
  <si>
    <t>暴击抵抗元素</t>
  </si>
  <si>
    <t>爆伤抵抗元素</t>
  </si>
  <si>
    <t>元素抗性</t>
  </si>
  <si>
    <t>护甲元素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</si>
</sst>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0" fontId="3" fillId="6" borderId="4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58E119E8-44C0-438A-915D-741EFDAD8633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B38145FD-7BB2-4B17-8066-C291427C5A5E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964430AB-F166-4779-A412-1417197AEDF9}">
      <tableStyleElement type="wholeTable" dxfId="10"/>
      <tableStyleElement type="headerRow" dxfId="9"/>
      <tableStyleElement type="totalRow" dxfId="8"/>
    </tableStyle>
    <tableStyle name="绿色浅色系三线式标题行表格样式" count="4" xr9:uid="{6EA49A99-33E1-4BEF-A500-78E5D5D1E1E2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37367782-43BF-4932-AE49-019C8D1C6B98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id</v>
          </cell>
          <cell r="C4" t="str">
            <v>name</v>
          </cell>
        </row>
        <row r="5">
          <cell r="B5">
            <v>1001</v>
          </cell>
          <cell r="C5" t="str">
            <v>铂金</v>
          </cell>
          <cell r="D5" t="str">
            <v>充值货币</v>
          </cell>
        </row>
        <row r="6">
          <cell r="B6">
            <v>1002</v>
          </cell>
          <cell r="C6" t="str">
            <v>积分</v>
          </cell>
          <cell r="D6" t="str">
            <v>积分</v>
          </cell>
        </row>
        <row r="7">
          <cell r="B7">
            <v>1003</v>
          </cell>
          <cell r="C7" t="str">
            <v>银币</v>
          </cell>
          <cell r="D7" t="str">
            <v>存档货币，作用于魂石升级和图鉴合成消耗，很贵重的啦！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</row>
        <row r="9">
          <cell r="B9">
            <v>1005</v>
          </cell>
          <cell r="C9" t="str">
            <v>钻石</v>
          </cell>
          <cell r="D9" t="str">
            <v>货真价实的钻石！存档货币的一种，可以购买好多好东西哦！</v>
          </cell>
        </row>
        <row r="10">
          <cell r="B10">
            <v>1006</v>
          </cell>
          <cell r="C10" t="str">
            <v>货币B</v>
          </cell>
        </row>
        <row r="11">
          <cell r="B11">
            <v>1007</v>
          </cell>
          <cell r="C11" t="str">
            <v>货币C</v>
          </cell>
        </row>
        <row r="12">
          <cell r="B12">
            <v>1008</v>
          </cell>
          <cell r="C12" t="str">
            <v>货币D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</row>
        <row r="17">
          <cell r="B17">
            <v>1205</v>
          </cell>
          <cell r="C17" t="str">
            <v>吸附石(吸附前)</v>
          </cell>
        </row>
        <row r="18">
          <cell r="B18">
            <v>1206</v>
          </cell>
          <cell r="C18" t="str">
            <v>吸附石(吸附后)</v>
          </cell>
        </row>
        <row r="19">
          <cell r="B19">
            <v>1207</v>
          </cell>
          <cell r="C19" t="str">
            <v>祈福卷轴</v>
          </cell>
          <cell r="D19" t="str">
            <v>元素祈福的卷轴，是最重要的材料之一！抽奖专用！</v>
          </cell>
        </row>
        <row r="20">
          <cell r="B20">
            <v>1279</v>
          </cell>
          <cell r="C20" t="str">
            <v>1级魂石降级卷</v>
          </cell>
          <cell r="D20" t="str">
            <v>用于降低1级魂石等级的卷轴</v>
          </cell>
        </row>
        <row r="21">
          <cell r="B21">
            <v>1280</v>
          </cell>
          <cell r="C21" t="str">
            <v>2级魂石降级卷</v>
          </cell>
          <cell r="D21" t="str">
            <v>用于降低2级魂石等级的卷轴</v>
          </cell>
        </row>
        <row r="22">
          <cell r="B22">
            <v>1281</v>
          </cell>
          <cell r="C22" t="str">
            <v>3级魂石降级卷</v>
          </cell>
          <cell r="D22" t="str">
            <v>用于降低3级魂石等级的卷轴</v>
          </cell>
        </row>
        <row r="23">
          <cell r="B23">
            <v>1282</v>
          </cell>
          <cell r="C23" t="str">
            <v>4级魂石降级卷</v>
          </cell>
          <cell r="D23" t="str">
            <v>用于降低4级魂石等级的卷轴</v>
          </cell>
        </row>
        <row r="24">
          <cell r="B24">
            <v>1283</v>
          </cell>
          <cell r="C24" t="str">
            <v>低级魂石升级保护卷</v>
          </cell>
          <cell r="D24" t="str">
            <v>在升级魂石时添加使用，可以增加魂石升级5%的概率</v>
          </cell>
        </row>
        <row r="25">
          <cell r="B25">
            <v>1284</v>
          </cell>
          <cell r="C25" t="str">
            <v>中级魂石升级保护卷</v>
          </cell>
          <cell r="D25" t="str">
            <v>在升级魂石时添加使用，可以增加魂石升级10%的概率</v>
          </cell>
        </row>
        <row r="26">
          <cell r="B26">
            <v>1285</v>
          </cell>
          <cell r="C26" t="str">
            <v>高级魂石升级保护卷</v>
          </cell>
          <cell r="D26" t="str">
            <v>在升级魂石时添加使用，可以增加魂石升级15%的概率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</row>
        <row r="28">
          <cell r="B28">
            <v>1287</v>
          </cell>
          <cell r="C28" t="str">
            <v>1级魂石兑换券</v>
          </cell>
          <cell r="D28" t="str">
            <v>可以去商城【魂石兑换】里面兑换任意的1级魂石</v>
          </cell>
        </row>
        <row r="29">
          <cell r="B29">
            <v>1288</v>
          </cell>
          <cell r="C29" t="str">
            <v>2级魂石兑换券</v>
          </cell>
          <cell r="D29" t="str">
            <v>可以去商城【魂石兑换】里面兑换任意的2级魂石</v>
          </cell>
        </row>
        <row r="30">
          <cell r="B30">
            <v>1289</v>
          </cell>
          <cell r="C30" t="str">
            <v>3级魂石兑换券</v>
          </cell>
          <cell r="D30" t="str">
            <v>可以去商城【魂石兑换】里面兑换任意的3级魂石</v>
          </cell>
        </row>
        <row r="31">
          <cell r="B31">
            <v>1290</v>
          </cell>
          <cell r="C31" t="str">
            <v>4级魂石兑换券</v>
          </cell>
          <cell r="D31" t="str">
            <v>可以去商城【魂石兑换】里面兑换任意的4级魂石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</row>
        <row r="35">
          <cell r="B35">
            <v>1294</v>
          </cell>
          <cell r="C35" t="str">
            <v>万能精通经验</v>
          </cell>
          <cell r="D35" t="str">
            <v>对某一个技能类型精通进行经验灌注，可以直接提高对应技能精通的经验值，万能的哦！</v>
          </cell>
        </row>
        <row r="36">
          <cell r="B36">
            <v>1295</v>
          </cell>
          <cell r="C36" t="str">
            <v>1级魂石挑战券</v>
          </cell>
          <cell r="D36" t="str">
            <v>通关后使用，开启魂石挑战，挑战魂石boss获得魂石奖励</v>
          </cell>
        </row>
        <row r="37">
          <cell r="B37">
            <v>1296</v>
          </cell>
          <cell r="C37" t="str">
            <v>2级魂石挑战券</v>
          </cell>
          <cell r="D37" t="str">
            <v>通关后使用，开启魂石挑战，挑战魂石boss获得魂石奖励</v>
          </cell>
        </row>
        <row r="38">
          <cell r="B38">
            <v>1297</v>
          </cell>
          <cell r="C38" t="str">
            <v>3级魂石挑战券</v>
          </cell>
          <cell r="D38" t="str">
            <v>通关后使用，开启魂石挑战，挑战魂石boss获得魂石奖励</v>
          </cell>
        </row>
        <row r="39">
          <cell r="B39">
            <v>1298</v>
          </cell>
          <cell r="C39" t="str">
            <v>4级魂石挑战券</v>
          </cell>
          <cell r="D39" t="str">
            <v>通关后使用，开启魂石挑战，挑战魂石boss获得魂石奖励</v>
          </cell>
        </row>
        <row r="40">
          <cell r="B40">
            <v>1299</v>
          </cell>
          <cell r="C40" t="str">
            <v>小黑</v>
          </cell>
          <cell r="D40" t="str">
            <v>英雄小黑</v>
          </cell>
        </row>
        <row r="41">
          <cell r="B41">
            <v>1300</v>
          </cell>
          <cell r="C41" t="str">
            <v>小黑碎片</v>
          </cell>
          <cell r="D41" t="str">
            <v>小黑的碎片</v>
          </cell>
        </row>
        <row r="42">
          <cell r="B42">
            <v>1301</v>
          </cell>
          <cell r="C42" t="str">
            <v>法爷</v>
          </cell>
          <cell r="D42" t="str">
            <v>英雄法爷</v>
          </cell>
        </row>
        <row r="43">
          <cell r="B43">
            <v>1302</v>
          </cell>
          <cell r="C43" t="str">
            <v>法爷碎片</v>
          </cell>
          <cell r="D43" t="str">
            <v>法爷的碎片</v>
          </cell>
        </row>
        <row r="44">
          <cell r="B44">
            <v>2001</v>
          </cell>
          <cell r="C44" t="str">
            <v>炼狱熊怪</v>
          </cell>
          <cell r="D44" t="str">
            <v>一张看起来就很牛ber的怪物卡片</v>
          </cell>
        </row>
        <row r="45">
          <cell r="B45">
            <v>2002</v>
          </cell>
          <cell r="C45" t="str">
            <v>炼狱羚羊</v>
          </cell>
          <cell r="D45" t="str">
            <v>一张看起来就很牛ber的怪物卡片</v>
          </cell>
        </row>
        <row r="46">
          <cell r="B46">
            <v>2003</v>
          </cell>
          <cell r="C46" t="str">
            <v>疾行火熊</v>
          </cell>
          <cell r="D46" t="str">
            <v>一张看起来就很牛ber的怪物卡片</v>
          </cell>
        </row>
        <row r="47">
          <cell r="B47">
            <v>2004</v>
          </cell>
          <cell r="C47" t="str">
            <v>炼狱亡魂</v>
          </cell>
          <cell r="D47" t="str">
            <v>一张看起来就很牛ber的怪物卡片</v>
          </cell>
        </row>
        <row r="48">
          <cell r="B48">
            <v>2005</v>
          </cell>
          <cell r="C48" t="str">
            <v>夜魇近战兵</v>
          </cell>
          <cell r="D48" t="str">
            <v>一张看起来就很牛ber的怪物卡片</v>
          </cell>
        </row>
        <row r="49">
          <cell r="B49">
            <v>2006</v>
          </cell>
          <cell r="C49" t="str">
            <v>炽甲虫战士</v>
          </cell>
          <cell r="D49" t="str">
            <v>一张看起来就很牛ber的怪物卡片</v>
          </cell>
        </row>
        <row r="50">
          <cell r="B50">
            <v>2007</v>
          </cell>
          <cell r="C50" t="str">
            <v>远古炼狱巨人</v>
          </cell>
          <cell r="D50" t="str">
            <v>一张看起来就很牛ber的怪物卡片</v>
          </cell>
        </row>
        <row r="51">
          <cell r="B51">
            <v>2008</v>
          </cell>
          <cell r="C51" t="str">
            <v>骷髅勇士</v>
          </cell>
          <cell r="D51" t="str">
            <v>一张看起来就很牛ber的怪物卡片</v>
          </cell>
        </row>
        <row r="52">
          <cell r="B52">
            <v>2009</v>
          </cell>
          <cell r="C52" t="str">
            <v>炼狱火</v>
          </cell>
          <cell r="D52" t="str">
            <v>一张看起来就很牛ber的怪物卡片</v>
          </cell>
        </row>
        <row r="53">
          <cell r="B53">
            <v>2010</v>
          </cell>
          <cell r="C53" t="str">
            <v>冥火剑圣</v>
          </cell>
          <cell r="D53" t="str">
            <v>一张看起来就很牛ber的怪物卡片</v>
          </cell>
        </row>
        <row r="54">
          <cell r="B54">
            <v>2011</v>
          </cell>
          <cell r="C54" t="str">
            <v>小狗头人</v>
          </cell>
          <cell r="D54" t="str">
            <v>一张看起来就很牛ber的怪物卡片</v>
          </cell>
        </row>
        <row r="55">
          <cell r="B55">
            <v>2012</v>
          </cell>
          <cell r="C55" t="str">
            <v>雷电之魂</v>
          </cell>
          <cell r="D55" t="str">
            <v>一张看起来就很牛ber的怪物卡片</v>
          </cell>
        </row>
        <row r="56">
          <cell r="B56">
            <v>2013</v>
          </cell>
          <cell r="C56" t="str">
            <v>萨特窃神者</v>
          </cell>
          <cell r="D56" t="str">
            <v>一张看起来就很牛ber的怪物卡片</v>
          </cell>
        </row>
        <row r="57">
          <cell r="B57">
            <v>2014</v>
          </cell>
          <cell r="C57" t="str">
            <v>远古岚肤兽</v>
          </cell>
          <cell r="D57" t="str">
            <v>一张看起来就很牛ber的怪物卡片</v>
          </cell>
        </row>
        <row r="58">
          <cell r="B58">
            <v>2015</v>
          </cell>
          <cell r="C58" t="str">
            <v>雷树精兽</v>
          </cell>
          <cell r="D58" t="str">
            <v>一张看起来就很牛ber的怪物卡片</v>
          </cell>
        </row>
        <row r="59">
          <cell r="B59">
            <v>2016</v>
          </cell>
          <cell r="C59" t="str">
            <v>雷角兽</v>
          </cell>
          <cell r="D59" t="str">
            <v>一张看起来就很牛ber的怪物卡片</v>
          </cell>
        </row>
        <row r="60">
          <cell r="B60">
            <v>2017</v>
          </cell>
          <cell r="C60" t="str">
            <v>霹雳怪手</v>
          </cell>
          <cell r="D60" t="str">
            <v>一张看起来就很牛ber的怪物卡片</v>
          </cell>
        </row>
        <row r="61">
          <cell r="B61">
            <v>2019</v>
          </cell>
          <cell r="C61" t="str">
            <v>雷羽鹫</v>
          </cell>
          <cell r="D61" t="str">
            <v>一张看起来就很牛ber的怪物卡片</v>
          </cell>
        </row>
        <row r="62">
          <cell r="B62">
            <v>2020</v>
          </cell>
          <cell r="C62" t="str">
            <v>雷山鹫</v>
          </cell>
          <cell r="D62" t="str">
            <v>一张看起来就很牛ber的怪物卡片</v>
          </cell>
        </row>
        <row r="63">
          <cell r="B63">
            <v>2021</v>
          </cell>
          <cell r="C63" t="str">
            <v>雷翼鹫</v>
          </cell>
          <cell r="D63" t="str">
            <v>一张看起来就很牛ber的怪物卡片</v>
          </cell>
        </row>
        <row r="64">
          <cell r="B64">
            <v>2022</v>
          </cell>
          <cell r="C64" t="str">
            <v>冰川鬼魂</v>
          </cell>
          <cell r="D64" t="str">
            <v>一张看起来就很牛ber的怪物卡片</v>
          </cell>
        </row>
        <row r="65">
          <cell r="B65">
            <v>2023</v>
          </cell>
          <cell r="C65" t="str">
            <v>极寒精灵</v>
          </cell>
          <cell r="D65" t="str">
            <v>一张看起来就很牛ber的怪物卡片</v>
          </cell>
        </row>
        <row r="66">
          <cell r="B66">
            <v>2024</v>
          </cell>
          <cell r="C66" t="str">
            <v>极寒冰狐</v>
          </cell>
          <cell r="D66" t="str">
            <v>一张看起来就很牛ber的怪物卡片</v>
          </cell>
        </row>
        <row r="67">
          <cell r="B67">
            <v>2025</v>
          </cell>
          <cell r="C67" t="str">
            <v>极地少女</v>
          </cell>
          <cell r="D67" t="str">
            <v>一张看起来就很牛ber的怪物卡片</v>
          </cell>
        </row>
        <row r="68">
          <cell r="B68">
            <v>2026</v>
          </cell>
          <cell r="C68" t="str">
            <v>冰原行者</v>
          </cell>
          <cell r="D68" t="str">
            <v>一张看起来就很牛ber的怪物卡片</v>
          </cell>
        </row>
        <row r="69">
          <cell r="B69">
            <v>2027</v>
          </cell>
          <cell r="C69" t="str">
            <v>极地虎</v>
          </cell>
          <cell r="D69" t="str">
            <v>一张看起来就很牛ber的怪物卡片</v>
          </cell>
        </row>
        <row r="70">
          <cell r="B70">
            <v>2028</v>
          </cell>
          <cell r="C70" t="str">
            <v>极地小冰龙</v>
          </cell>
          <cell r="D70" t="str">
            <v>一张看起来就很牛ber的怪物卡片</v>
          </cell>
        </row>
        <row r="71">
          <cell r="B71">
            <v>2029</v>
          </cell>
          <cell r="C71" t="str">
            <v>极地小飞龙</v>
          </cell>
          <cell r="D71" t="str">
            <v>一张看起来就很牛ber的怪物卡片</v>
          </cell>
        </row>
        <row r="72">
          <cell r="B72">
            <v>2030</v>
          </cell>
          <cell r="C72" t="str">
            <v>冰晶小海马</v>
          </cell>
          <cell r="D72" t="str">
            <v>一张看起来就很牛ber的怪物卡片</v>
          </cell>
        </row>
        <row r="73">
          <cell r="B73">
            <v>2031</v>
          </cell>
          <cell r="C73" t="str">
            <v>冰原狐</v>
          </cell>
          <cell r="D73" t="str">
            <v>一张看起来就很牛ber的怪物卡片</v>
          </cell>
        </row>
        <row r="74">
          <cell r="B74">
            <v>2032</v>
          </cell>
          <cell r="C74" t="str">
            <v>冰宫守卫</v>
          </cell>
          <cell r="D74" t="str">
            <v>一张看起来就很牛ber的怪物卡片</v>
          </cell>
        </row>
        <row r="75">
          <cell r="B75">
            <v>2033</v>
          </cell>
          <cell r="C75" t="str">
            <v>冰宫奴仆</v>
          </cell>
          <cell r="D75" t="str">
            <v>一张看起来就很牛ber的怪物卡片</v>
          </cell>
        </row>
        <row r="76">
          <cell r="B76">
            <v>2034</v>
          </cell>
          <cell r="C76" t="str">
            <v>绿洲鬼魂</v>
          </cell>
          <cell r="D76" t="str">
            <v>一张看起来就很牛ber的怪物卡片</v>
          </cell>
        </row>
        <row r="77">
          <cell r="B77">
            <v>2035</v>
          </cell>
          <cell r="C77" t="str">
            <v>绿洲丧尸</v>
          </cell>
          <cell r="D77" t="str">
            <v>一张看起来就很牛ber的怪物卡片</v>
          </cell>
        </row>
        <row r="78">
          <cell r="B78">
            <v>2036</v>
          </cell>
          <cell r="C78" t="str">
            <v>幼年沙龙</v>
          </cell>
          <cell r="D78" t="str">
            <v>一张看起来就很牛ber的怪物卡片</v>
          </cell>
        </row>
        <row r="79">
          <cell r="B79">
            <v>2037</v>
          </cell>
          <cell r="C79" t="str">
            <v>绿洲精灵幼龙</v>
          </cell>
          <cell r="D79" t="str">
            <v>一张看起来就很牛ber的怪物卡片</v>
          </cell>
        </row>
        <row r="80">
          <cell r="B80">
            <v>2038</v>
          </cell>
          <cell r="C80" t="str">
            <v>绿洲跳跳蛙</v>
          </cell>
          <cell r="D80" t="str">
            <v>一张看起来就很牛ber的怪物卡片</v>
          </cell>
        </row>
        <row r="81">
          <cell r="B81">
            <v>2039</v>
          </cell>
          <cell r="C81" t="str">
            <v>绿洲剧毒蛇</v>
          </cell>
          <cell r="D81" t="str">
            <v>一张看起来就很牛ber的怪物卡片</v>
          </cell>
        </row>
        <row r="82">
          <cell r="B82">
            <v>2040</v>
          </cell>
          <cell r="C82" t="str">
            <v>狂沙怪手</v>
          </cell>
          <cell r="D82" t="str">
            <v>一张看起来就很牛ber的怪物卡片</v>
          </cell>
        </row>
        <row r="83">
          <cell r="B83">
            <v>2041</v>
          </cell>
          <cell r="C83" t="str">
            <v>绿洲精灵马</v>
          </cell>
          <cell r="D83" t="str">
            <v>一张看起来就很牛ber的怪物卡片</v>
          </cell>
        </row>
        <row r="84">
          <cell r="B84">
            <v>2042</v>
          </cell>
          <cell r="C84" t="str">
            <v>绿洲小精灵</v>
          </cell>
          <cell r="D84" t="str">
            <v>一张看起来就很牛ber的怪物卡片</v>
          </cell>
        </row>
        <row r="85">
          <cell r="B85">
            <v>2043</v>
          </cell>
          <cell r="C85" t="str">
            <v>沙漠金龟</v>
          </cell>
          <cell r="D85" t="str">
            <v>一张看起来就很牛ber的怪物卡片</v>
          </cell>
        </row>
        <row r="86">
          <cell r="B86">
            <v>2044</v>
          </cell>
          <cell r="C86" t="str">
            <v>天辉高级战士</v>
          </cell>
          <cell r="D86" t="str">
            <v>一张看起来就很牛ber的怪物卡片</v>
          </cell>
        </row>
        <row r="87">
          <cell r="B87">
            <v>2045</v>
          </cell>
          <cell r="C87" t="str">
            <v>高级精灵战士</v>
          </cell>
          <cell r="D87" t="str">
            <v>一张看起来就很牛ber的怪物卡片</v>
          </cell>
        </row>
        <row r="88">
          <cell r="B88">
            <v>2501</v>
          </cell>
          <cell r="C88" t="str">
            <v>炼狱狼</v>
          </cell>
          <cell r="D88" t="str">
            <v>一张看起来就很牛ber的怪物卡片</v>
          </cell>
        </row>
        <row r="89">
          <cell r="B89">
            <v>2502</v>
          </cell>
          <cell r="C89" t="str">
            <v>夜魇远程兵</v>
          </cell>
          <cell r="D89" t="str">
            <v>一张看起来就很牛ber的怪物卡片</v>
          </cell>
        </row>
        <row r="90">
          <cell r="B90">
            <v>2503</v>
          </cell>
          <cell r="C90" t="str">
            <v>炼狱小双头犬</v>
          </cell>
          <cell r="D90" t="str">
            <v>一张看起来就很牛ber的怪物卡片</v>
          </cell>
        </row>
        <row r="91">
          <cell r="B91">
            <v>2504</v>
          </cell>
          <cell r="C91" t="str">
            <v>炽甲虫战车</v>
          </cell>
          <cell r="D91" t="str">
            <v>一张看起来就很牛ber的怪物卡片</v>
          </cell>
        </row>
        <row r="92">
          <cell r="B92">
            <v>2505</v>
          </cell>
          <cell r="C92" t="str">
            <v>炼狱石甲虫</v>
          </cell>
          <cell r="D92" t="str">
            <v>一张看起来就很牛ber的怪物卡片</v>
          </cell>
        </row>
        <row r="93">
          <cell r="B93">
            <v>2506</v>
          </cell>
          <cell r="C93" t="str">
            <v>炼狱战熊</v>
          </cell>
          <cell r="D93" t="str">
            <v>一张看起来就很牛ber的怪物卡片</v>
          </cell>
        </row>
        <row r="94">
          <cell r="B94">
            <v>2507</v>
          </cell>
          <cell r="C94" t="str">
            <v>炼狱界弓</v>
          </cell>
          <cell r="D94" t="str">
            <v>一张看起来就很牛ber的怪物卡片</v>
          </cell>
        </row>
        <row r="95">
          <cell r="B95">
            <v>2508</v>
          </cell>
          <cell r="C95" t="str">
            <v>烈焰战龟</v>
          </cell>
          <cell r="D95" t="str">
            <v>一张看起来就很牛ber的怪物卡片</v>
          </cell>
        </row>
        <row r="96">
          <cell r="B96">
            <v>2509</v>
          </cell>
          <cell r="C96" t="str">
            <v>炼狱蜘蛛</v>
          </cell>
          <cell r="D96" t="str">
            <v>一张看起来就很牛ber的怪物卡片</v>
          </cell>
        </row>
        <row r="97">
          <cell r="B97">
            <v>2510</v>
          </cell>
          <cell r="C97" t="str">
            <v>炼狱猎蜥</v>
          </cell>
          <cell r="D97" t="str">
            <v>一张看起来就很牛ber的怪物卡片</v>
          </cell>
        </row>
        <row r="98">
          <cell r="B98">
            <v>2511</v>
          </cell>
          <cell r="C98" t="str">
            <v>炼狱火精灵</v>
          </cell>
          <cell r="D98" t="str">
            <v>一张看起来就很牛ber的怪物卡片</v>
          </cell>
        </row>
        <row r="99">
          <cell r="B99">
            <v>2512</v>
          </cell>
          <cell r="C99" t="str">
            <v>熔岩飞翼兽</v>
          </cell>
          <cell r="D99" t="str">
            <v>一张看起来就很牛ber的怪物卡片</v>
          </cell>
        </row>
        <row r="100">
          <cell r="B100">
            <v>2513</v>
          </cell>
          <cell r="C100" t="str">
            <v>双斧狂战</v>
          </cell>
          <cell r="D100" t="str">
            <v>一张看起来就很牛ber的怪物卡片</v>
          </cell>
        </row>
        <row r="101">
          <cell r="B101">
            <v>2514</v>
          </cell>
          <cell r="C101" t="str">
            <v>熔岩卫兵</v>
          </cell>
          <cell r="D101" t="str">
            <v>一张看起来就很牛ber的怪物卡片</v>
          </cell>
        </row>
        <row r="102">
          <cell r="B102">
            <v>2516</v>
          </cell>
          <cell r="C102" t="str">
            <v>雷须兽</v>
          </cell>
          <cell r="D102" t="str">
            <v>一张看起来就很牛ber的怪物卡片</v>
          </cell>
        </row>
        <row r="103">
          <cell r="B103">
            <v>2517</v>
          </cell>
          <cell r="C103" t="str">
            <v>雷霆晶龟</v>
          </cell>
          <cell r="D103" t="str">
            <v>一张看起来就很牛ber的怪物卡片</v>
          </cell>
        </row>
        <row r="104">
          <cell r="B104">
            <v>2518</v>
          </cell>
          <cell r="C104" t="str">
            <v>霹雳怪虫</v>
          </cell>
          <cell r="D104" t="str">
            <v>一张看起来就很牛ber的怪物卡片</v>
          </cell>
        </row>
        <row r="105">
          <cell r="B105">
            <v>2519</v>
          </cell>
          <cell r="C105" t="str">
            <v>独角雷兽</v>
          </cell>
          <cell r="D105" t="str">
            <v>一张看起来就很牛ber的怪物卡片</v>
          </cell>
        </row>
        <row r="106">
          <cell r="B106">
            <v>2520</v>
          </cell>
          <cell r="C106" t="str">
            <v>雷电见习者</v>
          </cell>
          <cell r="D106" t="str">
            <v>一张看起来就很牛ber的怪物卡片</v>
          </cell>
        </row>
        <row r="107">
          <cell r="B107">
            <v>2521</v>
          </cell>
          <cell r="C107" t="str">
            <v>雷霆拍熊</v>
          </cell>
          <cell r="D107" t="str">
            <v>一张看起来就很牛ber的怪物卡片</v>
          </cell>
        </row>
        <row r="108">
          <cell r="B108">
            <v>2522</v>
          </cell>
          <cell r="C108" t="str">
            <v>雷翼飞狐</v>
          </cell>
          <cell r="D108" t="str">
            <v>一张看起来就很牛ber的怪物卡片</v>
          </cell>
        </row>
        <row r="109">
          <cell r="B109">
            <v>2523</v>
          </cell>
          <cell r="C109" t="str">
            <v>远古黑龙</v>
          </cell>
          <cell r="D109" t="str">
            <v>一张看起来就很牛ber的怪物卡片</v>
          </cell>
        </row>
        <row r="110">
          <cell r="B110">
            <v>2524</v>
          </cell>
          <cell r="C110" t="str">
            <v>雷霆领主</v>
          </cell>
          <cell r="D110" t="str">
            <v>一张看起来就很牛ber的怪物卡片</v>
          </cell>
        </row>
        <row r="111">
          <cell r="B111">
            <v>2525</v>
          </cell>
          <cell r="C111" t="str">
            <v>霹雳怪泥</v>
          </cell>
          <cell r="D111" t="str">
            <v>一张看起来就很牛ber的怪物卡片</v>
          </cell>
        </row>
        <row r="112">
          <cell r="B112">
            <v>2526</v>
          </cell>
          <cell r="C112" t="str">
            <v>雷霆战蜥</v>
          </cell>
          <cell r="D112" t="str">
            <v>一张看起来就很牛ber的怪物卡片</v>
          </cell>
        </row>
        <row r="113">
          <cell r="B113">
            <v>2527</v>
          </cell>
          <cell r="C113" t="str">
            <v>霹雳女妖</v>
          </cell>
          <cell r="D113" t="str">
            <v>一张看起来就很牛ber的怪物卡片</v>
          </cell>
        </row>
        <row r="114">
          <cell r="B114">
            <v>2528</v>
          </cell>
          <cell r="C114" t="str">
            <v>雷压巨兽</v>
          </cell>
          <cell r="D114" t="str">
            <v>一张看起来就很牛ber的怪物卡片</v>
          </cell>
        </row>
        <row r="115">
          <cell r="B115">
            <v>2529</v>
          </cell>
          <cell r="C115" t="str">
            <v>雷压射手</v>
          </cell>
          <cell r="D115" t="str">
            <v>一张看起来就很牛ber的怪物卡片</v>
          </cell>
        </row>
        <row r="116">
          <cell r="B116">
            <v>2530</v>
          </cell>
          <cell r="C116" t="str">
            <v>雷霆梦魇</v>
          </cell>
          <cell r="D116" t="str">
            <v>一张看起来就很牛ber的怪物卡片</v>
          </cell>
        </row>
        <row r="117">
          <cell r="B117">
            <v>2531</v>
          </cell>
          <cell r="C117" t="str">
            <v>冰川幼龟</v>
          </cell>
          <cell r="D117" t="str">
            <v>一张看起来就很牛ber的怪物卡片</v>
          </cell>
        </row>
        <row r="118">
          <cell r="B118">
            <v>2532</v>
          </cell>
          <cell r="C118" t="str">
            <v>近代冰魂</v>
          </cell>
          <cell r="D118" t="str">
            <v>一张看起来就很牛ber的怪物卡片</v>
          </cell>
        </row>
        <row r="119">
          <cell r="B119">
            <v>2533</v>
          </cell>
          <cell r="C119" t="str">
            <v>冰晶石甲虫</v>
          </cell>
          <cell r="D119" t="str">
            <v>一张看起来就很牛ber的怪物卡片</v>
          </cell>
        </row>
        <row r="120">
          <cell r="B120">
            <v>2534</v>
          </cell>
          <cell r="C120" t="str">
            <v>冰原犬</v>
          </cell>
          <cell r="D120" t="str">
            <v>一张看起来就很牛ber的怪物卡片</v>
          </cell>
        </row>
        <row r="121">
          <cell r="B121">
            <v>2535</v>
          </cell>
          <cell r="C121" t="str">
            <v>冰甲战熊</v>
          </cell>
          <cell r="D121" t="str">
            <v>一张看起来就很牛ber的怪物卡片</v>
          </cell>
        </row>
        <row r="122">
          <cell r="B122">
            <v>2536</v>
          </cell>
          <cell r="C122" t="str">
            <v>寒霜战士</v>
          </cell>
          <cell r="D122" t="str">
            <v>一张看起来就很牛ber的怪物卡片</v>
          </cell>
        </row>
        <row r="123">
          <cell r="B123">
            <v>2537</v>
          </cell>
          <cell r="C123" t="str">
            <v>寒霜萨满</v>
          </cell>
          <cell r="D123" t="str">
            <v>一张看起来就很牛ber的怪物卡片</v>
          </cell>
        </row>
        <row r="124">
          <cell r="B124">
            <v>2538</v>
          </cell>
          <cell r="C124" t="str">
            <v>冰原巨兽</v>
          </cell>
          <cell r="D124" t="str">
            <v>一张看起来就很牛ber的怪物卡片</v>
          </cell>
        </row>
        <row r="125">
          <cell r="B125">
            <v>2539</v>
          </cell>
          <cell r="C125" t="str">
            <v>极地熊战士</v>
          </cell>
          <cell r="D125" t="str">
            <v>一张看起来就很牛ber的怪物卡片</v>
          </cell>
        </row>
        <row r="126">
          <cell r="B126">
            <v>2540</v>
          </cell>
          <cell r="C126" t="str">
            <v>冰原猩猩兽</v>
          </cell>
          <cell r="D126" t="str">
            <v>一张看起来就很牛ber的怪物卡片</v>
          </cell>
        </row>
        <row r="127">
          <cell r="B127">
            <v>2541</v>
          </cell>
          <cell r="C127" t="str">
            <v>极地巨人</v>
          </cell>
          <cell r="D127" t="str">
            <v>一张看起来就很牛ber的怪物卡片</v>
          </cell>
        </row>
        <row r="128">
          <cell r="B128">
            <v>2542</v>
          </cell>
          <cell r="C128" t="str">
            <v>极地四脚兽</v>
          </cell>
          <cell r="D128" t="str">
            <v>一张看起来就很牛ber的怪物卡片</v>
          </cell>
        </row>
        <row r="129">
          <cell r="B129">
            <v>2543</v>
          </cell>
          <cell r="C129" t="str">
            <v>极地飞翼兽</v>
          </cell>
          <cell r="D129" t="str">
            <v>一张看起来就很牛ber的怪物卡片</v>
          </cell>
        </row>
        <row r="130">
          <cell r="B130">
            <v>2544</v>
          </cell>
          <cell r="C130" t="str">
            <v>极冰守卫</v>
          </cell>
          <cell r="D130" t="str">
            <v>一张看起来就很牛ber的怪物卡片</v>
          </cell>
        </row>
        <row r="131">
          <cell r="B131">
            <v>2545</v>
          </cell>
          <cell r="C131" t="str">
            <v>冰原守卫</v>
          </cell>
          <cell r="D131" t="str">
            <v>一张看起来就很牛ber的怪物卡片</v>
          </cell>
        </row>
        <row r="132">
          <cell r="B132">
            <v>2546</v>
          </cell>
          <cell r="C132" t="str">
            <v>绿洲剧毒飞蛇</v>
          </cell>
          <cell r="D132" t="str">
            <v>一张看起来就很牛ber的怪物卡片</v>
          </cell>
        </row>
        <row r="133">
          <cell r="B133">
            <v>2547</v>
          </cell>
          <cell r="C133" t="str">
            <v>绿洲魔法飞马</v>
          </cell>
          <cell r="D133" t="str">
            <v>一张看起来就很牛ber的怪物卡片</v>
          </cell>
        </row>
        <row r="134">
          <cell r="B134">
            <v>2548</v>
          </cell>
          <cell r="C134" t="str">
            <v>绿洲怪手</v>
          </cell>
          <cell r="D134" t="str">
            <v>一张看起来就很牛ber的怪物卡片</v>
          </cell>
        </row>
        <row r="135">
          <cell r="B135">
            <v>2549</v>
          </cell>
          <cell r="C135" t="str">
            <v>毒风鹫</v>
          </cell>
          <cell r="D135" t="str">
            <v>一张看起来就很牛ber的怪物卡片</v>
          </cell>
        </row>
        <row r="136">
          <cell r="B136">
            <v>2550</v>
          </cell>
          <cell r="C136" t="str">
            <v>天辉高级术士</v>
          </cell>
          <cell r="D136" t="str">
            <v>一张看起来就很牛ber的怪物卡片</v>
          </cell>
        </row>
        <row r="137">
          <cell r="B137">
            <v>2551</v>
          </cell>
          <cell r="C137" t="str">
            <v>独角沙兽</v>
          </cell>
          <cell r="D137" t="str">
            <v>一张看起来就很牛ber的怪物卡片</v>
          </cell>
        </row>
        <row r="138">
          <cell r="B138">
            <v>2552</v>
          </cell>
          <cell r="C138" t="str">
            <v>高级精灵战车</v>
          </cell>
          <cell r="D138" t="str">
            <v>一张看起来就很牛ber的怪物卡片</v>
          </cell>
        </row>
        <row r="139">
          <cell r="B139">
            <v>2553</v>
          </cell>
          <cell r="C139" t="str">
            <v>风沙狼</v>
          </cell>
          <cell r="D139" t="str">
            <v>一张看起来就很牛ber的怪物卡片</v>
          </cell>
        </row>
        <row r="140">
          <cell r="B140">
            <v>2554</v>
          </cell>
          <cell r="C140" t="str">
            <v>风沙狮</v>
          </cell>
          <cell r="D140" t="str">
            <v>一张看起来就很牛ber的怪物卡片</v>
          </cell>
        </row>
        <row r="141">
          <cell r="B141">
            <v>2555</v>
          </cell>
          <cell r="C141" t="str">
            <v>风沙战熊</v>
          </cell>
          <cell r="D141" t="str">
            <v>一张看起来就很牛ber的怪物卡片</v>
          </cell>
        </row>
        <row r="142">
          <cell r="B142">
            <v>2556</v>
          </cell>
          <cell r="C142" t="str">
            <v>绿洲守卫</v>
          </cell>
          <cell r="D142" t="str">
            <v>一张看起来就很牛ber的怪物卡片</v>
          </cell>
        </row>
        <row r="143">
          <cell r="B143">
            <v>2557</v>
          </cell>
          <cell r="C143" t="str">
            <v>风沙刺鼬</v>
          </cell>
          <cell r="D143" t="str">
            <v>一张看起来就很牛ber的怪物卡片</v>
          </cell>
        </row>
        <row r="144">
          <cell r="B144">
            <v>2558</v>
          </cell>
          <cell r="C144" t="str">
            <v>绿洲女巫</v>
          </cell>
          <cell r="D144" t="str">
            <v>一张看起来就很牛ber的怪物卡片</v>
          </cell>
        </row>
        <row r="145">
          <cell r="B145">
            <v>2559</v>
          </cell>
          <cell r="C145" t="str">
            <v>砂砾小巨人</v>
          </cell>
          <cell r="D145" t="str">
            <v>一张看起来就很牛ber的怪物卡片</v>
          </cell>
        </row>
        <row r="146">
          <cell r="B146">
            <v>2560</v>
          </cell>
          <cell r="C146" t="str">
            <v>幼年青眼雷龙</v>
          </cell>
          <cell r="D146" t="str">
            <v>一张看起来就很牛ber的怪物卡片</v>
          </cell>
        </row>
        <row r="147">
          <cell r="B147">
            <v>2901</v>
          </cell>
          <cell r="C147" t="str">
            <v>炼狱领主</v>
          </cell>
          <cell r="D147" t="str">
            <v>一张看起来就很牛ber的怪物卡片</v>
          </cell>
        </row>
        <row r="148">
          <cell r="B148">
            <v>2902</v>
          </cell>
          <cell r="C148" t="str">
            <v>熔岩巨人</v>
          </cell>
          <cell r="D148" t="str">
            <v>一张看起来就很牛ber的怪物卡片</v>
          </cell>
        </row>
        <row r="149">
          <cell r="B149">
            <v>2903</v>
          </cell>
          <cell r="C149" t="str">
            <v>烈焰神狐</v>
          </cell>
          <cell r="D149" t="str">
            <v>一张看起来就很牛ber的怪物卡片</v>
          </cell>
        </row>
        <row r="150">
          <cell r="B150">
            <v>2904</v>
          </cell>
          <cell r="C150" t="str">
            <v>炼狱双头犬</v>
          </cell>
          <cell r="D150" t="str">
            <v>一张看起来就很牛ber的怪物卡片</v>
          </cell>
        </row>
        <row r="151">
          <cell r="B151">
            <v>2905</v>
          </cell>
          <cell r="C151" t="str">
            <v>烈焰战神</v>
          </cell>
          <cell r="D151" t="str">
            <v>一张看起来就很牛ber的怪物卡片</v>
          </cell>
        </row>
        <row r="152">
          <cell r="B152">
            <v>2906</v>
          </cell>
          <cell r="C152" t="str">
            <v>青眼雷龙</v>
          </cell>
          <cell r="D152" t="str">
            <v>一张看起来就很牛ber的怪物卡片</v>
          </cell>
        </row>
        <row r="153">
          <cell r="B153">
            <v>2907</v>
          </cell>
          <cell r="C153" t="str">
            <v>雷压飞翼兽</v>
          </cell>
          <cell r="D153" t="str">
            <v>一张看起来就很牛ber的怪物卡片</v>
          </cell>
        </row>
        <row r="154">
          <cell r="B154">
            <v>2908</v>
          </cell>
          <cell r="C154" t="str">
            <v>雷电掌控者</v>
          </cell>
          <cell r="D154" t="str">
            <v>一张看起来就很牛ber的怪物卡片</v>
          </cell>
        </row>
        <row r="155">
          <cell r="B155">
            <v>2909</v>
          </cell>
          <cell r="C155" t="str">
            <v>雷神鸟</v>
          </cell>
          <cell r="D155" t="str">
            <v>一张看起来就很牛ber的怪物卡片</v>
          </cell>
        </row>
        <row r="156">
          <cell r="B156">
            <v>2910</v>
          </cell>
          <cell r="C156" t="str">
            <v>闪电制造者</v>
          </cell>
          <cell r="D156" t="str">
            <v>一张看起来就很牛ber的怪物卡片</v>
          </cell>
        </row>
        <row r="157">
          <cell r="B157">
            <v>2911</v>
          </cell>
          <cell r="C157" t="str">
            <v>极寒领主</v>
          </cell>
          <cell r="D157" t="str">
            <v>一张看起来就很牛ber的怪物卡片</v>
          </cell>
        </row>
        <row r="158">
          <cell r="B158">
            <v>2912</v>
          </cell>
          <cell r="C158" t="str">
            <v>极寒蛛美丽</v>
          </cell>
          <cell r="D158" t="str">
            <v>一张看起来就很牛ber的怪物卡片</v>
          </cell>
        </row>
        <row r="159">
          <cell r="B159">
            <v>2913</v>
          </cell>
          <cell r="C159" t="str">
            <v>冰原领主</v>
          </cell>
          <cell r="D159" t="str">
            <v>一张看起来就很牛ber的怪物卡片</v>
          </cell>
        </row>
        <row r="160">
          <cell r="B160">
            <v>2914</v>
          </cell>
          <cell r="C160" t="str">
            <v>狂沙熊战士</v>
          </cell>
          <cell r="D160" t="str">
            <v>一张看起来就很牛ber的怪物卡片</v>
          </cell>
        </row>
        <row r="161">
          <cell r="B161">
            <v>2915</v>
          </cell>
          <cell r="C161" t="str">
            <v>黄沙护卫</v>
          </cell>
          <cell r="D161" t="str">
            <v>一张看起来就很牛ber的怪物卡片</v>
          </cell>
        </row>
        <row r="162">
          <cell r="B162">
            <v>2916</v>
          </cell>
          <cell r="C162" t="str">
            <v>绿洲之主</v>
          </cell>
          <cell r="D162" t="str">
            <v>一张看起来就很牛ber的怪物卡片</v>
          </cell>
        </row>
        <row r="163">
          <cell r="B163">
            <v>2917</v>
          </cell>
          <cell r="C163" t="str">
            <v>黄沙之主</v>
          </cell>
          <cell r="D163" t="str">
            <v>一张看起来就很牛ber的怪物卡片</v>
          </cell>
        </row>
        <row r="164">
          <cell r="B164">
            <v>2918</v>
          </cell>
          <cell r="C164" t="str">
            <v>祈风使</v>
          </cell>
          <cell r="D164" t="str">
            <v>一张看起来就很牛ber的怪物卡片</v>
          </cell>
        </row>
        <row r="165">
          <cell r="B165">
            <v>2919</v>
          </cell>
          <cell r="C165" t="str">
            <v>寒冰使</v>
          </cell>
          <cell r="D165" t="str">
            <v>一张看起来就很牛ber的怪物卡片</v>
          </cell>
        </row>
        <row r="166">
          <cell r="B166">
            <v>2920</v>
          </cell>
          <cell r="C166" t="str">
            <v>霹雳使</v>
          </cell>
          <cell r="D166" t="str">
            <v>一张看起来就很牛ber的怪物卡片</v>
          </cell>
        </row>
        <row r="167">
          <cell r="B167">
            <v>2921</v>
          </cell>
          <cell r="C167" t="str">
            <v>烈火使</v>
          </cell>
          <cell r="D167" t="str">
            <v>一张看起来就很牛ber的怪物卡片</v>
          </cell>
        </row>
        <row r="168">
          <cell r="B168">
            <v>2922</v>
          </cell>
          <cell r="C168" t="str">
            <v>远古炼狱火</v>
          </cell>
          <cell r="D168" t="str">
            <v>一张看起来就很牛ber的怪物卡片</v>
          </cell>
        </row>
        <row r="169">
          <cell r="B169">
            <v>3201</v>
          </cell>
          <cell r="C169" t="str">
            <v>炼狱之王</v>
          </cell>
          <cell r="D169" t="str">
            <v>一张确实确实很牛ber的怪物卡片</v>
          </cell>
        </row>
        <row r="170">
          <cell r="B170">
            <v>3202</v>
          </cell>
          <cell r="C170" t="str">
            <v>雷神</v>
          </cell>
          <cell r="D170" t="str">
            <v>一张确实确实很牛ber的怪物卡片</v>
          </cell>
        </row>
        <row r="171">
          <cell r="B171">
            <v>3203</v>
          </cell>
          <cell r="C171" t="str">
            <v>冰宫女王</v>
          </cell>
          <cell r="D171" t="str">
            <v>一张确实确实很牛ber的怪物卡片</v>
          </cell>
        </row>
        <row r="172">
          <cell r="B172">
            <v>3204</v>
          </cell>
          <cell r="C172" t="str">
            <v>风神</v>
          </cell>
          <cell r="D172" t="str">
            <v>一张确实确实很牛ber的怪物卡片</v>
          </cell>
        </row>
        <row r="173">
          <cell r="B173">
            <v>3205</v>
          </cell>
          <cell r="C173" t="str">
            <v>元素之主</v>
          </cell>
          <cell r="D173" t="str">
            <v>一张确实确实很牛ber的怪物卡片</v>
          </cell>
        </row>
        <row r="174">
          <cell r="B174">
            <v>3501</v>
          </cell>
          <cell r="C174" t="str">
            <v>精良图鉴箱</v>
          </cell>
          <cell r="D174" t="str">
            <v>可以开出一张随机精良级（C级）卡片</v>
          </cell>
        </row>
        <row r="175">
          <cell r="B175">
            <v>3502</v>
          </cell>
          <cell r="C175" t="str">
            <v>史诗图鉴箱</v>
          </cell>
          <cell r="D175" t="str">
            <v>可以开出一张随机史诗级（B级）卡片</v>
          </cell>
        </row>
        <row r="176">
          <cell r="B176">
            <v>3503</v>
          </cell>
          <cell r="C176" t="str">
            <v>传说图鉴箱</v>
          </cell>
          <cell r="D176" t="str">
            <v>可以开出一张随机传说级（A级）卡片</v>
          </cell>
        </row>
        <row r="177">
          <cell r="B177">
            <v>3504</v>
          </cell>
          <cell r="C177" t="str">
            <v>元素大陆的图鉴箱</v>
          </cell>
          <cell r="D177" t="str">
            <v>可以随机开出一张地图·元素大陆出现的所有怪物的卡片</v>
          </cell>
        </row>
        <row r="178">
          <cell r="B178">
            <v>3505</v>
          </cell>
          <cell r="C178" t="str">
            <v>熔火炼狱的图鉴箱</v>
          </cell>
          <cell r="D178" t="str">
            <v>可以随机开出一张地图·熔火炼狱出现的所有怪物的卡片</v>
          </cell>
        </row>
        <row r="179">
          <cell r="B179">
            <v>3506</v>
          </cell>
          <cell r="C179" t="str">
            <v>极北之地的图鉴箱</v>
          </cell>
          <cell r="D179" t="str">
            <v>可以随机开出一张地图·极北之地出现的所有怪物的卡片</v>
          </cell>
        </row>
        <row r="180">
          <cell r="B180">
            <v>3507</v>
          </cell>
          <cell r="C180" t="str">
            <v>狂风沙漠的图鉴箱</v>
          </cell>
          <cell r="D180" t="str">
            <v>可以随机开出一张地图·狂风沙漠出现的所有怪物的卡片</v>
          </cell>
        </row>
        <row r="181">
          <cell r="B181">
            <v>3508</v>
          </cell>
          <cell r="C181" t="str">
            <v>雷霆之地的图鉴箱</v>
          </cell>
          <cell r="D181" t="str">
            <v>可以随机开出一张地图·雷霆之地出现的所有怪物的卡片</v>
          </cell>
        </row>
        <row r="182">
          <cell r="B182">
            <v>3509</v>
          </cell>
          <cell r="C182" t="str">
            <v>熔火炼狱的史诗图鉴图鉴箱</v>
          </cell>
          <cell r="D182" t="str">
            <v>可以随机开出一张地图·熔火炼狱出现的史诗级（B级）卡片</v>
          </cell>
        </row>
        <row r="183">
          <cell r="B183">
            <v>3510</v>
          </cell>
          <cell r="C183" t="str">
            <v>极北之地的史诗图鉴图鉴箱</v>
          </cell>
          <cell r="D183" t="str">
            <v>可以随机开出一张地图·极北之地出现的史诗级（B级）卡片</v>
          </cell>
        </row>
        <row r="184">
          <cell r="B184">
            <v>3511</v>
          </cell>
          <cell r="C184" t="str">
            <v>狂风沙漠的史诗图鉴图鉴箱</v>
          </cell>
          <cell r="D184" t="str">
            <v>可以随机开出一张地图·狂风沙漠出现的史诗级（B级）卡片</v>
          </cell>
        </row>
        <row r="185">
          <cell r="B185">
            <v>3512</v>
          </cell>
          <cell r="C185" t="str">
            <v>雷霆之地的史诗图鉴图鉴箱</v>
          </cell>
          <cell r="D185" t="str">
            <v>可以随机开出一张地图·雷霆之地出现的史诗级（B级）卡片</v>
          </cell>
        </row>
        <row r="186">
          <cell r="B186">
            <v>3513</v>
          </cell>
          <cell r="C186" t="str">
            <v>熔火炼狱的传说图鉴图鉴箱</v>
          </cell>
          <cell r="D186" t="str">
            <v>可以随机开出一张地图·熔火炼狱出现的传说级（A级）卡片</v>
          </cell>
        </row>
        <row r="187">
          <cell r="B187">
            <v>3514</v>
          </cell>
          <cell r="C187" t="str">
            <v>极北之地的传说图鉴图鉴箱</v>
          </cell>
          <cell r="D187" t="str">
            <v>可以随机开出一张地图·极北之地出现的传说级（A级）卡片</v>
          </cell>
        </row>
        <row r="188">
          <cell r="B188">
            <v>3515</v>
          </cell>
          <cell r="C188" t="str">
            <v>狂风沙漠的传说图鉴图鉴箱</v>
          </cell>
          <cell r="D188" t="str">
            <v>可以随机开出一张地图·狂风沙漠出现的传说级（A级）卡片</v>
          </cell>
        </row>
        <row r="189">
          <cell r="B189">
            <v>3516</v>
          </cell>
          <cell r="C189" t="str">
            <v>雷霆之地的传说图鉴图鉴箱</v>
          </cell>
          <cell r="D189" t="str">
            <v>可以随机开出一张地图·雷霆之地出现的传说级（A级）卡片</v>
          </cell>
        </row>
        <row r="190">
          <cell r="B190">
            <v>3517</v>
          </cell>
          <cell r="C190" t="str">
            <v>精良图鉴兑换券</v>
          </cell>
          <cell r="D190" t="str">
            <v>可以去商城【图鉴兑换】里面去兑换任意一张精良图鉴</v>
          </cell>
        </row>
        <row r="191">
          <cell r="B191">
            <v>3518</v>
          </cell>
          <cell r="C191" t="str">
            <v>史诗图鉴兑换券</v>
          </cell>
          <cell r="D191" t="str">
            <v>可以去商城【图鉴兑换】里面去兑换任意一张史诗图鉴</v>
          </cell>
        </row>
        <row r="192">
          <cell r="B192">
            <v>3519</v>
          </cell>
          <cell r="C192" t="str">
            <v>传说图鉴兑换券</v>
          </cell>
          <cell r="D192" t="str">
            <v>可以去商城【图鉴兑换】里面去兑换任意一张传说图鉴</v>
          </cell>
        </row>
        <row r="193">
          <cell r="B193">
            <v>3520</v>
          </cell>
          <cell r="C193" t="str">
            <v>不朽图鉴兑换券</v>
          </cell>
          <cell r="D193" t="str">
            <v>可以去商城【图鉴兑换】里面去兑换任意一张不朽图鉴</v>
          </cell>
        </row>
        <row r="194">
          <cell r="B194">
            <v>3521</v>
          </cell>
          <cell r="C194" t="str">
            <v>熔火炼狱的图鉴兑换券</v>
          </cell>
          <cell r="D194" t="str">
            <v>可以去商城【图鉴兑换】里面去兑换任意一张熔火炼狱的图鉴</v>
          </cell>
        </row>
        <row r="195">
          <cell r="B195">
            <v>3522</v>
          </cell>
          <cell r="C195" t="str">
            <v>极北之地的图鉴兑换券</v>
          </cell>
          <cell r="D195" t="str">
            <v>可以去商城【图鉴兑换】里面去兑换任意一张极北之地的图鉴</v>
          </cell>
        </row>
        <row r="196">
          <cell r="B196">
            <v>3523</v>
          </cell>
          <cell r="C196" t="str">
            <v>狂风沙漠的图鉴兑换券</v>
          </cell>
          <cell r="D196" t="str">
            <v>可以去商城【图鉴兑换】里面去兑换任意一张狂风沙漠的图鉴</v>
          </cell>
        </row>
        <row r="197">
          <cell r="B197">
            <v>3524</v>
          </cell>
          <cell r="C197" t="str">
            <v>雷霆之地的图鉴兑换券</v>
          </cell>
          <cell r="D197" t="str">
            <v>可以去商城【图鉴兑换】里面去兑换任意一张雷霆之地的图鉴</v>
          </cell>
        </row>
        <row r="198">
          <cell r="B198">
            <v>3525</v>
          </cell>
          <cell r="C198" t="str">
            <v>元素大陆图的鉴兑换券</v>
          </cell>
          <cell r="D198" t="str">
            <v>可以去商城【图鉴兑换】里面去兑换任意一张元素大陆的图鉴</v>
          </cell>
        </row>
        <row r="199">
          <cell r="B199">
            <v>10001</v>
          </cell>
          <cell r="C199" t="str">
            <v>1级魂石·攻击力</v>
          </cell>
          <cell r="D199" t="str">
            <v>可以在魂石界面进行镶嵌</v>
          </cell>
        </row>
        <row r="200">
          <cell r="B200">
            <v>10002</v>
          </cell>
          <cell r="C200" t="str">
            <v>1级魂石·固定伤害</v>
          </cell>
          <cell r="D200" t="str">
            <v>可以在魂石界面进行镶嵌</v>
          </cell>
        </row>
        <row r="201">
          <cell r="B201">
            <v>10003</v>
          </cell>
          <cell r="C201" t="str">
            <v>1级魂石·全元素伤害</v>
          </cell>
          <cell r="D201" t="str">
            <v>可以在魂石界面进行镶嵌</v>
          </cell>
        </row>
        <row r="202">
          <cell r="B202">
            <v>10004</v>
          </cell>
          <cell r="C202" t="str">
            <v>1级魂石·暴击概率</v>
          </cell>
          <cell r="D202" t="str">
            <v>可以在魂石界面进行镶嵌</v>
          </cell>
        </row>
        <row r="203">
          <cell r="B203">
            <v>10005</v>
          </cell>
          <cell r="C203" t="str">
            <v>1级魂石·暴击伤害</v>
          </cell>
          <cell r="D203" t="str">
            <v>可以在魂石界面进行镶嵌</v>
          </cell>
        </row>
        <row r="204">
          <cell r="B204">
            <v>10006</v>
          </cell>
          <cell r="C204" t="str">
            <v>1级魂石·元素穿透</v>
          </cell>
          <cell r="D204" t="str">
            <v>可以在魂石界面进行镶嵌</v>
          </cell>
        </row>
        <row r="205">
          <cell r="B205">
            <v>10007</v>
          </cell>
          <cell r="C205" t="str">
            <v>1级魂石·生命值</v>
          </cell>
          <cell r="D205" t="str">
            <v>可以在魂石界面进行镶嵌</v>
          </cell>
        </row>
        <row r="206">
          <cell r="B206">
            <v>10008</v>
          </cell>
          <cell r="C206" t="str">
            <v>1级魂石·攻击速度</v>
          </cell>
          <cell r="D206" t="str">
            <v>可以在魂石界面进行镶嵌</v>
          </cell>
        </row>
        <row r="207">
          <cell r="B207">
            <v>10009</v>
          </cell>
          <cell r="C207" t="str">
            <v>1级魂石·防御</v>
          </cell>
          <cell r="D207" t="str">
            <v>可以在魂石界面进行镶嵌</v>
          </cell>
        </row>
        <row r="208">
          <cell r="B208">
            <v>10011</v>
          </cell>
          <cell r="C208" t="str">
            <v>1级魂石·暴击抵抗</v>
          </cell>
          <cell r="D208" t="str">
            <v>可以在魂石界面进行镶嵌</v>
          </cell>
        </row>
        <row r="209">
          <cell r="B209">
            <v>10012</v>
          </cell>
          <cell r="C209" t="str">
            <v>1级魂石·爆伤抵抗</v>
          </cell>
          <cell r="D209" t="str">
            <v>可以在魂石界面进行镶嵌</v>
          </cell>
        </row>
        <row r="210">
          <cell r="B210">
            <v>10013</v>
          </cell>
          <cell r="C210" t="str">
            <v>1级魂石·生命回复</v>
          </cell>
          <cell r="D210" t="str">
            <v>可以在魂石界面进行镶嵌</v>
          </cell>
        </row>
        <row r="211">
          <cell r="B211">
            <v>10014</v>
          </cell>
          <cell r="C211" t="str">
            <v>1级魂石·固定伤害减免</v>
          </cell>
          <cell r="D211" t="str">
            <v>可以在魂石界面进行镶嵌</v>
          </cell>
        </row>
        <row r="212">
          <cell r="B212">
            <v>10015</v>
          </cell>
          <cell r="C212" t="str">
            <v>1级魂石·技能急速</v>
          </cell>
          <cell r="D212" t="str">
            <v>可以在魂石界面进行镶嵌</v>
          </cell>
        </row>
        <row r="213">
          <cell r="B213">
            <v>10016</v>
          </cell>
          <cell r="C213" t="str">
            <v>1级魂石·全元素抗性</v>
          </cell>
          <cell r="D213" t="str">
            <v>可以在魂石界面进行镶嵌</v>
          </cell>
        </row>
        <row r="214">
          <cell r="B214">
            <v>10017</v>
          </cell>
          <cell r="C214" t="str">
            <v>1级魂石·移动速度</v>
          </cell>
          <cell r="D214" t="str">
            <v>可以在魂石界面进行镶嵌</v>
          </cell>
        </row>
        <row r="215">
          <cell r="B215">
            <v>10018</v>
          </cell>
          <cell r="C215" t="str">
            <v>1级魂石·闪避率</v>
          </cell>
          <cell r="D215" t="str">
            <v>可以在魂石界面进行镶嵌</v>
          </cell>
        </row>
        <row r="216">
          <cell r="B216">
            <v>10101</v>
          </cell>
          <cell r="C216" t="str">
            <v>2级魂石·攻击力</v>
          </cell>
          <cell r="D216" t="str">
            <v>可以在魂石界面进行镶嵌</v>
          </cell>
        </row>
        <row r="217">
          <cell r="B217">
            <v>10102</v>
          </cell>
          <cell r="C217" t="str">
            <v>2级魂石·固定伤害</v>
          </cell>
          <cell r="D217" t="str">
            <v>可以在魂石界面进行镶嵌</v>
          </cell>
        </row>
        <row r="218">
          <cell r="B218">
            <v>10103</v>
          </cell>
          <cell r="C218" t="str">
            <v>2级魂石·全元素伤害</v>
          </cell>
          <cell r="D218" t="str">
            <v>可以在魂石界面进行镶嵌</v>
          </cell>
        </row>
        <row r="219">
          <cell r="B219">
            <v>10104</v>
          </cell>
          <cell r="C219" t="str">
            <v>2级魂石·暴击概率</v>
          </cell>
          <cell r="D219" t="str">
            <v>可以在魂石界面进行镶嵌</v>
          </cell>
        </row>
        <row r="220">
          <cell r="B220">
            <v>10105</v>
          </cell>
          <cell r="C220" t="str">
            <v>2级魂石·暴击伤害</v>
          </cell>
          <cell r="D220" t="str">
            <v>可以在魂石界面进行镶嵌</v>
          </cell>
        </row>
        <row r="221">
          <cell r="B221">
            <v>10106</v>
          </cell>
          <cell r="C221" t="str">
            <v>2级魂石·元素穿透</v>
          </cell>
          <cell r="D221" t="str">
            <v>可以在魂石界面进行镶嵌</v>
          </cell>
        </row>
        <row r="222">
          <cell r="B222">
            <v>10107</v>
          </cell>
          <cell r="C222" t="str">
            <v>2级魂石·生命值</v>
          </cell>
          <cell r="D222" t="str">
            <v>可以在魂石界面进行镶嵌</v>
          </cell>
        </row>
        <row r="223">
          <cell r="B223">
            <v>10108</v>
          </cell>
          <cell r="C223" t="str">
            <v>2级魂石·攻击速度</v>
          </cell>
          <cell r="D223" t="str">
            <v>可以在魂石界面进行镶嵌</v>
          </cell>
        </row>
        <row r="224">
          <cell r="B224">
            <v>10109</v>
          </cell>
          <cell r="C224" t="str">
            <v>2级魂石·防御</v>
          </cell>
          <cell r="D224" t="str">
            <v>可以在魂石界面进行镶嵌</v>
          </cell>
        </row>
        <row r="225">
          <cell r="B225">
            <v>10111</v>
          </cell>
          <cell r="C225" t="str">
            <v>2级魂石·暴击抵抗</v>
          </cell>
          <cell r="D225" t="str">
            <v>可以在魂石界面进行镶嵌</v>
          </cell>
        </row>
        <row r="226">
          <cell r="B226">
            <v>10112</v>
          </cell>
          <cell r="C226" t="str">
            <v>2级魂石·爆伤抵抗</v>
          </cell>
          <cell r="D226" t="str">
            <v>可以在魂石界面进行镶嵌</v>
          </cell>
        </row>
        <row r="227">
          <cell r="B227">
            <v>10113</v>
          </cell>
          <cell r="C227" t="str">
            <v>2级魂石·生命回复</v>
          </cell>
          <cell r="D227" t="str">
            <v>可以在魂石界面进行镶嵌</v>
          </cell>
        </row>
        <row r="228">
          <cell r="B228">
            <v>10114</v>
          </cell>
          <cell r="C228" t="str">
            <v>2级魂石·固定伤害减免</v>
          </cell>
          <cell r="D228" t="str">
            <v>可以在魂石界面进行镶嵌</v>
          </cell>
        </row>
        <row r="229">
          <cell r="B229">
            <v>10115</v>
          </cell>
          <cell r="C229" t="str">
            <v>2级魂石·技能急速</v>
          </cell>
          <cell r="D229" t="str">
            <v>可以在魂石界面进行镶嵌</v>
          </cell>
        </row>
        <row r="230">
          <cell r="B230">
            <v>10116</v>
          </cell>
          <cell r="C230" t="str">
            <v>2级魂石·全元素抗性</v>
          </cell>
          <cell r="D230" t="str">
            <v>可以在魂石界面进行镶嵌</v>
          </cell>
        </row>
        <row r="231">
          <cell r="B231">
            <v>10117</v>
          </cell>
          <cell r="C231" t="str">
            <v>2级魂石·移动速度</v>
          </cell>
          <cell r="D231" t="str">
            <v>可以在魂石界面进行镶嵌</v>
          </cell>
        </row>
        <row r="232">
          <cell r="B232">
            <v>10118</v>
          </cell>
          <cell r="C232" t="str">
            <v>2级魂石·闪避率</v>
          </cell>
          <cell r="D232" t="str">
            <v>可以在魂石界面进行镶嵌</v>
          </cell>
        </row>
        <row r="233">
          <cell r="B233">
            <v>10201</v>
          </cell>
          <cell r="C233" t="str">
            <v>3级魂石·攻击力</v>
          </cell>
          <cell r="D233" t="str">
            <v>可以在魂石界面进行镶嵌</v>
          </cell>
        </row>
        <row r="234">
          <cell r="B234">
            <v>10202</v>
          </cell>
          <cell r="C234" t="str">
            <v>3级魂石·固定伤害</v>
          </cell>
          <cell r="D234" t="str">
            <v>可以在魂石界面进行镶嵌</v>
          </cell>
        </row>
        <row r="235">
          <cell r="B235">
            <v>10203</v>
          </cell>
          <cell r="C235" t="str">
            <v>3级魂石·全元素伤害</v>
          </cell>
          <cell r="D235" t="str">
            <v>可以在魂石界面进行镶嵌</v>
          </cell>
        </row>
        <row r="236">
          <cell r="B236">
            <v>10204</v>
          </cell>
          <cell r="C236" t="str">
            <v>3级魂石·暴击概率</v>
          </cell>
          <cell r="D236" t="str">
            <v>可以在魂石界面进行镶嵌</v>
          </cell>
        </row>
        <row r="237">
          <cell r="B237">
            <v>10205</v>
          </cell>
          <cell r="C237" t="str">
            <v>3级魂石·暴击伤害</v>
          </cell>
          <cell r="D237" t="str">
            <v>可以在魂石界面进行镶嵌</v>
          </cell>
        </row>
        <row r="238">
          <cell r="B238">
            <v>10206</v>
          </cell>
          <cell r="C238" t="str">
            <v>3级魂石·元素穿透</v>
          </cell>
          <cell r="D238" t="str">
            <v>可以在魂石界面进行镶嵌</v>
          </cell>
        </row>
        <row r="239">
          <cell r="B239">
            <v>10207</v>
          </cell>
          <cell r="C239" t="str">
            <v>3级魂石·生命值</v>
          </cell>
          <cell r="D239" t="str">
            <v>可以在魂石界面进行镶嵌</v>
          </cell>
        </row>
        <row r="240">
          <cell r="B240">
            <v>10208</v>
          </cell>
          <cell r="C240" t="str">
            <v>3级魂石·攻击速度</v>
          </cell>
          <cell r="D240" t="str">
            <v>可以在魂石界面进行镶嵌</v>
          </cell>
        </row>
        <row r="241">
          <cell r="B241">
            <v>10209</v>
          </cell>
          <cell r="C241" t="str">
            <v>3级魂石·防御</v>
          </cell>
          <cell r="D241" t="str">
            <v>可以在魂石界面进行镶嵌</v>
          </cell>
        </row>
        <row r="242">
          <cell r="B242">
            <v>10211</v>
          </cell>
          <cell r="C242" t="str">
            <v>3级魂石·暴击抵抗</v>
          </cell>
          <cell r="D242" t="str">
            <v>可以在魂石界面进行镶嵌</v>
          </cell>
        </row>
        <row r="243">
          <cell r="B243">
            <v>10212</v>
          </cell>
          <cell r="C243" t="str">
            <v>3级魂石·爆伤抵抗</v>
          </cell>
          <cell r="D243" t="str">
            <v>可以在魂石界面进行镶嵌</v>
          </cell>
        </row>
        <row r="244">
          <cell r="B244">
            <v>10213</v>
          </cell>
          <cell r="C244" t="str">
            <v>3级魂石·生命回复</v>
          </cell>
          <cell r="D244" t="str">
            <v>可以在魂石界面进行镶嵌</v>
          </cell>
        </row>
        <row r="245">
          <cell r="B245">
            <v>10214</v>
          </cell>
          <cell r="C245" t="str">
            <v>3级魂石·固定伤害减免</v>
          </cell>
          <cell r="D245" t="str">
            <v>可以在魂石界面进行镶嵌</v>
          </cell>
        </row>
        <row r="246">
          <cell r="B246">
            <v>10215</v>
          </cell>
          <cell r="C246" t="str">
            <v>3级魂石·技能急速</v>
          </cell>
          <cell r="D246" t="str">
            <v>可以在魂石界面进行镶嵌</v>
          </cell>
        </row>
        <row r="247">
          <cell r="B247">
            <v>10216</v>
          </cell>
          <cell r="C247" t="str">
            <v>3级魂石·全元素抗性</v>
          </cell>
          <cell r="D247" t="str">
            <v>可以在魂石界面进行镶嵌</v>
          </cell>
        </row>
        <row r="248">
          <cell r="B248">
            <v>10217</v>
          </cell>
          <cell r="C248" t="str">
            <v>3级魂石·移动速度</v>
          </cell>
          <cell r="D248" t="str">
            <v>可以在魂石界面进行镶嵌</v>
          </cell>
        </row>
        <row r="249">
          <cell r="B249">
            <v>10218</v>
          </cell>
          <cell r="C249" t="str">
            <v>3级魂石·闪避率</v>
          </cell>
          <cell r="D249" t="str">
            <v>可以在魂石界面进行镶嵌</v>
          </cell>
        </row>
        <row r="250">
          <cell r="B250">
            <v>10301</v>
          </cell>
          <cell r="C250" t="str">
            <v>4级魂石·攻击力</v>
          </cell>
          <cell r="D250" t="str">
            <v>可以在魂石界面进行镶嵌</v>
          </cell>
        </row>
        <row r="251">
          <cell r="B251">
            <v>10302</v>
          </cell>
          <cell r="C251" t="str">
            <v>4级魂石·固定伤害</v>
          </cell>
          <cell r="D251" t="str">
            <v>可以在魂石界面进行镶嵌</v>
          </cell>
        </row>
        <row r="252">
          <cell r="B252">
            <v>10303</v>
          </cell>
          <cell r="C252" t="str">
            <v>4级魂石·全元素伤害</v>
          </cell>
          <cell r="D252" t="str">
            <v>可以在魂石界面进行镶嵌</v>
          </cell>
        </row>
        <row r="253">
          <cell r="B253">
            <v>10304</v>
          </cell>
          <cell r="C253" t="str">
            <v>4级魂石·暴击概率</v>
          </cell>
          <cell r="D253" t="str">
            <v>可以在魂石界面进行镶嵌</v>
          </cell>
        </row>
        <row r="254">
          <cell r="B254">
            <v>10305</v>
          </cell>
          <cell r="C254" t="str">
            <v>4级魂石·暴击伤害</v>
          </cell>
          <cell r="D254" t="str">
            <v>可以在魂石界面进行镶嵌</v>
          </cell>
        </row>
        <row r="255">
          <cell r="B255">
            <v>10306</v>
          </cell>
          <cell r="C255" t="str">
            <v>4级魂石·元素穿透</v>
          </cell>
          <cell r="D255" t="str">
            <v>可以在魂石界面进行镶嵌</v>
          </cell>
        </row>
        <row r="256">
          <cell r="B256">
            <v>10307</v>
          </cell>
          <cell r="C256" t="str">
            <v>4级魂石·生命值</v>
          </cell>
          <cell r="D256" t="str">
            <v>可以在魂石界面进行镶嵌</v>
          </cell>
        </row>
        <row r="257">
          <cell r="B257">
            <v>10308</v>
          </cell>
          <cell r="C257" t="str">
            <v>4级魂石·攻击速度</v>
          </cell>
          <cell r="D257" t="str">
            <v>可以在魂石界面进行镶嵌</v>
          </cell>
        </row>
        <row r="258">
          <cell r="B258">
            <v>10309</v>
          </cell>
          <cell r="C258" t="str">
            <v>4级魂石·防御</v>
          </cell>
          <cell r="D258" t="str">
            <v>可以在魂石界面进行镶嵌</v>
          </cell>
        </row>
        <row r="259">
          <cell r="B259">
            <v>10311</v>
          </cell>
          <cell r="C259" t="str">
            <v>4级魂石·暴击抵抗</v>
          </cell>
          <cell r="D259" t="str">
            <v>可以在魂石界面进行镶嵌</v>
          </cell>
        </row>
        <row r="260">
          <cell r="B260">
            <v>10312</v>
          </cell>
          <cell r="C260" t="str">
            <v>4级魂石·爆伤抵抗</v>
          </cell>
          <cell r="D260" t="str">
            <v>可以在魂石界面进行镶嵌</v>
          </cell>
        </row>
        <row r="261">
          <cell r="B261">
            <v>10313</v>
          </cell>
          <cell r="C261" t="str">
            <v>4级魂石·生命回复</v>
          </cell>
          <cell r="D261" t="str">
            <v>可以在魂石界面进行镶嵌</v>
          </cell>
        </row>
        <row r="262">
          <cell r="B262">
            <v>10314</v>
          </cell>
          <cell r="C262" t="str">
            <v>4级魂石·固定伤害减免</v>
          </cell>
          <cell r="D262" t="str">
            <v>可以在魂石界面进行镶嵌</v>
          </cell>
        </row>
        <row r="263">
          <cell r="B263">
            <v>10315</v>
          </cell>
          <cell r="C263" t="str">
            <v>4级魂石·技能急速</v>
          </cell>
          <cell r="D263" t="str">
            <v>可以在魂石界面进行镶嵌</v>
          </cell>
        </row>
        <row r="264">
          <cell r="B264">
            <v>10316</v>
          </cell>
          <cell r="C264" t="str">
            <v>4级魂石·全元素抗性</v>
          </cell>
          <cell r="D264" t="str">
            <v>可以在魂石界面进行镶嵌</v>
          </cell>
        </row>
        <row r="265">
          <cell r="B265">
            <v>10317</v>
          </cell>
          <cell r="C265" t="str">
            <v>4级魂石·移动速度</v>
          </cell>
          <cell r="D265" t="str">
            <v>可以在魂石界面进行镶嵌</v>
          </cell>
        </row>
        <row r="266">
          <cell r="B266">
            <v>10318</v>
          </cell>
          <cell r="C266" t="str">
            <v>4级魂石·闪避率</v>
          </cell>
          <cell r="D266" t="str">
            <v>可以在魂石界面进行镶嵌</v>
          </cell>
        </row>
        <row r="267">
          <cell r="B267">
            <v>20000</v>
          </cell>
          <cell r="C267" t="str">
            <v>月卡</v>
          </cell>
          <cell r="D267" t="str">
            <v>购买直接获得3000铂金，之后每天登录获得20000钻石，
获得30天效果：
通关奖励中，技能精通经验获取率+10%，地图经验获取率+10%，通关银币获取率+20%(和终身叠加)</v>
          </cell>
        </row>
        <row r="268">
          <cell r="B268">
            <v>20001</v>
          </cell>
          <cell r="C268" t="str">
            <v>终身特权</v>
          </cell>
          <cell r="D268" t="str">
            <v>效果：每天登录获得30000钻石，1张【祈福卷轴】，通关奖励中：技能精通经验获取率+20%，地图经验获取率+20%，通关银币获取率+30%(和月卡叠加)
额外效果：魂石升级概率+10%，图鉴合成银币消耗-20%</v>
          </cell>
        </row>
        <row r="269">
          <cell r="B269">
            <v>20002</v>
          </cell>
          <cell r="C269" t="str">
            <v>元素祈福</v>
          </cell>
          <cell r="D269" t="str">
            <v>特权</v>
          </cell>
        </row>
        <row r="270">
          <cell r="B270">
            <v>20003</v>
          </cell>
          <cell r="C270" t="str">
            <v>天辉信物</v>
          </cell>
          <cell r="D270" t="str">
            <v>攻击力+10
生命值+200
最大蓝量+100
蓝量回复+2/S
生命恢复+5/S
技能急速+20
*天辉任务奖励+30%</v>
          </cell>
        </row>
        <row r="271">
          <cell r="B271">
            <v>20004</v>
          </cell>
          <cell r="C271" t="str">
            <v>夜魇信物</v>
          </cell>
          <cell r="D271" t="str">
            <v>暴击概率+15%
暴击伤害+30%
防御力+10
技能伤害+20%
移动速度+10%
*夜魇任务奖励+30%</v>
          </cell>
        </row>
        <row r="272">
          <cell r="B272">
            <v>20005</v>
          </cell>
          <cell r="C272" t="str">
            <v>灵魂战刃</v>
          </cell>
          <cell r="D272" t="str">
            <v>攻击力+20
攻击速度+50
暴击伤害+20%
移动速度+10%
技能急速+10
*局内金币获取率+30%</v>
          </cell>
        </row>
        <row r="273">
          <cell r="B273">
            <v>20006</v>
          </cell>
          <cell r="C273" t="str">
            <v>老者的指引</v>
          </cell>
          <cell r="D273" t="str">
            <v>特权</v>
          </cell>
        </row>
        <row r="274">
          <cell r="B274">
            <v>20007</v>
          </cell>
          <cell r="C274" t="str">
            <v>图鉴大师</v>
          </cell>
          <cell r="D274" t="str">
            <v>*图鉴合成高级卡的概率+12.5%
*图鉴合成金币消耗-30%
*图鉴上阵最大星级数+3
*图鉴上阵属性效果+20%</v>
          </cell>
        </row>
        <row r="275">
          <cell r="B275">
            <v>20008</v>
          </cell>
          <cell r="C275" t="str">
            <v>不留遗憾之矢</v>
          </cell>
          <cell r="D275" t="str">
            <v>特权</v>
          </cell>
        </row>
        <row r="276">
          <cell r="B276">
            <v>20009</v>
          </cell>
          <cell r="C276" t="str">
            <v>命运的骰子</v>
          </cell>
          <cell r="D276" t="str">
            <v>*升级技能时，有33%概率不消耗技能点
*购买局内金币商店道具时，有33%概率不消耗局内金币
*结算时，有33%概率使本局获得的技能精通经验翻倍
*赞助本游戏时，有33%概率会获得额外10%的琥珀</v>
          </cell>
        </row>
        <row r="277">
          <cell r="B277">
            <v>20010</v>
          </cell>
          <cell r="C277" t="str">
            <v>元素之地的救赎</v>
          </cell>
          <cell r="D277" t="str">
            <v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v>
          </cell>
        </row>
        <row r="278">
          <cell r="B278">
            <v>20011</v>
          </cell>
          <cell r="C278" t="str">
            <v>老者的指引·上</v>
          </cell>
          <cell r="D278" t="str">
            <v>暴击概率+5%
伤害加成+10%
伤害减免+5%
攻击力+5%
固定伤害+50
固定伤害减免+50
集齐【老者的指引·上、中、下】获得效果：
老人言：
个人经验获取率+30%</v>
          </cell>
        </row>
        <row r="279">
          <cell r="B279">
            <v>20012</v>
          </cell>
          <cell r="C279" t="str">
            <v>老者的指引·中</v>
          </cell>
          <cell r="D279" t="str">
            <v>暴击概率+5%
伤害加成+10%
伤害减免+5%
攻击力+5%
固定伤害+50
固定伤害减免+50
集齐【老者的指引·上、中、下】获得效果：
老人言：
个人经验获取率+30%</v>
          </cell>
        </row>
        <row r="280">
          <cell r="B280">
            <v>20013</v>
          </cell>
          <cell r="C280" t="str">
            <v>老者的指引·下</v>
          </cell>
          <cell r="D280" t="str">
            <v>暴击概率+5%
伤害加成+10%
伤害减免+5%
攻击力+5%
固定伤害+50
固定伤害减免+50
集齐【老者的指引·上、中、下】获得效果：
老人言：
个人经验获取率+30%</v>
          </cell>
        </row>
        <row r="281">
          <cell r="B281">
            <v>20014</v>
          </cell>
          <cell r="C281" t="str">
            <v>图鉴大师·上</v>
          </cell>
          <cell r="D281" t="str">
            <v>特权</v>
          </cell>
        </row>
        <row r="282">
          <cell r="B282">
            <v>20015</v>
          </cell>
          <cell r="C282" t="str">
            <v>图鉴大师·中</v>
          </cell>
          <cell r="D282" t="str">
            <v>特权</v>
          </cell>
        </row>
        <row r="283">
          <cell r="B283">
            <v>20016</v>
          </cell>
          <cell r="C283" t="str">
            <v>图鉴大师·下</v>
          </cell>
          <cell r="D283" t="str">
            <v>特权</v>
          </cell>
        </row>
        <row r="284">
          <cell r="B284">
            <v>20017</v>
          </cell>
          <cell r="C284" t="str">
            <v>不留遗憾之矢·上</v>
          </cell>
          <cell r="D284" t="str">
            <v>杀敌恢复生命值2
杀敌回复蓝量1
移动速度+5%
技能急速+10
最终伤害+10%
暴击伤害+15%
集齐【不留遗憾之矢·上、中、下】获得效果：
不留遗憾：不会随着阵亡次数增加复活时间</v>
          </cell>
        </row>
        <row r="285">
          <cell r="B285">
            <v>20018</v>
          </cell>
          <cell r="C285" t="str">
            <v>不留遗憾之矢·中</v>
          </cell>
          <cell r="D285" t="str">
            <v>杀敌恢复生命值5
杀敌回复蓝量2
移动速度+5%
技能急速+10
最终伤害+10%
暴击伤害+25%
集齐【不留遗憾之矢·上、中、下】获得效果：
不留遗憾：不会随着阵亡次数增加复活时间</v>
          </cell>
        </row>
        <row r="286">
          <cell r="B286">
            <v>20019</v>
          </cell>
          <cell r="C286" t="str">
            <v>不留遗憾之矢·下</v>
          </cell>
          <cell r="D286" t="str">
            <v>杀敌恢复生命值5
杀敌回复蓝量2
移动速度+5%
技能急速+10
最终伤害+10%
暴击伤害+35%
集齐【不留遗憾之矢·上、中、下】获得效果：
不留遗憾：不会随着阵亡次数增加复活时间</v>
          </cell>
        </row>
        <row r="287">
          <cell r="B287">
            <v>20020</v>
          </cell>
          <cell r="C287" t="str">
            <v>超越极限·上</v>
          </cell>
          <cell r="D287" t="str">
            <v>局内金币商店刷新消耗-10%
局内金币商店刷新次数+1
局内金币获取率+10%
伤害加成+10%
暴击概率+5%
集齐【超越极限·上、中、下】获得效果：
超越极限：额外获得一个极限道具槽位</v>
          </cell>
        </row>
        <row r="288">
          <cell r="B288">
            <v>20021</v>
          </cell>
          <cell r="C288" t="str">
            <v>超越极限·中</v>
          </cell>
          <cell r="D288" t="str">
            <v>特权局内金币商店刷新消耗-20%
局内金币商店刷新次数+2
局内金币获取率+20%
伤害加成+10%
暴击概率+5%
集齐【超越极限·上、中、下】获得效果：
超越极限：额外获得一个极限道具槽位</v>
          </cell>
        </row>
        <row r="289">
          <cell r="B289">
            <v>20022</v>
          </cell>
          <cell r="C289" t="str">
            <v>超越极限·下</v>
          </cell>
          <cell r="D289" t="str">
            <v>局内金币商店刷新消耗-20%
局内金币商店刷新次数+2
局内金币获取率+20%
伤害加成+10%
暴击概率+10%
集齐【超越极限·上、中、下】获得效果：
超越极限：额外获得一个极限道具槽位</v>
          </cell>
        </row>
        <row r="290">
          <cell r="B290">
            <v>20023</v>
          </cell>
          <cell r="C290" t="str">
            <v>消费大师·上</v>
          </cell>
          <cell r="D290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</row>
        <row r="291">
          <cell r="B291">
            <v>20024</v>
          </cell>
          <cell r="C291" t="str">
            <v>消费大师·中</v>
          </cell>
          <cell r="D291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</row>
        <row r="292">
          <cell r="B292">
            <v>20025</v>
          </cell>
          <cell r="C292" t="str">
            <v>消费大师·下</v>
          </cell>
          <cell r="D292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</row>
        <row r="293">
          <cell r="B293">
            <v>20026</v>
          </cell>
          <cell r="C293" t="str">
            <v>符文大师·上</v>
          </cell>
          <cell r="D293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</row>
        <row r="294">
          <cell r="B294">
            <v>20027</v>
          </cell>
          <cell r="C294" t="str">
            <v>符文大师·中</v>
          </cell>
          <cell r="D294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</row>
        <row r="295">
          <cell r="B295">
            <v>20028</v>
          </cell>
          <cell r="C295" t="str">
            <v>符文大师·下</v>
          </cell>
          <cell r="D295" t="str">
            <v>特权开局符文刷新次数+1
团队经验获取率+10%
伤害加成+5%
技能急速+5
集齐【符文大师·上、中、下】
获得效果：
符文强者：
每击败1个boss，获得2次符文刷新次数（仅局内生效）</v>
          </cell>
        </row>
        <row r="296">
          <cell r="B296">
            <v>20029</v>
          </cell>
          <cell r="C296" t="str">
            <v>符文全知</v>
          </cell>
          <cell r="D296" t="str">
            <v>攻击力+5
攻击速度+10
移动速度+3%
生命恢复+3/s
*开局拥有5次刷新符文的机会，且每次刷新符文从2选1变为3选1</v>
          </cell>
        </row>
        <row r="297">
          <cell r="B297">
            <v>20101</v>
          </cell>
          <cell r="C297" t="str">
            <v>终结者</v>
          </cell>
          <cell r="D297" t="str">
            <v>称号收集效果：最终伤害+15%</v>
          </cell>
        </row>
        <row r="298">
          <cell r="B298">
            <v>20102</v>
          </cell>
          <cell r="C298" t="str">
            <v>领袖</v>
          </cell>
          <cell r="D298" t="str">
            <v>称号收集效果：团队经验获取率+15%</v>
          </cell>
        </row>
        <row r="299">
          <cell r="B299">
            <v>20103</v>
          </cell>
          <cell r="C299" t="str">
            <v>圣坛使者</v>
          </cell>
          <cell r="D299" t="str">
            <v>称号收集效果：圣坛持续时间+25%</v>
          </cell>
        </row>
        <row r="300">
          <cell r="B300">
            <v>20104</v>
          </cell>
          <cell r="C300" t="str">
            <v>元素大陆征服者</v>
          </cell>
          <cell r="D300" t="str">
            <v>称号收集效果：全元素伤害+50%</v>
          </cell>
        </row>
        <row r="301">
          <cell r="B301">
            <v>20105</v>
          </cell>
          <cell r="C301" t="str">
            <v>图鉴领悟者</v>
          </cell>
          <cell r="D301" t="str">
            <v>称号收集效果：图鉴上阵属性效果+10%
图鉴上阵最大星级数+2</v>
          </cell>
        </row>
        <row r="302">
          <cell r="B302">
            <v>20106</v>
          </cell>
          <cell r="C302" t="str">
            <v>忠实粉丝</v>
          </cell>
          <cell r="D302" t="str">
            <v>称号收集效果：攻击力+6
移动速度+6%
技能急速+6
全元素伤害+6%</v>
          </cell>
        </row>
        <row r="303">
          <cell r="B303">
            <v>20107</v>
          </cell>
          <cell r="C303" t="str">
            <v>魂石掌控者</v>
          </cell>
          <cell r="D303" t="str">
            <v>称号收集效果：魂石升级成功率+5%</v>
          </cell>
        </row>
        <row r="304">
          <cell r="B304">
            <v>20108</v>
          </cell>
          <cell r="C304" t="str">
            <v>风神</v>
          </cell>
          <cell r="D304" t="str">
            <v>称号收集效果：风元素伤害+50%，风元素穿透+25%</v>
          </cell>
        </row>
        <row r="305">
          <cell r="B305">
            <v>20109</v>
          </cell>
          <cell r="C305" t="str">
            <v>炼狱之王</v>
          </cell>
          <cell r="D305" t="str">
            <v>称号收集效果：火元素伤害+50%，火元素穿透+25%</v>
          </cell>
        </row>
        <row r="306">
          <cell r="B306">
            <v>20110</v>
          </cell>
          <cell r="C306" t="str">
            <v>冰宫之主</v>
          </cell>
          <cell r="D306" t="str">
            <v>称号收集效果：冰元素伤害+50%，冰元素穿透+25%</v>
          </cell>
        </row>
        <row r="307">
          <cell r="B307">
            <v>20111</v>
          </cell>
          <cell r="C307" t="str">
            <v>雷神</v>
          </cell>
          <cell r="D307" t="str">
            <v>称号收集效果：雷元素伤害+50%，雷元素穿透+25%</v>
          </cell>
        </row>
        <row r="308">
          <cell r="B308">
            <v>20201</v>
          </cell>
          <cell r="C308" t="str">
            <v>元素大陆征服者（成长礼）</v>
          </cell>
          <cell r="D308" t="str">
            <v>进阶成长礼</v>
          </cell>
        </row>
        <row r="309">
          <cell r="B309">
            <v>20202</v>
          </cell>
          <cell r="C309" t="str">
            <v>元素大陆首通点</v>
          </cell>
          <cell r="D309" t="str">
            <v>元素大陆成长礼的首通点</v>
          </cell>
        </row>
        <row r="310">
          <cell r="B310">
            <v>20203</v>
          </cell>
          <cell r="C310" t="str">
            <v>熔火炼狱征服者（成长礼）</v>
          </cell>
          <cell r="D310" t="str">
            <v>进阶成长礼</v>
          </cell>
        </row>
        <row r="311">
          <cell r="B311">
            <v>20204</v>
          </cell>
          <cell r="C311" t="str">
            <v>熔火炼狱首通点</v>
          </cell>
          <cell r="D311" t="str">
            <v>熔火炼狱成长礼的首通点</v>
          </cell>
        </row>
        <row r="312">
          <cell r="B312">
            <v>20205</v>
          </cell>
          <cell r="C312" t="str">
            <v>极北之地征服者（成长礼）</v>
          </cell>
          <cell r="D312" t="str">
            <v>进阶成长礼</v>
          </cell>
        </row>
        <row r="313">
          <cell r="B313">
            <v>20206</v>
          </cell>
          <cell r="C313" t="str">
            <v>极北之地首通点</v>
          </cell>
          <cell r="D313" t="str">
            <v>极北之地成长礼的首通点</v>
          </cell>
        </row>
        <row r="314">
          <cell r="B314">
            <v>20207</v>
          </cell>
          <cell r="C314" t="str">
            <v>雷霆之地征服者（成长礼）</v>
          </cell>
          <cell r="D314" t="str">
            <v>进阶成长礼</v>
          </cell>
        </row>
        <row r="315">
          <cell r="B315">
            <v>20208</v>
          </cell>
          <cell r="C315" t="str">
            <v>雷霆之地首通点</v>
          </cell>
          <cell r="D315" t="str">
            <v>雷霆之地成长礼的首通点</v>
          </cell>
        </row>
        <row r="316">
          <cell r="B316">
            <v>20209</v>
          </cell>
          <cell r="C316" t="str">
            <v>狂风沙漠征服者（成长礼）</v>
          </cell>
          <cell r="D316" t="str">
            <v>进阶成长礼</v>
          </cell>
        </row>
        <row r="317">
          <cell r="B317">
            <v>20210</v>
          </cell>
          <cell r="C317" t="str">
            <v>狂风沙漠首通点</v>
          </cell>
          <cell r="D317" t="str">
            <v>狂风沙漠成长礼的首通点</v>
          </cell>
        </row>
        <row r="318">
          <cell r="B318">
            <v>21001</v>
          </cell>
          <cell r="C318" t="str">
            <v>急速元素</v>
          </cell>
          <cell r="D318" t="str">
            <v>元素供养属性道具，每一个+1技能急速，每10个提高1%技能冷却上限</v>
          </cell>
        </row>
        <row r="319">
          <cell r="B319">
            <v>21002</v>
          </cell>
          <cell r="C319" t="str">
            <v>攻击元素</v>
          </cell>
          <cell r="D319" t="str">
            <v>元素供养属性道具，每一个+1攻击力，每10个提高1%攻击力</v>
          </cell>
        </row>
        <row r="320">
          <cell r="B320">
            <v>21003</v>
          </cell>
          <cell r="C320" t="str">
            <v>火元素</v>
          </cell>
          <cell r="D320" t="str">
            <v>元素供养属性道具，每一个+1%火元素伤害，每10个提高1%火元素穿透</v>
          </cell>
        </row>
        <row r="321">
          <cell r="B321">
            <v>21004</v>
          </cell>
          <cell r="C321" t="str">
            <v>冰元素</v>
          </cell>
          <cell r="D321" t="str">
            <v>元素供养属性道具，每一个+1%冰元素伤害，每10个提高1%冰元素穿透</v>
          </cell>
        </row>
        <row r="322">
          <cell r="B322">
            <v>21005</v>
          </cell>
          <cell r="C322" t="str">
            <v>雷元素</v>
          </cell>
          <cell r="D322" t="str">
            <v>元素供养属性道具，每一个+1%雷元素伤害，每10个提高1%雷元素穿透</v>
          </cell>
        </row>
        <row r="323">
          <cell r="B323">
            <v>21006</v>
          </cell>
          <cell r="C323" t="str">
            <v>风元素</v>
          </cell>
          <cell r="D323" t="str">
            <v>元素供养属性道具，每一个+1%风元素伤害，每10个提高1%风元素穿透</v>
          </cell>
        </row>
        <row r="324">
          <cell r="B324">
            <v>21007</v>
          </cell>
          <cell r="C324" t="str">
            <v>攻速元素</v>
          </cell>
          <cell r="D324" t="str">
            <v>元素供养属性道具，每一个+1攻击速度，每10个降低0.01攻击间隔</v>
          </cell>
        </row>
        <row r="325">
          <cell r="B325">
            <v>21101</v>
          </cell>
          <cell r="C325" t="str">
            <v>暴击元素</v>
          </cell>
          <cell r="D325" t="str">
            <v>元素供养属性道具，每一个+0.25%暴击概率</v>
          </cell>
        </row>
        <row r="326">
          <cell r="B326">
            <v>21102</v>
          </cell>
          <cell r="C326" t="str">
            <v>爆伤元素</v>
          </cell>
          <cell r="D326" t="str">
            <v>元素供养属性道具，每一个+1%暴击伤害</v>
          </cell>
        </row>
        <row r="327">
          <cell r="B327">
            <v>21103</v>
          </cell>
          <cell r="C327" t="str">
            <v>生命元素</v>
          </cell>
          <cell r="D327" t="str">
            <v>元素供养属性道具，每一个+5最大生命值</v>
          </cell>
        </row>
        <row r="328">
          <cell r="B328">
            <v>21104</v>
          </cell>
          <cell r="C328" t="str">
            <v>蓝量元素</v>
          </cell>
          <cell r="D328" t="str">
            <v>元素供养属性道具，每一个+1最大蓝量</v>
          </cell>
        </row>
        <row r="329">
          <cell r="B329">
            <v>21105</v>
          </cell>
          <cell r="C329" t="str">
            <v>移速元素</v>
          </cell>
          <cell r="D329" t="str">
            <v>元素供养属性道具，每一个+1移动速度</v>
          </cell>
        </row>
        <row r="330">
          <cell r="B330">
            <v>21106</v>
          </cell>
          <cell r="C330" t="str">
            <v>伤害元素</v>
          </cell>
          <cell r="D330" t="str">
            <v>元素供养属性道具，每一个+1%伤害加成</v>
          </cell>
        </row>
        <row r="331">
          <cell r="B331">
            <v>21107</v>
          </cell>
          <cell r="C331" t="str">
            <v>固伤元素</v>
          </cell>
          <cell r="D331" t="str">
            <v>元素供养属性道具，每一个+5固定伤害</v>
          </cell>
        </row>
        <row r="332">
          <cell r="B332">
            <v>21108</v>
          </cell>
          <cell r="C332" t="str">
            <v>固免元素</v>
          </cell>
          <cell r="D332" t="str">
            <v>元素供养属性道具，每一个+5固定伤害减免</v>
          </cell>
        </row>
        <row r="333">
          <cell r="B333">
            <v>21109</v>
          </cell>
          <cell r="C333" t="str">
            <v>暴击抵抗元素</v>
          </cell>
          <cell r="D333" t="str">
            <v>元素供养属性道具，每一个+0.25%暴击抵抗</v>
          </cell>
        </row>
        <row r="334">
          <cell r="B334">
            <v>21110</v>
          </cell>
          <cell r="C334" t="str">
            <v>爆伤抵抗元素</v>
          </cell>
          <cell r="D334" t="str">
            <v>元素供养属性道具，每一个+1%暴击伤害抵抗</v>
          </cell>
        </row>
        <row r="335">
          <cell r="B335">
            <v>21111</v>
          </cell>
          <cell r="C335" t="str">
            <v>元素抗性</v>
          </cell>
          <cell r="D335" t="str">
            <v>元素供养属性道具，每一个+1%全元素抗性</v>
          </cell>
        </row>
        <row r="336">
          <cell r="B336">
            <v>21112</v>
          </cell>
          <cell r="C336" t="str">
            <v>护甲元素</v>
          </cell>
          <cell r="D336" t="str">
            <v>元素供养属性道具，每一个+1护甲</v>
          </cell>
        </row>
        <row r="337">
          <cell r="B337">
            <v>100001</v>
          </cell>
          <cell r="C337" t="str">
            <v>怪物图鉴卡</v>
          </cell>
          <cell r="D337" t="str">
            <v>击杀怪物有概率获得该怪物的图鉴卡</v>
          </cell>
        </row>
        <row r="338">
          <cell r="B338">
            <v>100002</v>
          </cell>
          <cell r="C338" t="str">
            <v>随机1级元素</v>
          </cell>
        </row>
        <row r="339">
          <cell r="B339">
            <v>100003</v>
          </cell>
          <cell r="C339" t="str">
            <v>随机2级元素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abSelected="1" workbookViewId="0">
      <pane ySplit="3" topLeftCell="A14" activePane="bottomLeft" state="frozen"/>
      <selection/>
      <selection pane="bottomLeft" activeCell="D5" sqref="D5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10" width="12.175" customWidth="1"/>
    <col min="11" max="11" width="21.125" customWidth="1"/>
    <col min="12" max="12" width="27.625" style="6" customWidth="1"/>
    <col min="13" max="13" width="15.3416666666667" style="7" customWidth="1"/>
    <col min="14" max="14" width="8.175" customWidth="1"/>
    <col min="15" max="15" width="13.875" style="7" customWidth="1"/>
    <col min="16" max="16" width="11.675" style="8" customWidth="1"/>
    <col min="17" max="17" width="7.00833333333333" customWidth="1"/>
    <col min="18" max="19" width="15.3416666666667" customWidth="1"/>
    <col min="20" max="20" width="7.00833333333333" customWidth="1"/>
    <col min="21" max="22" width="15.3416666666667" customWidth="1"/>
    <col min="23" max="23" width="50.625" customWidth="1"/>
  </cols>
  <sheetData>
    <row r="1" ht="47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20"/>
      <c r="J1" s="20"/>
      <c r="K1" s="10"/>
      <c r="L1" s="21"/>
      <c r="M1" s="22"/>
      <c r="N1" s="10"/>
      <c r="O1" s="22"/>
      <c r="P1" s="23"/>
      <c r="Q1" s="10"/>
      <c r="R1" s="10"/>
      <c r="S1" s="10"/>
      <c r="T1" s="10"/>
      <c r="U1" s="10"/>
      <c r="V1" s="10"/>
      <c r="W1" s="11"/>
    </row>
    <row r="2" ht="201" customHeight="1" spans="1:23">
      <c r="A2" s="12" t="s">
        <v>8</v>
      </c>
      <c r="B2" s="13" t="s">
        <v>9</v>
      </c>
      <c r="C2" s="13" t="s">
        <v>10</v>
      </c>
      <c r="D2" s="13" t="s">
        <v>11</v>
      </c>
      <c r="E2" s="13"/>
      <c r="F2" s="13" t="s">
        <v>12</v>
      </c>
      <c r="G2" s="13" t="s">
        <v>13</v>
      </c>
      <c r="H2" s="14" t="s">
        <v>14</v>
      </c>
      <c r="I2" s="24" t="s">
        <v>15</v>
      </c>
      <c r="J2" s="24" t="s">
        <v>16</v>
      </c>
      <c r="K2" s="13" t="s">
        <v>17</v>
      </c>
      <c r="L2" s="25" t="s">
        <v>18</v>
      </c>
      <c r="M2" s="26" t="s">
        <v>19</v>
      </c>
      <c r="N2" s="13" t="s">
        <v>20</v>
      </c>
      <c r="O2" s="26"/>
      <c r="P2" s="27"/>
      <c r="Q2" s="13"/>
      <c r="R2" s="13"/>
      <c r="S2" s="13"/>
      <c r="T2" s="13"/>
      <c r="U2" s="13"/>
      <c r="V2" s="13"/>
      <c r="W2" s="37"/>
    </row>
    <row r="3" ht="22.5" customHeight="1" spans="1:23">
      <c r="A3" s="15" t="s">
        <v>21</v>
      </c>
      <c r="B3" s="1" t="s">
        <v>22</v>
      </c>
      <c r="C3" s="1" t="s">
        <v>23</v>
      </c>
      <c r="D3" s="1"/>
      <c r="E3" s="1" t="s">
        <v>22</v>
      </c>
      <c r="F3" s="1" t="s">
        <v>22</v>
      </c>
      <c r="G3" s="1" t="s">
        <v>22</v>
      </c>
      <c r="H3" s="16" t="s">
        <v>22</v>
      </c>
      <c r="I3" s="28"/>
      <c r="J3" s="28"/>
      <c r="K3" s="1"/>
      <c r="L3" s="29"/>
      <c r="M3" s="30"/>
      <c r="N3" s="1"/>
      <c r="O3" s="30"/>
      <c r="P3" s="31"/>
      <c r="Q3" s="1"/>
      <c r="R3" s="1"/>
      <c r="S3" s="1"/>
      <c r="T3" s="1"/>
      <c r="U3" s="1"/>
      <c r="V3" s="1"/>
      <c r="W3" s="38"/>
    </row>
    <row r="4" ht="22.5" customHeight="1" spans="1:23">
      <c r="A4" s="17" t="s">
        <v>24</v>
      </c>
      <c r="B4" s="3" t="s">
        <v>25</v>
      </c>
      <c r="C4" s="3" t="s">
        <v>26</v>
      </c>
      <c r="D4" s="3"/>
      <c r="E4" s="3" t="s">
        <v>27</v>
      </c>
      <c r="F4" s="3" t="s">
        <v>28</v>
      </c>
      <c r="G4" s="3" t="s">
        <v>29</v>
      </c>
      <c r="H4" s="18" t="s">
        <v>30</v>
      </c>
      <c r="I4" s="32"/>
      <c r="J4" s="32"/>
      <c r="K4" s="3"/>
      <c r="L4" s="33"/>
      <c r="M4" s="34"/>
      <c r="N4" s="3"/>
      <c r="O4" s="34"/>
      <c r="P4" s="35"/>
      <c r="Q4" s="3"/>
      <c r="R4" s="3"/>
      <c r="S4" s="3"/>
      <c r="T4" s="3"/>
      <c r="U4" s="3"/>
      <c r="V4" s="3"/>
      <c r="W4" s="39"/>
    </row>
    <row r="5" ht="22.5" customHeight="1" spans="1:23">
      <c r="A5" s="15"/>
      <c r="B5" s="1">
        <v>1</v>
      </c>
      <c r="C5" s="19">
        <v>1003</v>
      </c>
      <c r="D5" s="19" t="str">
        <f>VLOOKUP(C5,[1]Sheet1!$B:$D,2,FALSE)&amp;"*"&amp;E5</f>
        <v>银币*500</v>
      </c>
      <c r="E5" s="1">
        <v>500</v>
      </c>
      <c r="F5" s="1">
        <v>2</v>
      </c>
      <c r="G5" s="1">
        <v>1</v>
      </c>
      <c r="H5" s="16">
        <v>35000</v>
      </c>
      <c r="I5" s="28">
        <f>SUMIFS(H:H,G:G,G5)</f>
        <v>1025500</v>
      </c>
      <c r="J5" s="28">
        <f>INT(1/ROUND((H5/I5*100),6)*100)</f>
        <v>29</v>
      </c>
      <c r="K5" s="1" t="str">
        <f>"占总概率为"&amp;ROUND((H5/I5*100),6)&amp;"%"</f>
        <v>占总概率为3.412969%</v>
      </c>
      <c r="L5" s="29" t="str">
        <f>"配置【"&amp;VLOOKUP(F5,M:N,2)&amp;"】比重"&amp;ROUND((SUMIFS(H:H,F:F,F5,G:G,G5)/I5*100),6)&amp;"%"</f>
        <v>配置【B】比重19.405168%</v>
      </c>
      <c r="M5" s="30">
        <v>1</v>
      </c>
      <c r="N5" s="1" t="s">
        <v>31</v>
      </c>
      <c r="O5" s="30"/>
      <c r="P5" s="36"/>
      <c r="Q5" s="1"/>
      <c r="R5" s="1"/>
      <c r="S5" s="1"/>
      <c r="T5" s="1"/>
      <c r="U5" s="1"/>
      <c r="V5" s="1"/>
      <c r="W5" s="38"/>
    </row>
    <row r="6" ht="22.5" customHeight="1" spans="1:23">
      <c r="A6" s="17"/>
      <c r="B6" s="3">
        <v>2</v>
      </c>
      <c r="C6" s="19">
        <v>1003</v>
      </c>
      <c r="D6" s="19" t="str">
        <f>VLOOKUP(C6,[1]Sheet1!$B:$D,2,FALSE)&amp;"*"&amp;E6</f>
        <v>银币*1000</v>
      </c>
      <c r="E6" s="1">
        <v>1000</v>
      </c>
      <c r="F6" s="1">
        <v>2</v>
      </c>
      <c r="G6" s="3">
        <v>1</v>
      </c>
      <c r="H6" s="16">
        <v>30000</v>
      </c>
      <c r="I6" s="28">
        <f>SUMIFS(H:H,G:G,G6)</f>
        <v>1025500</v>
      </c>
      <c r="J6" s="28">
        <f t="shared" ref="J6:J37" si="0">INT(1/ROUND((H6/I6*100),6)*100)</f>
        <v>34</v>
      </c>
      <c r="K6" s="1" t="str">
        <f t="shared" ref="K6:K34" si="1">"占总概率为"&amp;ROUND((H6/I6*100),6)&amp;"%"</f>
        <v>占总概率为2.925402%</v>
      </c>
      <c r="L6" s="29" t="str">
        <f>"配置【"&amp;VLOOKUP(F6,M:N,2)&amp;"】比重"&amp;ROUND((SUMIFS(H:H,F:F,F6,G:G,G6)/I6*100),6)&amp;"%"</f>
        <v>配置【B】比重19.405168%</v>
      </c>
      <c r="M6" s="30">
        <v>2</v>
      </c>
      <c r="N6" s="3" t="s">
        <v>32</v>
      </c>
      <c r="O6" s="30"/>
      <c r="P6" s="35"/>
      <c r="Q6" s="3"/>
      <c r="R6" s="3"/>
      <c r="S6" s="3"/>
      <c r="T6" s="3"/>
      <c r="U6" s="3"/>
      <c r="V6" s="3"/>
      <c r="W6" s="39"/>
    </row>
    <row r="7" ht="22.5" customHeight="1" spans="1:23">
      <c r="A7" s="15"/>
      <c r="B7" s="1">
        <v>3</v>
      </c>
      <c r="C7" s="19">
        <v>1003</v>
      </c>
      <c r="D7" s="19" t="str">
        <f>VLOOKUP(C7,[1]Sheet1!$B:$D,2,FALSE)&amp;"*"&amp;E7</f>
        <v>银币*5000</v>
      </c>
      <c r="E7" s="1">
        <v>5000</v>
      </c>
      <c r="F7" s="1">
        <v>3</v>
      </c>
      <c r="G7" s="1">
        <v>1</v>
      </c>
      <c r="H7" s="16">
        <v>20000</v>
      </c>
      <c r="I7" s="28">
        <f>SUMIFS(H:H,G:G,G7)</f>
        <v>1025500</v>
      </c>
      <c r="J7" s="28">
        <f t="shared" si="0"/>
        <v>51</v>
      </c>
      <c r="K7" s="1" t="str">
        <f t="shared" si="1"/>
        <v>占总概率为1.950268%</v>
      </c>
      <c r="L7" s="29" t="str">
        <f>"配置【"&amp;VLOOKUP(F7,M:N,2)&amp;"】比重"&amp;ROUND((SUMIFS(H:H,F:F,F7,G:G,G7)/I7*100),6)&amp;"%"</f>
        <v>配置【A】比重47.684057%</v>
      </c>
      <c r="M7" s="30">
        <v>3</v>
      </c>
      <c r="N7" s="1" t="s">
        <v>33</v>
      </c>
      <c r="O7" s="30"/>
      <c r="P7" s="31"/>
      <c r="Q7" s="1"/>
      <c r="R7" s="1"/>
      <c r="S7" s="1"/>
      <c r="T7" s="1"/>
      <c r="U7" s="1"/>
      <c r="V7" s="1"/>
      <c r="W7" s="38"/>
    </row>
    <row r="8" ht="22.5" customHeight="1" spans="1:23">
      <c r="A8" s="17"/>
      <c r="B8" s="3">
        <v>4</v>
      </c>
      <c r="C8" s="19">
        <v>1003</v>
      </c>
      <c r="D8" s="19" t="str">
        <f>VLOOKUP(C8,[1]Sheet1!$B:$D,2,FALSE)&amp;"*"&amp;E8</f>
        <v>银币*15000</v>
      </c>
      <c r="E8" s="1">
        <v>15000</v>
      </c>
      <c r="F8" s="1">
        <v>4</v>
      </c>
      <c r="G8" s="3">
        <v>1</v>
      </c>
      <c r="H8" s="16">
        <v>10000</v>
      </c>
      <c r="I8" s="28">
        <f>SUMIFS(H:H,G:G,G8)</f>
        <v>1025500</v>
      </c>
      <c r="J8" s="28">
        <f t="shared" si="0"/>
        <v>102</v>
      </c>
      <c r="K8" s="1" t="str">
        <f t="shared" si="1"/>
        <v>占总概率为0.975134%</v>
      </c>
      <c r="L8" s="29" t="str">
        <f>"配置【"&amp;VLOOKUP(F8,M:N,2)&amp;"】比重"&amp;ROUND((SUMIFS(H:H,F:F,F8,G:G,G8)/I8*100),6)&amp;"%"</f>
        <v>配置【S】比重23.598245%</v>
      </c>
      <c r="M8" s="30">
        <v>4</v>
      </c>
      <c r="N8" s="3" t="s">
        <v>34</v>
      </c>
      <c r="O8" s="30"/>
      <c r="P8" s="35"/>
      <c r="Q8" s="3"/>
      <c r="R8" s="3"/>
      <c r="S8" s="3"/>
      <c r="T8" s="3"/>
      <c r="U8" s="3"/>
      <c r="V8" s="3"/>
      <c r="W8" s="39"/>
    </row>
    <row r="9" ht="22.5" customHeight="1" spans="1:23">
      <c r="A9" s="15"/>
      <c r="B9" s="1">
        <v>5</v>
      </c>
      <c r="C9" s="19">
        <v>1003</v>
      </c>
      <c r="D9" s="19" t="str">
        <f>VLOOKUP(C9,[1]Sheet1!$B:$D,2,FALSE)&amp;"*"&amp;E9</f>
        <v>银币*666666</v>
      </c>
      <c r="E9" s="1">
        <v>666666</v>
      </c>
      <c r="F9" s="1">
        <v>6</v>
      </c>
      <c r="G9" s="1">
        <v>1</v>
      </c>
      <c r="H9" s="16">
        <v>1500</v>
      </c>
      <c r="I9" s="28">
        <f>SUMIFS(H:H,G:G,G9)</f>
        <v>1025500</v>
      </c>
      <c r="J9" s="28">
        <f t="shared" si="0"/>
        <v>683</v>
      </c>
      <c r="K9" s="1" t="str">
        <f t="shared" si="1"/>
        <v>占总概率为0.14627%</v>
      </c>
      <c r="L9" s="29" t="str">
        <f>"配置【"&amp;VLOOKUP(F9,M:N,2)&amp;"】比重"&amp;ROUND((SUMIFS(H:H,F:F,F9,G:G,G9)/I9*100),6)&amp;"%"</f>
        <v>配置【SSS】比重1.803998%</v>
      </c>
      <c r="M9" s="30">
        <v>5</v>
      </c>
      <c r="N9" s="1" t="s">
        <v>35</v>
      </c>
      <c r="O9" s="30"/>
      <c r="P9" s="31"/>
      <c r="Q9" s="1"/>
      <c r="R9" s="1"/>
      <c r="S9" s="1"/>
      <c r="T9" s="1"/>
      <c r="U9" s="1"/>
      <c r="V9" s="1"/>
      <c r="W9" s="38"/>
    </row>
    <row r="10" ht="22.5" customHeight="1" spans="1:23">
      <c r="A10" s="17"/>
      <c r="B10" s="3">
        <v>6</v>
      </c>
      <c r="C10" s="5">
        <v>3501</v>
      </c>
      <c r="D10" s="19" t="str">
        <f>VLOOKUP(C10,[1]Sheet1!$B:$D,2,FALSE)&amp;"*"&amp;E10</f>
        <v>精良图鉴箱*1</v>
      </c>
      <c r="E10" s="1">
        <v>1</v>
      </c>
      <c r="F10" s="1">
        <v>2</v>
      </c>
      <c r="G10" s="3">
        <v>1</v>
      </c>
      <c r="H10" s="16">
        <v>30000</v>
      </c>
      <c r="I10" s="28">
        <f>SUMIFS(H:H,G:G,G10)</f>
        <v>1025500</v>
      </c>
      <c r="J10" s="28">
        <f t="shared" si="0"/>
        <v>34</v>
      </c>
      <c r="K10" s="1" t="str">
        <f t="shared" si="1"/>
        <v>占总概率为2.925402%</v>
      </c>
      <c r="L10" s="29" t="str">
        <f>"配置【"&amp;VLOOKUP(F10,M:N,2)&amp;"】比重"&amp;ROUND((SUMIFS(H:H,F:F,F10,G:G,G10)/I10*100),6)&amp;"%"</f>
        <v>配置【B】比重19.405168%</v>
      </c>
      <c r="M10" s="34">
        <v>6</v>
      </c>
      <c r="N10" s="3" t="s">
        <v>36</v>
      </c>
      <c r="O10" s="34"/>
      <c r="P10" s="35"/>
      <c r="Q10" s="3"/>
      <c r="R10" s="3"/>
      <c r="S10" s="3"/>
      <c r="T10" s="3"/>
      <c r="U10" s="3"/>
      <c r="V10" s="3"/>
      <c r="W10" s="39"/>
    </row>
    <row r="11" ht="22.5" customHeight="1" spans="1:23">
      <c r="A11" s="15"/>
      <c r="B11" s="1">
        <v>7</v>
      </c>
      <c r="C11" s="5">
        <v>3502</v>
      </c>
      <c r="D11" s="19" t="str">
        <f>VLOOKUP(C11,[1]Sheet1!$B:$D,2,FALSE)&amp;"*"&amp;E11</f>
        <v>史诗图鉴箱*1</v>
      </c>
      <c r="E11" s="1">
        <v>1</v>
      </c>
      <c r="F11" s="1">
        <v>3</v>
      </c>
      <c r="G11" s="1">
        <v>1</v>
      </c>
      <c r="H11" s="16">
        <v>15000</v>
      </c>
      <c r="I11" s="28">
        <f>SUMIFS(H:H,G:G,G11)</f>
        <v>1025500</v>
      </c>
      <c r="J11" s="28">
        <f t="shared" si="0"/>
        <v>68</v>
      </c>
      <c r="K11" s="1" t="str">
        <f t="shared" si="1"/>
        <v>占总概率为1.462701%</v>
      </c>
      <c r="L11" s="29" t="str">
        <f>"配置【"&amp;VLOOKUP(F11,M:N,2)&amp;"】比重"&amp;ROUND((SUMIFS(H:H,F:F,F11,G:G,G11)/I11*100),6)&amp;"%"</f>
        <v>配置【A】比重47.684057%</v>
      </c>
      <c r="M11" s="30"/>
      <c r="N11" s="1"/>
      <c r="O11" s="30"/>
      <c r="P11" s="31"/>
      <c r="Q11" s="1"/>
      <c r="R11" s="1"/>
      <c r="S11" s="1"/>
      <c r="T11" s="1"/>
      <c r="U11" s="1"/>
      <c r="V11" s="1"/>
      <c r="W11" s="38"/>
    </row>
    <row r="12" ht="22.5" customHeight="1" spans="1:23">
      <c r="A12" s="17"/>
      <c r="B12" s="3">
        <v>8</v>
      </c>
      <c r="C12" s="5">
        <v>3503</v>
      </c>
      <c r="D12" s="19" t="str">
        <f>VLOOKUP(C12,[1]Sheet1!$B:$D,2,FALSE)&amp;"*"&amp;E12</f>
        <v>传说图鉴箱*1</v>
      </c>
      <c r="E12" s="1">
        <v>1</v>
      </c>
      <c r="F12" s="3">
        <v>4</v>
      </c>
      <c r="G12" s="3">
        <v>1</v>
      </c>
      <c r="H12" s="16">
        <v>5000</v>
      </c>
      <c r="I12" s="28">
        <f>SUMIFS(H:H,G:G,G12)</f>
        <v>1025500</v>
      </c>
      <c r="J12" s="28">
        <f t="shared" si="0"/>
        <v>205</v>
      </c>
      <c r="K12" s="1" t="str">
        <f t="shared" si="1"/>
        <v>占总概率为0.487567%</v>
      </c>
      <c r="L12" s="29" t="str">
        <f>"配置【"&amp;VLOOKUP(F12,M:N,2)&amp;"】比重"&amp;ROUND((SUMIFS(H:H,F:F,F12,G:G,G12)/I12*100),6)&amp;"%"</f>
        <v>配置【S】比重23.598245%</v>
      </c>
      <c r="M12" s="34"/>
      <c r="N12" s="3"/>
      <c r="O12" s="34"/>
      <c r="P12" s="35"/>
      <c r="Q12" s="3"/>
      <c r="R12" s="3"/>
      <c r="S12" s="3"/>
      <c r="T12" s="3"/>
      <c r="U12" s="3"/>
      <c r="V12" s="3"/>
      <c r="W12" s="39"/>
    </row>
    <row r="13" ht="22.5" customHeight="1" spans="1:23">
      <c r="A13" s="15"/>
      <c r="B13" s="1">
        <v>9</v>
      </c>
      <c r="C13" s="5">
        <v>3504</v>
      </c>
      <c r="D13" s="19" t="str">
        <f>VLOOKUP(C13,[1]Sheet1!$B:$D,2,FALSE)&amp;"*"&amp;E13</f>
        <v>元素大陆的图鉴箱*1</v>
      </c>
      <c r="E13" s="1">
        <v>1</v>
      </c>
      <c r="F13" s="3">
        <v>3</v>
      </c>
      <c r="G13" s="1">
        <v>1</v>
      </c>
      <c r="H13" s="16">
        <v>20000</v>
      </c>
      <c r="I13" s="28">
        <f>SUMIFS(H:H,G:G,G13)</f>
        <v>1025500</v>
      </c>
      <c r="J13" s="28">
        <f t="shared" si="0"/>
        <v>51</v>
      </c>
      <c r="K13" s="1" t="str">
        <f t="shared" si="1"/>
        <v>占总概率为1.950268%</v>
      </c>
      <c r="L13" s="29" t="str">
        <f>"配置【"&amp;VLOOKUP(F13,M:N,2)&amp;"】比重"&amp;ROUND((SUMIFS(H:H,F:F,F13,G:G,G13)/I13*100),6)&amp;"%"</f>
        <v>配置【A】比重47.684057%</v>
      </c>
      <c r="M13" s="30"/>
      <c r="N13" s="1"/>
      <c r="O13" s="30"/>
      <c r="P13" s="31"/>
      <c r="Q13" s="1"/>
      <c r="R13" s="1"/>
      <c r="S13" s="1"/>
      <c r="T13" s="1"/>
      <c r="U13" s="1"/>
      <c r="V13" s="1"/>
      <c r="W13" s="38"/>
    </row>
    <row r="14" ht="22.5" customHeight="1" spans="1:23">
      <c r="A14" s="17"/>
      <c r="B14" s="1">
        <v>10</v>
      </c>
      <c r="C14" s="5">
        <v>3505</v>
      </c>
      <c r="D14" s="19" t="str">
        <f>VLOOKUP(C14,[1]Sheet1!$B:$D,2,FALSE)&amp;"*"&amp;E14</f>
        <v>熔火炼狱的图鉴箱*1</v>
      </c>
      <c r="E14" s="1">
        <v>1</v>
      </c>
      <c r="F14" s="3">
        <v>3</v>
      </c>
      <c r="G14" s="3">
        <v>1</v>
      </c>
      <c r="H14" s="16">
        <v>20000</v>
      </c>
      <c r="I14" s="28">
        <f>SUMIFS(H:H,G:G,G14)</f>
        <v>1025500</v>
      </c>
      <c r="J14" s="28">
        <f t="shared" si="0"/>
        <v>51</v>
      </c>
      <c r="K14" s="1" t="str">
        <f t="shared" si="1"/>
        <v>占总概率为1.950268%</v>
      </c>
      <c r="L14" s="29" t="str">
        <f>"配置【"&amp;VLOOKUP(F14,M:N,2)&amp;"】比重"&amp;ROUND((SUMIFS(H:H,F:F,F14,G:G,G14)/I14*100),6)&amp;"%"</f>
        <v>配置【A】比重47.684057%</v>
      </c>
      <c r="M14" s="34"/>
      <c r="N14" s="3"/>
      <c r="O14" s="34"/>
      <c r="P14" s="35"/>
      <c r="Q14" s="3"/>
      <c r="R14" s="3"/>
      <c r="S14" s="3"/>
      <c r="T14" s="3"/>
      <c r="U14" s="3"/>
      <c r="V14" s="3"/>
      <c r="W14" s="39"/>
    </row>
    <row r="15" customFormat="1" ht="22.5" customHeight="1" spans="1:23">
      <c r="A15" s="17"/>
      <c r="B15" s="1">
        <v>11</v>
      </c>
      <c r="C15" s="5">
        <v>3506</v>
      </c>
      <c r="D15" s="19" t="str">
        <f>VLOOKUP(C15,[1]Sheet1!$B:$D,2,FALSE)&amp;"*"&amp;E15</f>
        <v>极北之地的图鉴箱*1</v>
      </c>
      <c r="E15" s="1">
        <v>1</v>
      </c>
      <c r="F15" s="3">
        <v>3</v>
      </c>
      <c r="G15" s="3">
        <v>1</v>
      </c>
      <c r="H15" s="16">
        <v>20000</v>
      </c>
      <c r="I15" s="28">
        <f>SUMIFS(H:H,G:G,G15)</f>
        <v>1025500</v>
      </c>
      <c r="J15" s="28">
        <f t="shared" si="0"/>
        <v>51</v>
      </c>
      <c r="K15" s="1" t="str">
        <f t="shared" si="1"/>
        <v>占总概率为1.950268%</v>
      </c>
      <c r="L15" s="29" t="str">
        <f>"配置【"&amp;VLOOKUP(F15,M:N,2)&amp;"】比重"&amp;ROUND((SUMIFS(H:H,F:F,F15,G:G,G15)/I15*100),6)&amp;"%"</f>
        <v>配置【A】比重47.684057%</v>
      </c>
      <c r="M15" s="34"/>
      <c r="N15" s="3"/>
      <c r="O15" s="34"/>
      <c r="P15" s="35"/>
      <c r="Q15" s="3"/>
      <c r="R15" s="3"/>
      <c r="S15" s="3"/>
      <c r="T15" s="3"/>
      <c r="U15" s="3"/>
      <c r="V15" s="3"/>
      <c r="W15" s="39"/>
    </row>
    <row r="16" customFormat="1" ht="22.5" customHeight="1" spans="1:23">
      <c r="A16" s="15"/>
      <c r="B16" s="1">
        <v>12</v>
      </c>
      <c r="C16" s="5">
        <v>3507</v>
      </c>
      <c r="D16" s="19" t="str">
        <f>VLOOKUP(C16,[1]Sheet1!$B:$D,2,FALSE)&amp;"*"&amp;E16</f>
        <v>狂风沙漠的图鉴箱*1</v>
      </c>
      <c r="E16" s="1">
        <v>1</v>
      </c>
      <c r="F16" s="3">
        <v>3</v>
      </c>
      <c r="G16" s="1">
        <v>1</v>
      </c>
      <c r="H16" s="16">
        <v>20000</v>
      </c>
      <c r="I16" s="28">
        <f>SUMIFS(H:H,G:G,G16)</f>
        <v>1025500</v>
      </c>
      <c r="J16" s="28">
        <f t="shared" si="0"/>
        <v>51</v>
      </c>
      <c r="K16" s="1" t="str">
        <f t="shared" si="1"/>
        <v>占总概率为1.950268%</v>
      </c>
      <c r="L16" s="29" t="str">
        <f>"配置【"&amp;VLOOKUP(F16,M:N,2)&amp;"】比重"&amp;ROUND((SUMIFS(H:H,F:F,F16,G:G,G16)/I16*100),6)&amp;"%"</f>
        <v>配置【A】比重47.684057%</v>
      </c>
      <c r="M16" s="30"/>
      <c r="N16" s="1"/>
      <c r="O16" s="30"/>
      <c r="P16" s="31"/>
      <c r="Q16" s="1"/>
      <c r="R16" s="1"/>
      <c r="S16" s="1"/>
      <c r="T16" s="1"/>
      <c r="U16" s="1"/>
      <c r="V16" s="1"/>
      <c r="W16" s="38"/>
    </row>
    <row r="17" customFormat="1" ht="22.5" customHeight="1" spans="1:23">
      <c r="A17" s="17"/>
      <c r="B17" s="1">
        <v>13</v>
      </c>
      <c r="C17" s="5">
        <v>3508</v>
      </c>
      <c r="D17" s="19" t="str">
        <f>VLOOKUP(C17,[1]Sheet1!$B:$D,2,FALSE)&amp;"*"&amp;E17</f>
        <v>雷霆之地的图鉴箱*1</v>
      </c>
      <c r="E17" s="1">
        <v>1</v>
      </c>
      <c r="F17" s="3">
        <v>3</v>
      </c>
      <c r="G17" s="3">
        <v>1</v>
      </c>
      <c r="H17" s="16">
        <v>20000</v>
      </c>
      <c r="I17" s="28">
        <f>SUMIFS(H:H,G:G,G17)</f>
        <v>1025500</v>
      </c>
      <c r="J17" s="28">
        <f t="shared" si="0"/>
        <v>51</v>
      </c>
      <c r="K17" s="1" t="str">
        <f t="shared" si="1"/>
        <v>占总概率为1.950268%</v>
      </c>
      <c r="L17" s="29" t="str">
        <f>"配置【"&amp;VLOOKUP(F17,M:N,2)&amp;"】比重"&amp;ROUND((SUMIFS(H:H,F:F,F17,G:G,G17)/I17*100),6)&amp;"%"</f>
        <v>配置【A】比重47.684057%</v>
      </c>
      <c r="M17" s="34"/>
      <c r="N17" s="3"/>
      <c r="O17" s="34"/>
      <c r="P17" s="35"/>
      <c r="Q17" s="3"/>
      <c r="R17" s="3"/>
      <c r="S17" s="3"/>
      <c r="T17" s="3"/>
      <c r="U17" s="3"/>
      <c r="V17" s="3"/>
      <c r="W17" s="39"/>
    </row>
    <row r="18" customFormat="1" ht="22.5" customHeight="1" spans="1:23">
      <c r="A18" s="15"/>
      <c r="B18" s="1">
        <v>14</v>
      </c>
      <c r="C18" s="5">
        <v>3509</v>
      </c>
      <c r="D18" s="19" t="str">
        <f>VLOOKUP(C18,[1]Sheet1!$B:$D,2,FALSE)&amp;"*"&amp;E18</f>
        <v>熔火炼狱的史诗图鉴图鉴箱*1</v>
      </c>
      <c r="E18" s="1">
        <v>1</v>
      </c>
      <c r="F18" s="1">
        <v>4</v>
      </c>
      <c r="G18" s="3">
        <v>1</v>
      </c>
      <c r="H18" s="16">
        <v>15000</v>
      </c>
      <c r="I18" s="28">
        <f>SUMIFS(H:H,G:G,G18)</f>
        <v>1025500</v>
      </c>
      <c r="J18" s="28">
        <f t="shared" si="0"/>
        <v>68</v>
      </c>
      <c r="K18" s="1" t="str">
        <f t="shared" si="1"/>
        <v>占总概率为1.462701%</v>
      </c>
      <c r="L18" s="29" t="str">
        <f>"配置【"&amp;VLOOKUP(F18,M:N,2)&amp;"】比重"&amp;ROUND((SUMIFS(H:H,F:F,F18,G:G,G18)/I18*100),6)&amp;"%"</f>
        <v>配置【S】比重23.598245%</v>
      </c>
      <c r="M18" s="30"/>
      <c r="N18" s="1"/>
      <c r="O18" s="30"/>
      <c r="P18" s="36"/>
      <c r="Q18" s="1"/>
      <c r="R18" s="1"/>
      <c r="S18" s="1"/>
      <c r="T18" s="1"/>
      <c r="U18" s="1"/>
      <c r="V18" s="1"/>
      <c r="W18" s="38"/>
    </row>
    <row r="19" customFormat="1" ht="22.5" customHeight="1" spans="1:23">
      <c r="A19" s="17"/>
      <c r="B19" s="1">
        <v>15</v>
      </c>
      <c r="C19" s="5">
        <v>3510</v>
      </c>
      <c r="D19" s="19" t="str">
        <f>VLOOKUP(C19,[1]Sheet1!$B:$D,2,FALSE)&amp;"*"&amp;E19</f>
        <v>极北之地的史诗图鉴图鉴箱*1</v>
      </c>
      <c r="E19" s="1">
        <v>1</v>
      </c>
      <c r="F19" s="1">
        <v>4</v>
      </c>
      <c r="G19" s="3">
        <v>1</v>
      </c>
      <c r="H19" s="16">
        <v>15000</v>
      </c>
      <c r="I19" s="28">
        <f>SUMIFS(H:H,G:G,G19)</f>
        <v>1025500</v>
      </c>
      <c r="J19" s="28">
        <f t="shared" si="0"/>
        <v>68</v>
      </c>
      <c r="K19" s="1" t="str">
        <f t="shared" si="1"/>
        <v>占总概率为1.462701%</v>
      </c>
      <c r="L19" s="29" t="str">
        <f>"配置【"&amp;VLOOKUP(F19,M:N,2)&amp;"】比重"&amp;ROUND((SUMIFS(H:H,F:F,F19,G:G,G19)/I19*100),6)&amp;"%"</f>
        <v>配置【S】比重23.598245%</v>
      </c>
      <c r="M19" s="34"/>
      <c r="N19" s="3"/>
      <c r="O19" s="30"/>
      <c r="P19" s="35"/>
      <c r="Q19" s="3"/>
      <c r="R19" s="3"/>
      <c r="S19" s="3"/>
      <c r="T19" s="3"/>
      <c r="U19" s="3"/>
      <c r="V19" s="3"/>
      <c r="W19" s="39"/>
    </row>
    <row r="20" customFormat="1" ht="22.5" customHeight="1" spans="1:23">
      <c r="A20" s="15"/>
      <c r="B20" s="1">
        <v>16</v>
      </c>
      <c r="C20" s="5">
        <v>3511</v>
      </c>
      <c r="D20" s="19" t="str">
        <f>VLOOKUP(C20,[1]Sheet1!$B:$D,2,FALSE)&amp;"*"&amp;E20</f>
        <v>狂风沙漠的史诗图鉴图鉴箱*1</v>
      </c>
      <c r="E20" s="1">
        <v>1</v>
      </c>
      <c r="F20" s="1">
        <v>4</v>
      </c>
      <c r="G20" s="3">
        <v>1</v>
      </c>
      <c r="H20" s="16">
        <v>15000</v>
      </c>
      <c r="I20" s="28">
        <f>SUMIFS(H:H,G:G,G20)</f>
        <v>1025500</v>
      </c>
      <c r="J20" s="28">
        <f t="shared" si="0"/>
        <v>68</v>
      </c>
      <c r="K20" s="1" t="str">
        <f t="shared" si="1"/>
        <v>占总概率为1.462701%</v>
      </c>
      <c r="L20" s="29" t="str">
        <f>"配置【"&amp;VLOOKUP(F20,M:N,2)&amp;"】比重"&amp;ROUND((SUMIFS(H:H,F:F,F20,G:G,G20)/I20*100),6)&amp;"%"</f>
        <v>配置【S】比重23.598245%</v>
      </c>
      <c r="M20" s="5"/>
      <c r="N20" s="1"/>
      <c r="O20" s="30"/>
      <c r="P20" s="31"/>
      <c r="Q20" s="1"/>
      <c r="R20" s="1"/>
      <c r="S20" s="1"/>
      <c r="T20" s="1"/>
      <c r="U20" s="1"/>
      <c r="V20" s="1"/>
      <c r="W20" s="38"/>
    </row>
    <row r="21" customFormat="1" ht="22.5" customHeight="1" spans="1:23">
      <c r="A21" s="17"/>
      <c r="B21" s="1">
        <v>17</v>
      </c>
      <c r="C21" s="5">
        <v>3512</v>
      </c>
      <c r="D21" s="19" t="str">
        <f>VLOOKUP(C21,[1]Sheet1!$B:$D,2,FALSE)&amp;"*"&amp;E21</f>
        <v>雷霆之地的史诗图鉴图鉴箱*1</v>
      </c>
      <c r="E21" s="1">
        <v>1</v>
      </c>
      <c r="F21" s="1">
        <v>4</v>
      </c>
      <c r="G21" s="3">
        <v>1</v>
      </c>
      <c r="H21" s="16">
        <v>15000</v>
      </c>
      <c r="I21" s="28">
        <f>SUMIFS(H:H,G:G,G21)</f>
        <v>1025500</v>
      </c>
      <c r="J21" s="28">
        <f t="shared" si="0"/>
        <v>68</v>
      </c>
      <c r="K21" s="1" t="str">
        <f t="shared" si="1"/>
        <v>占总概率为1.462701%</v>
      </c>
      <c r="L21" s="29" t="str">
        <f>"配置【"&amp;VLOOKUP(F21,M:N,2)&amp;"】比重"&amp;ROUND((SUMIFS(H:H,F:F,F21,G:G,G21)/I21*100),6)&amp;"%"</f>
        <v>配置【S】比重23.598245%</v>
      </c>
      <c r="M21" s="5"/>
      <c r="N21" s="3"/>
      <c r="O21" s="30"/>
      <c r="P21" s="35"/>
      <c r="Q21" s="3"/>
      <c r="R21" s="3"/>
      <c r="S21" s="3"/>
      <c r="T21" s="3"/>
      <c r="U21" s="3"/>
      <c r="V21" s="3"/>
      <c r="W21" s="39"/>
    </row>
    <row r="22" customFormat="1" ht="22.5" customHeight="1" spans="1:23">
      <c r="A22" s="15"/>
      <c r="B22" s="1">
        <v>18</v>
      </c>
      <c r="C22" s="5">
        <v>3513</v>
      </c>
      <c r="D22" s="19" t="str">
        <f>VLOOKUP(C22,[1]Sheet1!$B:$D,2,FALSE)&amp;"*"&amp;E22</f>
        <v>熔火炼狱的传说图鉴图鉴箱*1</v>
      </c>
      <c r="E22" s="1">
        <v>1</v>
      </c>
      <c r="F22" s="1">
        <v>5</v>
      </c>
      <c r="G22" s="3">
        <v>1</v>
      </c>
      <c r="H22" s="16">
        <v>5000</v>
      </c>
      <c r="I22" s="28">
        <f>SUMIFS(H:H,G:G,G22)</f>
        <v>1025500</v>
      </c>
      <c r="J22" s="28">
        <f t="shared" si="0"/>
        <v>205</v>
      </c>
      <c r="K22" s="1" t="str">
        <f t="shared" si="1"/>
        <v>占总概率为0.487567%</v>
      </c>
      <c r="L22" s="29" t="str">
        <f>"配置【"&amp;VLOOKUP(F22,M:N,2)&amp;"】比重"&amp;ROUND((SUMIFS(H:H,F:F,F22,G:G,G22)/I22*100),6)&amp;"%"</f>
        <v>配置【SS】比重7.508532%</v>
      </c>
      <c r="M22" s="5"/>
      <c r="N22" s="1"/>
      <c r="O22" s="30"/>
      <c r="P22" s="31"/>
      <c r="Q22" s="1"/>
      <c r="R22" s="1"/>
      <c r="S22" s="1"/>
      <c r="T22" s="1"/>
      <c r="U22" s="1"/>
      <c r="V22" s="1"/>
      <c r="W22" s="38"/>
    </row>
    <row r="23" customFormat="1" ht="22.5" customHeight="1" spans="1:23">
      <c r="A23" s="17"/>
      <c r="B23" s="1">
        <v>19</v>
      </c>
      <c r="C23" s="5">
        <v>3514</v>
      </c>
      <c r="D23" s="19" t="str">
        <f>VLOOKUP(C23,[1]Sheet1!$B:$D,2,FALSE)&amp;"*"&amp;E23</f>
        <v>极北之地的传说图鉴图鉴箱*1</v>
      </c>
      <c r="E23" s="1">
        <v>1</v>
      </c>
      <c r="F23" s="1">
        <v>5</v>
      </c>
      <c r="G23" s="3">
        <v>1</v>
      </c>
      <c r="H23" s="16">
        <v>5000</v>
      </c>
      <c r="I23" s="28">
        <f>SUMIFS(H:H,G:G,G23)</f>
        <v>1025500</v>
      </c>
      <c r="J23" s="28">
        <f t="shared" si="0"/>
        <v>205</v>
      </c>
      <c r="K23" s="1" t="str">
        <f t="shared" si="1"/>
        <v>占总概率为0.487567%</v>
      </c>
      <c r="L23" s="29" t="str">
        <f>"配置【"&amp;VLOOKUP(F23,M:N,2)&amp;"】比重"&amp;ROUND((SUMIFS(H:H,F:F,F23,G:G,G23)/I23*100),6)&amp;"%"</f>
        <v>配置【SS】比重7.508532%</v>
      </c>
      <c r="M23" s="5"/>
      <c r="N23" s="3"/>
      <c r="O23" s="34"/>
      <c r="P23" s="35"/>
      <c r="Q23" s="3"/>
      <c r="R23" s="3"/>
      <c r="S23" s="3"/>
      <c r="T23" s="3"/>
      <c r="U23" s="3"/>
      <c r="V23" s="3"/>
      <c r="W23" s="39"/>
    </row>
    <row r="24" customFormat="1" ht="22.5" customHeight="1" spans="1:23">
      <c r="A24" s="15"/>
      <c r="B24" s="1">
        <v>20</v>
      </c>
      <c r="C24" s="5">
        <v>3515</v>
      </c>
      <c r="D24" s="19" t="str">
        <f>VLOOKUP(C24,[1]Sheet1!$B:$D,2,FALSE)&amp;"*"&amp;E24</f>
        <v>狂风沙漠的传说图鉴图鉴箱*1</v>
      </c>
      <c r="E24" s="1">
        <v>1</v>
      </c>
      <c r="F24" s="1">
        <v>5</v>
      </c>
      <c r="G24" s="3">
        <v>1</v>
      </c>
      <c r="H24" s="16">
        <v>5000</v>
      </c>
      <c r="I24" s="28">
        <f>SUMIFS(H:H,G:G,G24)</f>
        <v>1025500</v>
      </c>
      <c r="J24" s="28">
        <f t="shared" si="0"/>
        <v>205</v>
      </c>
      <c r="K24" s="1" t="str">
        <f t="shared" si="1"/>
        <v>占总概率为0.487567%</v>
      </c>
      <c r="L24" s="29" t="str">
        <f>"配置【"&amp;VLOOKUP(F24,M:N,2)&amp;"】比重"&amp;ROUND((SUMIFS(H:H,F:F,F24,G:G,G24)/I24*100),6)&amp;"%"</f>
        <v>配置【SS】比重7.508532%</v>
      </c>
      <c r="M24" s="5"/>
      <c r="N24" s="1"/>
      <c r="O24" s="30"/>
      <c r="P24" s="31"/>
      <c r="Q24" s="1"/>
      <c r="R24" s="1"/>
      <c r="S24" s="1"/>
      <c r="T24" s="1"/>
      <c r="U24" s="1"/>
      <c r="V24" s="1"/>
      <c r="W24" s="38"/>
    </row>
    <row r="25" customFormat="1" ht="22.5" customHeight="1" spans="1:23">
      <c r="A25" s="17"/>
      <c r="B25" s="1">
        <v>21</v>
      </c>
      <c r="C25" s="5">
        <v>3516</v>
      </c>
      <c r="D25" s="19" t="str">
        <f>VLOOKUP(C25,[1]Sheet1!$B:$D,2,FALSE)&amp;"*"&amp;E25</f>
        <v>雷霆之地的传说图鉴图鉴箱*1</v>
      </c>
      <c r="E25" s="1">
        <v>1</v>
      </c>
      <c r="F25" s="3">
        <v>5</v>
      </c>
      <c r="G25" s="3">
        <v>1</v>
      </c>
      <c r="H25" s="16">
        <v>5000</v>
      </c>
      <c r="I25" s="28">
        <f>SUMIFS(H:H,G:G,G25)</f>
        <v>1025500</v>
      </c>
      <c r="J25" s="28">
        <f t="shared" si="0"/>
        <v>205</v>
      </c>
      <c r="K25" s="1" t="str">
        <f t="shared" si="1"/>
        <v>占总概率为0.487567%</v>
      </c>
      <c r="L25" s="29" t="str">
        <f>"配置【"&amp;VLOOKUP(F25,M:N,2)&amp;"】比重"&amp;ROUND((SUMIFS(H:H,F:F,F25,G:G,G25)/I25*100),6)&amp;"%"</f>
        <v>配置【SS】比重7.508532%</v>
      </c>
      <c r="M25" s="5"/>
      <c r="N25" s="3"/>
      <c r="O25" s="34"/>
      <c r="P25" s="35"/>
      <c r="Q25" s="3"/>
      <c r="R25" s="3"/>
      <c r="S25" s="3"/>
      <c r="T25" s="3"/>
      <c r="U25" s="3"/>
      <c r="V25" s="3"/>
      <c r="W25" s="39"/>
    </row>
    <row r="26" customFormat="1" ht="22.5" customHeight="1" spans="1:23">
      <c r="A26" s="15"/>
      <c r="B26" s="1">
        <v>22</v>
      </c>
      <c r="C26" s="5">
        <v>3517</v>
      </c>
      <c r="D26" s="19" t="str">
        <f>VLOOKUP(C26,[1]Sheet1!$B:$D,2,FALSE)&amp;"*"&amp;E26</f>
        <v>精良图鉴兑换券*1</v>
      </c>
      <c r="E26" s="1">
        <v>1</v>
      </c>
      <c r="F26" s="3">
        <v>4</v>
      </c>
      <c r="G26" s="3">
        <v>1</v>
      </c>
      <c r="H26" s="16">
        <v>3000</v>
      </c>
      <c r="I26" s="28">
        <f>SUMIFS(H:H,G:G,G26)</f>
        <v>1025500</v>
      </c>
      <c r="J26" s="28">
        <f t="shared" si="0"/>
        <v>341</v>
      </c>
      <c r="K26" s="1" t="str">
        <f t="shared" si="1"/>
        <v>占总概率为0.29254%</v>
      </c>
      <c r="L26" s="29" t="str">
        <f>"配置【"&amp;VLOOKUP(F26,M:N,2)&amp;"】比重"&amp;ROUND((SUMIFS(H:H,F:F,F26,G:G,G26)/I26*100),6)&amp;"%"</f>
        <v>配置【S】比重23.598245%</v>
      </c>
      <c r="M26" s="5"/>
      <c r="N26" s="1"/>
      <c r="O26" s="30"/>
      <c r="P26" s="31"/>
      <c r="Q26" s="1"/>
      <c r="R26" s="1"/>
      <c r="S26" s="1"/>
      <c r="T26" s="1"/>
      <c r="U26" s="1"/>
      <c r="V26" s="1"/>
      <c r="W26" s="38"/>
    </row>
    <row r="27" customFormat="1" ht="22.5" customHeight="1" spans="1:23">
      <c r="A27" s="17"/>
      <c r="B27" s="1">
        <v>23</v>
      </c>
      <c r="C27" s="5">
        <v>3518</v>
      </c>
      <c r="D27" s="19" t="str">
        <f>VLOOKUP(C27,[1]Sheet1!$B:$D,2,FALSE)&amp;"*"&amp;E27</f>
        <v>史诗图鉴兑换券*1</v>
      </c>
      <c r="E27" s="1">
        <v>1</v>
      </c>
      <c r="F27" s="3">
        <v>5</v>
      </c>
      <c r="G27" s="3">
        <v>1</v>
      </c>
      <c r="H27" s="16">
        <v>2000</v>
      </c>
      <c r="I27" s="28">
        <f>SUMIFS(H:H,G:G,G27)</f>
        <v>1025500</v>
      </c>
      <c r="J27" s="28">
        <f t="shared" si="0"/>
        <v>512</v>
      </c>
      <c r="K27" s="1" t="str">
        <f t="shared" si="1"/>
        <v>占总概率为0.195027%</v>
      </c>
      <c r="L27" s="29" t="str">
        <f>"配置【"&amp;VLOOKUP(F27,M:N,2)&amp;"】比重"&amp;ROUND((SUMIFS(H:H,F:F,F27,G:G,G27)/I27*100),6)&amp;"%"</f>
        <v>配置【SS】比重7.508532%</v>
      </c>
      <c r="M27" s="5"/>
      <c r="N27" s="3"/>
      <c r="O27" s="34"/>
      <c r="P27" s="35"/>
      <c r="Q27" s="3"/>
      <c r="R27" s="3"/>
      <c r="S27" s="3"/>
      <c r="T27" s="3"/>
      <c r="U27" s="3"/>
      <c r="V27" s="3"/>
      <c r="W27" s="39"/>
    </row>
    <row r="28" customFormat="1" ht="22.5" customHeight="1" spans="1:23">
      <c r="A28" s="17"/>
      <c r="B28" s="1">
        <v>24</v>
      </c>
      <c r="C28" s="5">
        <v>3519</v>
      </c>
      <c r="D28" s="19" t="str">
        <f>VLOOKUP(C28,[1]Sheet1!$B:$D,2,FALSE)&amp;"*"&amp;E28</f>
        <v>传说图鉴兑换券*1</v>
      </c>
      <c r="E28" s="1">
        <v>1</v>
      </c>
      <c r="F28" s="3">
        <v>5</v>
      </c>
      <c r="G28" s="3">
        <v>1</v>
      </c>
      <c r="H28" s="16">
        <v>2000</v>
      </c>
      <c r="I28" s="28">
        <f>SUMIFS(H:H,G:G,G28)</f>
        <v>1025500</v>
      </c>
      <c r="J28" s="28">
        <f t="shared" si="0"/>
        <v>512</v>
      </c>
      <c r="K28" s="1" t="str">
        <f t="shared" si="1"/>
        <v>占总概率为0.195027%</v>
      </c>
      <c r="L28" s="29" t="str">
        <f>"配置【"&amp;VLOOKUP(F28,M:N,2)&amp;"】比重"&amp;ROUND((SUMIFS(H:H,F:F,F28,G:G,G28)/I28*100),6)&amp;"%"</f>
        <v>配置【SS】比重7.508532%</v>
      </c>
      <c r="M28" s="5"/>
      <c r="N28" s="3"/>
      <c r="O28" s="34"/>
      <c r="P28" s="35"/>
      <c r="Q28" s="3"/>
      <c r="R28" s="3"/>
      <c r="S28" s="3"/>
      <c r="T28" s="3"/>
      <c r="U28" s="3"/>
      <c r="V28" s="3"/>
      <c r="W28" s="39"/>
    </row>
    <row r="29" customFormat="1" ht="22.5" customHeight="1" spans="1:23">
      <c r="A29" s="15"/>
      <c r="B29" s="1">
        <v>25</v>
      </c>
      <c r="C29" s="5">
        <v>3520</v>
      </c>
      <c r="D29" s="19" t="str">
        <f>VLOOKUP(C29,[1]Sheet1!$B:$D,2,FALSE)&amp;"*"&amp;E29</f>
        <v>不朽图鉴兑换券*1</v>
      </c>
      <c r="E29" s="1">
        <v>1</v>
      </c>
      <c r="F29" s="3">
        <v>6</v>
      </c>
      <c r="G29" s="3">
        <v>1</v>
      </c>
      <c r="H29" s="16">
        <v>1000</v>
      </c>
      <c r="I29" s="28">
        <f>SUMIFS(H:H,G:G,G29)</f>
        <v>1025500</v>
      </c>
      <c r="J29" s="28">
        <f t="shared" si="0"/>
        <v>1025</v>
      </c>
      <c r="K29" s="1" t="str">
        <f t="shared" si="1"/>
        <v>占总概率为0.097513%</v>
      </c>
      <c r="L29" s="29" t="str">
        <f>"配置【"&amp;VLOOKUP(F29,M:N,2)&amp;"】比重"&amp;ROUND((SUMIFS(H:H,F:F,F29,G:G,G29)/I29*100),6)&amp;"%"</f>
        <v>配置【SSS】比重1.803998%</v>
      </c>
      <c r="M29" s="5"/>
      <c r="N29" s="1"/>
      <c r="O29" s="30"/>
      <c r="P29" s="31"/>
      <c r="Q29" s="1"/>
      <c r="R29" s="1"/>
      <c r="S29" s="1"/>
      <c r="T29" s="1"/>
      <c r="U29" s="1"/>
      <c r="V29" s="1"/>
      <c r="W29" s="38"/>
    </row>
    <row r="30" customFormat="1" ht="22.5" customHeight="1" spans="1:23">
      <c r="A30" s="17"/>
      <c r="B30" s="1">
        <v>26</v>
      </c>
      <c r="C30" s="5">
        <v>3521</v>
      </c>
      <c r="D30" s="19" t="str">
        <f>VLOOKUP(C30,[1]Sheet1!$B:$D,2,FALSE)&amp;"*"&amp;E30</f>
        <v>熔火炼狱的图鉴兑换券*1</v>
      </c>
      <c r="E30" s="1">
        <v>1</v>
      </c>
      <c r="F30" s="3">
        <v>6</v>
      </c>
      <c r="G30" s="3">
        <v>1</v>
      </c>
      <c r="H30" s="16">
        <v>1000</v>
      </c>
      <c r="I30" s="28">
        <f>SUMIFS(H:H,G:G,G30)</f>
        <v>1025500</v>
      </c>
      <c r="J30" s="28">
        <f t="shared" si="0"/>
        <v>1025</v>
      </c>
      <c r="K30" s="1" t="str">
        <f t="shared" si="1"/>
        <v>占总概率为0.097513%</v>
      </c>
      <c r="L30" s="29" t="str">
        <f>"配置【"&amp;VLOOKUP(F30,M:N,2)&amp;"】比重"&amp;ROUND((SUMIFS(H:H,F:F,F30,G:G,G30)/I30*100),6)&amp;"%"</f>
        <v>配置【SSS】比重1.803998%</v>
      </c>
      <c r="M30" s="5"/>
      <c r="N30" s="3"/>
      <c r="O30" s="34"/>
      <c r="P30" s="35"/>
      <c r="Q30" s="3"/>
      <c r="R30" s="3"/>
      <c r="S30" s="3"/>
      <c r="T30" s="3"/>
      <c r="U30" s="3"/>
      <c r="V30" s="3"/>
      <c r="W30" s="39"/>
    </row>
    <row r="31" ht="22.5" customHeight="1" spans="1:23">
      <c r="A31" s="17"/>
      <c r="B31" s="1">
        <v>27</v>
      </c>
      <c r="C31" s="5">
        <v>3522</v>
      </c>
      <c r="D31" s="19" t="str">
        <f>VLOOKUP(C31,[1]Sheet1!$B:$D,2,FALSE)&amp;"*"&amp;E31</f>
        <v>极北之地的图鉴兑换券*1</v>
      </c>
      <c r="E31" s="1">
        <v>1</v>
      </c>
      <c r="F31" s="3">
        <v>6</v>
      </c>
      <c r="G31" s="3">
        <v>1</v>
      </c>
      <c r="H31" s="16">
        <v>1000</v>
      </c>
      <c r="I31" s="28">
        <f>SUMIFS(H:H,G:G,G31)</f>
        <v>1025500</v>
      </c>
      <c r="J31" s="28">
        <f t="shared" si="0"/>
        <v>1025</v>
      </c>
      <c r="K31" s="1" t="str">
        <f t="shared" si="1"/>
        <v>占总概率为0.097513%</v>
      </c>
      <c r="L31" s="29" t="str">
        <f>"配置【"&amp;VLOOKUP(F31,M:N,2)&amp;"】比重"&amp;ROUND((SUMIFS(H:H,F:F,F31,G:G,G31)/I31*100),6)&amp;"%"</f>
        <v>配置【SSS】比重1.803998%</v>
      </c>
      <c r="M31" s="5"/>
      <c r="N31" s="3"/>
      <c r="O31" s="34"/>
      <c r="P31" s="35"/>
      <c r="Q31" s="3"/>
      <c r="R31" s="3"/>
      <c r="S31" s="3"/>
      <c r="T31" s="3"/>
      <c r="U31" s="3"/>
      <c r="V31" s="3"/>
      <c r="W31" s="39"/>
    </row>
    <row r="32" ht="22.5" customHeight="1" spans="1:23">
      <c r="A32" s="17"/>
      <c r="B32" s="1">
        <v>28</v>
      </c>
      <c r="C32" s="5">
        <v>3523</v>
      </c>
      <c r="D32" s="19" t="str">
        <f>VLOOKUP(C32,[1]Sheet1!$B:$D,2,FALSE)&amp;"*"&amp;E32</f>
        <v>狂风沙漠的图鉴兑换券*1</v>
      </c>
      <c r="E32" s="1">
        <v>1</v>
      </c>
      <c r="F32" s="3">
        <v>6</v>
      </c>
      <c r="G32" s="3">
        <v>1</v>
      </c>
      <c r="H32" s="16">
        <v>1000</v>
      </c>
      <c r="I32" s="28">
        <f>SUMIFS(H:H,G:G,G32)</f>
        <v>1025500</v>
      </c>
      <c r="J32" s="28">
        <f t="shared" si="0"/>
        <v>1025</v>
      </c>
      <c r="K32" s="1" t="str">
        <f t="shared" si="1"/>
        <v>占总概率为0.097513%</v>
      </c>
      <c r="L32" s="29" t="str">
        <f>"配置【"&amp;VLOOKUP(F32,M:N,2)&amp;"】比重"&amp;ROUND((SUMIFS(H:H,F:F,F32,G:G,G32)/I32*100),6)&amp;"%"</f>
        <v>配置【SSS】比重1.803998%</v>
      </c>
      <c r="M32" s="5"/>
      <c r="N32" s="3"/>
      <c r="O32" s="34"/>
      <c r="P32" s="35"/>
      <c r="Q32" s="3"/>
      <c r="R32" s="3"/>
      <c r="S32" s="3"/>
      <c r="T32" s="3"/>
      <c r="U32" s="3"/>
      <c r="V32" s="3"/>
      <c r="W32" s="39"/>
    </row>
    <row r="33" ht="22.5" customHeight="1" spans="1:23">
      <c r="A33" s="17"/>
      <c r="B33" s="1">
        <v>29</v>
      </c>
      <c r="C33" s="5">
        <v>3524</v>
      </c>
      <c r="D33" s="19" t="str">
        <f>VLOOKUP(C33,[1]Sheet1!$B:$D,2,FALSE)&amp;"*"&amp;E33</f>
        <v>雷霆之地的图鉴兑换券*1</v>
      </c>
      <c r="E33" s="1">
        <v>1</v>
      </c>
      <c r="F33" s="3">
        <v>6</v>
      </c>
      <c r="G33" s="3">
        <v>1</v>
      </c>
      <c r="H33" s="16">
        <v>1000</v>
      </c>
      <c r="I33" s="28">
        <f>SUMIFS(H:H,G:G,G33)</f>
        <v>1025500</v>
      </c>
      <c r="J33" s="28">
        <f t="shared" si="0"/>
        <v>1025</v>
      </c>
      <c r="K33" s="1" t="str">
        <f t="shared" si="1"/>
        <v>占总概率为0.097513%</v>
      </c>
      <c r="L33" s="29" t="str">
        <f>"配置【"&amp;VLOOKUP(F33,M:N,2)&amp;"】比重"&amp;ROUND((SUMIFS(H:H,F:F,F33,G:G,G33)/I33*100),6)&amp;"%"</f>
        <v>配置【SSS】比重1.803998%</v>
      </c>
      <c r="M33" s="5"/>
      <c r="N33" s="3"/>
      <c r="O33" s="34"/>
      <c r="P33" s="35"/>
      <c r="Q33" s="3"/>
      <c r="R33" s="3"/>
      <c r="S33" s="3"/>
      <c r="T33" s="3"/>
      <c r="U33" s="3"/>
      <c r="V33" s="3"/>
      <c r="W33" s="39"/>
    </row>
    <row r="34" ht="22.5" customHeight="1" spans="1:23">
      <c r="A34" s="17"/>
      <c r="B34" s="1">
        <v>30</v>
      </c>
      <c r="C34" s="5">
        <v>3525</v>
      </c>
      <c r="D34" s="19" t="str">
        <f>VLOOKUP(C34,[1]Sheet1!$B:$D,2,FALSE)&amp;"*"&amp;E34</f>
        <v>元素大陆图的鉴兑换券*1</v>
      </c>
      <c r="E34" s="1">
        <v>1</v>
      </c>
      <c r="F34" s="3">
        <v>6</v>
      </c>
      <c r="G34" s="3">
        <v>1</v>
      </c>
      <c r="H34" s="16">
        <v>1000</v>
      </c>
      <c r="I34" s="28">
        <f>SUMIFS(H:H,G:G,G34)</f>
        <v>1025500</v>
      </c>
      <c r="J34" s="28">
        <f t="shared" si="0"/>
        <v>1025</v>
      </c>
      <c r="K34" s="1" t="str">
        <f t="shared" si="1"/>
        <v>占总概率为0.097513%</v>
      </c>
      <c r="L34" s="29" t="str">
        <f>"配置【"&amp;VLOOKUP(F34,M:N,2)&amp;"】比重"&amp;ROUND((SUMIFS(H:H,F:F,F34,G:G,G34)/I34*100),6)&amp;"%"</f>
        <v>配置【SSS】比重1.803998%</v>
      </c>
      <c r="M34" s="5"/>
      <c r="N34" s="3"/>
      <c r="O34" s="34"/>
      <c r="P34" s="35"/>
      <c r="Q34" s="3"/>
      <c r="R34" s="3"/>
      <c r="S34" s="3"/>
      <c r="T34" s="3"/>
      <c r="U34" s="3"/>
      <c r="V34" s="3"/>
      <c r="W34" s="39"/>
    </row>
    <row r="35" ht="22.5" customHeight="1" spans="1:23">
      <c r="A35" s="17"/>
      <c r="B35" s="1">
        <v>31</v>
      </c>
      <c r="C35" s="2">
        <v>20007</v>
      </c>
      <c r="D35" s="2" t="s">
        <v>37</v>
      </c>
      <c r="E35">
        <v>1</v>
      </c>
      <c r="F35">
        <v>5</v>
      </c>
      <c r="G35" s="3">
        <v>1</v>
      </c>
      <c r="H35">
        <v>3000</v>
      </c>
      <c r="I35" s="28">
        <f t="shared" ref="I35:I66" si="2">SUMIFS(H:H,G:G,G35)</f>
        <v>1025500</v>
      </c>
      <c r="J35" s="28">
        <f t="shared" si="0"/>
        <v>341</v>
      </c>
      <c r="K35" s="1" t="str">
        <f t="shared" ref="K35:K66" si="3">"占总概率为"&amp;ROUND((H35/I35*100),6)&amp;"%"</f>
        <v>占总概率为0.29254%</v>
      </c>
      <c r="L35" s="29" t="str">
        <f t="shared" ref="L35:L66" si="4">"配置【"&amp;VLOOKUP(F35,M:N,2)&amp;"】比重"&amp;ROUND((SUMIFS(H:H,F:F,F35,G:G,G35)/I35*100),6)&amp;"%"</f>
        <v>配置【SS】比重7.508532%</v>
      </c>
      <c r="M35" s="5"/>
      <c r="N35" s="3"/>
      <c r="O35" s="34"/>
      <c r="P35" s="35"/>
      <c r="Q35" s="3"/>
      <c r="R35" s="3"/>
      <c r="S35" s="3"/>
      <c r="T35" s="3"/>
      <c r="U35" s="3"/>
      <c r="V35" s="3"/>
      <c r="W35" s="39"/>
    </row>
    <row r="36" ht="22.5" customHeight="1" spans="1:23">
      <c r="A36" s="17"/>
      <c r="B36" s="1">
        <v>32</v>
      </c>
      <c r="C36" s="4">
        <v>20011</v>
      </c>
      <c r="D36" s="2" t="s">
        <v>38</v>
      </c>
      <c r="E36">
        <v>1</v>
      </c>
      <c r="F36">
        <v>5</v>
      </c>
      <c r="G36" s="3">
        <v>1</v>
      </c>
      <c r="H36">
        <v>3000</v>
      </c>
      <c r="I36" s="28">
        <f t="shared" si="2"/>
        <v>1025500</v>
      </c>
      <c r="J36" s="28">
        <f t="shared" si="0"/>
        <v>341</v>
      </c>
      <c r="K36" s="1" t="str">
        <f t="shared" si="3"/>
        <v>占总概率为0.29254%</v>
      </c>
      <c r="L36" s="29" t="str">
        <f t="shared" si="4"/>
        <v>配置【SS】比重7.508532%</v>
      </c>
      <c r="M36" s="5"/>
      <c r="N36" s="3"/>
      <c r="O36" s="34"/>
      <c r="P36" s="35"/>
      <c r="Q36" s="3"/>
      <c r="R36" s="3"/>
      <c r="S36" s="3"/>
      <c r="T36" s="3"/>
      <c r="U36" s="3"/>
      <c r="V36" s="3"/>
      <c r="W36" s="39"/>
    </row>
    <row r="37" ht="22.5" customHeight="1" spans="1:23">
      <c r="A37" s="17"/>
      <c r="B37" s="1">
        <v>33</v>
      </c>
      <c r="C37" s="4">
        <v>20012</v>
      </c>
      <c r="D37" s="2" t="s">
        <v>39</v>
      </c>
      <c r="E37">
        <v>1</v>
      </c>
      <c r="F37">
        <v>5</v>
      </c>
      <c r="G37" s="3">
        <v>1</v>
      </c>
      <c r="H37">
        <v>3000</v>
      </c>
      <c r="I37" s="28">
        <f t="shared" si="2"/>
        <v>1025500</v>
      </c>
      <c r="J37" s="28">
        <f t="shared" si="0"/>
        <v>341</v>
      </c>
      <c r="K37" s="1" t="str">
        <f t="shared" si="3"/>
        <v>占总概率为0.29254%</v>
      </c>
      <c r="L37" s="29" t="str">
        <f t="shared" si="4"/>
        <v>配置【SS】比重7.508532%</v>
      </c>
      <c r="M37" s="5"/>
      <c r="N37" s="3"/>
      <c r="O37" s="34"/>
      <c r="P37" s="35"/>
      <c r="Q37" s="3"/>
      <c r="R37" s="3"/>
      <c r="S37" s="3"/>
      <c r="T37" s="3"/>
      <c r="U37" s="3"/>
      <c r="V37" s="3"/>
      <c r="W37" s="39"/>
    </row>
    <row r="38" ht="22.5" customHeight="1" spans="1:23">
      <c r="A38" s="17"/>
      <c r="B38" s="1">
        <v>34</v>
      </c>
      <c r="C38" s="4">
        <v>20013</v>
      </c>
      <c r="D38" s="2" t="s">
        <v>40</v>
      </c>
      <c r="E38">
        <v>1</v>
      </c>
      <c r="F38">
        <v>5</v>
      </c>
      <c r="G38" s="3">
        <v>1</v>
      </c>
      <c r="H38">
        <v>3000</v>
      </c>
      <c r="I38" s="28">
        <f t="shared" si="2"/>
        <v>1025500</v>
      </c>
      <c r="J38" s="28">
        <f t="shared" ref="J38:J69" si="5">INT(1/ROUND((H38/I38*100),6)*100)</f>
        <v>341</v>
      </c>
      <c r="K38" s="1" t="str">
        <f t="shared" si="3"/>
        <v>占总概率为0.29254%</v>
      </c>
      <c r="L38" s="29" t="str">
        <f t="shared" si="4"/>
        <v>配置【SS】比重7.508532%</v>
      </c>
      <c r="M38" s="5"/>
      <c r="N38" s="3"/>
      <c r="O38" s="34"/>
      <c r="P38" s="35"/>
      <c r="Q38" s="3"/>
      <c r="R38" s="3"/>
      <c r="S38" s="3"/>
      <c r="T38" s="3"/>
      <c r="U38" s="3"/>
      <c r="V38" s="3"/>
      <c r="W38" s="39"/>
    </row>
    <row r="39" ht="22.5" customHeight="1" spans="1:23">
      <c r="A39" s="17"/>
      <c r="B39" s="1">
        <v>35</v>
      </c>
      <c r="C39" s="4">
        <v>20017</v>
      </c>
      <c r="D39" s="2" t="s">
        <v>41</v>
      </c>
      <c r="E39">
        <v>1</v>
      </c>
      <c r="F39">
        <v>5</v>
      </c>
      <c r="G39" s="3">
        <v>1</v>
      </c>
      <c r="H39">
        <v>3000</v>
      </c>
      <c r="I39" s="28">
        <f t="shared" si="2"/>
        <v>1025500</v>
      </c>
      <c r="J39" s="28">
        <f t="shared" si="5"/>
        <v>341</v>
      </c>
      <c r="K39" s="1" t="str">
        <f t="shared" si="3"/>
        <v>占总概率为0.29254%</v>
      </c>
      <c r="L39" s="29" t="str">
        <f t="shared" si="4"/>
        <v>配置【SS】比重7.508532%</v>
      </c>
      <c r="M39" s="5"/>
      <c r="N39" s="3"/>
      <c r="O39" s="34"/>
      <c r="P39" s="35"/>
      <c r="Q39" s="3"/>
      <c r="R39" s="3"/>
      <c r="S39" s="3"/>
      <c r="T39" s="3"/>
      <c r="U39" s="3"/>
      <c r="V39" s="3"/>
      <c r="W39" s="39"/>
    </row>
    <row r="40" ht="22.5" customHeight="1" spans="1:23">
      <c r="A40" s="17"/>
      <c r="B40" s="1">
        <v>36</v>
      </c>
      <c r="C40" s="4">
        <v>20018</v>
      </c>
      <c r="D40" s="2" t="s">
        <v>42</v>
      </c>
      <c r="E40">
        <v>1</v>
      </c>
      <c r="F40">
        <v>5</v>
      </c>
      <c r="G40" s="3">
        <v>1</v>
      </c>
      <c r="H40">
        <v>3000</v>
      </c>
      <c r="I40" s="28">
        <f t="shared" si="2"/>
        <v>1025500</v>
      </c>
      <c r="J40" s="28">
        <f t="shared" si="5"/>
        <v>341</v>
      </c>
      <c r="K40" s="1" t="str">
        <f t="shared" si="3"/>
        <v>占总概率为0.29254%</v>
      </c>
      <c r="L40" s="29" t="str">
        <f t="shared" si="4"/>
        <v>配置【SS】比重7.508532%</v>
      </c>
      <c r="M40" s="5"/>
      <c r="N40" s="3"/>
      <c r="O40" s="34"/>
      <c r="P40" s="35"/>
      <c r="Q40" s="3"/>
      <c r="R40" s="3"/>
      <c r="S40" s="3"/>
      <c r="T40" s="3"/>
      <c r="U40" s="3"/>
      <c r="V40" s="3"/>
      <c r="W40" s="39"/>
    </row>
    <row r="41" ht="22.5" customHeight="1" spans="1:23">
      <c r="A41" s="17"/>
      <c r="B41" s="1">
        <v>37</v>
      </c>
      <c r="C41" s="4">
        <v>20019</v>
      </c>
      <c r="D41" s="2" t="s">
        <v>43</v>
      </c>
      <c r="E41">
        <v>1</v>
      </c>
      <c r="F41">
        <v>5</v>
      </c>
      <c r="G41" s="3">
        <v>1</v>
      </c>
      <c r="H41">
        <v>3000</v>
      </c>
      <c r="I41" s="28">
        <f t="shared" si="2"/>
        <v>1025500</v>
      </c>
      <c r="J41" s="28">
        <f t="shared" si="5"/>
        <v>341</v>
      </c>
      <c r="K41" s="1" t="str">
        <f t="shared" si="3"/>
        <v>占总概率为0.29254%</v>
      </c>
      <c r="L41" s="29" t="str">
        <f t="shared" si="4"/>
        <v>配置【SS】比重7.508532%</v>
      </c>
      <c r="M41" s="5"/>
      <c r="N41" s="3"/>
      <c r="O41" s="34"/>
      <c r="P41" s="35"/>
      <c r="Q41" s="3"/>
      <c r="R41" s="3"/>
      <c r="S41" s="3"/>
      <c r="T41" s="3"/>
      <c r="U41" s="3"/>
      <c r="V41" s="3"/>
      <c r="W41" s="39"/>
    </row>
    <row r="42" ht="22.5" customHeight="1" spans="1:23">
      <c r="A42" s="17"/>
      <c r="B42" s="1">
        <v>38</v>
      </c>
      <c r="C42" s="4">
        <v>20020</v>
      </c>
      <c r="D42" s="5" t="s">
        <v>44</v>
      </c>
      <c r="E42">
        <v>1</v>
      </c>
      <c r="F42">
        <v>5</v>
      </c>
      <c r="G42" s="3">
        <v>1</v>
      </c>
      <c r="H42">
        <v>3000</v>
      </c>
      <c r="I42" s="28">
        <f t="shared" si="2"/>
        <v>1025500</v>
      </c>
      <c r="J42" s="28">
        <f t="shared" si="5"/>
        <v>341</v>
      </c>
      <c r="K42" s="1" t="str">
        <f t="shared" si="3"/>
        <v>占总概率为0.29254%</v>
      </c>
      <c r="L42" s="29" t="str">
        <f t="shared" si="4"/>
        <v>配置【SS】比重7.508532%</v>
      </c>
      <c r="M42" s="5"/>
      <c r="N42" s="3"/>
      <c r="O42" s="34"/>
      <c r="P42" s="35"/>
      <c r="Q42" s="3"/>
      <c r="R42" s="3"/>
      <c r="S42" s="3"/>
      <c r="T42" s="3"/>
      <c r="U42" s="3"/>
      <c r="V42" s="3"/>
      <c r="W42" s="39"/>
    </row>
    <row r="43" ht="22.5" customHeight="1" spans="1:23">
      <c r="A43" s="17"/>
      <c r="B43" s="1">
        <v>39</v>
      </c>
      <c r="C43" s="4">
        <v>20021</v>
      </c>
      <c r="D43" s="5" t="s">
        <v>45</v>
      </c>
      <c r="E43">
        <v>1</v>
      </c>
      <c r="F43">
        <v>5</v>
      </c>
      <c r="G43" s="3">
        <v>1</v>
      </c>
      <c r="H43">
        <v>3000</v>
      </c>
      <c r="I43" s="28">
        <f t="shared" si="2"/>
        <v>1025500</v>
      </c>
      <c r="J43" s="28">
        <f t="shared" si="5"/>
        <v>341</v>
      </c>
      <c r="K43" s="1" t="str">
        <f t="shared" si="3"/>
        <v>占总概率为0.29254%</v>
      </c>
      <c r="L43" s="29" t="str">
        <f t="shared" si="4"/>
        <v>配置【SS】比重7.508532%</v>
      </c>
      <c r="M43" s="5"/>
      <c r="N43" s="3"/>
      <c r="O43" s="34"/>
      <c r="P43" s="35"/>
      <c r="Q43" s="3"/>
      <c r="R43" s="3"/>
      <c r="S43" s="3"/>
      <c r="T43" s="3"/>
      <c r="U43" s="3"/>
      <c r="V43" s="3"/>
      <c r="W43" s="39"/>
    </row>
    <row r="44" ht="22.5" customHeight="1" spans="1:23">
      <c r="A44" s="17"/>
      <c r="B44" s="1">
        <v>40</v>
      </c>
      <c r="C44" s="4">
        <v>20022</v>
      </c>
      <c r="D44" s="5" t="s">
        <v>46</v>
      </c>
      <c r="E44">
        <v>1</v>
      </c>
      <c r="F44">
        <v>5</v>
      </c>
      <c r="G44" s="3">
        <v>1</v>
      </c>
      <c r="H44">
        <v>3000</v>
      </c>
      <c r="I44" s="28">
        <f t="shared" si="2"/>
        <v>1025500</v>
      </c>
      <c r="J44" s="28">
        <f t="shared" si="5"/>
        <v>341</v>
      </c>
      <c r="K44" s="1" t="str">
        <f t="shared" si="3"/>
        <v>占总概率为0.29254%</v>
      </c>
      <c r="L44" s="29" t="str">
        <f t="shared" si="4"/>
        <v>配置【SS】比重7.508532%</v>
      </c>
      <c r="M44" s="5"/>
      <c r="N44" s="3"/>
      <c r="O44" s="34"/>
      <c r="P44" s="35"/>
      <c r="Q44" s="3"/>
      <c r="R44" s="3"/>
      <c r="S44" s="3"/>
      <c r="T44" s="3"/>
      <c r="U44" s="3"/>
      <c r="V44" s="3"/>
      <c r="W44" s="39"/>
    </row>
    <row r="45" ht="22.5" customHeight="1" spans="1:23">
      <c r="A45" s="17"/>
      <c r="B45" s="1">
        <v>41</v>
      </c>
      <c r="C45" s="4">
        <v>20023</v>
      </c>
      <c r="D45" s="5" t="s">
        <v>47</v>
      </c>
      <c r="E45">
        <v>1</v>
      </c>
      <c r="F45">
        <v>5</v>
      </c>
      <c r="G45" s="3">
        <v>1</v>
      </c>
      <c r="H45">
        <v>3000</v>
      </c>
      <c r="I45" s="28">
        <f t="shared" si="2"/>
        <v>1025500</v>
      </c>
      <c r="J45" s="28">
        <f t="shared" si="5"/>
        <v>341</v>
      </c>
      <c r="K45" s="1" t="str">
        <f t="shared" si="3"/>
        <v>占总概率为0.29254%</v>
      </c>
      <c r="L45" s="29" t="str">
        <f t="shared" si="4"/>
        <v>配置【SS】比重7.508532%</v>
      </c>
      <c r="M45" s="5"/>
      <c r="N45" s="3"/>
      <c r="O45" s="34"/>
      <c r="P45" s="35"/>
      <c r="Q45" s="3"/>
      <c r="R45" s="3"/>
      <c r="S45" s="3"/>
      <c r="T45" s="3"/>
      <c r="U45" s="3"/>
      <c r="V45" s="3"/>
      <c r="W45" s="39"/>
    </row>
    <row r="46" ht="22.5" customHeight="1" spans="1:23">
      <c r="A46" s="17"/>
      <c r="B46" s="1">
        <v>42</v>
      </c>
      <c r="C46" s="4">
        <v>20024</v>
      </c>
      <c r="D46" s="5" t="s">
        <v>48</v>
      </c>
      <c r="E46">
        <v>1</v>
      </c>
      <c r="F46">
        <v>5</v>
      </c>
      <c r="G46" s="3">
        <v>1</v>
      </c>
      <c r="H46">
        <v>3000</v>
      </c>
      <c r="I46" s="28">
        <f t="shared" si="2"/>
        <v>1025500</v>
      </c>
      <c r="J46" s="28">
        <f t="shared" si="5"/>
        <v>341</v>
      </c>
      <c r="K46" s="1" t="str">
        <f t="shared" si="3"/>
        <v>占总概率为0.29254%</v>
      </c>
      <c r="L46" s="29" t="str">
        <f t="shared" si="4"/>
        <v>配置【SS】比重7.508532%</v>
      </c>
      <c r="M46" s="5"/>
      <c r="N46" s="3"/>
      <c r="O46" s="34"/>
      <c r="P46" s="35"/>
      <c r="Q46" s="3"/>
      <c r="R46" s="3"/>
      <c r="S46" s="3"/>
      <c r="T46" s="3"/>
      <c r="U46" s="3"/>
      <c r="V46" s="3"/>
      <c r="W46" s="39"/>
    </row>
    <row r="47" ht="22.5" customHeight="1" spans="1:23">
      <c r="A47" s="17"/>
      <c r="B47" s="1">
        <v>43</v>
      </c>
      <c r="C47" s="4">
        <v>20025</v>
      </c>
      <c r="D47" s="5" t="s">
        <v>49</v>
      </c>
      <c r="E47">
        <v>1</v>
      </c>
      <c r="F47">
        <v>5</v>
      </c>
      <c r="G47" s="3">
        <v>1</v>
      </c>
      <c r="H47">
        <v>3000</v>
      </c>
      <c r="I47" s="28">
        <f t="shared" si="2"/>
        <v>1025500</v>
      </c>
      <c r="J47" s="28">
        <f t="shared" si="5"/>
        <v>341</v>
      </c>
      <c r="K47" s="1" t="str">
        <f t="shared" si="3"/>
        <v>占总概率为0.29254%</v>
      </c>
      <c r="L47" s="29" t="str">
        <f t="shared" si="4"/>
        <v>配置【SS】比重7.508532%</v>
      </c>
      <c r="M47" s="5"/>
      <c r="N47" s="3"/>
      <c r="O47" s="34"/>
      <c r="P47" s="35"/>
      <c r="Q47" s="3"/>
      <c r="R47" s="3"/>
      <c r="S47" s="3"/>
      <c r="T47" s="3"/>
      <c r="U47" s="3"/>
      <c r="V47" s="3"/>
      <c r="W47" s="39"/>
    </row>
    <row r="48" ht="22.5" customHeight="1" spans="1:23">
      <c r="A48" s="17"/>
      <c r="B48" s="1">
        <v>44</v>
      </c>
      <c r="C48" s="4">
        <v>20026</v>
      </c>
      <c r="D48" s="5" t="s">
        <v>50</v>
      </c>
      <c r="E48">
        <v>1</v>
      </c>
      <c r="F48">
        <v>5</v>
      </c>
      <c r="G48" s="3">
        <v>1</v>
      </c>
      <c r="H48">
        <v>3000</v>
      </c>
      <c r="I48" s="28">
        <f t="shared" si="2"/>
        <v>1025500</v>
      </c>
      <c r="J48" s="28">
        <f t="shared" si="5"/>
        <v>341</v>
      </c>
      <c r="K48" s="1" t="str">
        <f t="shared" si="3"/>
        <v>占总概率为0.29254%</v>
      </c>
      <c r="L48" s="29" t="str">
        <f t="shared" si="4"/>
        <v>配置【SS】比重7.508532%</v>
      </c>
      <c r="M48" s="5"/>
      <c r="N48" s="3"/>
      <c r="O48" s="34"/>
      <c r="P48" s="35"/>
      <c r="Q48" s="3"/>
      <c r="R48" s="3"/>
      <c r="S48" s="3"/>
      <c r="T48" s="3"/>
      <c r="U48" s="3"/>
      <c r="V48" s="3"/>
      <c r="W48" s="39"/>
    </row>
    <row r="49" ht="22.5" customHeight="1" spans="1:23">
      <c r="A49" s="17"/>
      <c r="B49" s="1">
        <v>45</v>
      </c>
      <c r="C49" s="4">
        <v>20027</v>
      </c>
      <c r="D49" s="5" t="s">
        <v>51</v>
      </c>
      <c r="E49">
        <v>1</v>
      </c>
      <c r="F49">
        <v>5</v>
      </c>
      <c r="G49" s="3">
        <v>1</v>
      </c>
      <c r="H49">
        <v>3000</v>
      </c>
      <c r="I49" s="28">
        <f t="shared" si="2"/>
        <v>1025500</v>
      </c>
      <c r="J49" s="28">
        <f t="shared" si="5"/>
        <v>341</v>
      </c>
      <c r="K49" s="1" t="str">
        <f t="shared" si="3"/>
        <v>占总概率为0.29254%</v>
      </c>
      <c r="L49" s="29" t="str">
        <f t="shared" si="4"/>
        <v>配置【SS】比重7.508532%</v>
      </c>
      <c r="M49" s="5"/>
      <c r="N49" s="3"/>
      <c r="O49" s="34"/>
      <c r="P49" s="35"/>
      <c r="Q49" s="3"/>
      <c r="R49" s="3"/>
      <c r="S49" s="3"/>
      <c r="T49" s="3"/>
      <c r="U49" s="3"/>
      <c r="V49" s="3"/>
      <c r="W49" s="39"/>
    </row>
    <row r="50" ht="22.5" customHeight="1" spans="1:23">
      <c r="A50" s="17"/>
      <c r="B50" s="1">
        <v>46</v>
      </c>
      <c r="C50" s="4">
        <v>20028</v>
      </c>
      <c r="D50" s="5" t="s">
        <v>52</v>
      </c>
      <c r="E50">
        <v>1</v>
      </c>
      <c r="F50">
        <v>5</v>
      </c>
      <c r="G50" s="3">
        <v>1</v>
      </c>
      <c r="H50">
        <v>3000</v>
      </c>
      <c r="I50" s="28">
        <f t="shared" si="2"/>
        <v>1025500</v>
      </c>
      <c r="J50" s="28">
        <f t="shared" si="5"/>
        <v>341</v>
      </c>
      <c r="K50" s="1" t="str">
        <f t="shared" si="3"/>
        <v>占总概率为0.29254%</v>
      </c>
      <c r="L50" s="29" t="str">
        <f t="shared" si="4"/>
        <v>配置【SS】比重7.508532%</v>
      </c>
      <c r="M50" s="5"/>
      <c r="N50" s="3"/>
      <c r="O50" s="34"/>
      <c r="P50" s="35"/>
      <c r="Q50" s="3"/>
      <c r="R50" s="3"/>
      <c r="S50" s="3"/>
      <c r="T50" s="3"/>
      <c r="U50" s="3"/>
      <c r="V50" s="3"/>
      <c r="W50" s="39"/>
    </row>
    <row r="51" ht="22.5" customHeight="1" spans="1:23">
      <c r="A51" s="17"/>
      <c r="B51" s="1">
        <v>47</v>
      </c>
      <c r="C51" s="2">
        <v>20029</v>
      </c>
      <c r="D51" s="2" t="s">
        <v>53</v>
      </c>
      <c r="E51">
        <v>1</v>
      </c>
      <c r="F51">
        <v>4</v>
      </c>
      <c r="G51" s="3">
        <v>1</v>
      </c>
      <c r="H51">
        <v>4000</v>
      </c>
      <c r="I51" s="28">
        <f t="shared" si="2"/>
        <v>1025500</v>
      </c>
      <c r="J51" s="28">
        <f t="shared" si="5"/>
        <v>256</v>
      </c>
      <c r="K51" s="1" t="str">
        <f t="shared" si="3"/>
        <v>占总概率为0.390054%</v>
      </c>
      <c r="L51" s="29" t="str">
        <f t="shared" si="4"/>
        <v>配置【S】比重23.598245%</v>
      </c>
      <c r="M51" s="5"/>
      <c r="N51" s="3"/>
      <c r="O51" s="34"/>
      <c r="P51" s="35"/>
      <c r="Q51" s="3"/>
      <c r="R51" s="3"/>
      <c r="S51" s="3"/>
      <c r="T51" s="3"/>
      <c r="U51" s="3"/>
      <c r="V51" s="3"/>
      <c r="W51" s="39"/>
    </row>
    <row r="52" ht="22.5" customHeight="1" spans="1:23">
      <c r="A52" s="17"/>
      <c r="B52" s="1">
        <v>48</v>
      </c>
      <c r="C52" s="2">
        <v>20101</v>
      </c>
      <c r="D52" s="2" t="s">
        <v>54</v>
      </c>
      <c r="E52">
        <v>1</v>
      </c>
      <c r="F52">
        <v>4</v>
      </c>
      <c r="G52" s="3">
        <v>1</v>
      </c>
      <c r="H52">
        <v>4000</v>
      </c>
      <c r="I52" s="28">
        <f t="shared" si="2"/>
        <v>1025500</v>
      </c>
      <c r="J52" s="28">
        <f t="shared" si="5"/>
        <v>256</v>
      </c>
      <c r="K52" s="1" t="str">
        <f t="shared" si="3"/>
        <v>占总概率为0.390054%</v>
      </c>
      <c r="L52" s="29" t="str">
        <f t="shared" si="4"/>
        <v>配置【S】比重23.598245%</v>
      </c>
      <c r="M52" s="5"/>
      <c r="N52" s="3"/>
      <c r="O52" s="34"/>
      <c r="P52" s="35"/>
      <c r="Q52" s="3"/>
      <c r="R52" s="3"/>
      <c r="S52" s="3"/>
      <c r="T52" s="3"/>
      <c r="U52" s="3"/>
      <c r="V52" s="3"/>
      <c r="W52" s="39"/>
    </row>
    <row r="53" ht="22.5" customHeight="1" spans="1:23">
      <c r="A53" s="17"/>
      <c r="B53" s="1">
        <v>49</v>
      </c>
      <c r="C53" s="4">
        <v>20102</v>
      </c>
      <c r="D53" s="4" t="s">
        <v>55</v>
      </c>
      <c r="E53">
        <v>1</v>
      </c>
      <c r="F53">
        <v>4</v>
      </c>
      <c r="G53" s="3">
        <v>1</v>
      </c>
      <c r="H53">
        <v>4000</v>
      </c>
      <c r="I53" s="28">
        <f t="shared" si="2"/>
        <v>1025500</v>
      </c>
      <c r="J53" s="28">
        <f t="shared" si="5"/>
        <v>256</v>
      </c>
      <c r="K53" s="1" t="str">
        <f t="shared" si="3"/>
        <v>占总概率为0.390054%</v>
      </c>
      <c r="L53" s="29" t="str">
        <f t="shared" si="4"/>
        <v>配置【S】比重23.598245%</v>
      </c>
      <c r="M53" s="5"/>
      <c r="N53" s="3"/>
      <c r="O53" s="34"/>
      <c r="P53" s="35"/>
      <c r="Q53" s="3"/>
      <c r="R53" s="3"/>
      <c r="S53" s="3"/>
      <c r="T53" s="3"/>
      <c r="U53" s="3"/>
      <c r="V53" s="3"/>
      <c r="W53" s="39"/>
    </row>
    <row r="54" ht="22.5" customHeight="1" spans="1:23">
      <c r="A54" s="17"/>
      <c r="B54" s="1">
        <v>50</v>
      </c>
      <c r="C54" s="2">
        <v>20103</v>
      </c>
      <c r="D54" s="2" t="s">
        <v>56</v>
      </c>
      <c r="E54">
        <v>1</v>
      </c>
      <c r="F54">
        <v>4</v>
      </c>
      <c r="G54" s="3">
        <v>1</v>
      </c>
      <c r="H54">
        <v>4000</v>
      </c>
      <c r="I54" s="28">
        <f t="shared" si="2"/>
        <v>1025500</v>
      </c>
      <c r="J54" s="28">
        <f t="shared" si="5"/>
        <v>256</v>
      </c>
      <c r="K54" s="1" t="str">
        <f t="shared" si="3"/>
        <v>占总概率为0.390054%</v>
      </c>
      <c r="L54" s="29" t="str">
        <f t="shared" si="4"/>
        <v>配置【S】比重23.598245%</v>
      </c>
      <c r="M54" s="5"/>
      <c r="N54" s="3"/>
      <c r="O54" s="34"/>
      <c r="P54" s="35"/>
      <c r="Q54" s="3"/>
      <c r="R54" s="3"/>
      <c r="S54" s="3"/>
      <c r="T54" s="3"/>
      <c r="U54" s="3"/>
      <c r="V54" s="3"/>
      <c r="W54" s="39"/>
    </row>
    <row r="55" ht="22.5" customHeight="1" spans="1:23">
      <c r="A55" s="17"/>
      <c r="B55" s="1">
        <v>51</v>
      </c>
      <c r="C55" s="2">
        <v>20105</v>
      </c>
      <c r="D55" s="2" t="s">
        <v>57</v>
      </c>
      <c r="E55">
        <v>1</v>
      </c>
      <c r="F55">
        <v>4</v>
      </c>
      <c r="G55" s="3">
        <v>1</v>
      </c>
      <c r="H55">
        <v>4000</v>
      </c>
      <c r="I55" s="28">
        <f t="shared" si="2"/>
        <v>1025500</v>
      </c>
      <c r="J55" s="28">
        <f t="shared" si="5"/>
        <v>256</v>
      </c>
      <c r="K55" s="1" t="str">
        <f t="shared" si="3"/>
        <v>占总概率为0.390054%</v>
      </c>
      <c r="L55" s="29" t="str">
        <f t="shared" si="4"/>
        <v>配置【S】比重23.598245%</v>
      </c>
      <c r="M55" s="5"/>
      <c r="N55" s="3"/>
      <c r="O55" s="34"/>
      <c r="P55" s="35"/>
      <c r="Q55" s="3"/>
      <c r="R55" s="3"/>
      <c r="S55" s="3"/>
      <c r="T55" s="3"/>
      <c r="U55" s="3"/>
      <c r="V55" s="3"/>
      <c r="W55" s="39"/>
    </row>
    <row r="56" ht="22.5" customHeight="1" spans="1:23">
      <c r="A56" s="17"/>
      <c r="B56" s="1">
        <v>52</v>
      </c>
      <c r="C56" s="4">
        <v>20106</v>
      </c>
      <c r="D56" s="4" t="s">
        <v>58</v>
      </c>
      <c r="E56">
        <v>1</v>
      </c>
      <c r="F56">
        <v>4</v>
      </c>
      <c r="G56" s="3">
        <v>1</v>
      </c>
      <c r="H56">
        <v>4000</v>
      </c>
      <c r="I56" s="28">
        <f t="shared" si="2"/>
        <v>1025500</v>
      </c>
      <c r="J56" s="28">
        <f t="shared" si="5"/>
        <v>256</v>
      </c>
      <c r="K56" s="1" t="str">
        <f t="shared" si="3"/>
        <v>占总概率为0.390054%</v>
      </c>
      <c r="L56" s="29" t="str">
        <f t="shared" si="4"/>
        <v>配置【S】比重23.598245%</v>
      </c>
      <c r="M56" s="5"/>
      <c r="N56" s="3"/>
      <c r="O56" s="34"/>
      <c r="P56" s="35"/>
      <c r="Q56" s="3"/>
      <c r="R56" s="3"/>
      <c r="S56" s="3"/>
      <c r="T56" s="3"/>
      <c r="U56" s="3"/>
      <c r="V56" s="3"/>
      <c r="W56" s="39"/>
    </row>
    <row r="57" ht="22.5" customHeight="1" spans="1:23">
      <c r="A57" s="17"/>
      <c r="B57" s="1">
        <v>53</v>
      </c>
      <c r="C57" s="2">
        <v>20107</v>
      </c>
      <c r="D57" s="2" t="s">
        <v>59</v>
      </c>
      <c r="E57">
        <v>1</v>
      </c>
      <c r="F57">
        <v>4</v>
      </c>
      <c r="G57" s="3">
        <v>1</v>
      </c>
      <c r="H57">
        <v>4000</v>
      </c>
      <c r="I57" s="28">
        <f t="shared" si="2"/>
        <v>1025500</v>
      </c>
      <c r="J57" s="28">
        <f t="shared" si="5"/>
        <v>256</v>
      </c>
      <c r="K57" s="1" t="str">
        <f t="shared" si="3"/>
        <v>占总概率为0.390054%</v>
      </c>
      <c r="L57" s="29" t="str">
        <f t="shared" si="4"/>
        <v>配置【S】比重23.598245%</v>
      </c>
      <c r="M57" s="5"/>
      <c r="N57" s="3"/>
      <c r="O57" s="34"/>
      <c r="P57" s="35"/>
      <c r="Q57" s="3"/>
      <c r="R57" s="3"/>
      <c r="S57" s="3"/>
      <c r="T57" s="3"/>
      <c r="U57" s="3"/>
      <c r="V57" s="3"/>
      <c r="W57" s="39"/>
    </row>
    <row r="58" ht="22.5" customHeight="1" spans="1:23">
      <c r="A58" s="17"/>
      <c r="B58" s="1">
        <v>54</v>
      </c>
      <c r="C58" s="4">
        <v>1295</v>
      </c>
      <c r="D58" s="2" t="s">
        <v>60</v>
      </c>
      <c r="E58">
        <v>1</v>
      </c>
      <c r="F58">
        <v>2</v>
      </c>
      <c r="G58" s="3">
        <v>1</v>
      </c>
      <c r="H58">
        <v>10000</v>
      </c>
      <c r="I58" s="28">
        <f t="shared" si="2"/>
        <v>1025500</v>
      </c>
      <c r="J58" s="28">
        <f t="shared" si="5"/>
        <v>102</v>
      </c>
      <c r="K58" s="1" t="str">
        <f t="shared" si="3"/>
        <v>占总概率为0.975134%</v>
      </c>
      <c r="L58" s="29" t="str">
        <f t="shared" si="4"/>
        <v>配置【B】比重19.405168%</v>
      </c>
      <c r="M58" s="5"/>
      <c r="N58" s="3"/>
      <c r="O58" s="34"/>
      <c r="P58" s="35"/>
      <c r="Q58" s="3"/>
      <c r="R58" s="3"/>
      <c r="S58" s="3"/>
      <c r="T58" s="3"/>
      <c r="U58" s="3"/>
      <c r="V58" s="3"/>
      <c r="W58" s="39"/>
    </row>
    <row r="59" ht="22.5" customHeight="1" spans="1:23">
      <c r="A59" s="17"/>
      <c r="B59" s="1">
        <v>55</v>
      </c>
      <c r="C59" s="4">
        <v>1296</v>
      </c>
      <c r="D59" s="2" t="s">
        <v>61</v>
      </c>
      <c r="E59">
        <v>1</v>
      </c>
      <c r="F59">
        <v>2</v>
      </c>
      <c r="G59" s="3">
        <v>1</v>
      </c>
      <c r="H59">
        <v>8000</v>
      </c>
      <c r="I59" s="28">
        <f t="shared" si="2"/>
        <v>1025500</v>
      </c>
      <c r="J59" s="28">
        <f t="shared" si="5"/>
        <v>128</v>
      </c>
      <c r="K59" s="1" t="str">
        <f t="shared" si="3"/>
        <v>占总概率为0.780107%</v>
      </c>
      <c r="L59" s="29" t="str">
        <f t="shared" si="4"/>
        <v>配置【B】比重19.405168%</v>
      </c>
      <c r="M59" s="5"/>
      <c r="N59" s="3"/>
      <c r="O59" s="34"/>
      <c r="P59" s="35"/>
      <c r="Q59" s="3"/>
      <c r="R59" s="3"/>
      <c r="S59" s="3"/>
      <c r="T59" s="3"/>
      <c r="U59" s="3"/>
      <c r="V59" s="3"/>
      <c r="W59" s="39"/>
    </row>
    <row r="60" ht="22.5" customHeight="1" spans="1:23">
      <c r="A60" s="17"/>
      <c r="B60" s="1">
        <v>56</v>
      </c>
      <c r="C60" s="4">
        <v>1297</v>
      </c>
      <c r="D60" s="2" t="s">
        <v>62</v>
      </c>
      <c r="E60">
        <v>1</v>
      </c>
      <c r="F60">
        <v>3</v>
      </c>
      <c r="G60" s="3">
        <v>1</v>
      </c>
      <c r="H60">
        <v>4000</v>
      </c>
      <c r="I60" s="28">
        <f t="shared" si="2"/>
        <v>1025500</v>
      </c>
      <c r="J60" s="28">
        <f t="shared" si="5"/>
        <v>256</v>
      </c>
      <c r="K60" s="1" t="str">
        <f t="shared" si="3"/>
        <v>占总概率为0.390054%</v>
      </c>
      <c r="L60" s="29" t="str">
        <f t="shared" si="4"/>
        <v>配置【A】比重47.684057%</v>
      </c>
      <c r="M60" s="5"/>
      <c r="N60" s="3"/>
      <c r="O60" s="34"/>
      <c r="P60" s="35"/>
      <c r="Q60" s="3"/>
      <c r="R60" s="3"/>
      <c r="S60" s="3"/>
      <c r="T60" s="3"/>
      <c r="U60" s="3"/>
      <c r="V60" s="3"/>
      <c r="W60" s="39"/>
    </row>
    <row r="61" ht="22.5" customHeight="1" spans="1:23">
      <c r="A61" s="17"/>
      <c r="B61" s="1">
        <v>57</v>
      </c>
      <c r="C61" s="4">
        <v>1298</v>
      </c>
      <c r="D61" s="2" t="s">
        <v>63</v>
      </c>
      <c r="E61">
        <v>1</v>
      </c>
      <c r="F61">
        <v>4</v>
      </c>
      <c r="G61" s="3">
        <v>1</v>
      </c>
      <c r="H61">
        <v>3000</v>
      </c>
      <c r="I61" s="28">
        <f t="shared" si="2"/>
        <v>1025500</v>
      </c>
      <c r="J61" s="28">
        <f t="shared" si="5"/>
        <v>341</v>
      </c>
      <c r="K61" s="1" t="str">
        <f t="shared" si="3"/>
        <v>占总概率为0.29254%</v>
      </c>
      <c r="L61" s="29" t="str">
        <f t="shared" si="4"/>
        <v>配置【S】比重23.598245%</v>
      </c>
      <c r="M61" s="5"/>
      <c r="N61" s="3"/>
      <c r="O61" s="34"/>
      <c r="P61" s="35"/>
      <c r="Q61" s="3"/>
      <c r="R61" s="3"/>
      <c r="S61" s="3"/>
      <c r="T61" s="3"/>
      <c r="U61" s="3"/>
      <c r="V61" s="3"/>
      <c r="W61" s="39"/>
    </row>
    <row r="62" ht="22.5" customHeight="1" spans="1:23">
      <c r="A62" s="17"/>
      <c r="B62" s="1">
        <v>58</v>
      </c>
      <c r="C62" s="2">
        <v>1287</v>
      </c>
      <c r="D62" s="2" t="s">
        <v>64</v>
      </c>
      <c r="E62">
        <v>1</v>
      </c>
      <c r="F62">
        <v>2</v>
      </c>
      <c r="G62" s="3">
        <v>1</v>
      </c>
      <c r="H62">
        <v>25000</v>
      </c>
      <c r="I62" s="28">
        <f t="shared" si="2"/>
        <v>1025500</v>
      </c>
      <c r="J62" s="28">
        <f t="shared" si="5"/>
        <v>41</v>
      </c>
      <c r="K62" s="1" t="str">
        <f t="shared" si="3"/>
        <v>占总概率为2.437835%</v>
      </c>
      <c r="L62" s="29" t="str">
        <f t="shared" si="4"/>
        <v>配置【B】比重19.405168%</v>
      </c>
      <c r="M62" s="5"/>
      <c r="N62" s="3"/>
      <c r="O62" s="34"/>
      <c r="P62" s="35"/>
      <c r="Q62" s="3"/>
      <c r="R62" s="3"/>
      <c r="S62" s="3"/>
      <c r="T62" s="3"/>
      <c r="U62" s="3"/>
      <c r="V62" s="3"/>
      <c r="W62" s="39"/>
    </row>
    <row r="63" ht="22.5" customHeight="1" spans="1:23">
      <c r="A63" s="17"/>
      <c r="B63" s="1">
        <v>59</v>
      </c>
      <c r="C63" s="4">
        <v>1288</v>
      </c>
      <c r="D63" s="4" t="s">
        <v>65</v>
      </c>
      <c r="E63">
        <v>1</v>
      </c>
      <c r="F63">
        <v>2</v>
      </c>
      <c r="G63" s="3">
        <v>1</v>
      </c>
      <c r="H63">
        <v>18000</v>
      </c>
      <c r="I63" s="28">
        <f t="shared" si="2"/>
        <v>1025500</v>
      </c>
      <c r="J63" s="28">
        <f t="shared" si="5"/>
        <v>56</v>
      </c>
      <c r="K63" s="1" t="str">
        <f t="shared" si="3"/>
        <v>占总概率为1.755241%</v>
      </c>
      <c r="L63" s="29" t="str">
        <f t="shared" si="4"/>
        <v>配置【B】比重19.405168%</v>
      </c>
      <c r="M63" s="5"/>
      <c r="N63" s="3"/>
      <c r="O63" s="34"/>
      <c r="P63" s="35"/>
      <c r="Q63" s="3"/>
      <c r="R63" s="3"/>
      <c r="S63" s="3"/>
      <c r="T63" s="3"/>
      <c r="U63" s="3"/>
      <c r="V63" s="3"/>
      <c r="W63" s="39"/>
    </row>
    <row r="64" ht="22.5" customHeight="1" spans="1:23">
      <c r="A64" s="17"/>
      <c r="B64" s="1">
        <v>60</v>
      </c>
      <c r="C64" s="2">
        <v>1289</v>
      </c>
      <c r="D64" s="2" t="s">
        <v>66</v>
      </c>
      <c r="E64">
        <v>1</v>
      </c>
      <c r="F64">
        <v>3</v>
      </c>
      <c r="G64" s="3">
        <v>1</v>
      </c>
      <c r="H64">
        <v>10000</v>
      </c>
      <c r="I64" s="28">
        <f t="shared" si="2"/>
        <v>1025500</v>
      </c>
      <c r="J64" s="28">
        <f t="shared" si="5"/>
        <v>102</v>
      </c>
      <c r="K64" s="1" t="str">
        <f t="shared" si="3"/>
        <v>占总概率为0.975134%</v>
      </c>
      <c r="L64" s="29" t="str">
        <f t="shared" si="4"/>
        <v>配置【A】比重47.684057%</v>
      </c>
      <c r="M64" s="5"/>
      <c r="N64" s="3"/>
      <c r="O64" s="34"/>
      <c r="P64" s="35"/>
      <c r="Q64" s="3"/>
      <c r="R64" s="3"/>
      <c r="S64" s="3"/>
      <c r="T64" s="3"/>
      <c r="U64" s="3"/>
      <c r="V64" s="3"/>
      <c r="W64" s="39"/>
    </row>
    <row r="65" ht="22.5" customHeight="1" spans="1:23">
      <c r="A65" s="17"/>
      <c r="B65" s="1">
        <v>61</v>
      </c>
      <c r="C65" s="4">
        <v>1290</v>
      </c>
      <c r="D65" s="4" t="s">
        <v>67</v>
      </c>
      <c r="E65">
        <v>1</v>
      </c>
      <c r="F65">
        <v>4</v>
      </c>
      <c r="G65" s="3">
        <v>1</v>
      </c>
      <c r="H65">
        <v>5000</v>
      </c>
      <c r="I65" s="28">
        <f t="shared" si="2"/>
        <v>1025500</v>
      </c>
      <c r="J65" s="28">
        <f t="shared" si="5"/>
        <v>205</v>
      </c>
      <c r="K65" s="1" t="str">
        <f t="shared" si="3"/>
        <v>占总概率为0.487567%</v>
      </c>
      <c r="L65" s="29" t="str">
        <f t="shared" si="4"/>
        <v>配置【S】比重23.598245%</v>
      </c>
      <c r="M65" s="5"/>
      <c r="N65" s="3"/>
      <c r="O65" s="34"/>
      <c r="P65" s="35"/>
      <c r="Q65" s="3"/>
      <c r="R65" s="3"/>
      <c r="S65" s="3"/>
      <c r="T65" s="3"/>
      <c r="U65" s="3"/>
      <c r="V65" s="3"/>
      <c r="W65" s="39"/>
    </row>
    <row r="66" ht="22.5" customHeight="1" spans="1:23">
      <c r="A66" s="17"/>
      <c r="B66" s="1">
        <v>62</v>
      </c>
      <c r="C66" s="2">
        <v>1279</v>
      </c>
      <c r="D66" s="2" t="s">
        <v>68</v>
      </c>
      <c r="E66">
        <v>1</v>
      </c>
      <c r="F66">
        <v>2</v>
      </c>
      <c r="G66" s="3">
        <v>1</v>
      </c>
      <c r="H66">
        <v>25000</v>
      </c>
      <c r="I66" s="28">
        <f t="shared" si="2"/>
        <v>1025500</v>
      </c>
      <c r="J66" s="28">
        <f t="shared" si="5"/>
        <v>41</v>
      </c>
      <c r="K66" s="1" t="str">
        <f t="shared" si="3"/>
        <v>占总概率为2.437835%</v>
      </c>
      <c r="L66" s="29" t="str">
        <f t="shared" si="4"/>
        <v>配置【B】比重19.405168%</v>
      </c>
      <c r="M66" s="5"/>
      <c r="N66" s="3"/>
      <c r="O66" s="34"/>
      <c r="P66" s="35"/>
      <c r="Q66" s="3"/>
      <c r="R66" s="3"/>
      <c r="S66" s="3"/>
      <c r="T66" s="3"/>
      <c r="U66" s="3"/>
      <c r="V66" s="3"/>
      <c r="W66" s="39"/>
    </row>
    <row r="67" ht="22.5" customHeight="1" spans="1:23">
      <c r="A67" s="17"/>
      <c r="B67" s="1">
        <v>63</v>
      </c>
      <c r="C67" s="4">
        <v>1280</v>
      </c>
      <c r="D67" s="4" t="s">
        <v>69</v>
      </c>
      <c r="E67">
        <v>1</v>
      </c>
      <c r="F67">
        <v>2</v>
      </c>
      <c r="G67" s="3">
        <v>1</v>
      </c>
      <c r="H67">
        <v>18000</v>
      </c>
      <c r="I67" s="28">
        <f t="shared" ref="I67:I98" si="6">SUMIFS(H:H,G:G,G67)</f>
        <v>1025500</v>
      </c>
      <c r="J67" s="28">
        <f t="shared" si="5"/>
        <v>56</v>
      </c>
      <c r="K67" s="1" t="str">
        <f t="shared" ref="K67:K102" si="7">"占总概率为"&amp;ROUND((H67/I67*100),6)&amp;"%"</f>
        <v>占总概率为1.755241%</v>
      </c>
      <c r="L67" s="29" t="str">
        <f t="shared" ref="L67:L98" si="8">"配置【"&amp;VLOOKUP(F67,M:N,2)&amp;"】比重"&amp;ROUND((SUMIFS(H:H,F:F,F67,G:G,G67)/I67*100),6)&amp;"%"</f>
        <v>配置【B】比重19.405168%</v>
      </c>
      <c r="M67" s="5"/>
      <c r="N67" s="3"/>
      <c r="O67" s="34"/>
      <c r="P67" s="35"/>
      <c r="Q67" s="3"/>
      <c r="R67" s="3"/>
      <c r="S67" s="3"/>
      <c r="T67" s="3"/>
      <c r="U67" s="3"/>
      <c r="V67" s="3"/>
      <c r="W67" s="39"/>
    </row>
    <row r="68" ht="22.5" customHeight="1" spans="1:23">
      <c r="A68" s="17"/>
      <c r="B68" s="1">
        <v>64</v>
      </c>
      <c r="C68" s="2">
        <v>1281</v>
      </c>
      <c r="D68" s="2" t="s">
        <v>70</v>
      </c>
      <c r="E68">
        <v>1</v>
      </c>
      <c r="F68">
        <v>3</v>
      </c>
      <c r="G68" s="3">
        <v>1</v>
      </c>
      <c r="H68">
        <v>10000</v>
      </c>
      <c r="I68" s="28">
        <f t="shared" si="6"/>
        <v>1025500</v>
      </c>
      <c r="J68" s="28">
        <f t="shared" si="5"/>
        <v>102</v>
      </c>
      <c r="K68" s="1" t="str">
        <f t="shared" si="7"/>
        <v>占总概率为0.975134%</v>
      </c>
      <c r="L68" s="29" t="str">
        <f t="shared" si="8"/>
        <v>配置【A】比重47.684057%</v>
      </c>
      <c r="M68" s="5"/>
      <c r="N68" s="3"/>
      <c r="O68" s="34"/>
      <c r="P68" s="35"/>
      <c r="Q68" s="3"/>
      <c r="R68" s="3"/>
      <c r="S68" s="3"/>
      <c r="T68" s="3"/>
      <c r="U68" s="3"/>
      <c r="V68" s="3"/>
      <c r="W68" s="39"/>
    </row>
    <row r="69" ht="22.5" customHeight="1" spans="1:23">
      <c r="A69" s="17"/>
      <c r="B69" s="1">
        <v>65</v>
      </c>
      <c r="C69" s="4">
        <v>1282</v>
      </c>
      <c r="D69" s="4" t="s">
        <v>71</v>
      </c>
      <c r="E69">
        <v>1</v>
      </c>
      <c r="F69">
        <v>4</v>
      </c>
      <c r="G69" s="3">
        <v>1</v>
      </c>
      <c r="H69">
        <v>5000</v>
      </c>
      <c r="I69" s="28">
        <f t="shared" si="6"/>
        <v>1025500</v>
      </c>
      <c r="J69" s="28">
        <f t="shared" si="5"/>
        <v>205</v>
      </c>
      <c r="K69" s="1" t="str">
        <f t="shared" si="7"/>
        <v>占总概率为0.487567%</v>
      </c>
      <c r="L69" s="29" t="str">
        <f t="shared" si="8"/>
        <v>配置【S】比重23.598245%</v>
      </c>
      <c r="M69" s="5"/>
      <c r="N69" s="3"/>
      <c r="O69" s="34"/>
      <c r="P69" s="35"/>
      <c r="Q69" s="3"/>
      <c r="R69" s="3"/>
      <c r="S69" s="3"/>
      <c r="T69" s="3"/>
      <c r="U69" s="3"/>
      <c r="V69" s="3"/>
      <c r="W69" s="39"/>
    </row>
    <row r="70" ht="22.5" customHeight="1" spans="1:23">
      <c r="A70" s="17"/>
      <c r="B70" s="1">
        <v>66</v>
      </c>
      <c r="C70" s="4">
        <v>1300</v>
      </c>
      <c r="D70" s="2" t="s">
        <v>72</v>
      </c>
      <c r="E70">
        <v>10</v>
      </c>
      <c r="F70">
        <v>6</v>
      </c>
      <c r="G70" s="3">
        <v>1</v>
      </c>
      <c r="H70">
        <v>5000</v>
      </c>
      <c r="I70" s="28">
        <f t="shared" si="6"/>
        <v>1025500</v>
      </c>
      <c r="J70" s="28">
        <f t="shared" ref="J70:J102" si="9">INT(1/ROUND((H70/I70*100),6)*100)</f>
        <v>205</v>
      </c>
      <c r="K70" s="1" t="str">
        <f t="shared" si="7"/>
        <v>占总概率为0.487567%</v>
      </c>
      <c r="L70" s="29" t="str">
        <f t="shared" si="8"/>
        <v>配置【SSS】比重1.803998%</v>
      </c>
      <c r="M70" s="5"/>
      <c r="N70" s="3"/>
      <c r="O70" s="34"/>
      <c r="P70" s="35"/>
      <c r="Q70" s="3"/>
      <c r="R70" s="3"/>
      <c r="S70" s="3"/>
      <c r="T70" s="3"/>
      <c r="U70" s="3"/>
      <c r="V70" s="3"/>
      <c r="W70" s="39"/>
    </row>
    <row r="71" ht="22.5" customHeight="1" spans="1:23">
      <c r="A71" s="17"/>
      <c r="B71" s="1">
        <v>67</v>
      </c>
      <c r="C71" s="4">
        <v>1302</v>
      </c>
      <c r="D71" s="2" t="s">
        <v>73</v>
      </c>
      <c r="E71">
        <v>10</v>
      </c>
      <c r="F71">
        <v>6</v>
      </c>
      <c r="G71" s="3">
        <v>1</v>
      </c>
      <c r="H71">
        <v>5000</v>
      </c>
      <c r="I71" s="28">
        <f t="shared" si="6"/>
        <v>1025500</v>
      </c>
      <c r="J71" s="28">
        <f t="shared" si="9"/>
        <v>205</v>
      </c>
      <c r="K71" s="1" t="str">
        <f t="shared" si="7"/>
        <v>占总概率为0.487567%</v>
      </c>
      <c r="L71" s="29" t="str">
        <f t="shared" si="8"/>
        <v>配置【SSS】比重1.803998%</v>
      </c>
      <c r="M71" s="5"/>
      <c r="N71" s="3"/>
      <c r="O71" s="34"/>
      <c r="P71" s="35"/>
      <c r="Q71" s="3"/>
      <c r="R71" s="3"/>
      <c r="S71" s="3"/>
      <c r="T71" s="3"/>
      <c r="U71" s="3"/>
      <c r="V71" s="3"/>
      <c r="W71" s="39"/>
    </row>
    <row r="72" ht="22.5" customHeight="1" spans="1:23">
      <c r="A72" s="17"/>
      <c r="B72" s="1">
        <v>68</v>
      </c>
      <c r="C72" s="4">
        <v>21001</v>
      </c>
      <c r="D72" s="4" t="s">
        <v>74</v>
      </c>
      <c r="E72">
        <v>1</v>
      </c>
      <c r="F72">
        <v>4</v>
      </c>
      <c r="G72" s="3">
        <v>1</v>
      </c>
      <c r="H72">
        <v>15000</v>
      </c>
      <c r="I72" s="28">
        <f t="shared" si="6"/>
        <v>1025500</v>
      </c>
      <c r="J72" s="28">
        <f t="shared" si="9"/>
        <v>68</v>
      </c>
      <c r="K72" s="1" t="str">
        <f t="shared" si="7"/>
        <v>占总概率为1.462701%</v>
      </c>
      <c r="L72" s="29" t="str">
        <f t="shared" si="8"/>
        <v>配置【S】比重23.598245%</v>
      </c>
      <c r="M72" s="5"/>
      <c r="N72" s="3"/>
      <c r="O72" s="34"/>
      <c r="P72" s="35"/>
      <c r="Q72" s="3"/>
      <c r="R72" s="3"/>
      <c r="S72" s="3"/>
      <c r="T72" s="3"/>
      <c r="U72" s="3"/>
      <c r="V72" s="3"/>
      <c r="W72" s="39"/>
    </row>
    <row r="73" ht="22.5" customHeight="1" spans="1:23">
      <c r="A73" s="17"/>
      <c r="B73" s="1">
        <v>69</v>
      </c>
      <c r="C73" s="2">
        <v>21002</v>
      </c>
      <c r="D73" s="2" t="s">
        <v>75</v>
      </c>
      <c r="E73">
        <v>1</v>
      </c>
      <c r="F73">
        <v>4</v>
      </c>
      <c r="G73" s="3">
        <v>1</v>
      </c>
      <c r="H73">
        <v>15000</v>
      </c>
      <c r="I73" s="28">
        <f t="shared" si="6"/>
        <v>1025500</v>
      </c>
      <c r="J73" s="28">
        <f t="shared" si="9"/>
        <v>68</v>
      </c>
      <c r="K73" s="1" t="str">
        <f t="shared" si="7"/>
        <v>占总概率为1.462701%</v>
      </c>
      <c r="L73" s="29" t="str">
        <f t="shared" si="8"/>
        <v>配置【S】比重23.598245%</v>
      </c>
      <c r="M73" s="5"/>
      <c r="N73" s="3"/>
      <c r="O73" s="34"/>
      <c r="P73" s="35"/>
      <c r="Q73" s="3"/>
      <c r="R73" s="3"/>
      <c r="S73" s="3"/>
      <c r="T73" s="3"/>
      <c r="U73" s="3"/>
      <c r="V73" s="3"/>
      <c r="W73" s="39"/>
    </row>
    <row r="74" ht="22.5" customHeight="1" spans="1:23">
      <c r="A74" s="17"/>
      <c r="B74" s="1">
        <v>70</v>
      </c>
      <c r="C74" s="4">
        <v>21003</v>
      </c>
      <c r="D74" s="4" t="s">
        <v>76</v>
      </c>
      <c r="E74">
        <v>1</v>
      </c>
      <c r="F74">
        <v>4</v>
      </c>
      <c r="G74" s="3">
        <v>1</v>
      </c>
      <c r="H74">
        <v>15000</v>
      </c>
      <c r="I74" s="28">
        <f t="shared" si="6"/>
        <v>1025500</v>
      </c>
      <c r="J74" s="28">
        <f t="shared" si="9"/>
        <v>68</v>
      </c>
      <c r="K74" s="1" t="str">
        <f t="shared" si="7"/>
        <v>占总概率为1.462701%</v>
      </c>
      <c r="L74" s="29" t="str">
        <f t="shared" si="8"/>
        <v>配置【S】比重23.598245%</v>
      </c>
      <c r="M74" s="5"/>
      <c r="N74" s="3"/>
      <c r="O74" s="34"/>
      <c r="P74" s="35"/>
      <c r="Q74" s="3"/>
      <c r="R74" s="3"/>
      <c r="S74" s="3"/>
      <c r="T74" s="3"/>
      <c r="U74" s="3"/>
      <c r="V74" s="3"/>
      <c r="W74" s="39"/>
    </row>
    <row r="75" ht="22.5" customHeight="1" spans="1:23">
      <c r="A75" s="17"/>
      <c r="B75" s="1">
        <v>71</v>
      </c>
      <c r="C75" s="2">
        <v>21004</v>
      </c>
      <c r="D75" s="2" t="s">
        <v>77</v>
      </c>
      <c r="E75">
        <v>1</v>
      </c>
      <c r="F75">
        <v>4</v>
      </c>
      <c r="G75" s="3">
        <v>1</v>
      </c>
      <c r="H75">
        <v>15000</v>
      </c>
      <c r="I75" s="28">
        <f t="shared" si="6"/>
        <v>1025500</v>
      </c>
      <c r="J75" s="28">
        <f t="shared" si="9"/>
        <v>68</v>
      </c>
      <c r="K75" s="1" t="str">
        <f t="shared" si="7"/>
        <v>占总概率为1.462701%</v>
      </c>
      <c r="L75" s="29" t="str">
        <f t="shared" si="8"/>
        <v>配置【S】比重23.598245%</v>
      </c>
      <c r="M75" s="5"/>
      <c r="N75" s="3"/>
      <c r="O75" s="34"/>
      <c r="P75" s="35"/>
      <c r="Q75" s="3"/>
      <c r="R75" s="3"/>
      <c r="S75" s="3"/>
      <c r="T75" s="3"/>
      <c r="U75" s="3"/>
      <c r="V75" s="3"/>
      <c r="W75" s="39"/>
    </row>
    <row r="76" ht="22.5" customHeight="1" spans="1:23">
      <c r="A76" s="17"/>
      <c r="B76" s="1">
        <v>72</v>
      </c>
      <c r="C76" s="4">
        <v>21005</v>
      </c>
      <c r="D76" s="4" t="s">
        <v>78</v>
      </c>
      <c r="E76">
        <v>1</v>
      </c>
      <c r="F76">
        <v>4</v>
      </c>
      <c r="G76" s="3">
        <v>1</v>
      </c>
      <c r="H76">
        <v>15000</v>
      </c>
      <c r="I76" s="28">
        <f t="shared" si="6"/>
        <v>1025500</v>
      </c>
      <c r="J76" s="28">
        <f t="shared" si="9"/>
        <v>68</v>
      </c>
      <c r="K76" s="1" t="str">
        <f t="shared" si="7"/>
        <v>占总概率为1.462701%</v>
      </c>
      <c r="L76" s="29" t="str">
        <f t="shared" si="8"/>
        <v>配置【S】比重23.598245%</v>
      </c>
      <c r="M76" s="5"/>
      <c r="N76" s="3"/>
      <c r="O76" s="34"/>
      <c r="P76" s="35"/>
      <c r="Q76" s="3"/>
      <c r="R76" s="3"/>
      <c r="S76" s="3"/>
      <c r="T76" s="3"/>
      <c r="U76" s="3"/>
      <c r="V76" s="3"/>
      <c r="W76" s="39"/>
    </row>
    <row r="77" ht="22.5" customHeight="1" spans="1:23">
      <c r="A77" s="17"/>
      <c r="B77" s="1">
        <v>73</v>
      </c>
      <c r="C77" s="2">
        <v>21006</v>
      </c>
      <c r="D77" s="2" t="s">
        <v>79</v>
      </c>
      <c r="E77">
        <v>1</v>
      </c>
      <c r="F77">
        <v>4</v>
      </c>
      <c r="G77" s="3">
        <v>1</v>
      </c>
      <c r="H77">
        <v>15000</v>
      </c>
      <c r="I77" s="28">
        <f t="shared" si="6"/>
        <v>1025500</v>
      </c>
      <c r="J77" s="28">
        <f t="shared" si="9"/>
        <v>68</v>
      </c>
      <c r="K77" s="1" t="str">
        <f t="shared" si="7"/>
        <v>占总概率为1.462701%</v>
      </c>
      <c r="L77" s="29" t="str">
        <f t="shared" si="8"/>
        <v>配置【S】比重23.598245%</v>
      </c>
      <c r="M77" s="5"/>
      <c r="N77" s="3"/>
      <c r="O77" s="34"/>
      <c r="P77" s="35"/>
      <c r="Q77" s="3"/>
      <c r="R77" s="3"/>
      <c r="S77" s="3"/>
      <c r="T77" s="3"/>
      <c r="U77" s="3"/>
      <c r="V77" s="3"/>
      <c r="W77" s="39"/>
    </row>
    <row r="78" ht="22.5" customHeight="1" spans="1:23">
      <c r="A78" s="17"/>
      <c r="B78" s="1">
        <v>74</v>
      </c>
      <c r="C78" s="4">
        <v>21007</v>
      </c>
      <c r="D78" s="4" t="s">
        <v>80</v>
      </c>
      <c r="E78">
        <v>1</v>
      </c>
      <c r="F78">
        <v>4</v>
      </c>
      <c r="G78" s="3">
        <v>1</v>
      </c>
      <c r="H78">
        <v>15000</v>
      </c>
      <c r="I78" s="28">
        <f t="shared" si="6"/>
        <v>1025500</v>
      </c>
      <c r="J78" s="28">
        <f t="shared" si="9"/>
        <v>68</v>
      </c>
      <c r="K78" s="1" t="str">
        <f t="shared" si="7"/>
        <v>占总概率为1.462701%</v>
      </c>
      <c r="L78" s="29" t="str">
        <f t="shared" si="8"/>
        <v>配置【S】比重23.598245%</v>
      </c>
      <c r="M78" s="5"/>
      <c r="N78" s="3"/>
      <c r="O78" s="34"/>
      <c r="P78" s="35"/>
      <c r="Q78" s="3"/>
      <c r="R78" s="3"/>
      <c r="S78" s="3"/>
      <c r="T78" s="3"/>
      <c r="U78" s="3"/>
      <c r="V78" s="3"/>
      <c r="W78" s="39"/>
    </row>
    <row r="79" ht="22.5" customHeight="1" spans="1:23">
      <c r="A79" s="17"/>
      <c r="B79" s="1">
        <v>75</v>
      </c>
      <c r="C79" s="2">
        <v>21101</v>
      </c>
      <c r="D79" s="2" t="s">
        <v>81</v>
      </c>
      <c r="E79">
        <v>1</v>
      </c>
      <c r="F79">
        <v>3</v>
      </c>
      <c r="G79" s="3">
        <v>1</v>
      </c>
      <c r="H79">
        <v>25000</v>
      </c>
      <c r="I79" s="28">
        <f t="shared" si="6"/>
        <v>1025500</v>
      </c>
      <c r="J79" s="28">
        <f t="shared" si="9"/>
        <v>41</v>
      </c>
      <c r="K79" s="1" t="str">
        <f t="shared" si="7"/>
        <v>占总概率为2.437835%</v>
      </c>
      <c r="L79" s="29" t="str">
        <f t="shared" si="8"/>
        <v>配置【A】比重47.684057%</v>
      </c>
      <c r="M79" s="5"/>
      <c r="N79" s="3"/>
      <c r="O79" s="34"/>
      <c r="P79" s="35"/>
      <c r="Q79" s="3"/>
      <c r="R79" s="3"/>
      <c r="S79" s="3"/>
      <c r="T79" s="3"/>
      <c r="U79" s="3"/>
      <c r="V79" s="3"/>
      <c r="W79" s="39"/>
    </row>
    <row r="80" ht="22.5" customHeight="1" spans="1:23">
      <c r="A80" s="17"/>
      <c r="B80" s="1">
        <v>76</v>
      </c>
      <c r="C80" s="2">
        <v>21102</v>
      </c>
      <c r="D80" s="4" t="s">
        <v>82</v>
      </c>
      <c r="E80">
        <v>1</v>
      </c>
      <c r="F80">
        <v>3</v>
      </c>
      <c r="G80" s="3">
        <v>1</v>
      </c>
      <c r="H80">
        <v>25000</v>
      </c>
      <c r="I80" s="28">
        <f t="shared" si="6"/>
        <v>1025500</v>
      </c>
      <c r="J80" s="28">
        <f t="shared" si="9"/>
        <v>41</v>
      </c>
      <c r="K80" s="1" t="str">
        <f t="shared" si="7"/>
        <v>占总概率为2.437835%</v>
      </c>
      <c r="L80" s="29" t="str">
        <f t="shared" si="8"/>
        <v>配置【A】比重47.684057%</v>
      </c>
      <c r="M80" s="5"/>
      <c r="N80" s="3"/>
      <c r="O80" s="34"/>
      <c r="P80" s="35"/>
      <c r="Q80" s="3"/>
      <c r="R80" s="3"/>
      <c r="S80" s="3"/>
      <c r="T80" s="3"/>
      <c r="U80" s="3"/>
      <c r="V80" s="3"/>
      <c r="W80" s="39"/>
    </row>
    <row r="81" ht="22.5" customHeight="1" spans="1:23">
      <c r="A81" s="17"/>
      <c r="B81" s="1">
        <v>77</v>
      </c>
      <c r="C81" s="2">
        <v>21103</v>
      </c>
      <c r="D81" s="2" t="s">
        <v>83</v>
      </c>
      <c r="E81">
        <v>1</v>
      </c>
      <c r="F81">
        <v>3</v>
      </c>
      <c r="G81" s="3">
        <v>1</v>
      </c>
      <c r="H81">
        <v>25000</v>
      </c>
      <c r="I81" s="28">
        <f t="shared" si="6"/>
        <v>1025500</v>
      </c>
      <c r="J81" s="28">
        <f t="shared" si="9"/>
        <v>41</v>
      </c>
      <c r="K81" s="1" t="str">
        <f t="shared" si="7"/>
        <v>占总概率为2.437835%</v>
      </c>
      <c r="L81" s="29" t="str">
        <f t="shared" si="8"/>
        <v>配置【A】比重47.684057%</v>
      </c>
      <c r="M81" s="5"/>
      <c r="N81" s="3"/>
      <c r="O81" s="34"/>
      <c r="P81" s="35"/>
      <c r="Q81" s="3"/>
      <c r="R81" s="3"/>
      <c r="S81" s="3"/>
      <c r="T81" s="3"/>
      <c r="U81" s="3"/>
      <c r="V81" s="3"/>
      <c r="W81" s="39"/>
    </row>
    <row r="82" ht="22.5" customHeight="1" spans="1:23">
      <c r="A82" s="17"/>
      <c r="B82" s="1">
        <v>78</v>
      </c>
      <c r="C82" s="2">
        <v>21104</v>
      </c>
      <c r="D82" s="4" t="s">
        <v>84</v>
      </c>
      <c r="E82">
        <v>1</v>
      </c>
      <c r="F82">
        <v>3</v>
      </c>
      <c r="G82" s="3">
        <v>1</v>
      </c>
      <c r="H82">
        <v>25000</v>
      </c>
      <c r="I82" s="28">
        <f t="shared" si="6"/>
        <v>1025500</v>
      </c>
      <c r="J82" s="28">
        <f t="shared" si="9"/>
        <v>41</v>
      </c>
      <c r="K82" s="1" t="str">
        <f t="shared" si="7"/>
        <v>占总概率为2.437835%</v>
      </c>
      <c r="L82" s="29" t="str">
        <f t="shared" si="8"/>
        <v>配置【A】比重47.684057%</v>
      </c>
      <c r="M82" s="5"/>
      <c r="N82" s="3"/>
      <c r="O82" s="34"/>
      <c r="P82" s="35"/>
      <c r="Q82" s="3"/>
      <c r="R82" s="3"/>
      <c r="S82" s="3"/>
      <c r="T82" s="3"/>
      <c r="U82" s="3"/>
      <c r="V82" s="3"/>
      <c r="W82" s="39"/>
    </row>
    <row r="83" ht="22.5" customHeight="1" spans="1:23">
      <c r="A83" s="17"/>
      <c r="B83" s="1">
        <v>79</v>
      </c>
      <c r="C83" s="2">
        <v>21105</v>
      </c>
      <c r="D83" s="2" t="s">
        <v>85</v>
      </c>
      <c r="E83">
        <v>1</v>
      </c>
      <c r="F83">
        <v>3</v>
      </c>
      <c r="G83" s="3">
        <v>1</v>
      </c>
      <c r="H83">
        <v>25000</v>
      </c>
      <c r="I83" s="28">
        <f t="shared" si="6"/>
        <v>1025500</v>
      </c>
      <c r="J83" s="28">
        <f t="shared" si="9"/>
        <v>41</v>
      </c>
      <c r="K83" s="1" t="str">
        <f t="shared" si="7"/>
        <v>占总概率为2.437835%</v>
      </c>
      <c r="L83" s="29" t="str">
        <f t="shared" si="8"/>
        <v>配置【A】比重47.684057%</v>
      </c>
      <c r="M83" s="5"/>
      <c r="N83" s="3"/>
      <c r="O83" s="34"/>
      <c r="P83" s="35"/>
      <c r="Q83" s="3"/>
      <c r="R83" s="3"/>
      <c r="S83" s="3"/>
      <c r="T83" s="3"/>
      <c r="U83" s="3"/>
      <c r="V83" s="3"/>
      <c r="W83" s="39"/>
    </row>
    <row r="84" ht="22.5" customHeight="1" spans="1:23">
      <c r="A84" s="17"/>
      <c r="B84" s="1">
        <v>80</v>
      </c>
      <c r="C84" s="2">
        <v>21106</v>
      </c>
      <c r="D84" s="4" t="s">
        <v>86</v>
      </c>
      <c r="E84">
        <v>1</v>
      </c>
      <c r="F84">
        <v>3</v>
      </c>
      <c r="G84" s="3">
        <v>1</v>
      </c>
      <c r="H84">
        <v>25000</v>
      </c>
      <c r="I84" s="28">
        <f t="shared" si="6"/>
        <v>1025500</v>
      </c>
      <c r="J84" s="28">
        <f t="shared" si="9"/>
        <v>41</v>
      </c>
      <c r="K84" s="1" t="str">
        <f t="shared" si="7"/>
        <v>占总概率为2.437835%</v>
      </c>
      <c r="L84" s="29" t="str">
        <f t="shared" si="8"/>
        <v>配置【A】比重47.684057%</v>
      </c>
      <c r="M84" s="5"/>
      <c r="N84" s="3"/>
      <c r="O84" s="34"/>
      <c r="P84" s="35"/>
      <c r="Q84" s="3"/>
      <c r="R84" s="3"/>
      <c r="S84" s="3"/>
      <c r="T84" s="3"/>
      <c r="U84" s="3"/>
      <c r="V84" s="3"/>
      <c r="W84" s="39"/>
    </row>
    <row r="85" ht="22.5" customHeight="1" spans="1:23">
      <c r="A85" s="17"/>
      <c r="B85" s="1">
        <v>81</v>
      </c>
      <c r="C85" s="2">
        <v>21107</v>
      </c>
      <c r="D85" s="2" t="s">
        <v>87</v>
      </c>
      <c r="E85">
        <v>1</v>
      </c>
      <c r="F85">
        <v>3</v>
      </c>
      <c r="G85" s="3">
        <v>1</v>
      </c>
      <c r="H85">
        <v>25000</v>
      </c>
      <c r="I85" s="28">
        <f t="shared" si="6"/>
        <v>1025500</v>
      </c>
      <c r="J85" s="28">
        <f t="shared" si="9"/>
        <v>41</v>
      </c>
      <c r="K85" s="1" t="str">
        <f t="shared" si="7"/>
        <v>占总概率为2.437835%</v>
      </c>
      <c r="L85" s="29" t="str">
        <f t="shared" si="8"/>
        <v>配置【A】比重47.684057%</v>
      </c>
      <c r="M85" s="5"/>
      <c r="N85" s="3"/>
      <c r="O85" s="34"/>
      <c r="P85" s="35"/>
      <c r="Q85" s="3"/>
      <c r="R85" s="3"/>
      <c r="S85" s="3"/>
      <c r="T85" s="3"/>
      <c r="U85" s="3"/>
      <c r="V85" s="3"/>
      <c r="W85" s="39"/>
    </row>
    <row r="86" ht="22.5" customHeight="1" spans="1:23">
      <c r="A86" s="17"/>
      <c r="B86" s="1">
        <v>82</v>
      </c>
      <c r="C86" s="2">
        <v>21108</v>
      </c>
      <c r="D86" s="4" t="s">
        <v>88</v>
      </c>
      <c r="E86">
        <v>1</v>
      </c>
      <c r="F86">
        <v>3</v>
      </c>
      <c r="G86" s="3">
        <v>1</v>
      </c>
      <c r="H86">
        <v>25000</v>
      </c>
      <c r="I86" s="28">
        <f t="shared" si="6"/>
        <v>1025500</v>
      </c>
      <c r="J86" s="28">
        <f t="shared" si="9"/>
        <v>41</v>
      </c>
      <c r="K86" s="1" t="str">
        <f t="shared" si="7"/>
        <v>占总概率为2.437835%</v>
      </c>
      <c r="L86" s="29" t="str">
        <f t="shared" si="8"/>
        <v>配置【A】比重47.684057%</v>
      </c>
      <c r="M86" s="5"/>
      <c r="N86" s="3"/>
      <c r="O86" s="34"/>
      <c r="P86" s="35"/>
      <c r="Q86" s="3"/>
      <c r="R86" s="3"/>
      <c r="S86" s="3"/>
      <c r="T86" s="3"/>
      <c r="U86" s="3"/>
      <c r="V86" s="3"/>
      <c r="W86" s="39"/>
    </row>
    <row r="87" ht="22.5" customHeight="1" spans="1:23">
      <c r="A87" s="17"/>
      <c r="B87" s="1">
        <v>83</v>
      </c>
      <c r="C87" s="2">
        <v>21109</v>
      </c>
      <c r="D87" s="2" t="s">
        <v>89</v>
      </c>
      <c r="E87">
        <v>1</v>
      </c>
      <c r="F87">
        <v>3</v>
      </c>
      <c r="G87" s="3">
        <v>1</v>
      </c>
      <c r="H87">
        <v>25000</v>
      </c>
      <c r="I87" s="28">
        <f t="shared" si="6"/>
        <v>1025500</v>
      </c>
      <c r="J87" s="28">
        <f t="shared" si="9"/>
        <v>41</v>
      </c>
      <c r="K87" s="1" t="str">
        <f t="shared" si="7"/>
        <v>占总概率为2.437835%</v>
      </c>
      <c r="L87" s="29" t="str">
        <f t="shared" si="8"/>
        <v>配置【A】比重47.684057%</v>
      </c>
      <c r="M87" s="5"/>
      <c r="N87" s="3"/>
      <c r="O87" s="34"/>
      <c r="P87" s="35"/>
      <c r="Q87" s="3"/>
      <c r="R87" s="3"/>
      <c r="S87" s="3"/>
      <c r="T87" s="3"/>
      <c r="U87" s="3"/>
      <c r="V87" s="3"/>
      <c r="W87" s="39"/>
    </row>
    <row r="88" ht="22.5" customHeight="1" spans="1:23">
      <c r="A88" s="17"/>
      <c r="B88" s="1">
        <v>84</v>
      </c>
      <c r="C88" s="2">
        <v>21110</v>
      </c>
      <c r="D88" s="4" t="s">
        <v>90</v>
      </c>
      <c r="E88">
        <v>1</v>
      </c>
      <c r="F88">
        <v>3</v>
      </c>
      <c r="G88" s="3">
        <v>1</v>
      </c>
      <c r="H88">
        <v>25000</v>
      </c>
      <c r="I88" s="28">
        <f t="shared" si="6"/>
        <v>1025500</v>
      </c>
      <c r="J88" s="28">
        <f t="shared" si="9"/>
        <v>41</v>
      </c>
      <c r="K88" s="1" t="str">
        <f t="shared" si="7"/>
        <v>占总概率为2.437835%</v>
      </c>
      <c r="L88" s="29" t="str">
        <f t="shared" si="8"/>
        <v>配置【A】比重47.684057%</v>
      </c>
      <c r="M88" s="5"/>
      <c r="N88" s="3"/>
      <c r="O88" s="34"/>
      <c r="P88" s="35"/>
      <c r="Q88" s="3"/>
      <c r="R88" s="3"/>
      <c r="S88" s="3"/>
      <c r="T88" s="3"/>
      <c r="U88" s="3"/>
      <c r="V88" s="3"/>
      <c r="W88" s="39"/>
    </row>
    <row r="89" ht="22.5" customHeight="1" spans="1:23">
      <c r="A89" s="17"/>
      <c r="B89" s="1">
        <v>85</v>
      </c>
      <c r="C89" s="2">
        <v>21111</v>
      </c>
      <c r="D89" s="2" t="s">
        <v>91</v>
      </c>
      <c r="E89">
        <v>1</v>
      </c>
      <c r="F89">
        <v>3</v>
      </c>
      <c r="G89" s="3">
        <v>1</v>
      </c>
      <c r="H89">
        <v>25000</v>
      </c>
      <c r="I89" s="28">
        <f t="shared" si="6"/>
        <v>1025500</v>
      </c>
      <c r="J89" s="28">
        <f t="shared" si="9"/>
        <v>41</v>
      </c>
      <c r="K89" s="1" t="str">
        <f t="shared" si="7"/>
        <v>占总概率为2.437835%</v>
      </c>
      <c r="L89" s="29" t="str">
        <f t="shared" si="8"/>
        <v>配置【A】比重47.684057%</v>
      </c>
      <c r="M89" s="5"/>
      <c r="N89" s="3"/>
      <c r="O89" s="34"/>
      <c r="P89" s="35"/>
      <c r="Q89" s="3"/>
      <c r="R89" s="3"/>
      <c r="S89" s="3"/>
      <c r="T89" s="3"/>
      <c r="U89" s="3"/>
      <c r="V89" s="3"/>
      <c r="W89" s="39"/>
    </row>
    <row r="90" ht="22.5" customHeight="1" spans="1:23">
      <c r="A90" s="17"/>
      <c r="B90" s="1">
        <v>86</v>
      </c>
      <c r="C90" s="2">
        <v>21112</v>
      </c>
      <c r="D90" s="4" t="s">
        <v>92</v>
      </c>
      <c r="E90">
        <v>1</v>
      </c>
      <c r="F90">
        <v>3</v>
      </c>
      <c r="G90" s="3">
        <v>1</v>
      </c>
      <c r="H90">
        <v>25000</v>
      </c>
      <c r="I90" s="28">
        <f t="shared" si="6"/>
        <v>1025500</v>
      </c>
      <c r="J90" s="28">
        <f t="shared" si="9"/>
        <v>41</v>
      </c>
      <c r="K90" s="1" t="str">
        <f t="shared" si="7"/>
        <v>占总概率为2.437835%</v>
      </c>
      <c r="L90" s="29" t="str">
        <f t="shared" si="8"/>
        <v>配置【A】比重47.684057%</v>
      </c>
      <c r="M90" s="5"/>
      <c r="N90" s="3"/>
      <c r="O90" s="34"/>
      <c r="P90" s="35"/>
      <c r="Q90" s="3"/>
      <c r="R90" s="3"/>
      <c r="S90" s="3"/>
      <c r="T90" s="3"/>
      <c r="U90" s="3"/>
      <c r="V90" s="3"/>
      <c r="W90" s="39"/>
    </row>
    <row r="91" ht="22.5" customHeight="1" spans="1:23">
      <c r="A91" s="17"/>
      <c r="B91" s="1">
        <v>87</v>
      </c>
      <c r="C91" s="2">
        <v>1287</v>
      </c>
      <c r="D91" s="2" t="s">
        <v>64</v>
      </c>
      <c r="E91">
        <v>10</v>
      </c>
      <c r="F91">
        <v>3</v>
      </c>
      <c r="G91" s="3">
        <v>1</v>
      </c>
      <c r="H91">
        <v>18000</v>
      </c>
      <c r="I91" s="28">
        <f t="shared" si="6"/>
        <v>1025500</v>
      </c>
      <c r="J91" s="28">
        <f t="shared" si="9"/>
        <v>56</v>
      </c>
      <c r="K91" s="1" t="str">
        <f t="shared" si="7"/>
        <v>占总概率为1.755241%</v>
      </c>
      <c r="L91" s="29" t="str">
        <f t="shared" si="8"/>
        <v>配置【A】比重47.684057%</v>
      </c>
      <c r="M91" s="5"/>
      <c r="N91" s="3"/>
      <c r="O91" s="34"/>
      <c r="P91" s="35"/>
      <c r="Q91" s="3"/>
      <c r="R91" s="3"/>
      <c r="S91" s="3"/>
      <c r="T91" s="3"/>
      <c r="U91" s="3"/>
      <c r="V91" s="3"/>
      <c r="W91" s="39"/>
    </row>
    <row r="92" ht="22.5" customHeight="1" spans="1:23">
      <c r="A92" s="17"/>
      <c r="B92" s="1">
        <v>88</v>
      </c>
      <c r="C92" s="4">
        <v>1288</v>
      </c>
      <c r="D92" s="4" t="s">
        <v>65</v>
      </c>
      <c r="E92">
        <v>10</v>
      </c>
      <c r="F92">
        <v>3</v>
      </c>
      <c r="G92" s="3">
        <v>1</v>
      </c>
      <c r="H92">
        <v>12000</v>
      </c>
      <c r="I92" s="28">
        <f t="shared" si="6"/>
        <v>1025500</v>
      </c>
      <c r="J92" s="28">
        <f t="shared" si="9"/>
        <v>85</v>
      </c>
      <c r="K92" s="1" t="str">
        <f t="shared" si="7"/>
        <v>占总概率为1.170161%</v>
      </c>
      <c r="L92" s="29" t="str">
        <f t="shared" si="8"/>
        <v>配置【A】比重47.684057%</v>
      </c>
      <c r="M92" s="5"/>
      <c r="N92" s="3"/>
      <c r="O92" s="34"/>
      <c r="P92" s="35"/>
      <c r="Q92" s="3"/>
      <c r="R92" s="3"/>
      <c r="S92" s="3"/>
      <c r="T92" s="3"/>
      <c r="U92" s="3"/>
      <c r="V92" s="3"/>
      <c r="W92" s="39"/>
    </row>
    <row r="93" ht="22.5" customHeight="1" spans="1:23">
      <c r="A93" s="17"/>
      <c r="B93" s="1">
        <v>89</v>
      </c>
      <c r="C93" s="2">
        <v>1289</v>
      </c>
      <c r="D93" s="2" t="s">
        <v>66</v>
      </c>
      <c r="E93">
        <v>10</v>
      </c>
      <c r="F93">
        <v>4</v>
      </c>
      <c r="G93" s="3">
        <v>1</v>
      </c>
      <c r="H93">
        <v>6000</v>
      </c>
      <c r="I93" s="28">
        <f t="shared" si="6"/>
        <v>1025500</v>
      </c>
      <c r="J93" s="28">
        <f t="shared" si="9"/>
        <v>170</v>
      </c>
      <c r="K93" s="1" t="str">
        <f t="shared" si="7"/>
        <v>占总概率为0.58508%</v>
      </c>
      <c r="L93" s="29" t="str">
        <f t="shared" si="8"/>
        <v>配置【S】比重23.598245%</v>
      </c>
      <c r="M93" s="5"/>
      <c r="N93" s="3"/>
      <c r="O93" s="34"/>
      <c r="P93" s="35"/>
      <c r="Q93" s="3"/>
      <c r="R93" s="3"/>
      <c r="S93" s="3"/>
      <c r="T93" s="3"/>
      <c r="U93" s="3"/>
      <c r="V93" s="3"/>
      <c r="W93" s="39"/>
    </row>
    <row r="94" ht="22.5" customHeight="1" spans="1:23">
      <c r="A94" s="17"/>
      <c r="B94" s="1">
        <v>90</v>
      </c>
      <c r="C94" s="4">
        <v>1290</v>
      </c>
      <c r="D94" s="4" t="s">
        <v>67</v>
      </c>
      <c r="E94">
        <v>10</v>
      </c>
      <c r="F94">
        <v>4</v>
      </c>
      <c r="G94" s="3">
        <v>1</v>
      </c>
      <c r="H94">
        <v>3000</v>
      </c>
      <c r="I94" s="28">
        <f t="shared" si="6"/>
        <v>1025500</v>
      </c>
      <c r="J94" s="28">
        <f t="shared" si="9"/>
        <v>341</v>
      </c>
      <c r="K94" s="1" t="str">
        <f t="shared" si="7"/>
        <v>占总概率为0.29254%</v>
      </c>
      <c r="L94" s="29" t="str">
        <f t="shared" si="8"/>
        <v>配置【S】比重23.598245%</v>
      </c>
      <c r="M94" s="5"/>
      <c r="N94" s="3"/>
      <c r="O94" s="34"/>
      <c r="P94" s="35"/>
      <c r="Q94" s="3"/>
      <c r="R94" s="3"/>
      <c r="S94" s="3"/>
      <c r="T94" s="3"/>
      <c r="U94" s="3"/>
      <c r="V94" s="3"/>
      <c r="W94" s="39"/>
    </row>
    <row r="95" ht="22.5" customHeight="1" spans="1:23">
      <c r="A95" s="17"/>
      <c r="B95" s="1">
        <v>91</v>
      </c>
      <c r="C95" s="2">
        <v>1287</v>
      </c>
      <c r="D95" s="2" t="s">
        <v>64</v>
      </c>
      <c r="E95">
        <v>50</v>
      </c>
      <c r="F95">
        <v>4</v>
      </c>
      <c r="G95" s="3">
        <v>1</v>
      </c>
      <c r="H95">
        <v>6000</v>
      </c>
      <c r="I95" s="28">
        <f t="shared" si="6"/>
        <v>1025500</v>
      </c>
      <c r="J95" s="28">
        <f t="shared" si="9"/>
        <v>170</v>
      </c>
      <c r="K95" s="1" t="str">
        <f t="shared" si="7"/>
        <v>占总概率为0.58508%</v>
      </c>
      <c r="L95" s="29" t="str">
        <f t="shared" si="8"/>
        <v>配置【S】比重23.598245%</v>
      </c>
      <c r="M95" s="5"/>
      <c r="N95" s="3"/>
      <c r="O95" s="34"/>
      <c r="P95" s="35"/>
      <c r="Q95" s="3"/>
      <c r="R95" s="3"/>
      <c r="S95" s="3"/>
      <c r="T95" s="3"/>
      <c r="U95" s="3"/>
      <c r="V95" s="3"/>
      <c r="W95" s="39"/>
    </row>
    <row r="96" ht="22.5" customHeight="1" spans="1:23">
      <c r="A96" s="17"/>
      <c r="B96" s="1">
        <v>92</v>
      </c>
      <c r="C96" s="4">
        <v>1288</v>
      </c>
      <c r="D96" s="4" t="s">
        <v>65</v>
      </c>
      <c r="E96">
        <v>50</v>
      </c>
      <c r="F96">
        <v>4</v>
      </c>
      <c r="G96" s="3">
        <v>1</v>
      </c>
      <c r="H96">
        <v>3000</v>
      </c>
      <c r="I96" s="28">
        <f t="shared" si="6"/>
        <v>1025500</v>
      </c>
      <c r="J96" s="28">
        <f t="shared" si="9"/>
        <v>341</v>
      </c>
      <c r="K96" s="1" t="str">
        <f t="shared" si="7"/>
        <v>占总概率为0.29254%</v>
      </c>
      <c r="L96" s="29" t="str">
        <f t="shared" si="8"/>
        <v>配置【S】比重23.598245%</v>
      </c>
      <c r="M96" s="5"/>
      <c r="N96" s="3"/>
      <c r="O96" s="34"/>
      <c r="P96" s="35"/>
      <c r="Q96" s="3"/>
      <c r="R96" s="3"/>
      <c r="S96" s="3"/>
      <c r="T96" s="3"/>
      <c r="U96" s="3"/>
      <c r="V96" s="3"/>
      <c r="W96" s="39"/>
    </row>
    <row r="97" ht="22.5" customHeight="1" spans="1:23">
      <c r="A97" s="17"/>
      <c r="B97" s="1">
        <v>93</v>
      </c>
      <c r="C97" s="2">
        <v>1289</v>
      </c>
      <c r="D97" s="2" t="s">
        <v>66</v>
      </c>
      <c r="E97">
        <v>50</v>
      </c>
      <c r="F97">
        <v>5</v>
      </c>
      <c r="G97" s="3">
        <v>1</v>
      </c>
      <c r="H97">
        <v>1500</v>
      </c>
      <c r="I97" s="28">
        <f t="shared" si="6"/>
        <v>1025500</v>
      </c>
      <c r="J97" s="28">
        <f t="shared" si="9"/>
        <v>683</v>
      </c>
      <c r="K97" s="1" t="str">
        <f t="shared" si="7"/>
        <v>占总概率为0.14627%</v>
      </c>
      <c r="L97" s="29" t="str">
        <f t="shared" si="8"/>
        <v>配置【SS】比重7.508532%</v>
      </c>
      <c r="M97" s="5"/>
      <c r="N97" s="3"/>
      <c r="O97" s="34"/>
      <c r="P97" s="35"/>
      <c r="Q97" s="3"/>
      <c r="R97" s="3"/>
      <c r="S97" s="3"/>
      <c r="T97" s="3"/>
      <c r="U97" s="3"/>
      <c r="V97" s="3"/>
      <c r="W97" s="39"/>
    </row>
    <row r="98" ht="22.5" customHeight="1" spans="1:23">
      <c r="A98" s="17"/>
      <c r="B98" s="1">
        <v>94</v>
      </c>
      <c r="C98" s="4">
        <v>1290</v>
      </c>
      <c r="D98" s="4" t="s">
        <v>67</v>
      </c>
      <c r="E98">
        <v>50</v>
      </c>
      <c r="F98">
        <v>5</v>
      </c>
      <c r="G98" s="3">
        <v>1</v>
      </c>
      <c r="H98">
        <v>1000</v>
      </c>
      <c r="I98" s="28">
        <f t="shared" si="6"/>
        <v>1025500</v>
      </c>
      <c r="J98" s="28">
        <f t="shared" si="9"/>
        <v>1025</v>
      </c>
      <c r="K98" s="1" t="str">
        <f t="shared" si="7"/>
        <v>占总概率为0.097513%</v>
      </c>
      <c r="L98" s="29" t="str">
        <f t="shared" si="8"/>
        <v>配置【SS】比重7.508532%</v>
      </c>
      <c r="M98" s="5"/>
      <c r="N98" s="3"/>
      <c r="O98" s="34"/>
      <c r="P98" s="35"/>
      <c r="Q98" s="3"/>
      <c r="R98" s="3"/>
      <c r="S98" s="3"/>
      <c r="T98" s="3"/>
      <c r="U98" s="3"/>
      <c r="V98" s="3"/>
      <c r="W98" s="39"/>
    </row>
    <row r="99" ht="22.5" customHeight="1" spans="1:23">
      <c r="A99" s="17"/>
      <c r="B99" s="1">
        <v>95</v>
      </c>
      <c r="C99" s="2">
        <v>1287</v>
      </c>
      <c r="D99" s="2" t="s">
        <v>64</v>
      </c>
      <c r="E99">
        <v>100</v>
      </c>
      <c r="F99">
        <v>5</v>
      </c>
      <c r="G99" s="3">
        <v>1</v>
      </c>
      <c r="H99">
        <v>1500</v>
      </c>
      <c r="I99" s="28">
        <f>SUMIFS(H:H,G:G,G99)</f>
        <v>1025500</v>
      </c>
      <c r="J99" s="28">
        <f t="shared" si="9"/>
        <v>683</v>
      </c>
      <c r="K99" s="1" t="str">
        <f t="shared" si="7"/>
        <v>占总概率为0.14627%</v>
      </c>
      <c r="L99" s="29" t="str">
        <f>"配置【"&amp;VLOOKUP(F99,M:N,2)&amp;"】比重"&amp;ROUND((SUMIFS(H:H,F:F,F99,G:G,G99)/I99*100),6)&amp;"%"</f>
        <v>配置【SS】比重7.508532%</v>
      </c>
      <c r="M99" s="5"/>
      <c r="N99" s="3"/>
      <c r="O99" s="34"/>
      <c r="P99" s="35"/>
      <c r="Q99" s="3"/>
      <c r="R99" s="3"/>
      <c r="S99" s="3"/>
      <c r="T99" s="3"/>
      <c r="U99" s="3"/>
      <c r="V99" s="3"/>
      <c r="W99" s="39"/>
    </row>
    <row r="100" ht="22.5" customHeight="1" spans="1:23">
      <c r="A100" s="17"/>
      <c r="B100" s="1">
        <v>96</v>
      </c>
      <c r="C100" s="4">
        <v>1288</v>
      </c>
      <c r="D100" s="4" t="s">
        <v>65</v>
      </c>
      <c r="E100">
        <v>100</v>
      </c>
      <c r="F100">
        <v>5</v>
      </c>
      <c r="G100" s="3">
        <v>1</v>
      </c>
      <c r="H100">
        <v>1000</v>
      </c>
      <c r="I100" s="28">
        <f>SUMIFS(H:H,G:G,G100)</f>
        <v>1025500</v>
      </c>
      <c r="J100" s="28">
        <f t="shared" si="9"/>
        <v>1025</v>
      </c>
      <c r="K100" s="1" t="str">
        <f t="shared" si="7"/>
        <v>占总概率为0.097513%</v>
      </c>
      <c r="L100" s="29" t="str">
        <f>"配置【"&amp;VLOOKUP(F100,M:N,2)&amp;"】比重"&amp;ROUND((SUMIFS(H:H,F:F,F100,G:G,G100)/I100*100),6)&amp;"%"</f>
        <v>配置【SS】比重7.508532%</v>
      </c>
      <c r="M100" s="5"/>
      <c r="N100" s="3"/>
      <c r="O100" s="34"/>
      <c r="P100" s="35"/>
      <c r="Q100" s="3"/>
      <c r="R100" s="3"/>
      <c r="S100" s="3"/>
      <c r="T100" s="3"/>
      <c r="U100" s="3"/>
      <c r="V100" s="3"/>
      <c r="W100" s="39"/>
    </row>
    <row r="101" ht="22.5" customHeight="1" spans="1:23">
      <c r="A101" s="17"/>
      <c r="B101" s="1">
        <v>97</v>
      </c>
      <c r="C101" s="2">
        <v>1289</v>
      </c>
      <c r="D101" s="2" t="s">
        <v>66</v>
      </c>
      <c r="E101">
        <v>100</v>
      </c>
      <c r="F101">
        <v>6</v>
      </c>
      <c r="G101" s="3">
        <v>1</v>
      </c>
      <c r="H101">
        <v>500</v>
      </c>
      <c r="I101" s="28">
        <f>SUMIFS(H:H,G:G,G101)</f>
        <v>1025500</v>
      </c>
      <c r="J101" s="28">
        <f t="shared" si="9"/>
        <v>2050</v>
      </c>
      <c r="K101" s="1" t="str">
        <f t="shared" si="7"/>
        <v>占总概率为0.048757%</v>
      </c>
      <c r="L101" s="29" t="str">
        <f>"配置【"&amp;VLOOKUP(F101,M:N,2)&amp;"】比重"&amp;ROUND((SUMIFS(H:H,F:F,F101,G:G,G101)/I101*100),6)&amp;"%"</f>
        <v>配置【SSS】比重1.803998%</v>
      </c>
      <c r="M101" s="5"/>
      <c r="N101" s="3"/>
      <c r="O101" s="34"/>
      <c r="P101" s="35"/>
      <c r="Q101" s="3"/>
      <c r="R101" s="3"/>
      <c r="S101" s="3"/>
      <c r="T101" s="3"/>
      <c r="U101" s="3"/>
      <c r="V101" s="3"/>
      <c r="W101" s="39"/>
    </row>
    <row r="102" ht="22.5" customHeight="1" spans="1:23">
      <c r="A102" s="17"/>
      <c r="B102" s="1">
        <v>98</v>
      </c>
      <c r="C102" s="4">
        <v>1290</v>
      </c>
      <c r="D102" s="4" t="s">
        <v>67</v>
      </c>
      <c r="E102">
        <v>100</v>
      </c>
      <c r="F102">
        <v>6</v>
      </c>
      <c r="G102" s="3">
        <v>1</v>
      </c>
      <c r="H102">
        <v>500</v>
      </c>
      <c r="I102" s="28">
        <f>SUMIFS(H:H,G:G,G102)</f>
        <v>1025500</v>
      </c>
      <c r="J102" s="28">
        <f t="shared" si="9"/>
        <v>2050</v>
      </c>
      <c r="K102" s="1" t="str">
        <f t="shared" si="7"/>
        <v>占总概率为0.048757%</v>
      </c>
      <c r="L102" s="29" t="str">
        <f>"配置【"&amp;VLOOKUP(F102,M:N,2)&amp;"】比重"&amp;ROUND((SUMIFS(H:H,F:F,F102,G:G,G102)/I102*100),6)&amp;"%"</f>
        <v>配置【SSS】比重1.803998%</v>
      </c>
      <c r="M102" s="5"/>
      <c r="N102" s="3"/>
      <c r="O102" s="34"/>
      <c r="P102" s="35"/>
      <c r="Q102" s="3"/>
      <c r="R102" s="3"/>
      <c r="S102" s="3"/>
      <c r="T102" s="3"/>
      <c r="U102" s="3"/>
      <c r="V102" s="3"/>
      <c r="W102" s="3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0"/>
  <sheetViews>
    <sheetView workbookViewId="0">
      <selection activeCell="I24" sqref="I24"/>
    </sheetView>
  </sheetViews>
  <sheetFormatPr defaultColWidth="9" defaultRowHeight="13.5" outlineLevelCol="5"/>
  <sheetData>
    <row r="2" ht="14.25"/>
    <row r="3" ht="17.25" spans="1:6">
      <c r="A3" s="1"/>
      <c r="B3" s="2"/>
      <c r="C3" s="2"/>
      <c r="F3" s="3"/>
    </row>
    <row r="4" ht="17.25" spans="1:6">
      <c r="A4" s="1"/>
      <c r="B4" s="4"/>
      <c r="C4" s="2"/>
      <c r="F4" s="3"/>
    </row>
    <row r="5" ht="17.25" spans="1:6">
      <c r="A5" s="1"/>
      <c r="B5" s="4"/>
      <c r="C5" s="2"/>
      <c r="F5" s="3"/>
    </row>
    <row r="6" ht="17.25" spans="1:6">
      <c r="A6" s="1"/>
      <c r="B6" s="4"/>
      <c r="C6" s="2"/>
      <c r="F6" s="3"/>
    </row>
    <row r="7" ht="17.25" spans="1:6">
      <c r="A7" s="1"/>
      <c r="B7" s="4"/>
      <c r="C7" s="2"/>
      <c r="F7" s="3"/>
    </row>
    <row r="8" ht="17.25" spans="1:6">
      <c r="A8" s="1"/>
      <c r="B8" s="4"/>
      <c r="C8" s="2"/>
      <c r="F8" s="3"/>
    </row>
    <row r="9" ht="17.25" spans="1:6">
      <c r="A9" s="1"/>
      <c r="B9" s="4"/>
      <c r="C9" s="2"/>
      <c r="F9" s="3"/>
    </row>
    <row r="10" ht="17.25" spans="1:6">
      <c r="A10" s="1"/>
      <c r="B10" s="4"/>
      <c r="C10" s="5"/>
      <c r="F10" s="3"/>
    </row>
    <row r="11" ht="17.25" spans="1:6">
      <c r="A11" s="1"/>
      <c r="B11" s="4"/>
      <c r="C11" s="5"/>
      <c r="F11" s="3"/>
    </row>
    <row r="12" ht="17.25" spans="1:6">
      <c r="A12" s="1"/>
      <c r="B12" s="4"/>
      <c r="C12" s="5"/>
      <c r="F12" s="3"/>
    </row>
    <row r="13" ht="17.25" spans="1:6">
      <c r="A13" s="1"/>
      <c r="B13" s="4"/>
      <c r="C13" s="5"/>
      <c r="F13" s="3"/>
    </row>
    <row r="14" ht="17.25" spans="1:6">
      <c r="A14" s="1"/>
      <c r="B14" s="4"/>
      <c r="C14" s="5"/>
      <c r="F14" s="3"/>
    </row>
    <row r="15" ht="17.25" spans="1:6">
      <c r="A15" s="1"/>
      <c r="B15" s="4"/>
      <c r="C15" s="5"/>
      <c r="F15" s="3"/>
    </row>
    <row r="16" ht="17.25" spans="1:6">
      <c r="A16" s="1"/>
      <c r="B16" s="4"/>
      <c r="C16" s="5"/>
      <c r="F16" s="3"/>
    </row>
    <row r="17" ht="17.25" spans="1:6">
      <c r="A17" s="1"/>
      <c r="B17" s="4"/>
      <c r="C17" s="5"/>
      <c r="F17" s="3"/>
    </row>
    <row r="18" ht="17.25" spans="1:6">
      <c r="A18" s="1"/>
      <c r="B18" s="4"/>
      <c r="C18" s="5"/>
      <c r="F18" s="3"/>
    </row>
    <row r="19" ht="17.25" spans="1:6">
      <c r="A19" s="1"/>
      <c r="B19" s="2"/>
      <c r="C19" s="2"/>
      <c r="F19" s="3"/>
    </row>
    <row r="20" ht="17.25" spans="1:6">
      <c r="A20" s="1"/>
      <c r="B20" s="2"/>
      <c r="C20" s="2"/>
      <c r="F20" s="3"/>
    </row>
    <row r="21" ht="17.25" spans="1:6">
      <c r="A21" s="1"/>
      <c r="B21" s="4"/>
      <c r="C21" s="4"/>
      <c r="F21" s="3"/>
    </row>
    <row r="22" ht="17.25" spans="1:6">
      <c r="A22" s="1"/>
      <c r="B22" s="2"/>
      <c r="C22" s="2"/>
      <c r="F22" s="3"/>
    </row>
    <row r="23" ht="17.25" spans="1:6">
      <c r="A23" s="1"/>
      <c r="B23" s="2"/>
      <c r="C23" s="2"/>
      <c r="F23" s="3"/>
    </row>
    <row r="24" ht="17.25" spans="1:6">
      <c r="A24" s="1"/>
      <c r="B24" s="4"/>
      <c r="C24" s="4"/>
      <c r="F24" s="3"/>
    </row>
    <row r="25" ht="17.25" spans="1:6">
      <c r="A25" s="1"/>
      <c r="B25" s="2"/>
      <c r="C25" s="2"/>
      <c r="F25" s="3"/>
    </row>
    <row r="26" ht="17.25" spans="1:6">
      <c r="A26" s="1"/>
      <c r="B26" s="4"/>
      <c r="C26" s="2"/>
      <c r="F26" s="3"/>
    </row>
    <row r="27" ht="17.25" spans="1:6">
      <c r="A27" s="1"/>
      <c r="B27" s="4"/>
      <c r="C27" s="2"/>
      <c r="F27" s="3"/>
    </row>
    <row r="28" ht="17.25" spans="1:6">
      <c r="A28" s="1"/>
      <c r="B28" s="4"/>
      <c r="C28" s="2"/>
      <c r="F28" s="3"/>
    </row>
    <row r="29" ht="17.25" spans="1:6">
      <c r="A29" s="1"/>
      <c r="B29" s="4"/>
      <c r="C29" s="2"/>
      <c r="F29" s="3"/>
    </row>
    <row r="30" ht="17.25" spans="1:6">
      <c r="A30" s="1"/>
      <c r="B30" s="2"/>
      <c r="C30" s="2"/>
      <c r="F30" s="3"/>
    </row>
    <row r="31" ht="17.25" spans="1:6">
      <c r="A31" s="1"/>
      <c r="B31" s="4"/>
      <c r="C31" s="4"/>
      <c r="F31" s="3"/>
    </row>
    <row r="32" ht="17.25" spans="1:6">
      <c r="A32" s="1"/>
      <c r="B32" s="2"/>
      <c r="C32" s="2"/>
      <c r="F32" s="3"/>
    </row>
    <row r="33" ht="17.25" spans="1:6">
      <c r="A33" s="1"/>
      <c r="B33" s="4"/>
      <c r="C33" s="4"/>
      <c r="F33" s="3"/>
    </row>
    <row r="34" ht="17.25" spans="1:6">
      <c r="A34" s="1"/>
      <c r="B34" s="2"/>
      <c r="C34" s="2"/>
      <c r="F34" s="3"/>
    </row>
    <row r="35" ht="17.25" spans="1:6">
      <c r="A35" s="1"/>
      <c r="B35" s="4"/>
      <c r="C35" s="4"/>
      <c r="F35" s="3"/>
    </row>
    <row r="36" ht="17.25" spans="1:6">
      <c r="A36" s="1"/>
      <c r="B36" s="2"/>
      <c r="C36" s="2"/>
      <c r="F36" s="3"/>
    </row>
    <row r="37" ht="17.25" spans="1:6">
      <c r="A37" s="1"/>
      <c r="B37" s="4"/>
      <c r="C37" s="4"/>
      <c r="F37" s="3"/>
    </row>
    <row r="38" ht="17.25" spans="1:6">
      <c r="A38" s="1"/>
      <c r="B38" s="4"/>
      <c r="C38" s="2"/>
      <c r="F38" s="3"/>
    </row>
    <row r="39" ht="17.25" spans="1:6">
      <c r="A39" s="1"/>
      <c r="B39" s="4"/>
      <c r="C39" s="2"/>
      <c r="F39" s="3"/>
    </row>
    <row r="40" ht="17.25" spans="1:6">
      <c r="A40" s="1"/>
      <c r="B40" s="4"/>
      <c r="C40" s="4"/>
      <c r="F40" s="3"/>
    </row>
    <row r="41" ht="17.25" spans="1:6">
      <c r="A41" s="1"/>
      <c r="B41" s="2"/>
      <c r="C41" s="2"/>
      <c r="F41" s="3"/>
    </row>
    <row r="42" ht="17.25" spans="1:6">
      <c r="A42" s="1"/>
      <c r="B42" s="4"/>
      <c r="C42" s="4"/>
      <c r="F42" s="3"/>
    </row>
    <row r="43" ht="17.25" spans="1:6">
      <c r="A43" s="1"/>
      <c r="B43" s="2"/>
      <c r="C43" s="2"/>
      <c r="F43" s="3"/>
    </row>
    <row r="44" ht="17.25" spans="1:6">
      <c r="A44" s="1"/>
      <c r="B44" s="4"/>
      <c r="C44" s="4"/>
      <c r="F44" s="3"/>
    </row>
    <row r="45" ht="17.25" spans="1:6">
      <c r="A45" s="1"/>
      <c r="B45" s="2"/>
      <c r="C45" s="2"/>
      <c r="F45" s="3"/>
    </row>
    <row r="46" ht="17.25" spans="1:6">
      <c r="A46" s="1"/>
      <c r="B46" s="4"/>
      <c r="C46" s="4"/>
      <c r="F46" s="3"/>
    </row>
    <row r="47" ht="17.25" spans="1:6">
      <c r="A47" s="1"/>
      <c r="B47" s="2"/>
      <c r="C47" s="2"/>
      <c r="F47" s="3"/>
    </row>
    <row r="48" ht="17.25" spans="1:6">
      <c r="A48" s="1"/>
      <c r="B48" s="2"/>
      <c r="C48" s="4"/>
      <c r="F48" s="3"/>
    </row>
    <row r="49" ht="17.25" spans="1:6">
      <c r="A49" s="1"/>
      <c r="B49" s="2"/>
      <c r="C49" s="2"/>
      <c r="F49" s="3"/>
    </row>
    <row r="50" ht="17.25" spans="1:6">
      <c r="A50" s="1"/>
      <c r="B50" s="2"/>
      <c r="C50" s="4"/>
      <c r="F50" s="3"/>
    </row>
    <row r="51" ht="17.25" spans="1:6">
      <c r="A51" s="1"/>
      <c r="B51" s="2"/>
      <c r="C51" s="2"/>
      <c r="F51" s="3"/>
    </row>
    <row r="52" ht="17.25" spans="1:6">
      <c r="A52" s="1"/>
      <c r="B52" s="2"/>
      <c r="C52" s="4"/>
      <c r="F52" s="3"/>
    </row>
    <row r="53" ht="17.25" spans="1:6">
      <c r="A53" s="1"/>
      <c r="B53" s="2"/>
      <c r="C53" s="2"/>
      <c r="F53" s="3"/>
    </row>
    <row r="54" ht="17.25" spans="1:6">
      <c r="A54" s="1"/>
      <c r="B54" s="2"/>
      <c r="C54" s="4"/>
      <c r="F54" s="3"/>
    </row>
    <row r="55" ht="17.25" spans="1:6">
      <c r="A55" s="1"/>
      <c r="B55" s="2"/>
      <c r="C55" s="2"/>
      <c r="F55" s="3"/>
    </row>
    <row r="56" ht="17.25" spans="1:6">
      <c r="A56" s="1"/>
      <c r="B56" s="2"/>
      <c r="C56" s="4"/>
      <c r="F56" s="3"/>
    </row>
    <row r="57" ht="17.25" spans="1:6">
      <c r="A57" s="1"/>
      <c r="B57" s="2"/>
      <c r="C57" s="2"/>
      <c r="F57" s="3"/>
    </row>
    <row r="58" ht="17.25" spans="1:6">
      <c r="A58" s="1"/>
      <c r="B58" s="2"/>
      <c r="C58" s="4"/>
      <c r="F58" s="3"/>
    </row>
    <row r="59" ht="17.25" spans="1:6">
      <c r="A59" s="1"/>
      <c r="B59" s="2"/>
      <c r="C59" s="2"/>
      <c r="F59" s="3"/>
    </row>
    <row r="60" ht="17.25" spans="1:6">
      <c r="A60" s="1"/>
      <c r="B60" s="4"/>
      <c r="C60" s="4"/>
      <c r="F60" s="3"/>
    </row>
    <row r="61" ht="17.25" spans="1:6">
      <c r="A61" s="1"/>
      <c r="B61" s="2"/>
      <c r="C61" s="2"/>
      <c r="F61" s="3"/>
    </row>
    <row r="62" ht="17.25" spans="1:6">
      <c r="A62" s="1"/>
      <c r="B62" s="4"/>
      <c r="C62" s="4"/>
      <c r="F62" s="3"/>
    </row>
    <row r="63" ht="17.25" spans="1:6">
      <c r="A63" s="1"/>
      <c r="B63" s="2"/>
      <c r="C63" s="2"/>
      <c r="F63" s="3"/>
    </row>
    <row r="64" ht="17.25" spans="1:6">
      <c r="A64" s="1"/>
      <c r="B64" s="4"/>
      <c r="C64" s="4"/>
      <c r="F64" s="3"/>
    </row>
    <row r="65" ht="17.25" spans="1:6">
      <c r="A65" s="1"/>
      <c r="B65" s="2"/>
      <c r="C65" s="2"/>
      <c r="F65" s="3"/>
    </row>
    <row r="66" ht="17.25" spans="1:6">
      <c r="A66" s="1"/>
      <c r="B66" s="4"/>
      <c r="C66" s="4"/>
      <c r="F66" s="3"/>
    </row>
    <row r="67" ht="17.25" spans="1:6">
      <c r="A67" s="1"/>
      <c r="B67" s="2"/>
      <c r="C67" s="2"/>
      <c r="F67" s="3"/>
    </row>
    <row r="68" ht="17.25" spans="1:6">
      <c r="A68" s="1"/>
      <c r="B68" s="4"/>
      <c r="C68" s="4"/>
      <c r="F68" s="3"/>
    </row>
    <row r="69" ht="17.25" spans="1:6">
      <c r="A69" s="1"/>
      <c r="B69" s="2"/>
      <c r="C69" s="2"/>
      <c r="F69" s="3"/>
    </row>
    <row r="70" ht="17.25" spans="1:6">
      <c r="A70" s="1"/>
      <c r="B70" s="4"/>
      <c r="C70" s="4"/>
      <c r="F7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普通抽奖(template_draw_lottery)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2025-01-23T10:05:54Z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