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pictuer_fetter_config" sheetId="5" r:id="rId1"/>
    <sheet name="pictuer_card_data" sheetId="3" r:id="rId2"/>
    <sheet name="pictuer_fetter_attr" sheetId="4" r:id="rId3"/>
    <sheet name="pictuer_fetter_ability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<sst xmlns="http://schemas.openxmlformats.org/spreadsheetml/2006/main" count="612" uniqueCount="347">
  <si>
    <t>图鉴索引</t>
  </si>
  <si>
    <t>图鉴名字</t>
  </si>
  <si>
    <t>显示隐藏</t>
  </si>
  <si>
    <t>图鉴主图</t>
  </si>
  <si>
    <t>消耗点数</t>
  </si>
  <si>
    <t>怪物数量</t>
  </si>
  <si>
    <t>激活卡牌id</t>
  </si>
  <si>
    <t>属性中文1</t>
  </si>
  <si>
    <t>属性值1</t>
  </si>
  <si>
    <t>属性中文2</t>
  </si>
  <si>
    <t>属性值2</t>
  </si>
  <si>
    <t>属性中文3</t>
  </si>
  <si>
    <t>属性值3</t>
  </si>
  <si>
    <t>属性中文4</t>
  </si>
  <si>
    <t>属性值4</t>
  </si>
  <si>
    <t>属性中文5</t>
  </si>
  <si>
    <t>属性值5</t>
  </si>
  <si>
    <t>属性数量</t>
  </si>
  <si>
    <t>羁绊属性id</t>
  </si>
  <si>
    <t>羁绊技能id</t>
  </si>
  <si>
    <t>pictuer_suit</t>
  </si>
  <si>
    <t>is_show</t>
  </si>
  <si>
    <t>AbilityTextureName</t>
  </si>
  <si>
    <t>consume</t>
  </si>
  <si>
    <t>card_ids</t>
  </si>
  <si>
    <t>ability_id</t>
  </si>
  <si>
    <t>游荡的鬼魂</t>
  </si>
  <si>
    <t>炼狱火</t>
  </si>
  <si>
    <t>冰川鬼魂</t>
  </si>
  <si>
    <t>绿洲鬼魂</t>
  </si>
  <si>
    <t>攻击力(基础)</t>
  </si>
  <si>
    <t>%移动速度(基础百分比)</t>
  </si>
  <si>
    <t>生命恢复(基础单位秒)</t>
  </si>
  <si>
    <t>爱吃石甲虫</t>
  </si>
  <si>
    <t>冰晶石甲虫</t>
  </si>
  <si>
    <t>炼狱石甲虫</t>
  </si>
  <si>
    <t>防御力(基础)</t>
  </si>
  <si>
    <t>龟龟，我的龟龟</t>
  </si>
  <si>
    <t>冰川幼龟</t>
  </si>
  <si>
    <t>沙漠金龟</t>
  </si>
  <si>
    <t>烈焰战龟</t>
  </si>
  <si>
    <t>雷霆晶龟</t>
  </si>
  <si>
    <t>技能急速(基础)</t>
  </si>
  <si>
    <t>%生命值(基础加成)</t>
  </si>
  <si>
    <t>极地吉祥物</t>
  </si>
  <si>
    <t>冰原狐</t>
  </si>
  <si>
    <t>冰原犬</t>
  </si>
  <si>
    <t>%冰元素伤害(基础)</t>
  </si>
  <si>
    <t>是鹫不是舅</t>
  </si>
  <si>
    <t>雷羽鹫</t>
  </si>
  <si>
    <t>雷山鹫</t>
  </si>
  <si>
    <t>雷翼鹫</t>
  </si>
  <si>
    <t>毒风鹫</t>
  </si>
  <si>
    <t>%暴击伤害(基础)</t>
  </si>
  <si>
    <t>%闪避(基础)</t>
  </si>
  <si>
    <t>47|49</t>
  </si>
  <si>
    <t>冰与火I</t>
  </si>
  <si>
    <t>炼狱狼</t>
  </si>
  <si>
    <t>极地虎</t>
  </si>
  <si>
    <t>%火元素穿透(基础)</t>
  </si>
  <si>
    <t>%冰元素穿透(基础)</t>
  </si>
  <si>
    <t>沙漠和绿洲I</t>
  </si>
  <si>
    <t>幼年沙龙</t>
  </si>
  <si>
    <t>绿洲精灵幼龙</t>
  </si>
  <si>
    <t>%风元素伤害(基础)</t>
  </si>
  <si>
    <t>炼狱disco</t>
  </si>
  <si>
    <t>炼狱领主</t>
  </si>
  <si>
    <t>%暴击概率(基础)</t>
  </si>
  <si>
    <t>讨厌的手</t>
  </si>
  <si>
    <t>霹雳怪手</t>
  </si>
  <si>
    <t>狂沙怪手</t>
  </si>
  <si>
    <t>绿洲怪手</t>
  </si>
  <si>
    <t>攻击速度(基础)</t>
  </si>
  <si>
    <t>%攻击速度(基础百分比)</t>
  </si>
  <si>
    <t>四元素圣使</t>
  </si>
  <si>
    <t>祈风使</t>
  </si>
  <si>
    <t>寒冰使</t>
  </si>
  <si>
    <t>霹雳使</t>
  </si>
  <si>
    <t>烈火使</t>
  </si>
  <si>
    <t>%元素伤害(基础)</t>
  </si>
  <si>
    <t>%元素穿透(基础)</t>
  </si>
  <si>
    <t>38|36</t>
  </si>
  <si>
    <t>元素大陆的掌控者</t>
  </si>
  <si>
    <t>元素之主</t>
  </si>
  <si>
    <t>%伤害加成(基础)</t>
  </si>
  <si>
    <t>50|12|59</t>
  </si>
  <si>
    <t>来自炼狱的熊</t>
  </si>
  <si>
    <t>炼狱熊怪</t>
  </si>
  <si>
    <t>疾行火熊</t>
  </si>
  <si>
    <t>炼狱战熊</t>
  </si>
  <si>
    <t>熔火炼狱的土著</t>
  </si>
  <si>
    <t>炼狱亡魂</t>
  </si>
  <si>
    <t>炼狱小双头犬</t>
  </si>
  <si>
    <t>骷髅勇士</t>
  </si>
  <si>
    <t>%火元素伤害(基础)</t>
  </si>
  <si>
    <t>44|7</t>
  </si>
  <si>
    <t>炼狱夜魇军</t>
  </si>
  <si>
    <t>夜魇近战兵</t>
  </si>
  <si>
    <t>夜魇远程兵</t>
  </si>
  <si>
    <t>炽甲虫战士</t>
  </si>
  <si>
    <t>炽甲虫战车</t>
  </si>
  <si>
    <t>44|37</t>
  </si>
  <si>
    <t>超大只的炼狱火</t>
  </si>
  <si>
    <t>熔岩巨人</t>
  </si>
  <si>
    <t>炼狱火精灵</t>
  </si>
  <si>
    <t>远古炼狱火</t>
  </si>
  <si>
    <t>生命值(基础)</t>
  </si>
  <si>
    <t>18|12</t>
  </si>
  <si>
    <t>熔火炼狱的战士</t>
  </si>
  <si>
    <t>炼狱界弓</t>
  </si>
  <si>
    <t>炼狱猎蜥</t>
  </si>
  <si>
    <t>炼狱蜘蛛</t>
  </si>
  <si>
    <t>50|2</t>
  </si>
  <si>
    <t>不朽之守护</t>
  </si>
  <si>
    <t>9|60</t>
  </si>
  <si>
    <t>象牙海民的亡灵</t>
  </si>
  <si>
    <t>传说的象牙三圣母</t>
  </si>
  <si>
    <t>遥远的寒霜巨兽</t>
  </si>
  <si>
    <t>32|44</t>
  </si>
  <si>
    <t>喜欢做鳄梦</t>
  </si>
  <si>
    <t>彩虹的颜色</t>
  </si>
  <si>
    <t>坚持了两年半</t>
  </si>
  <si>
    <t>远古的三巨头</t>
  </si>
  <si>
    <t>23|17</t>
  </si>
  <si>
    <t>有肉的和没肉的</t>
  </si>
  <si>
    <t>来自炼狱</t>
  </si>
  <si>
    <t>爱吃树墩</t>
  </si>
  <si>
    <t>正牌天辉军</t>
  </si>
  <si>
    <t>18|57</t>
  </si>
  <si>
    <t>正牌夜魇部队</t>
  </si>
  <si>
    <t>36|39</t>
  </si>
  <si>
    <t>50|12</t>
  </si>
  <si>
    <t>卡片索引</t>
  </si>
  <si>
    <t>存档物品id</t>
  </si>
  <si>
    <t>卡片名字</t>
  </si>
  <si>
    <t>合成方式 1 普通 2需要特殊卡片 0无法被合成</t>
  </si>
  <si>
    <t>合成所需特殊卡片id</t>
  </si>
  <si>
    <t>卡片图片</t>
  </si>
  <si>
    <t>稀有度</t>
  </si>
  <si>
    <t>2绿3蓝4紫5金</t>
  </si>
  <si>
    <t>id索引（用于表1的快速查找）</t>
  </si>
  <si>
    <t>item_id</t>
  </si>
  <si>
    <t>compound_type</t>
  </si>
  <si>
    <t>special_compound</t>
  </si>
  <si>
    <t>rarity</t>
  </si>
  <si>
    <t>99|99</t>
  </si>
  <si>
    <t>炼狱羚羊</t>
  </si>
  <si>
    <t>远古炼狱巨人</t>
  </si>
  <si>
    <t>熔岩飞翼兽</t>
  </si>
  <si>
    <t>冥火剑圣</t>
  </si>
  <si>
    <t>双斧狂战</t>
  </si>
  <si>
    <t>熔岩卫兵</t>
  </si>
  <si>
    <t>烈焰神狐</t>
  </si>
  <si>
    <t>炼狱双头犬</t>
  </si>
  <si>
    <t>烈焰战神</t>
  </si>
  <si>
    <t>炼狱之王</t>
  </si>
  <si>
    <t>小狗头人</t>
  </si>
  <si>
    <t>雷电之魂</t>
  </si>
  <si>
    <t>萨特窃神者</t>
  </si>
  <si>
    <t>远古岚肤兽</t>
  </si>
  <si>
    <t>雷树精兽</t>
  </si>
  <si>
    <t>雷角兽</t>
  </si>
  <si>
    <t>38|39</t>
  </si>
  <si>
    <t>雷须兽</t>
  </si>
  <si>
    <t>幼年青眼雷龙</t>
  </si>
  <si>
    <t>霹雳怪虫</t>
  </si>
  <si>
    <t>独角雷兽</t>
  </si>
  <si>
    <t>雷电见习者</t>
  </si>
  <si>
    <t>雷霆拍熊</t>
  </si>
  <si>
    <t>雷翼飞狐</t>
  </si>
  <si>
    <t>远古黑龙</t>
  </si>
  <si>
    <t>雷霆领主</t>
  </si>
  <si>
    <t>青眼雷龙</t>
  </si>
  <si>
    <t>霹雳怪泥</t>
  </si>
  <si>
    <t>雷霆战蜥</t>
  </si>
  <si>
    <t>霹雳女妖</t>
  </si>
  <si>
    <t>雷压巨兽</t>
  </si>
  <si>
    <t>雷压射手</t>
  </si>
  <si>
    <t>雷霆梦魇</t>
  </si>
  <si>
    <t>雷压飞翼兽</t>
  </si>
  <si>
    <t>雷电掌控者</t>
  </si>
  <si>
    <t>雷神鸟</t>
  </si>
  <si>
    <t>闪电制造者</t>
  </si>
  <si>
    <t>雷神</t>
  </si>
  <si>
    <t>极寒精灵</t>
  </si>
  <si>
    <t>极寒冰狐</t>
  </si>
  <si>
    <t>极地少女</t>
  </si>
  <si>
    <t>冰原行者</t>
  </si>
  <si>
    <t>近代冰魂（远程）</t>
  </si>
  <si>
    <t>极地小冰龙</t>
  </si>
  <si>
    <t>极地小飞龙（远程）</t>
  </si>
  <si>
    <t>冰晶小海马</t>
  </si>
  <si>
    <t>冰宫守卫</t>
  </si>
  <si>
    <t>冰宫奴仆（远程）</t>
  </si>
  <si>
    <t>冰甲战熊</t>
  </si>
  <si>
    <t>寒霜战士</t>
  </si>
  <si>
    <t>寒霜萨满（远程）</t>
  </si>
  <si>
    <t>极地熊战士</t>
  </si>
  <si>
    <t>85|87</t>
  </si>
  <si>
    <t>冰原猩猩兽</t>
  </si>
  <si>
    <t>极地巨人</t>
  </si>
  <si>
    <t>极地四脚兽</t>
  </si>
  <si>
    <t>冰原巨兽(远程）</t>
  </si>
  <si>
    <t>极冰守卫</t>
  </si>
  <si>
    <t>冰原守卫</t>
  </si>
  <si>
    <t>极寒领主</t>
  </si>
  <si>
    <t>极寒蛛美丽</t>
  </si>
  <si>
    <t>冰原领主</t>
  </si>
  <si>
    <t>冰宫女王</t>
  </si>
  <si>
    <t>绿洲丧尸</t>
  </si>
  <si>
    <t>绿洲跳跳蛙</t>
  </si>
  <si>
    <t>绿洲剧毒蛇</t>
  </si>
  <si>
    <t>绿洲剧毒飞蛇（远程）</t>
  </si>
  <si>
    <t>绿洲精灵马</t>
  </si>
  <si>
    <t>绿洲魔法飞马（远程）</t>
  </si>
  <si>
    <t>绿洲小精灵</t>
  </si>
  <si>
    <t>天辉高级战士</t>
  </si>
  <si>
    <t>天辉高级术士（远程）</t>
  </si>
  <si>
    <t>独角沙兽</t>
  </si>
  <si>
    <t>高级精灵战士</t>
  </si>
  <si>
    <t>高级精灵战车（远程）</t>
  </si>
  <si>
    <t>风沙狼</t>
  </si>
  <si>
    <t>风沙狮</t>
  </si>
  <si>
    <t>风沙战熊</t>
  </si>
  <si>
    <t>绿洲守卫</t>
  </si>
  <si>
    <t>风沙刺鼬</t>
  </si>
  <si>
    <t>绿洲女巫(远程）</t>
  </si>
  <si>
    <t>砂砾小巨人</t>
  </si>
  <si>
    <t>狂沙熊战士</t>
  </si>
  <si>
    <t>黄沙护卫</t>
  </si>
  <si>
    <t>绿洲之主</t>
  </si>
  <si>
    <t>黄沙之主</t>
  </si>
  <si>
    <t>风神</t>
  </si>
  <si>
    <t>激活索引</t>
  </si>
  <si>
    <t>属性中文</t>
  </si>
  <si>
    <t>属性名</t>
  </si>
  <si>
    <t>类型</t>
  </si>
  <si>
    <t>attr_id</t>
  </si>
  <si>
    <t>AttackDamage</t>
  </si>
  <si>
    <t>Base</t>
  </si>
  <si>
    <t>%攻击力(基础百分比)</t>
  </si>
  <si>
    <t>BonusPercent</t>
  </si>
  <si>
    <t>PhyicalArmor</t>
  </si>
  <si>
    <t>MaxHealth</t>
  </si>
  <si>
    <t>AttackSpeed</t>
  </si>
  <si>
    <t>BasePercent</t>
  </si>
  <si>
    <t>MoveSpeed</t>
  </si>
  <si>
    <t>HealthRegen</t>
  </si>
  <si>
    <t>蓝量回复(基础单位秒)</t>
  </si>
  <si>
    <t>ManaRegen</t>
  </si>
  <si>
    <t>AbilityHaste</t>
  </si>
  <si>
    <t>EvasionProb</t>
  </si>
  <si>
    <t>%经验值获取(基础)</t>
  </si>
  <si>
    <t>SingleExpeIncrease</t>
  </si>
  <si>
    <t>%灵魂获取(基础)</t>
  </si>
  <si>
    <t>SoulGetRate</t>
  </si>
  <si>
    <t>CriticalChance</t>
  </si>
  <si>
    <t>CriticalDamage</t>
  </si>
  <si>
    <t>DamageBonusMul</t>
  </si>
  <si>
    <t>AllElementDamageBonus</t>
  </si>
  <si>
    <t>AllElementPent</t>
  </si>
  <si>
    <t>%伤害减免(基础)</t>
  </si>
  <si>
    <t>DmgReductionPct</t>
  </si>
  <si>
    <t>FireDamageBonus</t>
  </si>
  <si>
    <t>%雷元素伤害(基础)</t>
  </si>
  <si>
    <t>ThunderDamageBonus</t>
  </si>
  <si>
    <t>IceDamageBonus</t>
  </si>
  <si>
    <t>WindDamageBonus</t>
  </si>
  <si>
    <t>FirePent</t>
  </si>
  <si>
    <t>%雷元素穿透(基础)</t>
  </si>
  <si>
    <t>ThunderPent</t>
  </si>
  <si>
    <t>IcePent</t>
  </si>
  <si>
    <t>%风元素穿透(基础)</t>
  </si>
  <si>
    <t>WindPent</t>
  </si>
  <si>
    <t>激活描述</t>
  </si>
  <si>
    <t>技能分类（用于区分同类型取最高技能等级）</t>
  </si>
  <si>
    <t>技能等级</t>
  </si>
  <si>
    <t>普通技能值</t>
  </si>
  <si>
    <t>end</t>
  </si>
  <si>
    <t>ability_type</t>
  </si>
  <si>
    <t>ability_level</t>
  </si>
  <si>
    <t>AbilityValues[{]</t>
  </si>
  <si>
    <t>[}]</t>
  </si>
  <si>
    <t>discoLV1:造成暴击时暴击伤害提高20%。</t>
  </si>
  <si>
    <t>discoLV5: 造成暴击时暴击伤害提高45%。</t>
  </si>
  <si>
    <t>discoLV10:造成暴击时暴击伤害提高60%。</t>
  </si>
  <si>
    <t>背刺LV1:从背后对敌人造成伤害时，伤害提高10%。</t>
  </si>
  <si>
    <t>背刺LV5:从背后对敌人造成伤害时，伤害提高25%。</t>
  </si>
  <si>
    <t>背刺LV10:从背后对敌人造成伤害时，伤害提高40%。</t>
  </si>
  <si>
    <t>不朽LV1:复活时间减少10%。</t>
  </si>
  <si>
    <t>不朽LV5:复活时间减少25%。</t>
  </si>
  <si>
    <t>不朽LV10:复活时间减少50%。</t>
  </si>
  <si>
    <t>传言LV1:英雄所具有的每秒生命恢复效果，在生命值恢复满之后，会按？%效率回复蓝量。</t>
  </si>
  <si>
    <t>传言LV5:英雄所具有的每秒生命恢复效果，在生命值恢复满之后，会按40%效率回复蓝量。</t>
  </si>
  <si>
    <t>传言LV10:英雄所具有的每秒生命恢复效果，在生命值恢复满之后，会按100%效率回复蓝量。</t>
  </si>
  <si>
    <t>极速LV1:击杀敌人时有15%概率提高?%移动速度，持续5秒，可叠加3层。</t>
  </si>
  <si>
    <t>极速LV5:击杀敌人时有15%概率提高10%移动速度，持续5秒，可叠加3层。</t>
  </si>
  <si>
    <t>极速LV10:击杀敌人时有15%概率提高?%移动速度，持续5秒，可叠加3层。</t>
  </si>
  <si>
    <t>坚毅LV1:免疫致命伤害，并恢复25%最大生命值，每?秒只触发一次效果。</t>
  </si>
  <si>
    <t>坚毅LV5:免疫致命伤害，并恢复25%最大生命值，每360秒只触发一次效果。</t>
  </si>
  <si>
    <t>坚毅LV10:免疫致命伤害，并恢复25%最大生命值，每180秒只触发一次效果。</t>
  </si>
  <si>
    <t>飓风LV1:使用基础技能时有15%概率提高?%攻击速度持续3秒。</t>
  </si>
  <si>
    <t>飓风LV5:使用基础技能时有15%概率提高50%攻击速度持续3秒。</t>
  </si>
  <si>
    <t>飓风LV10:使用基础技能时有15%概率提高?%攻击速度持续3秒。</t>
  </si>
  <si>
    <t>亢奋LV1:受到伤害时，在5秒内恢复5%最大生命值。</t>
  </si>
  <si>
    <t>亢奋LV5:受到伤害时，在5秒内恢复15%最大生命值。</t>
  </si>
  <si>
    <t>亢奋LV10:受到伤害时，在5秒内恢复?%最大生命值。</t>
  </si>
  <si>
    <t>雷霆LV1:英雄阵亡时，将触发雷霆自爆，消灭自身半径?码所有敌方单位。</t>
  </si>
  <si>
    <t>雷霆LV5:英雄阵亡时，将触发雷霆自爆，消灭自身半径500码所有敌方单位。</t>
  </si>
  <si>
    <t>雷霆LV10:英雄阵亡时，将触发雷霆自爆，消灭自身半径?码所有敌方单位。</t>
  </si>
  <si>
    <t>梦境LV1:每阵亡一次，获得5%暴击伤害。</t>
  </si>
  <si>
    <t>梦境LV5:每阵亡一次，获得10%暴击伤害。</t>
  </si>
  <si>
    <t>梦境LV10:每阵亡一次，获得20%暴击伤害。</t>
  </si>
  <si>
    <t>魔能LV1:拾取范围扩大100码。</t>
  </si>
  <si>
    <t>魔能LV5:拾取范围扩大200码。</t>
  </si>
  <si>
    <t>魔能LV10:拾取范围扩大300码。</t>
  </si>
  <si>
    <t>弱点LV1:造成敌人弱点元素伤害时，该伤害提升至150%。</t>
  </si>
  <si>
    <t>弱点LV5:造成敌人弱点元素伤害时，该伤害提升至200%。</t>
  </si>
  <si>
    <t>弱点LV10:造成敌人弱点元素伤害时，该伤害提升至300%。</t>
  </si>
  <si>
    <t>适应LV1:造成伤害时，有1%概率使该次伤害为怪物弱点元素伤害。</t>
  </si>
  <si>
    <t>适应LV5:造成伤害时，有5%概率使该次伤害为怪物弱点元素伤害。</t>
  </si>
  <si>
    <t>适应LV10:造成伤害时，有10%概率使该次伤害为怪物弱点元素伤害。</t>
  </si>
  <si>
    <t>双重LV1:释放技能时有?%概率消耗双倍蓝量造成?倍伤害。</t>
  </si>
  <si>
    <t>双重LV5:释放技能时有10%概率消耗双倍蓝量造成2.3倍伤害。</t>
  </si>
  <si>
    <t>双重LV10:释放技能时有?%概率消耗双倍蓝量造成?倍伤害。</t>
  </si>
  <si>
    <t>邪恶LV1:周围?码友军获得?%移动速度加成和每秒1/S生命值恢复。</t>
  </si>
  <si>
    <t>邪恶LV5:周围500码友军获得15%移动速度加成和每秒3/S生命值恢复。</t>
  </si>
  <si>
    <t>邪恶LV10:周围?码友军获得?%移动速度加成和每秒5/S生命值恢复。</t>
  </si>
  <si>
    <t>幽冥LV1:"受到伤害有?%概率进入幽冥状态，幽冥状态下不会受到伤害但也无法使用技能。
幽冥状态持续?秒"</t>
  </si>
  <si>
    <t>幽冥LV5:"受到伤害有15%概率进入幽冥状态，幽冥状态下不会受到伤害但也无法使用技能。
幽冥状态持续3秒"</t>
  </si>
  <si>
    <t>幽冥LV10:"受到伤害有?%概率进入幽冥状态，幽冥状态下不会受到伤害但也无法使用技能。
幽冥状态持续?秒"</t>
  </si>
  <si>
    <t>掌控LV1:暴击时，吸收本次伤害1%的血量。</t>
  </si>
  <si>
    <t>掌控LV5:暴击时，吸收本次伤害2%的血量。</t>
  </si>
  <si>
    <t>掌控LV10:暴击时，吸收本次伤害4%的血量。</t>
  </si>
  <si>
    <t>只因LV1:复活时间的增加条件里减少?名玩家。</t>
  </si>
  <si>
    <t>只因LV5:复活时间的增加条件里减少1名玩家。</t>
  </si>
  <si>
    <t>只因LV10:复活时间的增加条件里减少?名玩家。</t>
  </si>
  <si>
    <t>治疗LV1:每过10秒，恢复1%最大生命值。</t>
  </si>
  <si>
    <t>治疗LV5:每过5秒，恢复2%最大生命值。</t>
  </si>
  <si>
    <t>治疗LV10:每过5秒，恢复5%最大生命值。</t>
  </si>
  <si>
    <t>致命LV1:使用技能时有5%概率进入致命状态，使接下来3秒内所有伤害均暴击</t>
  </si>
  <si>
    <t>致命LV5:使用技能时有10%概率进入致命状态，使接下来4秒内所有伤害均暴击</t>
  </si>
  <si>
    <t>致命LV10:使用技能时有15%概率进入致命状态，使接下来5秒内所有伤害均暴击</t>
  </si>
  <si>
    <t>幸运LV1:装备该图鉴时，消耗星级点数减少1</t>
  </si>
  <si>
    <t>幸运LV5:装备该图鉴时，消耗星级点数减少2</t>
  </si>
  <si>
    <t>幸运LV10:装备该图鉴时，消耗星级点数减少3</t>
  </si>
  <si>
    <t>幸运LV15:装备该图鉴时，消耗星级点数减少4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</si>
</sst>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Microsoft YaHei UI"/>
      <charset val="134"/>
    </font>
    <font>
      <b/>
      <sz val="11"/>
      <color rgb="FF08090C"/>
      <name val="Microsoft YaHei"/>
      <charset val="134"/>
    </font>
    <font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sz val="11"/>
      <name val="宋体"/>
      <charset val="134"/>
      <scheme val="minor"/>
    </font>
    <font>
      <b/>
      <sz val="12"/>
      <color rgb="FF08090C"/>
      <name val="Microsoft YaHei"/>
      <charset val="134"/>
    </font>
    <font>
      <sz val="1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1">
    <border>
      <left/>
      <right/>
      <top/>
      <bottom/>
      <diagonal/>
    </border>
    <border>
      <left style="thin">
        <color theme="1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theme="1"/>
      </right>
      <top style="thin">
        <color theme="1"/>
      </top>
      <bottom/>
      <diagonal/>
    </border>
    <border>
      <left/>
      <right/>
      <top/>
      <bottom style="thin">
        <color theme="1" tint="0.66"/>
      </bottom>
      <diagonal/>
    </border>
    <border>
      <left style="thin">
        <color theme="1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/>
      <bottom style="thin">
        <color theme="1" tint="0.66"/>
      </bottom>
      <diagonal/>
    </border>
    <border>
      <left/>
      <right style="thin">
        <color rgb="FFFFFFFF"/>
      </right>
      <top/>
      <bottom style="thin">
        <color theme="1" tint="0.66"/>
      </bottom>
      <diagonal/>
    </border>
    <border>
      <left/>
      <right style="thin">
        <color theme="1" tint="0.659993285927915"/>
      </right>
      <top/>
      <bottom style="thin">
        <color theme="1" tint="0.659993285927915"/>
      </bottom>
      <diagonal/>
    </border>
    <border>
      <left style="thin">
        <color theme="1" tint="0.659993285927915"/>
      </left>
      <right style="thin">
        <color theme="1" tint="0.659993285927915"/>
      </right>
      <top/>
      <bottom style="thin">
        <color theme="1" tint="0.659993285927915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1" tint="0.659993285927915"/>
      </right>
      <top/>
      <bottom style="thin">
        <color auto="1"/>
      </bottom>
      <diagonal/>
    </border>
    <border>
      <left style="thin">
        <color theme="1" tint="0.659993285927915"/>
      </left>
      <right style="thin">
        <color theme="1" tint="0.659993285927915"/>
      </right>
      <top/>
      <bottom style="thin">
        <color auto="1"/>
      </bottom>
      <diagonal/>
    </border>
    <border>
      <left style="thin">
        <color rgb="FFFFFFFF"/>
      </left>
      <right/>
      <top/>
      <bottom style="thin">
        <color theme="1" tint="0.66"/>
      </bottom>
      <diagonal/>
    </border>
    <border>
      <left style="thin">
        <color theme="1" tint="0.659993285927915"/>
      </left>
      <right/>
      <top/>
      <bottom style="thin">
        <color theme="1" tint="0.659993285927915"/>
      </bottom>
      <diagonal/>
    </border>
    <border>
      <left style="thin">
        <color theme="1" tint="0.659993285927915"/>
      </left>
      <right/>
      <top/>
      <bottom style="thin">
        <color auto="1"/>
      </bottom>
      <diagonal/>
    </border>
    <border>
      <left/>
      <right/>
      <top style="thin">
        <color theme="1" tint="0.66"/>
      </top>
      <bottom style="thin">
        <color theme="1" tint="0.66"/>
      </bottom>
      <diagonal/>
    </border>
    <border>
      <left/>
      <right/>
      <top style="thin">
        <color theme="1" tint="0.66"/>
      </top>
      <bottom style="thin">
        <color theme="1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3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4" applyNumberFormat="0" applyFill="0" applyAlignment="0" applyProtection="0">
      <alignment vertical="center"/>
    </xf>
    <xf numFmtId="0" fontId="14" fillId="0" borderId="34" applyNumberFormat="0" applyFill="0" applyAlignment="0" applyProtection="0">
      <alignment vertical="center"/>
    </xf>
    <xf numFmtId="0" fontId="15" fillId="0" borderId="3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36" applyNumberFormat="0" applyAlignment="0" applyProtection="0">
      <alignment vertical="center"/>
    </xf>
    <xf numFmtId="0" fontId="17" fillId="7" borderId="37" applyNumberFormat="0" applyAlignment="0" applyProtection="0">
      <alignment vertical="center"/>
    </xf>
    <xf numFmtId="0" fontId="18" fillId="7" borderId="36" applyNumberFormat="0" applyAlignment="0" applyProtection="0">
      <alignment vertical="center"/>
    </xf>
    <xf numFmtId="0" fontId="19" fillId="8" borderId="38" applyNumberFormat="0" applyAlignment="0" applyProtection="0">
      <alignment vertical="center"/>
    </xf>
    <xf numFmtId="0" fontId="20" fillId="0" borderId="39" applyNumberFormat="0" applyFill="0" applyAlignment="0" applyProtection="0">
      <alignment vertical="center"/>
    </xf>
    <xf numFmtId="0" fontId="21" fillId="0" borderId="40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5" xfId="0" applyNumberFormat="1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4" fillId="3" borderId="6" xfId="0" applyNumberFormat="1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0" fontId="3" fillId="3" borderId="8" xfId="0" applyNumberFormat="1" applyFont="1" applyFill="1" applyBorder="1" applyAlignment="1">
      <alignment horizontal="center" vertical="center" wrapText="1"/>
    </xf>
    <xf numFmtId="0" fontId="6" fillId="0" borderId="13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center" vertical="center" wrapText="1"/>
    </xf>
    <xf numFmtId="0" fontId="2" fillId="2" borderId="15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0" fontId="3" fillId="3" borderId="6" xfId="0" applyNumberFormat="1" applyFont="1" applyFill="1" applyBorder="1" applyAlignment="1">
      <alignment horizontal="center" vertical="center" wrapText="1"/>
    </xf>
    <xf numFmtId="0" fontId="6" fillId="0" borderId="1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6" fillId="0" borderId="21" xfId="0" applyNumberFormat="1" applyFont="1" applyFill="1" applyBorder="1" applyAlignment="1">
      <alignment horizontal="center" vertical="center" wrapText="1"/>
    </xf>
    <xf numFmtId="0" fontId="6" fillId="0" borderId="1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3" fillId="0" borderId="17" xfId="0" applyNumberFormat="1" applyFont="1" applyFill="1" applyBorder="1" applyAlignment="1">
      <alignment horizontal="center" vertical="center" wrapText="1"/>
    </xf>
    <xf numFmtId="0" fontId="3" fillId="3" borderId="4" xfId="0" applyNumberFormat="1" applyFont="1" applyFill="1" applyBorder="1" applyAlignment="1">
      <alignment horizontal="center" vertical="center" wrapText="1"/>
    </xf>
    <xf numFmtId="0" fontId="3" fillId="0" borderId="22" xfId="0" applyNumberFormat="1" applyFont="1" applyFill="1" applyBorder="1" applyAlignment="1">
      <alignment horizontal="center" vertical="center" wrapText="1"/>
    </xf>
    <xf numFmtId="0" fontId="3" fillId="0" borderId="23" xfId="0" applyNumberFormat="1" applyFont="1" applyFill="1" applyBorder="1" applyAlignment="1">
      <alignment horizontal="center" vertical="center" wrapText="1"/>
    </xf>
    <xf numFmtId="0" fontId="3" fillId="3" borderId="7" xfId="0" applyNumberFormat="1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 vertical="center" wrapText="1"/>
    </xf>
    <xf numFmtId="0" fontId="3" fillId="0" borderId="25" xfId="0" applyNumberFormat="1" applyFont="1" applyFill="1" applyBorder="1" applyAlignment="1">
      <alignment horizontal="center" vertical="center" wrapText="1"/>
    </xf>
    <xf numFmtId="0" fontId="3" fillId="0" borderId="26" xfId="0" applyNumberFormat="1" applyFont="1" applyFill="1" applyBorder="1" applyAlignment="1">
      <alignment horizontal="center" vertical="center" wrapText="1"/>
    </xf>
    <xf numFmtId="0" fontId="3" fillId="3" borderId="10" xfId="0" applyNumberFormat="1" applyFont="1" applyFill="1" applyBorder="1" applyAlignment="1">
      <alignment horizontal="center" vertical="center" wrapText="1"/>
    </xf>
    <xf numFmtId="0" fontId="3" fillId="3" borderId="11" xfId="0" applyNumberFormat="1" applyFont="1" applyFill="1" applyBorder="1" applyAlignment="1">
      <alignment horizontal="center" vertical="center" wrapText="1"/>
    </xf>
    <xf numFmtId="0" fontId="3" fillId="3" borderId="12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6" fillId="0" borderId="27" xfId="0" applyNumberFormat="1" applyFont="1" applyFill="1" applyBorder="1" applyAlignment="1">
      <alignment horizontal="center" vertical="center" wrapText="1"/>
    </xf>
    <xf numFmtId="0" fontId="3" fillId="0" borderId="28" xfId="0" applyNumberFormat="1" applyFont="1" applyFill="1" applyBorder="1" applyAlignment="1">
      <alignment horizontal="center" vertical="center" wrapText="1"/>
    </xf>
    <xf numFmtId="0" fontId="3" fillId="0" borderId="29" xfId="0" applyNumberFormat="1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4"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 tint="0.6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 tint="0.6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"/>
        </bottom>
        <vertical style="thin">
          <color theme="1" tint="0.6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</dxfs>
  <tableStyles count="5" defaultTableStyle="TableStyleMedium2" defaultPivotStyle="PivotStyleLight16">
    <tableStyle name="黑色浅色系标题行表格样式" count="2" xr9:uid="{8A859696-C5EB-4BFC-8DAE-8260A5515E30}">
      <tableStyleElement type="wholeTable" dxfId="1"/>
      <tableStyleElement type="headerRow" dxfId="0"/>
    </tableStyle>
    <tableStyle name="黑色中色系标题行镶边行表格样式" count="3" xr9:uid="{195E2AC1-50C9-42F2-859F-CEE7831D0B7E}">
      <tableStyleElement type="wholeTable" dxfId="4"/>
      <tableStyleElement type="headerRow" dxfId="3"/>
      <tableStyleElement type="secondRowStripe" dxfId="2"/>
    </tableStyle>
    <tableStyle name="中色系标题行镶边行表格样式_372eea" count="7" xr9:uid="{E1B6FE67-5477-4D84-87BB-4F168DB54A1D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  <tableStyle name="浅色系标题行表格样式_0af9f8" count="10" xr9:uid="{9A96D07C-9A9D-427E-A6D0-DD3469DFB6C4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  <tableStyleElement type="secondRowStripe" dxfId="16"/>
      <tableStyleElement type="firstColumnStripe" dxfId="15"/>
      <tableStyleElement type="secondColumnStripe" dxfId="14"/>
      <tableStyleElement type="firstTotalCell" dxfId="13"/>
      <tableStyleElement type="lastTotalCell" dxfId="12"/>
    </tableStyle>
    <tableStyle name="简约浅色系标题行表格样式_e1d59c" count="12" xr9:uid="{C03D2BD2-1B5A-4FAA-8499-C5D9C800E061}">
      <tableStyleElement type="wholeTable" dxfId="33"/>
      <tableStyleElement type="headerRow" dxfId="32"/>
      <tableStyleElement type="totalRow" dxfId="31"/>
      <tableStyleElement type="firstColumn" dxfId="30"/>
      <tableStyleElement type="lastColumn" dxfId="29"/>
      <tableStyleElement type="secondRowStripe" dxfId="28"/>
      <tableStyleElement type="firstColumnStripe" dxfId="27"/>
      <tableStyleElement type="secondColumnStripe" dxfId="26"/>
      <tableStyleElement type="firstHeaderCell" dxfId="25"/>
      <tableStyleElement type="lastHeaderCell" dxfId="24"/>
      <tableStyleElement type="firstTotalCell" dxfId="23"/>
      <tableStyleElement type="lastTotalCell" dxfId="22"/>
    </tableStyle>
  </tableStyles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2"/>
  <sheetViews>
    <sheetView tabSelected="1" zoomScale="85" zoomScaleNormal="85" workbookViewId="0">
      <pane xSplit="2" topLeftCell="H1" activePane="topRight" state="frozen"/>
      <selection/>
      <selection pane="topRight" activeCell="H14" sqref="H14"/>
    </sheetView>
  </sheetViews>
  <sheetFormatPr defaultColWidth="9" defaultRowHeight="13.5"/>
  <cols>
    <col min="1" max="1" width="17.175" style="31" customWidth="1"/>
    <col min="2" max="2" width="23.675" style="31" customWidth="1"/>
    <col min="3" max="3" width="15.0083333333333" style="31" customWidth="1"/>
    <col min="4" max="4" width="26.3416666666667" style="31" customWidth="1"/>
    <col min="5" max="5" width="15.0083333333333" style="31" customWidth="1"/>
    <col min="6" max="6" width="16.175" style="31" customWidth="1"/>
    <col min="7" max="7" width="18.0083333333333" style="31" customWidth="1"/>
    <col min="8" max="9" width="14.3416666666667" style="31" customWidth="1"/>
    <col min="10" max="10" width="14.4083333333333" style="31" customWidth="1"/>
    <col min="11" max="11" width="15.0083333333333" style="31" customWidth="1"/>
    <col min="12" max="12" width="20.5083333333333" style="31" customWidth="1"/>
    <col min="13" max="13" width="23.0083333333333" style="31" customWidth="1"/>
    <col min="14" max="14" width="13.0083333333333" style="31" customWidth="1"/>
    <col min="15" max="15" width="12.2" style="31" customWidth="1"/>
    <col min="16" max="16" width="6.75833333333333" style="31" customWidth="1"/>
    <col min="17" max="17" width="12.2" style="31" customWidth="1"/>
    <col min="18" max="18" width="6.75833333333333" style="31" customWidth="1"/>
    <col min="19" max="19" width="12.2" style="31" customWidth="1"/>
    <col min="20" max="20" width="6.75833333333333" style="31" customWidth="1"/>
    <col min="21" max="21" width="12.2" style="31" customWidth="1"/>
    <col min="22" max="22" width="6.75833333333333" style="31" customWidth="1"/>
    <col min="23" max="23" width="15.0083333333333" style="31" customWidth="1"/>
    <col min="24" max="24" width="18.0083333333333" style="31" customWidth="1"/>
    <col min="25" max="25" width="26.3416666666667" style="31" customWidth="1"/>
    <col min="26" max="26" width="26.325" style="31" customWidth="1"/>
    <col min="27" max="27" width="24.9916666666667" style="31" customWidth="1"/>
    <col min="28" max="28" width="20.1416666666667" style="31" customWidth="1"/>
    <col min="29" max="29" width="28.975" style="31" customWidth="1"/>
    <col min="30" max="31" width="16.8416666666667" style="31" customWidth="1"/>
    <col min="32" max="34" width="50.625" style="31" customWidth="1"/>
    <col min="35" max="35" width="13.25" style="31" customWidth="1"/>
    <col min="36" max="16384" width="9" style="31"/>
  </cols>
  <sheetData>
    <row r="1" ht="31.25" customHeight="1" spans="1:35">
      <c r="A1" s="3" t="s">
        <v>0</v>
      </c>
      <c r="B1" s="4" t="s">
        <v>1</v>
      </c>
      <c r="C1" s="4" t="s">
        <v>2</v>
      </c>
      <c r="D1" s="4" t="s">
        <v>3</v>
      </c>
      <c r="E1" s="33" t="s">
        <v>4</v>
      </c>
      <c r="F1" s="33"/>
      <c r="G1" s="33"/>
      <c r="H1" s="33"/>
      <c r="I1" s="26"/>
      <c r="J1" s="35"/>
      <c r="K1" s="36" t="s">
        <v>5</v>
      </c>
      <c r="L1" s="37" t="s">
        <v>6</v>
      </c>
      <c r="M1" s="37" t="s">
        <v>7</v>
      </c>
      <c r="N1" s="38" t="s">
        <v>8</v>
      </c>
      <c r="O1" s="37" t="s">
        <v>9</v>
      </c>
      <c r="P1" s="38" t="s">
        <v>10</v>
      </c>
      <c r="Q1" s="37" t="s">
        <v>11</v>
      </c>
      <c r="R1" s="38" t="s">
        <v>12</v>
      </c>
      <c r="S1" s="37" t="s">
        <v>13</v>
      </c>
      <c r="T1" s="38" t="s">
        <v>14</v>
      </c>
      <c r="U1" s="37" t="s">
        <v>15</v>
      </c>
      <c r="V1" s="38" t="s">
        <v>16</v>
      </c>
      <c r="W1" s="59" t="s">
        <v>17</v>
      </c>
      <c r="X1" s="4" t="s">
        <v>18</v>
      </c>
      <c r="Y1" s="4"/>
      <c r="Z1" s="4"/>
      <c r="AA1" s="4"/>
      <c r="AB1" s="4"/>
      <c r="AC1" s="5"/>
      <c r="AD1" s="63"/>
      <c r="AE1" s="64" t="s">
        <v>19</v>
      </c>
      <c r="AF1" s="65"/>
      <c r="AG1" s="65"/>
      <c r="AH1" s="71"/>
      <c r="AI1" s="72"/>
    </row>
    <row r="2" ht="31.25" customHeight="1" spans="1:35">
      <c r="A2" s="6" t="s">
        <v>20</v>
      </c>
      <c r="B2" s="8"/>
      <c r="C2" s="8" t="s">
        <v>21</v>
      </c>
      <c r="D2" s="8" t="s">
        <v>22</v>
      </c>
      <c r="E2" s="9" t="s">
        <v>23</v>
      </c>
      <c r="F2" s="9"/>
      <c r="G2" s="9"/>
      <c r="H2" s="9"/>
      <c r="I2" s="39"/>
      <c r="J2" s="40"/>
      <c r="K2" s="41"/>
      <c r="L2" s="42" t="s">
        <v>24</v>
      </c>
      <c r="M2" s="42"/>
      <c r="N2" s="43"/>
      <c r="O2" s="44"/>
      <c r="P2" s="45"/>
      <c r="Q2" s="45"/>
      <c r="R2" s="45"/>
      <c r="S2" s="45"/>
      <c r="T2" s="45"/>
      <c r="U2" s="45"/>
      <c r="V2" s="60"/>
      <c r="W2" s="48"/>
      <c r="X2" s="8"/>
      <c r="Y2" s="7"/>
      <c r="Z2" s="8"/>
      <c r="AA2" s="8"/>
      <c r="AB2" s="8"/>
      <c r="AC2" s="10"/>
      <c r="AD2" s="66"/>
      <c r="AE2" s="67" t="s">
        <v>25</v>
      </c>
      <c r="AF2" s="68"/>
      <c r="AG2" s="68"/>
      <c r="AH2" s="73"/>
      <c r="AI2" s="72"/>
    </row>
    <row r="3" s="31" customFormat="1" ht="47" customHeight="1" spans="1:35">
      <c r="A3" s="11">
        <v>1</v>
      </c>
      <c r="B3" s="13" t="s">
        <v>26</v>
      </c>
      <c r="C3" s="13">
        <v>1</v>
      </c>
      <c r="D3" s="13"/>
      <c r="E3" s="34">
        <v>3</v>
      </c>
      <c r="F3" s="34" t="s">
        <v>27</v>
      </c>
      <c r="G3" s="34" t="s">
        <v>28</v>
      </c>
      <c r="H3" s="34" t="s">
        <v>29</v>
      </c>
      <c r="I3" s="46"/>
      <c r="J3" s="47"/>
      <c r="K3" s="48">
        <f>IF(ISTEXT(F3),1,0)+IF(ISTEXT(G3),1,0)+IF(ISTEXT(H3),1,0)+IF(ISTEXT(I3),1,0)+IF(ISTEXT(J3),1,0)</f>
        <v>3</v>
      </c>
      <c r="L3" s="9" t="str">
        <f>IF(K3&gt;0,IF(K3&gt;1,VLOOKUP(F3,pictuer_card_data!C:I,7,FALSE)&amp;"|",VLOOKUP(F3,pictuer_card_data!C:I,7,FALSE)),"")&amp;IF(K3&gt;1,IF(K3&gt;2,VLOOKUP(G3,pictuer_card_data!C:I,7,FALSE)&amp;"|",VLOOKUP(G3,pictuer_card_data!C:I,7,FALSE)),"")&amp;IF(K3&gt;2,IF(K3&gt;3,VLOOKUP(H3,pictuer_card_data!C:I,7,FALSE)&amp;"|",VLOOKUP(H3,pictuer_card_data!C:I,7,FALSE)),"")&amp;IF(K3&gt;3,IF(K3&gt;4,VLOOKUP(I3,pictuer_card_data!C:I,7,FALSE)&amp;"|",VLOOKUP(I3,pictuer_card_data!C:I,7,FALSE)),"")&amp;IF(K3&gt;4,IF(K3&gt;5,VLOOKUP(J3,pictuer_card_data!C:I,7,FALSE)&amp;"|",VLOOKUP(J3,pictuer_card_data!C:I,7,FALSE)),"")</f>
        <v>13|64|95</v>
      </c>
      <c r="M3" s="9" t="s">
        <v>30</v>
      </c>
      <c r="N3" s="39">
        <v>10</v>
      </c>
      <c r="O3" s="49" t="s">
        <v>31</v>
      </c>
      <c r="P3" s="50">
        <v>5</v>
      </c>
      <c r="Q3" s="50" t="s">
        <v>32</v>
      </c>
      <c r="R3" s="50">
        <v>5</v>
      </c>
      <c r="S3" s="50"/>
      <c r="T3" s="50"/>
      <c r="U3" s="50"/>
      <c r="V3" s="61"/>
      <c r="W3" s="51">
        <f>IF(ISTEXT(M3),1,0)+IF(ISTEXT(O3),1,0)+IF(ISTEXT(Q3),1,0)+IF(ISTEXT(S3),1,0)+IF(ISTEXT(U3),1,0)</f>
        <v>3</v>
      </c>
      <c r="X3" s="34"/>
      <c r="Y3" s="12" t="str">
        <f>IF(ISTEXT(M3),VLOOKUP(M3,pictuer_fetter_attr!B:D,2,FALSE)&amp;" {"&amp;CHAR(10)&amp;CHAR(34)&amp;VLOOKUP(M3,pictuer_fetter_attr!B:D,3,FALSE)&amp;CHAR(34)&amp;" "&amp;CHAR(34)&amp;N3&amp;CHAR(34)&amp;CHAR(10)&amp;" }","")</f>
        <v>AttackDamage {
"Base" "10"
 }</v>
      </c>
      <c r="Z3" s="13" t="str">
        <f>IF(ISTEXT(O3),VLOOKUP(O3,pictuer_fetter_attr!B:D,2,FALSE)&amp;" {"&amp;CHAR(10)&amp;CHAR(34)&amp;VLOOKUP(O3,pictuer_fetter_attr!B:D,3,FALSE)&amp;CHAR(34)&amp;" "&amp;CHAR(34)&amp;P3&amp;CHAR(34)&amp;CHAR(10)&amp;" }","")</f>
        <v>MoveSpeed {
"BasePercent" "5"
 }</v>
      </c>
      <c r="AA3" s="13" t="str">
        <f>IF(ISTEXT(Q3),VLOOKUP(Q3,pictuer_fetter_attr!B:D,2,FALSE)&amp;" {"&amp;CHAR(10)&amp;CHAR(34)&amp;VLOOKUP(Q3,pictuer_fetter_attr!B:D,3,FALSE)&amp;CHAR(34)&amp;" "&amp;CHAR(34)&amp;R3&amp;CHAR(34)&amp;CHAR(10)&amp;" }","")</f>
        <v>HealthRegen {
"Base" "5"
 }</v>
      </c>
      <c r="AB3" s="13" t="str">
        <f>IF(ISTEXT(S3),VLOOKUP(S3,pictuer_fetter_attr!B:D,2,FALSE)&amp;" {"&amp;CHAR(10)&amp;CHAR(34)&amp;VLOOKUP(S3,pictuer_fetter_attr!B:D,3,FALSE)&amp;CHAR(34)&amp;" "&amp;CHAR(34)&amp;T3&amp;CHAR(34)&amp;CHAR(10)&amp;" }","")</f>
        <v/>
      </c>
      <c r="AC3" s="14" t="str">
        <f>IF(ISTEXT(U3),VLOOKUP(U3,pictuer_fetter_attr!B:D,2,FALSE)&amp;" {"&amp;CHAR(10)&amp;CHAR(34)&amp;VLOOKUP(U3,pictuer_fetter_attr!B:D,3,FALSE)&amp;CHAR(34)&amp;" "&amp;CHAR(34)&amp;V3&amp;CHAR(34)&amp;CHAR(10)&amp;" }","")</f>
        <v/>
      </c>
      <c r="AD3" s="52"/>
      <c r="AE3" s="6">
        <v>14</v>
      </c>
      <c r="AF3" s="7" t="str" cm="1">
        <f t="array" ref="AF3">VLOOKUP(VALUE(_xlfn.TEXTSPLIT(AE3,"|")),pictuer_fetter_ability!A:B,2,TRUE)</f>
        <v>极速LV5:击杀敌人时有15%概率提高10%移动速度，持续5秒，可叠加3层。</v>
      </c>
      <c r="AG3" s="7"/>
      <c r="AH3" s="10"/>
      <c r="AI3" s="72"/>
    </row>
    <row r="4" s="31" customFormat="1" ht="30.5" customHeight="1" spans="1:35">
      <c r="A4" s="11">
        <v>2</v>
      </c>
      <c r="B4" s="13" t="s">
        <v>33</v>
      </c>
      <c r="C4" s="13">
        <v>1</v>
      </c>
      <c r="D4" s="13"/>
      <c r="E4" s="34">
        <v>2</v>
      </c>
      <c r="F4" s="34" t="s">
        <v>34</v>
      </c>
      <c r="G4" s="34" t="s">
        <v>35</v>
      </c>
      <c r="H4" s="34"/>
      <c r="I4" s="46"/>
      <c r="J4" s="47"/>
      <c r="K4" s="51">
        <f t="shared" ref="K4:K32" si="0">IF(ISTEXT(F4),1,0)+IF(ISTEXT(G4),1,0)+IF(ISTEXT(H4),1,0)+IF(ISTEXT(I4),1,0)+IF(ISTEXT(J4),1,0)</f>
        <v>2</v>
      </c>
      <c r="L4" s="34" t="str">
        <f>IF(K4&gt;0,IF(K4&gt;1,VLOOKUP(F4,pictuer_card_data!C:I,7,FALSE)&amp;"|",VLOOKUP(F4,pictuer_card_data!C:I,7,FALSE)),"")&amp;IF(K4&gt;1,IF(K4&gt;2,VLOOKUP(G4,pictuer_card_data!C:I,7,FALSE)&amp;"|",VLOOKUP(G4,pictuer_card_data!C:I,7,FALSE)),"")&amp;IF(K4&gt;2,IF(K4&gt;3,VLOOKUP(H4,pictuer_card_data!C:I,7,FALSE)&amp;"|",VLOOKUP(H4,pictuer_card_data!C:I,7,FALSE)),"")&amp;IF(K4&gt;3,IF(K4&gt;4,VLOOKUP(I4,pictuer_card_data!C:I,7,FALSE)&amp;"|",VLOOKUP(I4,pictuer_card_data!C:I,7,FALSE)),"")&amp;IF(K4&gt;4,IF(K4&gt;5,VLOOKUP(J4,pictuer_card_data!C:I,7,FALSE)&amp;"|",VLOOKUP(J4,pictuer_card_data!C:I,7,FALSE)),"")</f>
        <v>74|14</v>
      </c>
      <c r="M4" s="34" t="s">
        <v>36</v>
      </c>
      <c r="N4" s="46">
        <v>10</v>
      </c>
      <c r="O4" s="49" t="s">
        <v>36</v>
      </c>
      <c r="P4" s="50">
        <v>15</v>
      </c>
      <c r="Q4" s="50"/>
      <c r="R4" s="50"/>
      <c r="S4" s="50"/>
      <c r="T4" s="50"/>
      <c r="U4" s="50"/>
      <c r="V4" s="61"/>
      <c r="W4" s="51">
        <f t="shared" ref="W4:W32" si="1">IF(ISTEXT(M4),1,0)+IF(ISTEXT(O4),1,0)+IF(ISTEXT(Q4),1,0)+IF(ISTEXT(S4),1,0)+IF(ISTEXT(U4),1,0)</f>
        <v>2</v>
      </c>
      <c r="X4" s="13"/>
      <c r="Y4" s="12" t="str">
        <f>IF(ISTEXT(M4),VLOOKUP(M4,pictuer_fetter_attr!B:D,2,FALSE)&amp;" {"&amp;CHAR(10)&amp;CHAR(34)&amp;VLOOKUP(M4,pictuer_fetter_attr!B:D,3,FALSE)&amp;CHAR(34)&amp;" "&amp;CHAR(34)&amp;N4&amp;CHAR(34)&amp;CHAR(10)&amp;" }","")</f>
        <v>PhyicalArmor {
"Base" "10"
 }</v>
      </c>
      <c r="Z4" s="13" t="str">
        <f>IF(ISTEXT(O4),VLOOKUP(O4,pictuer_fetter_attr!B:D,2,FALSE)&amp;" {"&amp;CHAR(10)&amp;CHAR(34)&amp;VLOOKUP(O4,pictuer_fetter_attr!B:D,3,FALSE)&amp;CHAR(34)&amp;" "&amp;CHAR(34)&amp;P4&amp;CHAR(34)&amp;CHAR(10)&amp;" }","")</f>
        <v>PhyicalArmor {
"Base" "15"
 }</v>
      </c>
      <c r="AA4" s="13" t="str">
        <f>IF(ISTEXT(Q4),VLOOKUP(Q4,pictuer_fetter_attr!B:D,2,FALSE)&amp;" {"&amp;CHAR(10)&amp;CHAR(34)&amp;VLOOKUP(Q4,pictuer_fetter_attr!B:D,3,FALSE)&amp;CHAR(34)&amp;" "&amp;CHAR(34)&amp;R4&amp;CHAR(34)&amp;CHAR(10)&amp;" }","")</f>
        <v/>
      </c>
      <c r="AB4" s="13" t="str">
        <f>IF(ISTEXT(S4),VLOOKUP(S4,pictuer_fetter_attr!B:D,2,FALSE)&amp;" {"&amp;CHAR(10)&amp;CHAR(34)&amp;VLOOKUP(S4,pictuer_fetter_attr!B:D,3,FALSE)&amp;CHAR(34)&amp;" "&amp;CHAR(34)&amp;T4&amp;CHAR(34)&amp;CHAR(10)&amp;" }","")</f>
        <v/>
      </c>
      <c r="AC4" s="14" t="str">
        <f>IF(ISTEXT(U4),VLOOKUP(U4,pictuer_fetter_attr!B:D,2,FALSE)&amp;" {"&amp;CHAR(10)&amp;CHAR(34)&amp;VLOOKUP(U4,pictuer_fetter_attr!B:D,3,FALSE)&amp;CHAR(34)&amp;" "&amp;CHAR(34)&amp;V4&amp;CHAR(34)&amp;CHAR(10)&amp;" }","")</f>
        <v/>
      </c>
      <c r="AD4" s="69"/>
      <c r="AE4" s="11">
        <v>56</v>
      </c>
      <c r="AF4" s="12" t="str" cm="1">
        <f t="array" ref="AF4">VLOOKUP(VALUE(_xlfn.TEXTSPLIT(AE4,"|")),pictuer_fetter_ability!A:B,2,TRUE)</f>
        <v>治疗LV5:每过5秒，恢复2%最大生命值。</v>
      </c>
      <c r="AG4" s="12"/>
      <c r="AH4" s="14"/>
      <c r="AI4" s="72"/>
    </row>
    <row r="5" s="31" customFormat="1" ht="47" customHeight="1" spans="1:35">
      <c r="A5" s="11">
        <v>3</v>
      </c>
      <c r="B5" s="13" t="s">
        <v>37</v>
      </c>
      <c r="C5" s="13">
        <v>1</v>
      </c>
      <c r="D5" s="13"/>
      <c r="E5" s="13">
        <v>4</v>
      </c>
      <c r="F5" s="13" t="s">
        <v>38</v>
      </c>
      <c r="G5" s="13" t="s">
        <v>39</v>
      </c>
      <c r="H5" s="13" t="s">
        <v>40</v>
      </c>
      <c r="I5" s="14" t="s">
        <v>41</v>
      </c>
      <c r="J5" s="52"/>
      <c r="K5" s="51">
        <f t="shared" si="0"/>
        <v>4</v>
      </c>
      <c r="L5" s="34" t="str">
        <f>IF(K5&gt;0,IF(K5&gt;1,VLOOKUP(F5,pictuer_card_data!C:I,7,FALSE)&amp;"|",VLOOKUP(F5,pictuer_card_data!C:I,7,FALSE)),"")&amp;IF(K5&gt;1,IF(K5&gt;2,VLOOKUP(G5,pictuer_card_data!C:I,7,FALSE)&amp;"|",VLOOKUP(G5,pictuer_card_data!C:I,7,FALSE)),"")&amp;IF(K5&gt;2,IF(K5&gt;3,VLOOKUP(H5,pictuer_card_data!C:I,7,FALSE)&amp;"|",VLOOKUP(H5,pictuer_card_data!C:I,7,FALSE)),"")&amp;IF(K5&gt;3,IF(K5&gt;4,VLOOKUP(I5,pictuer_card_data!C:I,7,FALSE)&amp;"|",VLOOKUP(I5,pictuer_card_data!C:I,7,FALSE)),"")&amp;IF(K5&gt;4,IF(K5&gt;5,VLOOKUP(J5,pictuer_card_data!C:I,7,FALSE)&amp;"|",VLOOKUP(J5,pictuer_card_data!C:I,7,FALSE)),"")</f>
        <v>68|108|17|40</v>
      </c>
      <c r="M5" s="34" t="s">
        <v>42</v>
      </c>
      <c r="N5" s="46">
        <v>10</v>
      </c>
      <c r="O5" s="49" t="s">
        <v>31</v>
      </c>
      <c r="P5" s="50">
        <v>5</v>
      </c>
      <c r="Q5" s="50" t="s">
        <v>32</v>
      </c>
      <c r="R5" s="50">
        <v>5</v>
      </c>
      <c r="S5" s="50" t="s">
        <v>43</v>
      </c>
      <c r="T5" s="50">
        <v>250</v>
      </c>
      <c r="U5" s="50"/>
      <c r="V5" s="61"/>
      <c r="W5" s="51">
        <f t="shared" si="1"/>
        <v>4</v>
      </c>
      <c r="X5" s="13"/>
      <c r="Y5" s="12" t="str">
        <f>IF(ISTEXT(M5),VLOOKUP(M5,pictuer_fetter_attr!B:D,2,FALSE)&amp;" {"&amp;CHAR(10)&amp;CHAR(34)&amp;VLOOKUP(M5,pictuer_fetter_attr!B:D,3,FALSE)&amp;CHAR(34)&amp;" "&amp;CHAR(34)&amp;N5&amp;CHAR(34)&amp;CHAR(10)&amp;" }","")</f>
        <v>AbilityHaste {
"Base" "10"
 }</v>
      </c>
      <c r="Z5" s="13" t="str">
        <f>IF(ISTEXT(O5),VLOOKUP(O5,pictuer_fetter_attr!B:D,2,FALSE)&amp;" {"&amp;CHAR(10)&amp;CHAR(34)&amp;VLOOKUP(O5,pictuer_fetter_attr!B:D,3,FALSE)&amp;CHAR(34)&amp;" "&amp;CHAR(34)&amp;P5&amp;CHAR(34)&amp;CHAR(10)&amp;" }","")</f>
        <v>MoveSpeed {
"BasePercent" "5"
 }</v>
      </c>
      <c r="AA5" s="13" t="str">
        <f>IF(ISTEXT(Q5),VLOOKUP(Q5,pictuer_fetter_attr!B:D,2,FALSE)&amp;" {"&amp;CHAR(10)&amp;CHAR(34)&amp;VLOOKUP(Q5,pictuer_fetter_attr!B:D,3,FALSE)&amp;CHAR(34)&amp;" "&amp;CHAR(34)&amp;R5&amp;CHAR(34)&amp;CHAR(10)&amp;" }","")</f>
        <v>HealthRegen {
"Base" "5"
 }</v>
      </c>
      <c r="AB5" s="13" t="str">
        <f>IF(ISTEXT(S5),VLOOKUP(S5,pictuer_fetter_attr!B:D,2,FALSE)&amp;" {"&amp;CHAR(10)&amp;CHAR(34)&amp;VLOOKUP(S5,pictuer_fetter_attr!B:D,3,FALSE)&amp;CHAR(34)&amp;" "&amp;CHAR(34)&amp;T5&amp;CHAR(34)&amp;CHAR(10)&amp;" }","")</f>
        <v>MaxHealth {
"BasePercent" "250"
 }</v>
      </c>
      <c r="AC5" s="14" t="str">
        <f>IF(ISTEXT(U5),VLOOKUP(U5,pictuer_fetter_attr!B:D,2,FALSE)&amp;" {"&amp;CHAR(10)&amp;CHAR(34)&amp;VLOOKUP(U5,pictuer_fetter_attr!B:D,3,FALSE)&amp;CHAR(34)&amp;" "&amp;CHAR(34)&amp;V5&amp;CHAR(34)&amp;CHAR(10)&amp;" }","")</f>
        <v/>
      </c>
      <c r="AD5" s="69"/>
      <c r="AE5" s="11">
        <v>17</v>
      </c>
      <c r="AF5" s="12" t="str" cm="1">
        <f t="array" ref="AF5">VLOOKUP(VALUE(_xlfn.TEXTSPLIT(AE5,"|")),pictuer_fetter_ability!A:B,2,TRUE)</f>
        <v>坚毅LV5:免疫致命伤害，并恢复25%最大生命值，每360秒只触发一次效果。</v>
      </c>
      <c r="AG5" s="12"/>
      <c r="AH5" s="14"/>
      <c r="AI5" s="72"/>
    </row>
    <row r="6" s="31" customFormat="1" ht="30.5" customHeight="1" spans="1:35">
      <c r="A6" s="11">
        <v>4</v>
      </c>
      <c r="B6" s="13" t="s">
        <v>44</v>
      </c>
      <c r="C6" s="13">
        <v>1</v>
      </c>
      <c r="D6" s="13"/>
      <c r="E6" s="13">
        <v>2</v>
      </c>
      <c r="F6" s="13" t="s">
        <v>45</v>
      </c>
      <c r="G6" s="13" t="s">
        <v>46</v>
      </c>
      <c r="H6" s="13"/>
      <c r="I6" s="14"/>
      <c r="J6" s="52"/>
      <c r="K6" s="51">
        <f t="shared" si="0"/>
        <v>2</v>
      </c>
      <c r="L6" s="34" t="str">
        <f>IF(K6&gt;0,IF(K6&gt;1,VLOOKUP(F6,pictuer_card_data!C:I,7,FALSE)&amp;"|",VLOOKUP(F6,pictuer_card_data!C:I,7,FALSE)),"")&amp;IF(K6&gt;1,IF(K6&gt;2,VLOOKUP(G6,pictuer_card_data!C:I,7,FALSE)&amp;"|",VLOOKUP(G6,pictuer_card_data!C:I,7,FALSE)),"")&amp;IF(K6&gt;2,IF(K6&gt;3,VLOOKUP(H6,pictuer_card_data!C:I,7,FALSE)&amp;"|",VLOOKUP(H6,pictuer_card_data!C:I,7,FALSE)),"")&amp;IF(K6&gt;3,IF(K6&gt;4,VLOOKUP(I6,pictuer_card_data!C:I,7,FALSE)&amp;"|",VLOOKUP(I6,pictuer_card_data!C:I,7,FALSE)),"")&amp;IF(K6&gt;4,IF(K6&gt;5,VLOOKUP(J6,pictuer_card_data!C:I,7,FALSE)&amp;"|",VLOOKUP(J6,pictuer_card_data!C:I,7,FALSE)),"")</f>
        <v>76|77</v>
      </c>
      <c r="M6" s="34" t="s">
        <v>47</v>
      </c>
      <c r="N6" s="46">
        <v>2</v>
      </c>
      <c r="O6" s="49" t="s">
        <v>47</v>
      </c>
      <c r="P6" s="50">
        <v>3</v>
      </c>
      <c r="Q6" s="50"/>
      <c r="R6" s="50"/>
      <c r="S6" s="50"/>
      <c r="T6" s="50"/>
      <c r="U6" s="50"/>
      <c r="V6" s="61"/>
      <c r="W6" s="51">
        <f t="shared" si="1"/>
        <v>2</v>
      </c>
      <c r="X6" s="13"/>
      <c r="Y6" s="12" t="str">
        <f>IF(ISTEXT(M6),VLOOKUP(M6,pictuer_fetter_attr!B:D,2,FALSE)&amp;" {"&amp;CHAR(10)&amp;CHAR(34)&amp;VLOOKUP(M6,pictuer_fetter_attr!B:D,3,FALSE)&amp;CHAR(34)&amp;" "&amp;CHAR(34)&amp;N6&amp;CHAR(34)&amp;CHAR(10)&amp;" }","")</f>
        <v>IceDamageBonus {
"Base" "2"
 }</v>
      </c>
      <c r="Z6" s="13" t="str">
        <f>IF(ISTEXT(O6),VLOOKUP(O6,pictuer_fetter_attr!B:D,2,FALSE)&amp;" {"&amp;CHAR(10)&amp;CHAR(34)&amp;VLOOKUP(O6,pictuer_fetter_attr!B:D,3,FALSE)&amp;CHAR(34)&amp;" "&amp;CHAR(34)&amp;P6&amp;CHAR(34)&amp;CHAR(10)&amp;" }","")</f>
        <v>IceDamageBonus {
"Base" "3"
 }</v>
      </c>
      <c r="AA6" s="13" t="str">
        <f>IF(ISTEXT(Q6),VLOOKUP(Q6,pictuer_fetter_attr!B:D,2,FALSE)&amp;" {"&amp;CHAR(10)&amp;CHAR(34)&amp;VLOOKUP(Q6,pictuer_fetter_attr!B:D,3,FALSE)&amp;CHAR(34)&amp;" "&amp;CHAR(34)&amp;R6&amp;CHAR(34)&amp;CHAR(10)&amp;" }","")</f>
        <v/>
      </c>
      <c r="AB6" s="13" t="str">
        <f>IF(ISTEXT(S6),VLOOKUP(S6,pictuer_fetter_attr!B:D,2,FALSE)&amp;" {"&amp;CHAR(10)&amp;CHAR(34)&amp;VLOOKUP(S6,pictuer_fetter_attr!B:D,3,FALSE)&amp;CHAR(34)&amp;" "&amp;CHAR(34)&amp;T6&amp;CHAR(34)&amp;CHAR(10)&amp;" }","")</f>
        <v/>
      </c>
      <c r="AC6" s="14" t="str">
        <f>IF(ISTEXT(U6),VLOOKUP(U6,pictuer_fetter_attr!B:D,2,FALSE)&amp;" {"&amp;CHAR(10)&amp;CHAR(34)&amp;VLOOKUP(U6,pictuer_fetter_attr!B:D,3,FALSE)&amp;CHAR(34)&amp;" "&amp;CHAR(34)&amp;V6&amp;CHAR(34)&amp;CHAR(10)&amp;" }","")</f>
        <v/>
      </c>
      <c r="AD6" s="69"/>
      <c r="AE6" s="11">
        <v>31</v>
      </c>
      <c r="AF6" s="12" t="str" cm="1">
        <f t="array" ref="AF6">VLOOKUP(VALUE(_xlfn.TEXTSPLIT(AE6,"|")),pictuer_fetter_ability!A:B,2,TRUE)</f>
        <v>魔能LV1:拾取范围扩大100码。</v>
      </c>
      <c r="AG6" s="12"/>
      <c r="AH6" s="14"/>
      <c r="AI6" s="72"/>
    </row>
    <row r="7" s="31" customFormat="1" ht="63.5" customHeight="1" spans="1:35">
      <c r="A7" s="11">
        <v>5</v>
      </c>
      <c r="B7" s="13" t="s">
        <v>48</v>
      </c>
      <c r="C7" s="13">
        <v>1</v>
      </c>
      <c r="D7" s="13"/>
      <c r="E7" s="13">
        <v>4</v>
      </c>
      <c r="F7" s="13" t="s">
        <v>49</v>
      </c>
      <c r="G7" s="13" t="s">
        <v>50</v>
      </c>
      <c r="H7" s="13" t="s">
        <v>51</v>
      </c>
      <c r="I7" s="14" t="s">
        <v>52</v>
      </c>
      <c r="J7" s="52"/>
      <c r="K7" s="51">
        <f t="shared" si="0"/>
        <v>4</v>
      </c>
      <c r="L7" s="34" t="str">
        <f>IF(K7&gt;0,IF(K7&gt;1,VLOOKUP(F7,pictuer_card_data!C:I,7,FALSE)&amp;"|",VLOOKUP(F7,pictuer_card_data!C:I,7,FALSE)),"")&amp;IF(K7&gt;1,IF(K7&gt;2,VLOOKUP(G7,pictuer_card_data!C:I,7,FALSE)&amp;"|",VLOOKUP(G7,pictuer_card_data!C:I,7,FALSE)),"")&amp;IF(K7&gt;2,IF(K7&gt;3,VLOOKUP(H7,pictuer_card_data!C:I,7,FALSE)&amp;"|",VLOOKUP(H7,pictuer_card_data!C:I,7,FALSE)),"")&amp;IF(K7&gt;3,IF(K7&gt;4,VLOOKUP(I7,pictuer_card_data!C:I,7,FALSE)&amp;"|",VLOOKUP(I7,pictuer_card_data!C:I,7,FALSE)),"")&amp;IF(K7&gt;4,IF(K7&gt;5,VLOOKUP(J7,pictuer_card_data!C:I,7,FALSE)&amp;"|",VLOOKUP(J7,pictuer_card_data!C:I,7,FALSE)),"")</f>
        <v>42|43|44|106</v>
      </c>
      <c r="M7" s="34" t="s">
        <v>53</v>
      </c>
      <c r="N7" s="46">
        <v>10</v>
      </c>
      <c r="O7" s="49" t="s">
        <v>30</v>
      </c>
      <c r="P7" s="50">
        <v>15</v>
      </c>
      <c r="Q7" s="50" t="s">
        <v>54</v>
      </c>
      <c r="R7" s="50">
        <v>5</v>
      </c>
      <c r="S7" s="50" t="s">
        <v>31</v>
      </c>
      <c r="T7" s="50">
        <v>10</v>
      </c>
      <c r="U7" s="50"/>
      <c r="V7" s="61"/>
      <c r="W7" s="51">
        <f t="shared" si="1"/>
        <v>4</v>
      </c>
      <c r="X7" s="13"/>
      <c r="Y7" s="12" t="str">
        <f>IF(ISTEXT(M7),VLOOKUP(M7,pictuer_fetter_attr!B:D,2,FALSE)&amp;" {"&amp;CHAR(10)&amp;CHAR(34)&amp;VLOOKUP(M7,pictuer_fetter_attr!B:D,3,FALSE)&amp;CHAR(34)&amp;" "&amp;CHAR(34)&amp;N7&amp;CHAR(34)&amp;CHAR(10)&amp;" }","")</f>
        <v>CriticalDamage {
"Base" "10"
 }</v>
      </c>
      <c r="Z7" s="13" t="str">
        <f>IF(ISTEXT(O7),VLOOKUP(O7,pictuer_fetter_attr!B:D,2,FALSE)&amp;" {"&amp;CHAR(10)&amp;CHAR(34)&amp;VLOOKUP(O7,pictuer_fetter_attr!B:D,3,FALSE)&amp;CHAR(34)&amp;" "&amp;CHAR(34)&amp;P7&amp;CHAR(34)&amp;CHAR(10)&amp;" }","")</f>
        <v>AttackDamage {
"Base" "15"
 }</v>
      </c>
      <c r="AA7" s="13" t="str">
        <f>IF(ISTEXT(Q7),VLOOKUP(Q7,pictuer_fetter_attr!B:D,2,FALSE)&amp;" {"&amp;CHAR(10)&amp;CHAR(34)&amp;VLOOKUP(Q7,pictuer_fetter_attr!B:D,3,FALSE)&amp;CHAR(34)&amp;" "&amp;CHAR(34)&amp;R7&amp;CHAR(34)&amp;CHAR(10)&amp;" }","")</f>
        <v>EvasionProb {
"Base" "5"
 }</v>
      </c>
      <c r="AB7" s="13" t="str">
        <f>IF(ISTEXT(S7),VLOOKUP(S7,pictuer_fetter_attr!B:D,2,FALSE)&amp;" {"&amp;CHAR(10)&amp;CHAR(34)&amp;VLOOKUP(S7,pictuer_fetter_attr!B:D,3,FALSE)&amp;CHAR(34)&amp;" "&amp;CHAR(34)&amp;T7&amp;CHAR(34)&amp;CHAR(10)&amp;" }","")</f>
        <v>MoveSpeed {
"BasePercent" "10"
 }</v>
      </c>
      <c r="AC7" s="14" t="str">
        <f>IF(ISTEXT(U7),VLOOKUP(U7,pictuer_fetter_attr!B:D,2,FALSE)&amp;" {"&amp;CHAR(10)&amp;CHAR(34)&amp;VLOOKUP(U7,pictuer_fetter_attr!B:D,3,FALSE)&amp;CHAR(34)&amp;" "&amp;CHAR(34)&amp;V7&amp;CHAR(34)&amp;CHAR(10)&amp;" }","")</f>
        <v/>
      </c>
      <c r="AD7" s="69"/>
      <c r="AE7" s="11" t="s">
        <v>55</v>
      </c>
      <c r="AF7" s="12" t="str" cm="1">
        <f t="array" ref="AF7:AG7">VLOOKUP(VALUE(_xlfn.TEXTSPLIT(AE7,"|")),pictuer_fetter_ability!A:B,2,TRUE)</f>
        <v>幽冥LV5:"受到伤害有15%概率进入幽冥状态，幽冥状态下不会受到伤害但也无法使用技能。
幽冥状态持续3秒"</v>
      </c>
      <c r="AG7" s="12" t="str">
        <v>掌控LV1:暴击时，吸收本次伤害1%的血量。</v>
      </c>
      <c r="AH7" s="14"/>
      <c r="AI7" s="72"/>
    </row>
    <row r="8" s="31" customFormat="1" ht="47" customHeight="1" spans="1:35">
      <c r="A8" s="11">
        <v>6</v>
      </c>
      <c r="B8" s="13" t="s">
        <v>56</v>
      </c>
      <c r="C8" s="13">
        <v>1</v>
      </c>
      <c r="D8" s="13"/>
      <c r="E8" s="13">
        <v>2</v>
      </c>
      <c r="F8" s="13" t="s">
        <v>57</v>
      </c>
      <c r="G8" s="13" t="s">
        <v>58</v>
      </c>
      <c r="H8" s="13"/>
      <c r="I8" s="14"/>
      <c r="J8" s="52"/>
      <c r="K8" s="51">
        <f t="shared" si="0"/>
        <v>2</v>
      </c>
      <c r="L8" s="34" t="str">
        <f>IF(K8&gt;0,IF(K8&gt;1,VLOOKUP(F8,pictuer_card_data!C:I,7,FALSE)&amp;"|",VLOOKUP(F8,pictuer_card_data!C:I,7,FALSE)),"")&amp;IF(K8&gt;1,IF(K8&gt;2,VLOOKUP(G8,pictuer_card_data!C:I,7,FALSE)&amp;"|",VLOOKUP(G8,pictuer_card_data!C:I,7,FALSE)),"")&amp;IF(K8&gt;2,IF(K8&gt;3,VLOOKUP(H8,pictuer_card_data!C:I,7,FALSE)&amp;"|",VLOOKUP(H8,pictuer_card_data!C:I,7,FALSE)),"")&amp;IF(K8&gt;3,IF(K8&gt;4,VLOOKUP(I8,pictuer_card_data!C:I,7,FALSE)&amp;"|",VLOOKUP(I8,pictuer_card_data!C:I,7,FALSE)),"")&amp;IF(K8&gt;4,IF(K8&gt;5,VLOOKUP(J8,pictuer_card_data!C:I,7,FALSE)&amp;"|",VLOOKUP(J8,pictuer_card_data!C:I,7,FALSE)),"")</f>
        <v>5|71</v>
      </c>
      <c r="M8" s="34" t="s">
        <v>59</v>
      </c>
      <c r="N8" s="46">
        <v>1</v>
      </c>
      <c r="O8" s="49" t="s">
        <v>60</v>
      </c>
      <c r="P8" s="50">
        <v>1</v>
      </c>
      <c r="Q8" s="50"/>
      <c r="R8" s="50"/>
      <c r="S8" s="50"/>
      <c r="T8" s="50"/>
      <c r="U8" s="50"/>
      <c r="V8" s="61"/>
      <c r="W8" s="51">
        <f t="shared" si="1"/>
        <v>2</v>
      </c>
      <c r="X8" s="13"/>
      <c r="Y8" s="12" t="str">
        <f>IF(ISTEXT(M8),VLOOKUP(M8,pictuer_fetter_attr!B:D,2,FALSE)&amp;" {"&amp;CHAR(10)&amp;CHAR(34)&amp;VLOOKUP(M8,pictuer_fetter_attr!B:D,3,FALSE)&amp;CHAR(34)&amp;" "&amp;CHAR(34)&amp;N8&amp;CHAR(34)&amp;CHAR(10)&amp;" }","")</f>
        <v>FirePent {
"Base" "1"
 }</v>
      </c>
      <c r="Z8" s="13" t="str">
        <f>IF(ISTEXT(O8),VLOOKUP(O8,pictuer_fetter_attr!B:D,2,FALSE)&amp;" {"&amp;CHAR(10)&amp;CHAR(34)&amp;VLOOKUP(O8,pictuer_fetter_attr!B:D,3,FALSE)&amp;CHAR(34)&amp;" "&amp;CHAR(34)&amp;P8&amp;CHAR(34)&amp;CHAR(10)&amp;" }","")</f>
        <v>IcePent {
"Base" "1"
 }</v>
      </c>
      <c r="AA8" s="13" t="str">
        <f>IF(ISTEXT(Q8),VLOOKUP(Q8,pictuer_fetter_attr!B:D,2,FALSE)&amp;" {"&amp;CHAR(10)&amp;CHAR(34)&amp;VLOOKUP(Q8,pictuer_fetter_attr!B:D,3,FALSE)&amp;CHAR(34)&amp;" "&amp;CHAR(34)&amp;R8&amp;CHAR(34)&amp;CHAR(10)&amp;" }","")</f>
        <v/>
      </c>
      <c r="AB8" s="13" t="str">
        <f>IF(ISTEXT(S8),VLOOKUP(S8,pictuer_fetter_attr!B:D,2,FALSE)&amp;" {"&amp;CHAR(10)&amp;CHAR(34)&amp;VLOOKUP(S8,pictuer_fetter_attr!B:D,3,FALSE)&amp;CHAR(34)&amp;" "&amp;CHAR(34)&amp;T8&amp;CHAR(34)&amp;CHAR(10)&amp;" }","")</f>
        <v/>
      </c>
      <c r="AC8" s="14" t="str">
        <f>IF(ISTEXT(U8),VLOOKUP(U8,pictuer_fetter_attr!B:D,2,FALSE)&amp;" {"&amp;CHAR(10)&amp;CHAR(34)&amp;VLOOKUP(U8,pictuer_fetter_attr!B:D,3,FALSE)&amp;CHAR(34)&amp;" "&amp;CHAR(34)&amp;V8&amp;CHAR(34)&amp;CHAR(10)&amp;" }","")</f>
        <v/>
      </c>
      <c r="AD8" s="69"/>
      <c r="AE8" s="11">
        <v>58</v>
      </c>
      <c r="AF8" s="12" t="str" cm="1">
        <f t="array" ref="AF8">VLOOKUP(VALUE(_xlfn.TEXTSPLIT(AE8,"|")),pictuer_fetter_ability!A:B,2,TRUE)</f>
        <v>致命LV1:使用技能时有5%概率进入致命状态，使接下来3秒内所有伤害均暴击</v>
      </c>
      <c r="AG8" s="12"/>
      <c r="AH8" s="14"/>
      <c r="AI8" s="72"/>
    </row>
    <row r="9" s="31" customFormat="1" ht="30.5" customHeight="1" spans="1:35">
      <c r="A9" s="11">
        <v>7</v>
      </c>
      <c r="B9" s="13" t="s">
        <v>61</v>
      </c>
      <c r="C9" s="13">
        <v>1</v>
      </c>
      <c r="D9" s="13"/>
      <c r="E9" s="13">
        <v>2</v>
      </c>
      <c r="F9" s="13" t="s">
        <v>62</v>
      </c>
      <c r="G9" s="13" t="s">
        <v>63</v>
      </c>
      <c r="H9" s="13"/>
      <c r="I9" s="14"/>
      <c r="J9" s="52"/>
      <c r="K9" s="51">
        <f t="shared" si="0"/>
        <v>2</v>
      </c>
      <c r="L9" s="34" t="str">
        <f>IF(K9&gt;0,IF(K9&gt;1,VLOOKUP(F9,pictuer_card_data!C:I,7,FALSE)&amp;"|",VLOOKUP(F9,pictuer_card_data!C:I,7,FALSE)),"")&amp;IF(K9&gt;1,IF(K9&gt;2,VLOOKUP(G9,pictuer_card_data!C:I,7,FALSE)&amp;"|",VLOOKUP(G9,pictuer_card_data!C:I,7,FALSE)),"")&amp;IF(K9&gt;2,IF(K9&gt;3,VLOOKUP(H9,pictuer_card_data!C:I,7,FALSE)&amp;"|",VLOOKUP(H9,pictuer_card_data!C:I,7,FALSE)),"")&amp;IF(K9&gt;3,IF(K9&gt;4,VLOOKUP(I9,pictuer_card_data!C:I,7,FALSE)&amp;"|",VLOOKUP(I9,pictuer_card_data!C:I,7,FALSE)),"")&amp;IF(K9&gt;4,IF(K9&gt;5,VLOOKUP(J9,pictuer_card_data!C:I,7,FALSE)&amp;"|",VLOOKUP(J9,pictuer_card_data!C:I,7,FALSE)),"")</f>
        <v>97|98</v>
      </c>
      <c r="M9" s="34" t="s">
        <v>64</v>
      </c>
      <c r="N9" s="46">
        <v>2</v>
      </c>
      <c r="O9" s="49" t="s">
        <v>64</v>
      </c>
      <c r="P9" s="50">
        <v>3</v>
      </c>
      <c r="Q9" s="50"/>
      <c r="R9" s="50"/>
      <c r="S9" s="50"/>
      <c r="T9" s="50"/>
      <c r="U9" s="50"/>
      <c r="V9" s="61"/>
      <c r="W9" s="51">
        <f t="shared" si="1"/>
        <v>2</v>
      </c>
      <c r="X9" s="13"/>
      <c r="Y9" s="12" t="str">
        <f>IF(ISTEXT(M9),VLOOKUP(M9,pictuer_fetter_attr!B:D,2,FALSE)&amp;" {"&amp;CHAR(10)&amp;CHAR(34)&amp;VLOOKUP(M9,pictuer_fetter_attr!B:D,3,FALSE)&amp;CHAR(34)&amp;" "&amp;CHAR(34)&amp;N9&amp;CHAR(34)&amp;CHAR(10)&amp;" }","")</f>
        <v>WindDamageBonus {
"Base" "2"
 }</v>
      </c>
      <c r="Z9" s="13" t="str">
        <f>IF(ISTEXT(O9),VLOOKUP(O9,pictuer_fetter_attr!B:D,2,FALSE)&amp;" {"&amp;CHAR(10)&amp;CHAR(34)&amp;VLOOKUP(O9,pictuer_fetter_attr!B:D,3,FALSE)&amp;CHAR(34)&amp;" "&amp;CHAR(34)&amp;P9&amp;CHAR(34)&amp;CHAR(10)&amp;" }","")</f>
        <v>WindDamageBonus {
"Base" "3"
 }</v>
      </c>
      <c r="AA9" s="13" t="str">
        <f>IF(ISTEXT(Q9),VLOOKUP(Q9,pictuer_fetter_attr!B:D,2,FALSE)&amp;" {"&amp;CHAR(10)&amp;CHAR(34)&amp;VLOOKUP(Q9,pictuer_fetter_attr!B:D,3,FALSE)&amp;CHAR(34)&amp;" "&amp;CHAR(34)&amp;R9&amp;CHAR(34)&amp;CHAR(10)&amp;" }","")</f>
        <v/>
      </c>
      <c r="AB9" s="13" t="str">
        <f>IF(ISTEXT(S9),VLOOKUP(S9,pictuer_fetter_attr!B:D,2,FALSE)&amp;" {"&amp;CHAR(10)&amp;CHAR(34)&amp;VLOOKUP(S9,pictuer_fetter_attr!B:D,3,FALSE)&amp;CHAR(34)&amp;" "&amp;CHAR(34)&amp;T9&amp;CHAR(34)&amp;CHAR(10)&amp;" }","")</f>
        <v/>
      </c>
      <c r="AC9" s="14" t="str">
        <f>IF(ISTEXT(U9),VLOOKUP(U9,pictuer_fetter_attr!B:D,2,FALSE)&amp;" {"&amp;CHAR(10)&amp;CHAR(34)&amp;VLOOKUP(U9,pictuer_fetter_attr!B:D,3,FALSE)&amp;CHAR(34)&amp;" "&amp;CHAR(34)&amp;V9&amp;CHAR(34)&amp;CHAR(10)&amp;" }","")</f>
        <v/>
      </c>
      <c r="AD9" s="69"/>
      <c r="AE9" s="11">
        <v>22</v>
      </c>
      <c r="AF9" s="12" t="str" cm="1">
        <f t="array" ref="AF9">VLOOKUP(VALUE(_xlfn.TEXTSPLIT(AE9,"|")),pictuer_fetter_ability!A:B,2,TRUE)</f>
        <v>亢奋LV1:受到伤害时，在5秒内恢复5%最大生命值。</v>
      </c>
      <c r="AG9" s="12"/>
      <c r="AH9" s="14"/>
      <c r="AI9" s="72"/>
    </row>
    <row r="10" s="31" customFormat="1" ht="30.5" customHeight="1" spans="1:35">
      <c r="A10" s="11">
        <v>8</v>
      </c>
      <c r="B10" s="13" t="s">
        <v>65</v>
      </c>
      <c r="C10" s="13">
        <v>1</v>
      </c>
      <c r="D10" s="13"/>
      <c r="E10" s="13">
        <v>2</v>
      </c>
      <c r="F10" s="13" t="s">
        <v>66</v>
      </c>
      <c r="G10" s="13" t="s">
        <v>57</v>
      </c>
      <c r="H10" s="13"/>
      <c r="I10" s="14"/>
      <c r="J10" s="52"/>
      <c r="K10" s="51">
        <f t="shared" si="0"/>
        <v>2</v>
      </c>
      <c r="L10" s="34" t="str">
        <f>IF(K10&gt;0,IF(K10&gt;1,VLOOKUP(F10,pictuer_card_data!C:I,7,FALSE)&amp;"|",VLOOKUP(F10,pictuer_card_data!C:I,7,FALSE)),"")&amp;IF(K10&gt;1,IF(K10&gt;2,VLOOKUP(G10,pictuer_card_data!C:I,7,FALSE)&amp;"|",VLOOKUP(G10,pictuer_card_data!C:I,7,FALSE)),"")&amp;IF(K10&gt;2,IF(K10&gt;3,VLOOKUP(H10,pictuer_card_data!C:I,7,FALSE)&amp;"|",VLOOKUP(H10,pictuer_card_data!C:I,7,FALSE)),"")&amp;IF(K10&gt;3,IF(K10&gt;4,VLOOKUP(I10,pictuer_card_data!C:I,7,FALSE)&amp;"|",VLOOKUP(I10,pictuer_card_data!C:I,7,FALSE)),"")&amp;IF(K10&gt;4,IF(K10&gt;5,VLOOKUP(J10,pictuer_card_data!C:I,7,FALSE)&amp;"|",VLOOKUP(J10,pictuer_card_data!C:I,7,FALSE)),"")</f>
        <v>21|5</v>
      </c>
      <c r="M10" s="34" t="s">
        <v>67</v>
      </c>
      <c r="N10" s="46">
        <v>10</v>
      </c>
      <c r="O10" s="49" t="s">
        <v>67</v>
      </c>
      <c r="P10" s="50">
        <v>5</v>
      </c>
      <c r="Q10" s="50"/>
      <c r="R10" s="50"/>
      <c r="S10" s="50"/>
      <c r="T10" s="50"/>
      <c r="U10" s="50"/>
      <c r="V10" s="61"/>
      <c r="W10" s="51">
        <f t="shared" si="1"/>
        <v>2</v>
      </c>
      <c r="X10" s="13"/>
      <c r="Y10" s="12" t="str">
        <f>IF(ISTEXT(M10),VLOOKUP(M10,pictuer_fetter_attr!B:D,2,FALSE)&amp;" {"&amp;CHAR(10)&amp;CHAR(34)&amp;VLOOKUP(M10,pictuer_fetter_attr!B:D,3,FALSE)&amp;CHAR(34)&amp;" "&amp;CHAR(34)&amp;N10&amp;CHAR(34)&amp;CHAR(10)&amp;" }","")</f>
        <v>CriticalChance {
"Base" "10"
 }</v>
      </c>
      <c r="Z10" s="13" t="str">
        <f>IF(ISTEXT(O10),VLOOKUP(O10,pictuer_fetter_attr!B:D,2,FALSE)&amp;" {"&amp;CHAR(10)&amp;CHAR(34)&amp;VLOOKUP(O10,pictuer_fetter_attr!B:D,3,FALSE)&amp;CHAR(34)&amp;" "&amp;CHAR(34)&amp;P10&amp;CHAR(34)&amp;CHAR(10)&amp;" }","")</f>
        <v>CriticalChance {
"Base" "5"
 }</v>
      </c>
      <c r="AA10" s="13" t="str">
        <f>IF(ISTEXT(Q10),VLOOKUP(Q10,pictuer_fetter_attr!B:D,2,FALSE)&amp;" {"&amp;CHAR(10)&amp;CHAR(34)&amp;VLOOKUP(Q10,pictuer_fetter_attr!B:D,3,FALSE)&amp;CHAR(34)&amp;" "&amp;CHAR(34)&amp;R10&amp;CHAR(34)&amp;CHAR(10)&amp;" }","")</f>
        <v/>
      </c>
      <c r="AB10" s="13" t="str">
        <f>IF(ISTEXT(S10),VLOOKUP(S10,pictuer_fetter_attr!B:D,2,FALSE)&amp;" {"&amp;CHAR(10)&amp;CHAR(34)&amp;VLOOKUP(S10,pictuer_fetter_attr!B:D,3,FALSE)&amp;CHAR(34)&amp;" "&amp;CHAR(34)&amp;T10&amp;CHAR(34)&amp;CHAR(10)&amp;" }","")</f>
        <v/>
      </c>
      <c r="AC10" s="14" t="str">
        <f>IF(ISTEXT(U10),VLOOKUP(U10,pictuer_fetter_attr!B:D,2,FALSE)&amp;" {"&amp;CHAR(10)&amp;CHAR(34)&amp;VLOOKUP(U10,pictuer_fetter_attr!B:D,3,FALSE)&amp;CHAR(34)&amp;" "&amp;CHAR(34)&amp;V10&amp;CHAR(34)&amp;CHAR(10)&amp;" }","")</f>
        <v/>
      </c>
      <c r="AD10" s="69"/>
      <c r="AE10" s="11">
        <v>1</v>
      </c>
      <c r="AF10" s="12" t="str" cm="1">
        <f t="array" ref="AF10">VLOOKUP(VALUE(_xlfn.TEXTSPLIT(AE10,"|")),pictuer_fetter_ability!A:B,2,TRUE)</f>
        <v>discoLV1:造成暴击时暴击伤害提高20%。</v>
      </c>
      <c r="AG10" s="12"/>
      <c r="AH10" s="14"/>
      <c r="AI10" s="72"/>
    </row>
    <row r="11" s="31" customFormat="1" ht="47" customHeight="1" spans="1:35">
      <c r="A11" s="11">
        <v>9</v>
      </c>
      <c r="B11" s="13" t="s">
        <v>68</v>
      </c>
      <c r="C11" s="13">
        <v>1</v>
      </c>
      <c r="D11" s="13"/>
      <c r="E11" s="13">
        <v>3</v>
      </c>
      <c r="F11" s="13" t="s">
        <v>69</v>
      </c>
      <c r="G11" s="13" t="s">
        <v>70</v>
      </c>
      <c r="H11" s="13" t="s">
        <v>71</v>
      </c>
      <c r="I11" s="14"/>
      <c r="J11" s="52"/>
      <c r="K11" s="51">
        <f t="shared" si="0"/>
        <v>3</v>
      </c>
      <c r="L11" s="34" t="str">
        <f>IF(K11&gt;0,IF(K11&gt;1,VLOOKUP(F11,pictuer_card_data!C:I,7,FALSE)&amp;"|",VLOOKUP(F11,pictuer_card_data!C:I,7,FALSE)),"")&amp;IF(K11&gt;1,IF(K11&gt;2,VLOOKUP(G11,pictuer_card_data!C:I,7,FALSE)&amp;"|",VLOOKUP(G11,pictuer_card_data!C:I,7,FALSE)),"")&amp;IF(K11&gt;2,IF(K11&gt;3,VLOOKUP(H11,pictuer_card_data!C:I,7,FALSE)&amp;"|",VLOOKUP(H11,pictuer_card_data!C:I,7,FALSE)),"")&amp;IF(K11&gt;3,IF(K11&gt;4,VLOOKUP(I11,pictuer_card_data!C:I,7,FALSE)&amp;"|",VLOOKUP(I11,pictuer_card_data!C:I,7,FALSE)),"")&amp;IF(K11&gt;4,IF(K11&gt;5,VLOOKUP(J11,pictuer_card_data!C:I,7,FALSE)&amp;"|",VLOOKUP(J11,pictuer_card_data!C:I,7,FALSE)),"")</f>
        <v>39|102|105</v>
      </c>
      <c r="M11" s="34" t="s">
        <v>30</v>
      </c>
      <c r="N11" s="46">
        <v>10</v>
      </c>
      <c r="O11" s="49" t="s">
        <v>72</v>
      </c>
      <c r="P11" s="50">
        <v>15</v>
      </c>
      <c r="Q11" s="50" t="s">
        <v>73</v>
      </c>
      <c r="R11" s="50">
        <v>5</v>
      </c>
      <c r="S11" s="50"/>
      <c r="T11" s="50"/>
      <c r="U11" s="50"/>
      <c r="V11" s="61"/>
      <c r="W11" s="51">
        <f t="shared" si="1"/>
        <v>3</v>
      </c>
      <c r="X11" s="13"/>
      <c r="Y11" s="12" t="str">
        <f>IF(ISTEXT(M11),VLOOKUP(M11,pictuer_fetter_attr!B:D,2,FALSE)&amp;" {"&amp;CHAR(10)&amp;CHAR(34)&amp;VLOOKUP(M11,pictuer_fetter_attr!B:D,3,FALSE)&amp;CHAR(34)&amp;" "&amp;CHAR(34)&amp;N11&amp;CHAR(34)&amp;CHAR(10)&amp;" }","")</f>
        <v>AttackDamage {
"Base" "10"
 }</v>
      </c>
      <c r="Z11" s="13" t="str">
        <f>IF(ISTEXT(O11),VLOOKUP(O11,pictuer_fetter_attr!B:D,2,FALSE)&amp;" {"&amp;CHAR(10)&amp;CHAR(34)&amp;VLOOKUP(O11,pictuer_fetter_attr!B:D,3,FALSE)&amp;CHAR(34)&amp;" "&amp;CHAR(34)&amp;P11&amp;CHAR(34)&amp;CHAR(10)&amp;" }","")</f>
        <v>AttackSpeed {
"Base" "15"
 }</v>
      </c>
      <c r="AA11" s="13" t="str">
        <f>IF(ISTEXT(Q11),VLOOKUP(Q11,pictuer_fetter_attr!B:D,2,FALSE)&amp;" {"&amp;CHAR(10)&amp;CHAR(34)&amp;VLOOKUP(Q11,pictuer_fetter_attr!B:D,3,FALSE)&amp;CHAR(34)&amp;" "&amp;CHAR(34)&amp;R11&amp;CHAR(34)&amp;CHAR(10)&amp;" }","")</f>
        <v>AttackSpeed {
"BasePercent" "5"
 }</v>
      </c>
      <c r="AB11" s="13" t="str">
        <f>IF(ISTEXT(S11),VLOOKUP(S11,pictuer_fetter_attr!B:D,2,FALSE)&amp;" {"&amp;CHAR(10)&amp;CHAR(34)&amp;VLOOKUP(S11,pictuer_fetter_attr!B:D,3,FALSE)&amp;CHAR(34)&amp;" "&amp;CHAR(34)&amp;T11&amp;CHAR(34)&amp;CHAR(10)&amp;" }","")</f>
        <v/>
      </c>
      <c r="AC11" s="14" t="str">
        <f>IF(ISTEXT(U11),VLOOKUP(U11,pictuer_fetter_attr!B:D,2,FALSE)&amp;" {"&amp;CHAR(10)&amp;CHAR(34)&amp;VLOOKUP(U11,pictuer_fetter_attr!B:D,3,FALSE)&amp;CHAR(34)&amp;" "&amp;CHAR(34)&amp;V11&amp;CHAR(34)&amp;CHAR(10)&amp;" }","")</f>
        <v/>
      </c>
      <c r="AD11" s="69"/>
      <c r="AE11" s="11">
        <v>44</v>
      </c>
      <c r="AF11" s="12" t="str" cm="1">
        <f t="array" ref="AF11">VLOOKUP(VALUE(_xlfn.TEXTSPLIT(AE11,"|")),pictuer_fetter_ability!A:B,2,TRUE)</f>
        <v>邪恶LV5:周围500码友军获得15%移动速度加成和每秒3/S生命值恢复。</v>
      </c>
      <c r="AG11" s="12"/>
      <c r="AH11" s="14"/>
      <c r="AI11" s="72"/>
    </row>
    <row r="12" s="32" customFormat="1" ht="47" customHeight="1" spans="1:34">
      <c r="A12" s="11">
        <v>10</v>
      </c>
      <c r="B12" s="13" t="s">
        <v>74</v>
      </c>
      <c r="C12" s="13">
        <v>1</v>
      </c>
      <c r="D12" s="13"/>
      <c r="E12" s="13">
        <v>4</v>
      </c>
      <c r="F12" s="13" t="s">
        <v>75</v>
      </c>
      <c r="G12" s="13" t="s">
        <v>76</v>
      </c>
      <c r="H12" s="13" t="s">
        <v>77</v>
      </c>
      <c r="I12" s="14" t="s">
        <v>78</v>
      </c>
      <c r="J12" s="53"/>
      <c r="K12" s="51">
        <f t="shared" si="0"/>
        <v>4</v>
      </c>
      <c r="L12" s="34" t="str">
        <f>IF(K12&gt;0,IF(K12&gt;1,VLOOKUP(F12,pictuer_card_data!C:I,7,FALSE)&amp;"|",VLOOKUP(F12,pictuer_card_data!C:I,7,FALSE)),"")&amp;IF(K12&gt;1,IF(K12&gt;2,VLOOKUP(G12,pictuer_card_data!C:I,7,FALSE)&amp;"|",VLOOKUP(G12,pictuer_card_data!C:I,7,FALSE)),"")&amp;IF(K12&gt;2,IF(K12&gt;3,VLOOKUP(H12,pictuer_card_data!C:I,7,FALSE)&amp;"|",VLOOKUP(H12,pictuer_card_data!C:I,7,FALSE)),"")&amp;IF(K12&gt;3,IF(K12&gt;4,VLOOKUP(I12,pictuer_card_data!C:I,7,FALSE)&amp;"|",VLOOKUP(I12,pictuer_card_data!C:I,7,FALSE)),"")&amp;IF(K12&gt;4,IF(K12&gt;5,VLOOKUP(J12,pictuer_card_data!C:I,7,FALSE)&amp;"|",VLOOKUP(J12,pictuer_card_data!C:I,7,FALSE)),"")</f>
        <v>126|127|128|129</v>
      </c>
      <c r="M12" s="34" t="s">
        <v>79</v>
      </c>
      <c r="N12" s="46">
        <v>5</v>
      </c>
      <c r="O12" s="54" t="s">
        <v>79</v>
      </c>
      <c r="P12" s="55">
        <v>10</v>
      </c>
      <c r="Q12" s="55" t="s">
        <v>67</v>
      </c>
      <c r="R12" s="55">
        <v>10</v>
      </c>
      <c r="S12" s="55" t="s">
        <v>80</v>
      </c>
      <c r="T12" s="55">
        <v>15</v>
      </c>
      <c r="U12" s="55"/>
      <c r="V12" s="62"/>
      <c r="W12" s="51">
        <f t="shared" si="1"/>
        <v>4</v>
      </c>
      <c r="X12" s="13"/>
      <c r="Y12" s="12" t="str">
        <f>IF(ISTEXT(M12),VLOOKUP(M12,pictuer_fetter_attr!B:D,2,FALSE)&amp;" {"&amp;CHAR(10)&amp;CHAR(34)&amp;VLOOKUP(M12,pictuer_fetter_attr!B:D,3,FALSE)&amp;CHAR(34)&amp;" "&amp;CHAR(34)&amp;N12&amp;CHAR(34)&amp;CHAR(10)&amp;" }","")</f>
        <v>AllElementDamageBonus {
"Base" "5"
 }</v>
      </c>
      <c r="Z12" s="13" t="str">
        <f>IF(ISTEXT(O12),VLOOKUP(O12,pictuer_fetter_attr!B:D,2,FALSE)&amp;" {"&amp;CHAR(10)&amp;CHAR(34)&amp;VLOOKUP(O12,pictuer_fetter_attr!B:D,3,FALSE)&amp;CHAR(34)&amp;" "&amp;CHAR(34)&amp;P12&amp;CHAR(34)&amp;CHAR(10)&amp;" }","")</f>
        <v>AllElementDamageBonus {
"Base" "10"
 }</v>
      </c>
      <c r="AA12" s="13" t="str">
        <f>IF(ISTEXT(Q12),VLOOKUP(Q12,pictuer_fetter_attr!B:D,2,FALSE)&amp;" {"&amp;CHAR(10)&amp;CHAR(34)&amp;VLOOKUP(Q12,pictuer_fetter_attr!B:D,3,FALSE)&amp;CHAR(34)&amp;" "&amp;CHAR(34)&amp;R12&amp;CHAR(34)&amp;CHAR(10)&amp;" }","")</f>
        <v>CriticalChance {
"Base" "10"
 }</v>
      </c>
      <c r="AB12" s="13" t="str">
        <f>IF(ISTEXT(S12),VLOOKUP(S12,pictuer_fetter_attr!B:D,2,FALSE)&amp;" {"&amp;CHAR(10)&amp;CHAR(34)&amp;VLOOKUP(S12,pictuer_fetter_attr!B:D,3,FALSE)&amp;CHAR(34)&amp;" "&amp;CHAR(34)&amp;T12&amp;CHAR(34)&amp;CHAR(10)&amp;" }","")</f>
        <v>AllElementPent {
"Base" "15"
 }</v>
      </c>
      <c r="AC12" s="14" t="str">
        <f>IF(ISTEXT(U12),VLOOKUP(U12,pictuer_fetter_attr!B:D,2,FALSE)&amp;" {"&amp;CHAR(10)&amp;CHAR(34)&amp;VLOOKUP(U12,pictuer_fetter_attr!B:D,3,FALSE)&amp;CHAR(34)&amp;" "&amp;CHAR(34)&amp;V12&amp;CHAR(34)&amp;CHAR(10)&amp;" }","")</f>
        <v/>
      </c>
      <c r="AD12" s="70"/>
      <c r="AE12" s="11" t="s">
        <v>81</v>
      </c>
      <c r="AF12" s="12" t="str" cm="1">
        <f t="array" ref="AF12:AG12">VLOOKUP(VALUE(_xlfn.TEXTSPLIT(AE12,"|")),pictuer_fetter_ability!A:B,2,TRUE)</f>
        <v>适应LV5:造成伤害时，有5%概率使该次伤害为怪物弱点元素伤害。</v>
      </c>
      <c r="AG12" s="12" t="str">
        <v>弱点LV10:造成敌人弱点元素伤害时，该伤害提升至300%。</v>
      </c>
      <c r="AH12" s="14"/>
    </row>
    <row r="13" ht="50.25" spans="1:35">
      <c r="A13" s="11">
        <v>11</v>
      </c>
      <c r="B13" s="13" t="s">
        <v>82</v>
      </c>
      <c r="C13" s="13">
        <v>1</v>
      </c>
      <c r="D13" s="13"/>
      <c r="E13" s="13">
        <v>5</v>
      </c>
      <c r="F13" s="13" t="s">
        <v>75</v>
      </c>
      <c r="G13" s="13" t="s">
        <v>76</v>
      </c>
      <c r="H13" s="13" t="s">
        <v>77</v>
      </c>
      <c r="I13" s="14" t="s">
        <v>78</v>
      </c>
      <c r="J13" s="52" t="s">
        <v>83</v>
      </c>
      <c r="K13" s="51">
        <f t="shared" si="0"/>
        <v>5</v>
      </c>
      <c r="L13" s="34" t="str">
        <f>IF(K13&gt;0,IF(K13&gt;1,VLOOKUP(F13,pictuer_card_data!C:I,7,FALSE)&amp;"|",VLOOKUP(F13,pictuer_card_data!C:I,7,FALSE)),"")&amp;IF(K13&gt;1,IF(K13&gt;2,VLOOKUP(G13,pictuer_card_data!C:I,7,FALSE)&amp;"|",VLOOKUP(G13,pictuer_card_data!C:I,7,FALSE)),"")&amp;IF(K13&gt;2,IF(K13&gt;3,VLOOKUP(H13,pictuer_card_data!C:I,7,FALSE)&amp;"|",VLOOKUP(H13,pictuer_card_data!C:I,7,FALSE)),"")&amp;IF(K13&gt;3,IF(K13&gt;4,VLOOKUP(I13,pictuer_card_data!C:I,7,FALSE)&amp;"|",VLOOKUP(I13,pictuer_card_data!C:I,7,FALSE)),"")&amp;IF(K13&gt;4,IF(K13&gt;5,VLOOKUP(J13,pictuer_card_data!C:I,7,FALSE)&amp;"|",VLOOKUP(J13,pictuer_card_data!C:I,7,FALSE)),"")</f>
        <v>126|127|128|129|130</v>
      </c>
      <c r="M13" s="34" t="s">
        <v>53</v>
      </c>
      <c r="N13" s="46">
        <v>10</v>
      </c>
      <c r="O13" s="49" t="s">
        <v>67</v>
      </c>
      <c r="P13" s="50">
        <v>10</v>
      </c>
      <c r="Q13" s="50" t="s">
        <v>53</v>
      </c>
      <c r="R13" s="50">
        <v>15</v>
      </c>
      <c r="S13" s="50" t="s">
        <v>84</v>
      </c>
      <c r="T13" s="50">
        <v>15</v>
      </c>
      <c r="U13" s="50" t="s">
        <v>79</v>
      </c>
      <c r="V13" s="61">
        <v>15</v>
      </c>
      <c r="W13" s="51">
        <f t="shared" si="1"/>
        <v>5</v>
      </c>
      <c r="X13" s="13"/>
      <c r="Y13" s="12" t="str">
        <f>IF(ISTEXT(M13),VLOOKUP(M13,pictuer_fetter_attr!B:D,2,FALSE)&amp;" {"&amp;CHAR(10)&amp;CHAR(34)&amp;VLOOKUP(M13,pictuer_fetter_attr!B:D,3,FALSE)&amp;CHAR(34)&amp;" "&amp;CHAR(34)&amp;N13&amp;CHAR(34)&amp;CHAR(10)&amp;" }","")</f>
        <v>CriticalDamage {
"Base" "10"
 }</v>
      </c>
      <c r="Z13" s="13" t="str">
        <f>IF(ISTEXT(O13),VLOOKUP(O13,pictuer_fetter_attr!B:D,2,FALSE)&amp;" {"&amp;CHAR(10)&amp;CHAR(34)&amp;VLOOKUP(O13,pictuer_fetter_attr!B:D,3,FALSE)&amp;CHAR(34)&amp;" "&amp;CHAR(34)&amp;P13&amp;CHAR(34)&amp;CHAR(10)&amp;" }","")</f>
        <v>CriticalChance {
"Base" "10"
 }</v>
      </c>
      <c r="AA13" s="13" t="str">
        <f>IF(ISTEXT(Q13),VLOOKUP(Q13,pictuer_fetter_attr!B:D,2,FALSE)&amp;" {"&amp;CHAR(10)&amp;CHAR(34)&amp;VLOOKUP(Q13,pictuer_fetter_attr!B:D,3,FALSE)&amp;CHAR(34)&amp;" "&amp;CHAR(34)&amp;R13&amp;CHAR(34)&amp;CHAR(10)&amp;" }","")</f>
        <v>CriticalDamage {
"Base" "15"
 }</v>
      </c>
      <c r="AB13" s="13" t="str">
        <f>IF(ISTEXT(S13),VLOOKUP(S13,pictuer_fetter_attr!B:D,2,FALSE)&amp;" {"&amp;CHAR(10)&amp;CHAR(34)&amp;VLOOKUP(S13,pictuer_fetter_attr!B:D,3,FALSE)&amp;CHAR(34)&amp;" "&amp;CHAR(34)&amp;T13&amp;CHAR(34)&amp;CHAR(10)&amp;" }","")</f>
        <v>DamageBonusMul {
"Base" "15"
 }</v>
      </c>
      <c r="AC13" s="14" t="str">
        <f>IF(ISTEXT(U13),VLOOKUP(U13,pictuer_fetter_attr!B:D,2,FALSE)&amp;" {"&amp;CHAR(10)&amp;CHAR(34)&amp;VLOOKUP(U13,pictuer_fetter_attr!B:D,3,FALSE)&amp;CHAR(34)&amp;" "&amp;CHAR(34)&amp;V13&amp;CHAR(34)&amp;CHAR(10)&amp;" }","")</f>
        <v>AllElementDamageBonus {
"Base" "15"
 }</v>
      </c>
      <c r="AD13" s="69"/>
      <c r="AE13" s="11" t="s">
        <v>85</v>
      </c>
      <c r="AF13" s="12" t="str" cm="1">
        <f t="array" ref="AF13:AH13">VLOOKUP(VALUE(_xlfn.TEXTSPLIT(AE13,"|")),pictuer_fetter_ability!A:B,2,TRUE)</f>
        <v>掌控LV5:暴击时，吸收本次伤害2%的血量。</v>
      </c>
      <c r="AG13" s="12" t="str">
        <v>传言LV10:英雄所具有的每秒生命恢复效果，在生命值恢复满之后，会按100%效率回复蓝量。</v>
      </c>
      <c r="AH13" s="14" t="str">
        <v>致命LV5:使用技能时有10%概率进入致命状态，使接下来4秒内所有伤害均暴击</v>
      </c>
      <c r="AI13" s="72"/>
    </row>
    <row r="14" ht="47" customHeight="1" spans="1:35">
      <c r="A14" s="11">
        <v>12</v>
      </c>
      <c r="B14" s="13" t="s">
        <v>86</v>
      </c>
      <c r="C14" s="13">
        <v>1</v>
      </c>
      <c r="D14" s="13"/>
      <c r="E14" s="13">
        <v>3</v>
      </c>
      <c r="F14" s="13" t="s">
        <v>87</v>
      </c>
      <c r="G14" s="13" t="s">
        <v>88</v>
      </c>
      <c r="H14" s="13" t="s">
        <v>89</v>
      </c>
      <c r="I14" s="14"/>
      <c r="J14" s="52"/>
      <c r="K14" s="51">
        <f t="shared" si="0"/>
        <v>3</v>
      </c>
      <c r="L14" s="34" t="str">
        <f>IF(K14&gt;0,IF(K14&gt;1,VLOOKUP(F14,pictuer_card_data!C:I,7,FALSE)&amp;"|",VLOOKUP(F14,pictuer_card_data!C:I,7,FALSE)),"")&amp;IF(K14&gt;1,IF(K14&gt;2,VLOOKUP(G14,pictuer_card_data!C:I,7,FALSE)&amp;"|",VLOOKUP(G14,pictuer_card_data!C:I,7,FALSE)),"")&amp;IF(K14&gt;2,IF(K14&gt;3,VLOOKUP(H14,pictuer_card_data!C:I,7,FALSE)&amp;"|",VLOOKUP(H14,pictuer_card_data!C:I,7,FALSE)),"")&amp;IF(K14&gt;3,IF(K14&gt;4,VLOOKUP(I14,pictuer_card_data!C:I,7,FALSE)&amp;"|",VLOOKUP(I14,pictuer_card_data!C:I,7,FALSE)),"")&amp;IF(K14&gt;4,IF(K14&gt;5,VLOOKUP(J14,pictuer_card_data!C:I,7,FALSE)&amp;"|",VLOOKUP(J14,pictuer_card_data!C:I,7,FALSE)),"")</f>
        <v>1|3|15</v>
      </c>
      <c r="M14" s="34" t="s">
        <v>30</v>
      </c>
      <c r="N14" s="46">
        <v>20</v>
      </c>
      <c r="O14" s="49" t="s">
        <v>72</v>
      </c>
      <c r="P14" s="50">
        <v>10</v>
      </c>
      <c r="Q14" s="50" t="s">
        <v>31</v>
      </c>
      <c r="R14" s="50">
        <v>5</v>
      </c>
      <c r="S14" s="50"/>
      <c r="T14" s="50"/>
      <c r="U14" s="50"/>
      <c r="V14" s="61"/>
      <c r="W14" s="51">
        <f t="shared" si="1"/>
        <v>3</v>
      </c>
      <c r="X14" s="13"/>
      <c r="Y14" s="12" t="str">
        <f>IF(ISTEXT(M14),VLOOKUP(M14,pictuer_fetter_attr!B:D,2,FALSE)&amp;" {"&amp;CHAR(10)&amp;CHAR(34)&amp;VLOOKUP(M14,pictuer_fetter_attr!B:D,3,FALSE)&amp;CHAR(34)&amp;" "&amp;CHAR(34)&amp;N14&amp;CHAR(34)&amp;CHAR(10)&amp;" }","")</f>
        <v>AttackDamage {
"Base" "20"
 }</v>
      </c>
      <c r="Z14" s="13" t="str">
        <f>IF(ISTEXT(O14),VLOOKUP(O14,pictuer_fetter_attr!B:D,2,FALSE)&amp;" {"&amp;CHAR(10)&amp;CHAR(34)&amp;VLOOKUP(O14,pictuer_fetter_attr!B:D,3,FALSE)&amp;CHAR(34)&amp;" "&amp;CHAR(34)&amp;P14&amp;CHAR(34)&amp;CHAR(10)&amp;" }","")</f>
        <v>AttackSpeed {
"Base" "10"
 }</v>
      </c>
      <c r="AA14" s="13" t="str">
        <f>IF(ISTEXT(Q14),VLOOKUP(Q14,pictuer_fetter_attr!B:D,2,FALSE)&amp;" {"&amp;CHAR(10)&amp;CHAR(34)&amp;VLOOKUP(Q14,pictuer_fetter_attr!B:D,3,FALSE)&amp;CHAR(34)&amp;" "&amp;CHAR(34)&amp;R14&amp;CHAR(34)&amp;CHAR(10)&amp;" }","")</f>
        <v>MoveSpeed {
"BasePercent" "5"
 }</v>
      </c>
      <c r="AB14" s="13" t="str">
        <f>IF(ISTEXT(S14),VLOOKUP(S14,pictuer_fetter_attr!B:D,2,FALSE)&amp;" {"&amp;CHAR(10)&amp;CHAR(34)&amp;VLOOKUP(S14,pictuer_fetter_attr!B:D,3,FALSE)&amp;CHAR(34)&amp;" "&amp;CHAR(34)&amp;T14&amp;CHAR(34)&amp;CHAR(10)&amp;" }","")</f>
        <v/>
      </c>
      <c r="AC14" s="14" t="str">
        <f>IF(ISTEXT(U14),VLOOKUP(U14,pictuer_fetter_attr!B:D,2,FALSE)&amp;" {"&amp;CHAR(10)&amp;CHAR(34)&amp;VLOOKUP(U14,pictuer_fetter_attr!B:D,3,FALSE)&amp;CHAR(34)&amp;" "&amp;CHAR(34)&amp;V14&amp;CHAR(34)&amp;CHAR(10)&amp;" }","")</f>
        <v/>
      </c>
      <c r="AD14" s="69"/>
      <c r="AE14" s="11">
        <v>49</v>
      </c>
      <c r="AF14" s="12" t="str" cm="1">
        <f t="array" ref="AF14">VLOOKUP(VALUE(_xlfn.TEXTSPLIT(AE14,"|")),pictuer_fetter_ability!A:B,2,TRUE)</f>
        <v>掌控LV1:暴击时，吸收本次伤害1%的血量。</v>
      </c>
      <c r="AG14" s="12"/>
      <c r="AH14" s="14"/>
      <c r="AI14" s="72"/>
    </row>
    <row r="15" ht="47" customHeight="1" spans="1:35">
      <c r="A15" s="11">
        <v>13</v>
      </c>
      <c r="B15" s="13" t="s">
        <v>90</v>
      </c>
      <c r="C15" s="13">
        <v>1</v>
      </c>
      <c r="D15" s="13"/>
      <c r="E15" s="13">
        <v>4</v>
      </c>
      <c r="F15" s="13" t="s">
        <v>91</v>
      </c>
      <c r="G15" s="13" t="s">
        <v>57</v>
      </c>
      <c r="H15" s="13" t="s">
        <v>92</v>
      </c>
      <c r="I15" s="14" t="s">
        <v>93</v>
      </c>
      <c r="J15" s="52"/>
      <c r="K15" s="51">
        <f t="shared" si="0"/>
        <v>4</v>
      </c>
      <c r="L15" s="34" t="str">
        <f>IF(K15&gt;0,IF(K15&gt;1,VLOOKUP(F15,pictuer_card_data!C:I,7,FALSE)&amp;"|",VLOOKUP(F15,pictuer_card_data!C:I,7,FALSE)),"")&amp;IF(K15&gt;1,IF(K15&gt;2,VLOOKUP(G15,pictuer_card_data!C:I,7,FALSE)&amp;"|",VLOOKUP(G15,pictuer_card_data!C:I,7,FALSE)),"")&amp;IF(K15&gt;2,IF(K15&gt;3,VLOOKUP(H15,pictuer_card_data!C:I,7,FALSE)&amp;"|",VLOOKUP(H15,pictuer_card_data!C:I,7,FALSE)),"")&amp;IF(K15&gt;3,IF(K15&gt;4,VLOOKUP(I15,pictuer_card_data!C:I,7,FALSE)&amp;"|",VLOOKUP(I15,pictuer_card_data!C:I,7,FALSE)),"")&amp;IF(K15&gt;4,IF(K15&gt;5,VLOOKUP(J15,pictuer_card_data!C:I,7,FALSE)&amp;"|",VLOOKUP(J15,pictuer_card_data!C:I,7,FALSE)),"")</f>
        <v>4|5|8|12</v>
      </c>
      <c r="M15" s="34" t="s">
        <v>94</v>
      </c>
      <c r="N15" s="46">
        <v>5</v>
      </c>
      <c r="O15" s="49" t="s">
        <v>80</v>
      </c>
      <c r="P15" s="50">
        <v>10</v>
      </c>
      <c r="Q15" s="50" t="s">
        <v>42</v>
      </c>
      <c r="R15" s="50">
        <v>15</v>
      </c>
      <c r="S15" s="50" t="s">
        <v>72</v>
      </c>
      <c r="T15" s="50">
        <v>15</v>
      </c>
      <c r="U15" s="50"/>
      <c r="V15" s="61"/>
      <c r="W15" s="51">
        <f t="shared" si="1"/>
        <v>4</v>
      </c>
      <c r="X15" s="13"/>
      <c r="Y15" s="12" t="str">
        <f>IF(ISTEXT(M15),VLOOKUP(M15,pictuer_fetter_attr!B:D,2,FALSE)&amp;" {"&amp;CHAR(10)&amp;CHAR(34)&amp;VLOOKUP(M15,pictuer_fetter_attr!B:D,3,FALSE)&amp;CHAR(34)&amp;" "&amp;CHAR(34)&amp;N15&amp;CHAR(34)&amp;CHAR(10)&amp;" }","")</f>
        <v>FireDamageBonus {
"Base" "5"
 }</v>
      </c>
      <c r="Z15" s="13" t="str">
        <f>IF(ISTEXT(O15),VLOOKUP(O15,pictuer_fetter_attr!B:D,2,FALSE)&amp;" {"&amp;CHAR(10)&amp;CHAR(34)&amp;VLOOKUP(O15,pictuer_fetter_attr!B:D,3,FALSE)&amp;CHAR(34)&amp;" "&amp;CHAR(34)&amp;P15&amp;CHAR(34)&amp;CHAR(10)&amp;" }","")</f>
        <v>AllElementPent {
"Base" "10"
 }</v>
      </c>
      <c r="AA15" s="13" t="str">
        <f>IF(ISTEXT(Q15),VLOOKUP(Q15,pictuer_fetter_attr!B:D,2,FALSE)&amp;" {"&amp;CHAR(10)&amp;CHAR(34)&amp;VLOOKUP(Q15,pictuer_fetter_attr!B:D,3,FALSE)&amp;CHAR(34)&amp;" "&amp;CHAR(34)&amp;R15&amp;CHAR(34)&amp;CHAR(10)&amp;" }","")</f>
        <v>AbilityHaste {
"Base" "15"
 }</v>
      </c>
      <c r="AB15" s="13" t="str">
        <f>IF(ISTEXT(S15),VLOOKUP(S15,pictuer_fetter_attr!B:D,2,FALSE)&amp;" {"&amp;CHAR(10)&amp;CHAR(34)&amp;VLOOKUP(S15,pictuer_fetter_attr!B:D,3,FALSE)&amp;CHAR(34)&amp;" "&amp;CHAR(34)&amp;T15&amp;CHAR(34)&amp;CHAR(10)&amp;" }","")</f>
        <v>AttackSpeed {
"Base" "15"
 }</v>
      </c>
      <c r="AC15" s="14" t="str">
        <f>IF(ISTEXT(U15),VLOOKUP(U15,pictuer_fetter_attr!B:D,2,FALSE)&amp;" {"&amp;CHAR(10)&amp;CHAR(34)&amp;VLOOKUP(U15,pictuer_fetter_attr!B:D,3,FALSE)&amp;CHAR(34)&amp;" "&amp;CHAR(34)&amp;V15&amp;CHAR(34)&amp;CHAR(10)&amp;" }","")</f>
        <v/>
      </c>
      <c r="AD15" s="69"/>
      <c r="AE15" s="11" t="s">
        <v>95</v>
      </c>
      <c r="AF15" s="12" t="str" cm="1">
        <f t="array" ref="AF15:AG15">VLOOKUP(VALUE(_xlfn.TEXTSPLIT(AE15,"|")),pictuer_fetter_ability!A:B,2,TRUE)</f>
        <v>邪恶LV5:周围500码友军获得15%移动速度加成和每秒3/S生命值恢复。</v>
      </c>
      <c r="AG15" s="12" t="str">
        <v>不朽LV1:复活时间减少10%。</v>
      </c>
      <c r="AH15" s="14"/>
      <c r="AI15" s="72"/>
    </row>
    <row r="16" ht="47" customHeight="1" spans="1:35">
      <c r="A16" s="11">
        <v>14</v>
      </c>
      <c r="B16" s="13" t="s">
        <v>96</v>
      </c>
      <c r="C16" s="13">
        <v>1</v>
      </c>
      <c r="D16" s="13"/>
      <c r="E16" s="13">
        <v>4</v>
      </c>
      <c r="F16" s="13" t="s">
        <v>97</v>
      </c>
      <c r="G16" s="13" t="s">
        <v>98</v>
      </c>
      <c r="H16" s="13" t="s">
        <v>99</v>
      </c>
      <c r="I16" s="14" t="s">
        <v>100</v>
      </c>
      <c r="J16" s="52"/>
      <c r="K16" s="51">
        <f t="shared" si="0"/>
        <v>4</v>
      </c>
      <c r="L16" s="34" t="str">
        <f>IF(K16&gt;0,IF(K16&gt;1,VLOOKUP(F16,pictuer_card_data!C:I,7,FALSE)&amp;"|",VLOOKUP(F16,pictuer_card_data!C:I,7,FALSE)),"")&amp;IF(K16&gt;1,IF(K16&gt;2,VLOOKUP(G16,pictuer_card_data!C:I,7,FALSE)&amp;"|",VLOOKUP(G16,pictuer_card_data!C:I,7,FALSE)),"")&amp;IF(K16&gt;2,IF(K16&gt;3,VLOOKUP(H16,pictuer_card_data!C:I,7,FALSE)&amp;"|",VLOOKUP(H16,pictuer_card_data!C:I,7,FALSE)),"")&amp;IF(K16&gt;3,IF(K16&gt;4,VLOOKUP(I16,pictuer_card_data!C:I,7,FALSE)&amp;"|",VLOOKUP(I16,pictuer_card_data!C:I,7,FALSE)),"")&amp;IF(K16&gt;4,IF(K16&gt;5,VLOOKUP(J16,pictuer_card_data!C:I,7,FALSE)&amp;"|",VLOOKUP(J16,pictuer_card_data!C:I,7,FALSE)),"")</f>
        <v>6|7|9|10</v>
      </c>
      <c r="M16" s="34" t="s">
        <v>31</v>
      </c>
      <c r="N16" s="46">
        <v>5</v>
      </c>
      <c r="O16" s="49" t="s">
        <v>31</v>
      </c>
      <c r="P16" s="50">
        <v>5</v>
      </c>
      <c r="Q16" s="50" t="s">
        <v>36</v>
      </c>
      <c r="R16" s="50">
        <v>25</v>
      </c>
      <c r="S16" s="50" t="s">
        <v>72</v>
      </c>
      <c r="T16" s="50">
        <v>20</v>
      </c>
      <c r="U16" s="50"/>
      <c r="V16" s="61"/>
      <c r="W16" s="51">
        <f t="shared" si="1"/>
        <v>4</v>
      </c>
      <c r="X16" s="13"/>
      <c r="Y16" s="12" t="str">
        <f>IF(ISTEXT(M16),VLOOKUP(M16,pictuer_fetter_attr!B:D,2,FALSE)&amp;" {"&amp;CHAR(10)&amp;CHAR(34)&amp;VLOOKUP(M16,pictuer_fetter_attr!B:D,3,FALSE)&amp;CHAR(34)&amp;" "&amp;CHAR(34)&amp;N16&amp;CHAR(34)&amp;CHAR(10)&amp;" }","")</f>
        <v>MoveSpeed {
"BasePercent" "5"
 }</v>
      </c>
      <c r="Z16" s="13" t="str">
        <f>IF(ISTEXT(O16),VLOOKUP(O16,pictuer_fetter_attr!B:D,2,FALSE)&amp;" {"&amp;CHAR(10)&amp;CHAR(34)&amp;VLOOKUP(O16,pictuer_fetter_attr!B:D,3,FALSE)&amp;CHAR(34)&amp;" "&amp;CHAR(34)&amp;P16&amp;CHAR(34)&amp;CHAR(10)&amp;" }","")</f>
        <v>MoveSpeed {
"BasePercent" "5"
 }</v>
      </c>
      <c r="AA16" s="13" t="str">
        <f>IF(ISTEXT(Q16),VLOOKUP(Q16,pictuer_fetter_attr!B:D,2,FALSE)&amp;" {"&amp;CHAR(10)&amp;CHAR(34)&amp;VLOOKUP(Q16,pictuer_fetter_attr!B:D,3,FALSE)&amp;CHAR(34)&amp;" "&amp;CHAR(34)&amp;R16&amp;CHAR(34)&amp;CHAR(10)&amp;" }","")</f>
        <v>PhyicalArmor {
"Base" "25"
 }</v>
      </c>
      <c r="AB16" s="13" t="str">
        <f>IF(ISTEXT(S16),VLOOKUP(S16,pictuer_fetter_attr!B:D,2,FALSE)&amp;" {"&amp;CHAR(10)&amp;CHAR(34)&amp;VLOOKUP(S16,pictuer_fetter_attr!B:D,3,FALSE)&amp;CHAR(34)&amp;" "&amp;CHAR(34)&amp;T16&amp;CHAR(34)&amp;CHAR(10)&amp;" }","")</f>
        <v>AttackSpeed {
"Base" "20"
 }</v>
      </c>
      <c r="AC16" s="14" t="str">
        <f>IF(ISTEXT(U16),VLOOKUP(U16,pictuer_fetter_attr!B:D,2,FALSE)&amp;" {"&amp;CHAR(10)&amp;CHAR(34)&amp;VLOOKUP(U16,pictuer_fetter_attr!B:D,3,FALSE)&amp;CHAR(34)&amp;" "&amp;CHAR(34)&amp;V16&amp;CHAR(34)&amp;CHAR(10)&amp;" }","")</f>
        <v/>
      </c>
      <c r="AD16" s="69"/>
      <c r="AE16" s="11" t="s">
        <v>101</v>
      </c>
      <c r="AF16" s="12" t="str" cm="1">
        <f t="array" ref="AF16:AG16">VLOOKUP(VALUE(_xlfn.TEXTSPLIT(AE16,"|")),pictuer_fetter_ability!A:B,2,TRUE)</f>
        <v>邪恶LV5:周围500码友军获得15%移动速度加成和每秒3/S生命值恢复。</v>
      </c>
      <c r="AG16" s="12" t="str">
        <v>适应LV1:造成伤害时，有1%概率使该次伤害为怪物弱点元素伤害。</v>
      </c>
      <c r="AH16" s="14"/>
      <c r="AI16" s="72"/>
    </row>
    <row r="17" ht="47" customHeight="1" spans="1:35">
      <c r="A17" s="11">
        <v>15</v>
      </c>
      <c r="B17" s="13" t="s">
        <v>102</v>
      </c>
      <c r="C17" s="13">
        <v>1</v>
      </c>
      <c r="D17" s="13"/>
      <c r="E17" s="13">
        <v>4</v>
      </c>
      <c r="F17" s="13" t="s">
        <v>103</v>
      </c>
      <c r="G17" s="13" t="s">
        <v>27</v>
      </c>
      <c r="H17" s="13" t="s">
        <v>104</v>
      </c>
      <c r="I17" s="14" t="s">
        <v>105</v>
      </c>
      <c r="J17" s="52"/>
      <c r="K17" s="51">
        <f t="shared" si="0"/>
        <v>4</v>
      </c>
      <c r="L17" s="34" t="str">
        <f>IF(K17&gt;0,IF(K17&gt;1,VLOOKUP(F17,pictuer_card_data!C:I,7,FALSE)&amp;"|",VLOOKUP(F17,pictuer_card_data!C:I,7,FALSE)),"")&amp;IF(K17&gt;1,IF(K17&gt;2,VLOOKUP(G17,pictuer_card_data!C:I,7,FALSE)&amp;"|",VLOOKUP(G17,pictuer_card_data!C:I,7,FALSE)),"")&amp;IF(K17&gt;2,IF(K17&gt;3,VLOOKUP(H17,pictuer_card_data!C:I,7,FALSE)&amp;"|",VLOOKUP(H17,pictuer_card_data!C:I,7,FALSE)),"")&amp;IF(K17&gt;3,IF(K17&gt;4,VLOOKUP(I17,pictuer_card_data!C:I,7,FALSE)&amp;"|",VLOOKUP(I17,pictuer_card_data!C:I,7,FALSE)),"")&amp;IF(K17&gt;4,IF(K17&gt;5,VLOOKUP(J17,pictuer_card_data!C:I,7,FALSE)&amp;"|",VLOOKUP(J17,pictuer_card_data!C:I,7,FALSE)),"")</f>
        <v>27|13|20|26</v>
      </c>
      <c r="M17" s="34" t="s">
        <v>106</v>
      </c>
      <c r="N17" s="46">
        <v>500</v>
      </c>
      <c r="O17" s="49" t="s">
        <v>30</v>
      </c>
      <c r="P17" s="50">
        <v>15</v>
      </c>
      <c r="Q17" s="50" t="s">
        <v>32</v>
      </c>
      <c r="R17" s="50">
        <v>5</v>
      </c>
      <c r="S17" s="50" t="s">
        <v>94</v>
      </c>
      <c r="T17" s="50">
        <v>15</v>
      </c>
      <c r="U17" s="50"/>
      <c r="V17" s="61"/>
      <c r="W17" s="51">
        <f t="shared" si="1"/>
        <v>4</v>
      </c>
      <c r="X17" s="13"/>
      <c r="Y17" s="12" t="str">
        <f>IF(ISTEXT(M17),VLOOKUP(M17,pictuer_fetter_attr!B:D,2,FALSE)&amp;" {"&amp;CHAR(10)&amp;CHAR(34)&amp;VLOOKUP(M17,pictuer_fetter_attr!B:D,3,FALSE)&amp;CHAR(34)&amp;" "&amp;CHAR(34)&amp;N17&amp;CHAR(34)&amp;CHAR(10)&amp;" }","")</f>
        <v>MaxHealth {
"Base" "500"
 }</v>
      </c>
      <c r="Z17" s="13" t="str">
        <f>IF(ISTEXT(O17),VLOOKUP(O17,pictuer_fetter_attr!B:D,2,FALSE)&amp;" {"&amp;CHAR(10)&amp;CHAR(34)&amp;VLOOKUP(O17,pictuer_fetter_attr!B:D,3,FALSE)&amp;CHAR(34)&amp;" "&amp;CHAR(34)&amp;P17&amp;CHAR(34)&amp;CHAR(10)&amp;" }","")</f>
        <v>AttackDamage {
"Base" "15"
 }</v>
      </c>
      <c r="AA17" s="13" t="str">
        <f>IF(ISTEXT(Q17),VLOOKUP(Q17,pictuer_fetter_attr!B:D,2,FALSE)&amp;" {"&amp;CHAR(10)&amp;CHAR(34)&amp;VLOOKUP(Q17,pictuer_fetter_attr!B:D,3,FALSE)&amp;CHAR(34)&amp;" "&amp;CHAR(34)&amp;R17&amp;CHAR(34)&amp;CHAR(10)&amp;" }","")</f>
        <v>HealthRegen {
"Base" "5"
 }</v>
      </c>
      <c r="AB17" s="13" t="str">
        <f>IF(ISTEXT(S17),VLOOKUP(S17,pictuer_fetter_attr!B:D,2,FALSE)&amp;" {"&amp;CHAR(10)&amp;CHAR(34)&amp;VLOOKUP(S17,pictuer_fetter_attr!B:D,3,FALSE)&amp;CHAR(34)&amp;" "&amp;CHAR(34)&amp;T17&amp;CHAR(34)&amp;CHAR(10)&amp;" }","")</f>
        <v>FireDamageBonus {
"Base" "15"
 }</v>
      </c>
      <c r="AC17" s="14" t="str">
        <f>IF(ISTEXT(U17),VLOOKUP(U17,pictuer_fetter_attr!B:D,2,FALSE)&amp;" {"&amp;CHAR(10)&amp;CHAR(34)&amp;VLOOKUP(U17,pictuer_fetter_attr!B:D,3,FALSE)&amp;CHAR(34)&amp;" "&amp;CHAR(34)&amp;V17&amp;CHAR(34)&amp;CHAR(10)&amp;" }","")</f>
        <v/>
      </c>
      <c r="AD17" s="69"/>
      <c r="AE17" s="11" t="s">
        <v>107</v>
      </c>
      <c r="AF17" s="12" t="str" cm="1">
        <f t="array" ref="AF17:AG17">VLOOKUP(VALUE(_xlfn.TEXTSPLIT(AE17,"|")),pictuer_fetter_ability!A:B,2,TRUE)</f>
        <v>坚毅LV10:免疫致命伤害，并恢复25%最大生命值，每180秒只触发一次效果。</v>
      </c>
      <c r="AG17" s="12" t="str">
        <v>传言LV10:英雄所具有的每秒生命恢复效果，在生命值恢复满之后，会按100%效率回复蓝量。</v>
      </c>
      <c r="AH17" s="14"/>
      <c r="AI17" s="72"/>
    </row>
    <row r="18" ht="30.5" customHeight="1" spans="1:35">
      <c r="A18" s="11">
        <v>16</v>
      </c>
      <c r="B18" s="13" t="s">
        <v>108</v>
      </c>
      <c r="C18" s="13">
        <v>1</v>
      </c>
      <c r="D18" s="13"/>
      <c r="E18" s="13">
        <v>4</v>
      </c>
      <c r="F18" s="13" t="s">
        <v>109</v>
      </c>
      <c r="G18" s="13" t="s">
        <v>110</v>
      </c>
      <c r="H18" s="13" t="s">
        <v>89</v>
      </c>
      <c r="I18" s="14" t="s">
        <v>111</v>
      </c>
      <c r="J18" s="52"/>
      <c r="K18" s="51">
        <f t="shared" si="0"/>
        <v>4</v>
      </c>
      <c r="L18" s="34" t="str">
        <f>IF(K18&gt;0,IF(K18&gt;1,VLOOKUP(F18,pictuer_card_data!C:I,7,FALSE)&amp;"|",VLOOKUP(F18,pictuer_card_data!C:I,7,FALSE)),"")&amp;IF(K18&gt;1,IF(K18&gt;2,VLOOKUP(G18,pictuer_card_data!C:I,7,FALSE)&amp;"|",VLOOKUP(G18,pictuer_card_data!C:I,7,FALSE)),"")&amp;IF(K18&gt;2,IF(K18&gt;3,VLOOKUP(H18,pictuer_card_data!C:I,7,FALSE)&amp;"|",VLOOKUP(H18,pictuer_card_data!C:I,7,FALSE)),"")&amp;IF(K18&gt;3,IF(K18&gt;4,VLOOKUP(I18,pictuer_card_data!C:I,7,FALSE)&amp;"|",VLOOKUP(I18,pictuer_card_data!C:I,7,FALSE)),"")&amp;IF(K18&gt;4,IF(K18&gt;5,VLOOKUP(J18,pictuer_card_data!C:I,7,FALSE)&amp;"|",VLOOKUP(J18,pictuer_card_data!C:I,7,FALSE)),"")</f>
        <v>16|19|15|18</v>
      </c>
      <c r="M18" s="34" t="s">
        <v>30</v>
      </c>
      <c r="N18" s="46">
        <v>20</v>
      </c>
      <c r="O18" s="49" t="s">
        <v>30</v>
      </c>
      <c r="P18" s="50">
        <v>10</v>
      </c>
      <c r="Q18" s="50" t="s">
        <v>72</v>
      </c>
      <c r="R18" s="50">
        <v>10</v>
      </c>
      <c r="S18" s="50" t="s">
        <v>42</v>
      </c>
      <c r="T18" s="50">
        <v>25</v>
      </c>
      <c r="U18" s="50"/>
      <c r="V18" s="61"/>
      <c r="W18" s="51">
        <f t="shared" si="1"/>
        <v>4</v>
      </c>
      <c r="X18" s="13"/>
      <c r="Y18" s="12" t="str">
        <f>IF(ISTEXT(M18),VLOOKUP(M18,pictuer_fetter_attr!B:D,2,FALSE)&amp;" {"&amp;CHAR(10)&amp;CHAR(34)&amp;VLOOKUP(M18,pictuer_fetter_attr!B:D,3,FALSE)&amp;CHAR(34)&amp;" "&amp;CHAR(34)&amp;N18&amp;CHAR(34)&amp;CHAR(10)&amp;" }","")</f>
        <v>AttackDamage {
"Base" "20"
 }</v>
      </c>
      <c r="Z18" s="13" t="str">
        <f>IF(ISTEXT(O18),VLOOKUP(O18,pictuer_fetter_attr!B:D,2,FALSE)&amp;" {"&amp;CHAR(10)&amp;CHAR(34)&amp;VLOOKUP(O18,pictuer_fetter_attr!B:D,3,FALSE)&amp;CHAR(34)&amp;" "&amp;CHAR(34)&amp;P18&amp;CHAR(34)&amp;CHAR(10)&amp;" }","")</f>
        <v>AttackDamage {
"Base" "10"
 }</v>
      </c>
      <c r="AA18" s="13" t="str">
        <f>IF(ISTEXT(Q18),VLOOKUP(Q18,pictuer_fetter_attr!B:D,2,FALSE)&amp;" {"&amp;CHAR(10)&amp;CHAR(34)&amp;VLOOKUP(Q18,pictuer_fetter_attr!B:D,3,FALSE)&amp;CHAR(34)&amp;" "&amp;CHAR(34)&amp;R18&amp;CHAR(34)&amp;CHAR(10)&amp;" }","")</f>
        <v>AttackSpeed {
"Base" "10"
 }</v>
      </c>
      <c r="AB18" s="13" t="str">
        <f>IF(ISTEXT(S18),VLOOKUP(S18,pictuer_fetter_attr!B:D,2,FALSE)&amp;" {"&amp;CHAR(10)&amp;CHAR(34)&amp;VLOOKUP(S18,pictuer_fetter_attr!B:D,3,FALSE)&amp;CHAR(34)&amp;" "&amp;CHAR(34)&amp;T18&amp;CHAR(34)&amp;CHAR(10)&amp;" }","")</f>
        <v>AbilityHaste {
"Base" "25"
 }</v>
      </c>
      <c r="AC18" s="14" t="str">
        <f>IF(ISTEXT(U18),VLOOKUP(U18,pictuer_fetter_attr!B:D,2,FALSE)&amp;" {"&amp;CHAR(10)&amp;CHAR(34)&amp;VLOOKUP(U18,pictuer_fetter_attr!B:D,3,FALSE)&amp;CHAR(34)&amp;" "&amp;CHAR(34)&amp;V18&amp;CHAR(34)&amp;CHAR(10)&amp;" }","")</f>
        <v/>
      </c>
      <c r="AD18" s="69"/>
      <c r="AE18" s="11" t="s">
        <v>112</v>
      </c>
      <c r="AF18" s="12" t="str" cm="1">
        <f t="array" ref="AF18:AG18">VLOOKUP(VALUE(_xlfn.TEXTSPLIT(AE18,"|")),pictuer_fetter_ability!A:B,2,TRUE)</f>
        <v>掌控LV5:暴击时，吸收本次伤害2%的血量。</v>
      </c>
      <c r="AG18" s="12" t="str">
        <v>discoLV5: 造成暴击时暴击伤害提高45%。</v>
      </c>
      <c r="AH18" s="14"/>
      <c r="AI18" s="72"/>
    </row>
    <row r="19" ht="47" customHeight="1" spans="1:35">
      <c r="A19" s="11"/>
      <c r="B19" s="13" t="s">
        <v>113</v>
      </c>
      <c r="C19" s="13">
        <v>1</v>
      </c>
      <c r="D19" s="13"/>
      <c r="E19" s="13">
        <v>3</v>
      </c>
      <c r="F19" s="13"/>
      <c r="G19" s="13"/>
      <c r="H19" s="13"/>
      <c r="I19" s="14"/>
      <c r="J19" s="52"/>
      <c r="K19" s="51">
        <f t="shared" si="0"/>
        <v>0</v>
      </c>
      <c r="L19" s="34" t="str">
        <f>IF(K19&gt;0,IF(K19&gt;1,VLOOKUP(F19,pictuer_card_data!C:I,7,FALSE)&amp;"|",VLOOKUP(F19,pictuer_card_data!C:I,7,FALSE)),"")&amp;IF(K19&gt;1,IF(K19&gt;2,VLOOKUP(G19,pictuer_card_data!C:I,7,FALSE)&amp;"|",VLOOKUP(G19,pictuer_card_data!C:I,7,FALSE)),"")&amp;IF(K19&gt;2,IF(K19&gt;3,VLOOKUP(H19,pictuer_card_data!C:I,7,FALSE)&amp;"|",VLOOKUP(H19,pictuer_card_data!C:I,7,FALSE)),"")&amp;IF(K19&gt;3,IF(K19&gt;4,VLOOKUP(I19,pictuer_card_data!C:I,7,FALSE)&amp;"|",VLOOKUP(I19,pictuer_card_data!C:I,7,FALSE)),"")&amp;IF(K19&gt;4,IF(K19&gt;5,VLOOKUP(J19,pictuer_card_data!C:I,7,FALSE)&amp;"|",VLOOKUP(J19,pictuer_card_data!C:I,7,FALSE)),"")</f>
        <v/>
      </c>
      <c r="M19" s="34"/>
      <c r="N19" s="46"/>
      <c r="O19" s="49"/>
      <c r="P19" s="50"/>
      <c r="Q19" s="50"/>
      <c r="R19" s="50"/>
      <c r="S19" s="50"/>
      <c r="T19" s="50"/>
      <c r="U19" s="50"/>
      <c r="V19" s="61"/>
      <c r="W19" s="51">
        <f t="shared" si="1"/>
        <v>0</v>
      </c>
      <c r="X19" s="13"/>
      <c r="Y19" s="12" t="str">
        <f>IF(ISTEXT(M19),VLOOKUP(M19,pictuer_fetter_attr!B:D,2,FALSE)&amp;" {"&amp;CHAR(10)&amp;CHAR(34)&amp;VLOOKUP(M19,pictuer_fetter_attr!B:D,3,FALSE)&amp;CHAR(34)&amp;" "&amp;CHAR(34)&amp;N19&amp;CHAR(34)&amp;CHAR(10)&amp;" }","")</f>
        <v/>
      </c>
      <c r="Z19" s="13" t="str">
        <f>IF(ISTEXT(O19),VLOOKUP(O19,pictuer_fetter_attr!B:D,2,FALSE)&amp;" {"&amp;CHAR(10)&amp;CHAR(34)&amp;VLOOKUP(O19,pictuer_fetter_attr!B:D,3,FALSE)&amp;CHAR(34)&amp;" "&amp;CHAR(34)&amp;P19&amp;CHAR(34)&amp;CHAR(10)&amp;" }","")</f>
        <v/>
      </c>
      <c r="AA19" s="13" t="str">
        <f>IF(ISTEXT(Q19),VLOOKUP(Q19,pictuer_fetter_attr!B:D,2,FALSE)&amp;" {"&amp;CHAR(10)&amp;CHAR(34)&amp;VLOOKUP(Q19,pictuer_fetter_attr!B:D,3,FALSE)&amp;CHAR(34)&amp;" "&amp;CHAR(34)&amp;R19&amp;CHAR(34)&amp;CHAR(10)&amp;" }","")</f>
        <v/>
      </c>
      <c r="AB19" s="13" t="str">
        <f>IF(ISTEXT(S19),VLOOKUP(S19,pictuer_fetter_attr!B:D,2,FALSE)&amp;" {"&amp;CHAR(10)&amp;CHAR(34)&amp;VLOOKUP(S19,pictuer_fetter_attr!B:D,3,FALSE)&amp;CHAR(34)&amp;" "&amp;CHAR(34)&amp;T19&amp;CHAR(34)&amp;CHAR(10)&amp;" }","")</f>
        <v/>
      </c>
      <c r="AC19" s="14" t="str">
        <f>IF(ISTEXT(U19),VLOOKUP(U19,pictuer_fetter_attr!B:D,2,FALSE)&amp;" {"&amp;CHAR(10)&amp;CHAR(34)&amp;VLOOKUP(U19,pictuer_fetter_attr!B:D,3,FALSE)&amp;CHAR(34)&amp;" "&amp;CHAR(34)&amp;V19&amp;CHAR(34)&amp;CHAR(10)&amp;" }","")</f>
        <v/>
      </c>
      <c r="AD19" s="69"/>
      <c r="AE19" s="11" t="s">
        <v>114</v>
      </c>
      <c r="AF19" s="12" t="str" cm="1">
        <f t="array" ref="AF19:AG19">VLOOKUP(VALUE(_xlfn.TEXTSPLIT(AE19,"|")),pictuer_fetter_ability!A:B,2,TRUE)</f>
        <v>不朽LV10:复活时间减少50%。</v>
      </c>
      <c r="AG19" s="12" t="str">
        <v>致命LV10:使用技能时有15%概率进入致命状态，使接下来5秒内所有伤害均暴击</v>
      </c>
      <c r="AH19" s="14"/>
      <c r="AI19" s="72"/>
    </row>
    <row r="20" ht="63.5" customHeight="1" spans="1:35">
      <c r="A20" s="11"/>
      <c r="B20" s="13" t="s">
        <v>115</v>
      </c>
      <c r="C20" s="13">
        <v>1</v>
      </c>
      <c r="D20" s="13"/>
      <c r="E20" s="13">
        <v>3</v>
      </c>
      <c r="F20" s="13"/>
      <c r="G20" s="13"/>
      <c r="H20" s="13"/>
      <c r="I20" s="14"/>
      <c r="J20" s="52"/>
      <c r="K20" s="51">
        <f t="shared" si="0"/>
        <v>0</v>
      </c>
      <c r="L20" s="34" t="str">
        <f>IF(K20&gt;0,IF(K20&gt;1,VLOOKUP(F20,pictuer_card_data!C:I,7,FALSE)&amp;"|",VLOOKUP(F20,pictuer_card_data!C:I,7,FALSE)),"")&amp;IF(K20&gt;1,IF(K20&gt;2,VLOOKUP(G20,pictuer_card_data!C:I,7,FALSE)&amp;"|",VLOOKUP(G20,pictuer_card_data!C:I,7,FALSE)),"")&amp;IF(K20&gt;2,IF(K20&gt;3,VLOOKUP(H20,pictuer_card_data!C:I,7,FALSE)&amp;"|",VLOOKUP(H20,pictuer_card_data!C:I,7,FALSE)),"")&amp;IF(K20&gt;3,IF(K20&gt;4,VLOOKUP(I20,pictuer_card_data!C:I,7,FALSE)&amp;"|",VLOOKUP(I20,pictuer_card_data!C:I,7,FALSE)),"")&amp;IF(K20&gt;4,IF(K20&gt;5,VLOOKUP(J20,pictuer_card_data!C:I,7,FALSE)&amp;"|",VLOOKUP(J20,pictuer_card_data!C:I,7,FALSE)),"")</f>
        <v/>
      </c>
      <c r="M20" s="34"/>
      <c r="N20" s="46"/>
      <c r="O20" s="49"/>
      <c r="P20" s="50"/>
      <c r="Q20" s="50"/>
      <c r="R20" s="50"/>
      <c r="S20" s="50"/>
      <c r="T20" s="50"/>
      <c r="U20" s="50"/>
      <c r="V20" s="61"/>
      <c r="W20" s="51">
        <f t="shared" si="1"/>
        <v>0</v>
      </c>
      <c r="X20" s="13"/>
      <c r="Y20" s="12" t="str">
        <f>IF(ISTEXT(M20),VLOOKUP(M20,pictuer_fetter_attr!B:D,2,FALSE)&amp;" {"&amp;CHAR(10)&amp;CHAR(34)&amp;VLOOKUP(M20,pictuer_fetter_attr!B:D,3,FALSE)&amp;CHAR(34)&amp;" "&amp;CHAR(34)&amp;N20&amp;CHAR(34)&amp;CHAR(10)&amp;" }","")</f>
        <v/>
      </c>
      <c r="Z20" s="13" t="str">
        <f>IF(ISTEXT(O20),VLOOKUP(O20,pictuer_fetter_attr!B:D,2,FALSE)&amp;" {"&amp;CHAR(10)&amp;CHAR(34)&amp;VLOOKUP(O20,pictuer_fetter_attr!B:D,3,FALSE)&amp;CHAR(34)&amp;" "&amp;CHAR(34)&amp;P20&amp;CHAR(34)&amp;CHAR(10)&amp;" }","")</f>
        <v/>
      </c>
      <c r="AA20" s="13" t="str">
        <f>IF(ISTEXT(Q20),VLOOKUP(Q20,pictuer_fetter_attr!B:D,2,FALSE)&amp;" {"&amp;CHAR(10)&amp;CHAR(34)&amp;VLOOKUP(Q20,pictuer_fetter_attr!B:D,3,FALSE)&amp;CHAR(34)&amp;" "&amp;CHAR(34)&amp;R20&amp;CHAR(34)&amp;CHAR(10)&amp;" }","")</f>
        <v/>
      </c>
      <c r="AB20" s="13" t="str">
        <f>IF(ISTEXT(S20),VLOOKUP(S20,pictuer_fetter_attr!B:D,2,FALSE)&amp;" {"&amp;CHAR(10)&amp;CHAR(34)&amp;VLOOKUP(S20,pictuer_fetter_attr!B:D,3,FALSE)&amp;CHAR(34)&amp;" "&amp;CHAR(34)&amp;T20&amp;CHAR(34)&amp;CHAR(10)&amp;" }","")</f>
        <v/>
      </c>
      <c r="AC20" s="14" t="str">
        <f>IF(ISTEXT(U20),VLOOKUP(U20,pictuer_fetter_attr!B:D,2,FALSE)&amp;" {"&amp;CHAR(10)&amp;CHAR(34)&amp;VLOOKUP(U20,pictuer_fetter_attr!B:D,3,FALSE)&amp;CHAR(34)&amp;" "&amp;CHAR(34)&amp;V20&amp;CHAR(34)&amp;CHAR(10)&amp;" }","")</f>
        <v/>
      </c>
      <c r="AD20" s="69"/>
      <c r="AE20" s="11">
        <v>47</v>
      </c>
      <c r="AF20" s="12" t="str" cm="1">
        <f t="array" ref="AF20">VLOOKUP(VALUE(_xlfn.TEXTSPLIT(AE20,"|")),pictuer_fetter_ability!A:B,2,TRUE)</f>
        <v>幽冥LV5:"受到伤害有15%概率进入幽冥状态，幽冥状态下不会受到伤害但也无法使用技能。
幽冥状态持续3秒"</v>
      </c>
      <c r="AG20" s="12"/>
      <c r="AH20" s="14"/>
      <c r="AI20" s="72"/>
    </row>
    <row r="21" ht="47" customHeight="1" spans="1:35">
      <c r="A21" s="11"/>
      <c r="B21" s="13" t="s">
        <v>116</v>
      </c>
      <c r="C21" s="13">
        <v>1</v>
      </c>
      <c r="D21" s="13"/>
      <c r="E21" s="13">
        <v>3</v>
      </c>
      <c r="F21" s="13"/>
      <c r="G21" s="13"/>
      <c r="H21" s="13"/>
      <c r="I21" s="14"/>
      <c r="J21" s="52"/>
      <c r="K21" s="51">
        <f t="shared" si="0"/>
        <v>0</v>
      </c>
      <c r="L21" s="34" t="str">
        <f>IF(K21&gt;0,IF(K21&gt;1,VLOOKUP(F21,pictuer_card_data!C:I,7,FALSE)&amp;"|",VLOOKUP(F21,pictuer_card_data!C:I,7,FALSE)),"")&amp;IF(K21&gt;1,IF(K21&gt;2,VLOOKUP(G21,pictuer_card_data!C:I,7,FALSE)&amp;"|",VLOOKUP(G21,pictuer_card_data!C:I,7,FALSE)),"")&amp;IF(K21&gt;2,IF(K21&gt;3,VLOOKUP(H21,pictuer_card_data!C:I,7,FALSE)&amp;"|",VLOOKUP(H21,pictuer_card_data!C:I,7,FALSE)),"")&amp;IF(K21&gt;3,IF(K21&gt;4,VLOOKUP(I21,pictuer_card_data!C:I,7,FALSE)&amp;"|",VLOOKUP(I21,pictuer_card_data!C:I,7,FALSE)),"")&amp;IF(K21&gt;4,IF(K21&gt;5,VLOOKUP(J21,pictuer_card_data!C:I,7,FALSE)&amp;"|",VLOOKUP(J21,pictuer_card_data!C:I,7,FALSE)),"")</f>
        <v/>
      </c>
      <c r="M21" s="34"/>
      <c r="N21" s="46"/>
      <c r="O21" s="49"/>
      <c r="P21" s="50"/>
      <c r="Q21" s="50"/>
      <c r="R21" s="50"/>
      <c r="S21" s="50"/>
      <c r="T21" s="50"/>
      <c r="U21" s="50"/>
      <c r="V21" s="61"/>
      <c r="W21" s="51">
        <f t="shared" si="1"/>
        <v>0</v>
      </c>
      <c r="X21" s="13"/>
      <c r="Y21" s="12" t="str">
        <f>IF(ISTEXT(M21),VLOOKUP(M21,pictuer_fetter_attr!B:D,2,FALSE)&amp;" {"&amp;CHAR(10)&amp;CHAR(34)&amp;VLOOKUP(M21,pictuer_fetter_attr!B:D,3,FALSE)&amp;CHAR(34)&amp;" "&amp;CHAR(34)&amp;N21&amp;CHAR(34)&amp;CHAR(10)&amp;" }","")</f>
        <v/>
      </c>
      <c r="Z21" s="13" t="str">
        <f>IF(ISTEXT(O21),VLOOKUP(O21,pictuer_fetter_attr!B:D,2,FALSE)&amp;" {"&amp;CHAR(10)&amp;CHAR(34)&amp;VLOOKUP(O21,pictuer_fetter_attr!B:D,3,FALSE)&amp;CHAR(34)&amp;" "&amp;CHAR(34)&amp;P21&amp;CHAR(34)&amp;CHAR(10)&amp;" }","")</f>
        <v/>
      </c>
      <c r="AA21" s="13" t="str">
        <f>IF(ISTEXT(Q21),VLOOKUP(Q21,pictuer_fetter_attr!B:D,2,FALSE)&amp;" {"&amp;CHAR(10)&amp;CHAR(34)&amp;VLOOKUP(Q21,pictuer_fetter_attr!B:D,3,FALSE)&amp;CHAR(34)&amp;" "&amp;CHAR(34)&amp;R21&amp;CHAR(34)&amp;CHAR(10)&amp;" }","")</f>
        <v/>
      </c>
      <c r="AB21" s="13" t="str">
        <f>IF(ISTEXT(S21),VLOOKUP(S21,pictuer_fetter_attr!B:D,2,FALSE)&amp;" {"&amp;CHAR(10)&amp;CHAR(34)&amp;VLOOKUP(S21,pictuer_fetter_attr!B:D,3,FALSE)&amp;CHAR(34)&amp;" "&amp;CHAR(34)&amp;T21&amp;CHAR(34)&amp;CHAR(10)&amp;" }","")</f>
        <v/>
      </c>
      <c r="AC21" s="14" t="str">
        <f>IF(ISTEXT(U21),VLOOKUP(U21,pictuer_fetter_attr!B:D,2,FALSE)&amp;" {"&amp;CHAR(10)&amp;CHAR(34)&amp;VLOOKUP(U21,pictuer_fetter_attr!B:D,3,FALSE)&amp;CHAR(34)&amp;" "&amp;CHAR(34)&amp;V21&amp;CHAR(34)&amp;CHAR(10)&amp;" }","")</f>
        <v/>
      </c>
      <c r="AD21" s="69"/>
      <c r="AE21" s="11">
        <v>11</v>
      </c>
      <c r="AF21" s="12" t="str" cm="1">
        <f t="array" ref="AF21">VLOOKUP(VALUE(_xlfn.TEXTSPLIT(AE21,"|")),pictuer_fetter_ability!A:B,2,TRUE)</f>
        <v>传言LV5:英雄所具有的每秒生命恢复效果，在生命值恢复满之后，会按40%效率回复蓝量。</v>
      </c>
      <c r="AG21" s="12"/>
      <c r="AH21" s="14"/>
      <c r="AI21" s="72"/>
    </row>
    <row r="22" ht="47" customHeight="1" spans="1:35">
      <c r="A22" s="11"/>
      <c r="B22" s="13" t="s">
        <v>117</v>
      </c>
      <c r="C22" s="13">
        <v>1</v>
      </c>
      <c r="D22" s="13"/>
      <c r="E22" s="13">
        <v>4</v>
      </c>
      <c r="F22" s="13"/>
      <c r="G22" s="13"/>
      <c r="H22" s="13"/>
      <c r="I22" s="14"/>
      <c r="J22" s="52"/>
      <c r="K22" s="51">
        <f t="shared" si="0"/>
        <v>0</v>
      </c>
      <c r="L22" s="34" t="str">
        <f>IF(K22&gt;0,IF(K22&gt;1,VLOOKUP(F22,pictuer_card_data!C:I,7,FALSE)&amp;"|",VLOOKUP(F22,pictuer_card_data!C:I,7,FALSE)),"")&amp;IF(K22&gt;1,IF(K22&gt;2,VLOOKUP(G22,pictuer_card_data!C:I,7,FALSE)&amp;"|",VLOOKUP(G22,pictuer_card_data!C:I,7,FALSE)),"")&amp;IF(K22&gt;2,IF(K22&gt;3,VLOOKUP(H22,pictuer_card_data!C:I,7,FALSE)&amp;"|",VLOOKUP(H22,pictuer_card_data!C:I,7,FALSE)),"")&amp;IF(K22&gt;3,IF(K22&gt;4,VLOOKUP(I22,pictuer_card_data!C:I,7,FALSE)&amp;"|",VLOOKUP(I22,pictuer_card_data!C:I,7,FALSE)),"")&amp;IF(K22&gt;4,IF(K22&gt;5,VLOOKUP(J22,pictuer_card_data!C:I,7,FALSE)&amp;"|",VLOOKUP(J22,pictuer_card_data!C:I,7,FALSE)),"")</f>
        <v/>
      </c>
      <c r="M22" s="34"/>
      <c r="N22" s="46"/>
      <c r="O22" s="49"/>
      <c r="P22" s="50"/>
      <c r="Q22" s="50"/>
      <c r="R22" s="50"/>
      <c r="S22" s="50"/>
      <c r="T22" s="50"/>
      <c r="U22" s="50"/>
      <c r="V22" s="61"/>
      <c r="W22" s="51">
        <f t="shared" si="1"/>
        <v>0</v>
      </c>
      <c r="X22" s="13"/>
      <c r="Y22" s="12" t="str">
        <f>IF(ISTEXT(M22),VLOOKUP(M22,pictuer_fetter_attr!B:D,2,FALSE)&amp;" {"&amp;CHAR(10)&amp;CHAR(34)&amp;VLOOKUP(M22,pictuer_fetter_attr!B:D,3,FALSE)&amp;CHAR(34)&amp;" "&amp;CHAR(34)&amp;N22&amp;CHAR(34)&amp;CHAR(10)&amp;" }","")</f>
        <v/>
      </c>
      <c r="Z22" s="13" t="str">
        <f>IF(ISTEXT(O22),VLOOKUP(O22,pictuer_fetter_attr!B:D,2,FALSE)&amp;" {"&amp;CHAR(10)&amp;CHAR(34)&amp;VLOOKUP(O22,pictuer_fetter_attr!B:D,3,FALSE)&amp;CHAR(34)&amp;" "&amp;CHAR(34)&amp;P22&amp;CHAR(34)&amp;CHAR(10)&amp;" }","")</f>
        <v/>
      </c>
      <c r="AA22" s="13" t="str">
        <f>IF(ISTEXT(Q22),VLOOKUP(Q22,pictuer_fetter_attr!B:D,2,FALSE)&amp;" {"&amp;CHAR(10)&amp;CHAR(34)&amp;VLOOKUP(Q22,pictuer_fetter_attr!B:D,3,FALSE)&amp;CHAR(34)&amp;" "&amp;CHAR(34)&amp;R22&amp;CHAR(34)&amp;CHAR(10)&amp;" }","")</f>
        <v/>
      </c>
      <c r="AB22" s="13" t="str">
        <f>IF(ISTEXT(S22),VLOOKUP(S22,pictuer_fetter_attr!B:D,2,FALSE)&amp;" {"&amp;CHAR(10)&amp;CHAR(34)&amp;VLOOKUP(S22,pictuer_fetter_attr!B:D,3,FALSE)&amp;CHAR(34)&amp;" "&amp;CHAR(34)&amp;T22&amp;CHAR(34)&amp;CHAR(10)&amp;" }","")</f>
        <v/>
      </c>
      <c r="AC22" s="14" t="str">
        <f>IF(ISTEXT(U22),VLOOKUP(U22,pictuer_fetter_attr!B:D,2,FALSE)&amp;" {"&amp;CHAR(10)&amp;CHAR(34)&amp;VLOOKUP(U22,pictuer_fetter_attr!B:D,3,FALSE)&amp;CHAR(34)&amp;" "&amp;CHAR(34)&amp;V22&amp;CHAR(34)&amp;CHAR(10)&amp;" }","")</f>
        <v/>
      </c>
      <c r="AD22" s="69"/>
      <c r="AE22" s="11" t="s">
        <v>118</v>
      </c>
      <c r="AF22" s="12" t="str" cm="1">
        <f t="array" ref="AF22:AG22">VLOOKUP(VALUE(_xlfn.TEXTSPLIT(AE22,"|")),pictuer_fetter_ability!A:B,2,TRUE)</f>
        <v>魔能LV5:拾取范围扩大200码。</v>
      </c>
      <c r="AG22" s="12" t="str">
        <v>邪恶LV5:周围500码友军获得15%移动速度加成和每秒3/S生命值恢复。</v>
      </c>
      <c r="AH22" s="14"/>
      <c r="AI22" s="72"/>
    </row>
    <row r="23" ht="30.5" customHeight="1" spans="1:35">
      <c r="A23" s="11"/>
      <c r="B23" s="13" t="s">
        <v>119</v>
      </c>
      <c r="C23" s="13">
        <v>1</v>
      </c>
      <c r="D23" s="13"/>
      <c r="E23" s="13">
        <v>4</v>
      </c>
      <c r="F23" s="13"/>
      <c r="G23" s="13"/>
      <c r="H23" s="13"/>
      <c r="I23" s="14"/>
      <c r="J23" s="52"/>
      <c r="K23" s="51">
        <f t="shared" si="0"/>
        <v>0</v>
      </c>
      <c r="L23" s="34" t="str">
        <f>IF(K23&gt;0,IF(K23&gt;1,VLOOKUP(F23,pictuer_card_data!C:I,7,FALSE)&amp;"|",VLOOKUP(F23,pictuer_card_data!C:I,7,FALSE)),"")&amp;IF(K23&gt;1,IF(K23&gt;2,VLOOKUP(G23,pictuer_card_data!C:I,7,FALSE)&amp;"|",VLOOKUP(G23,pictuer_card_data!C:I,7,FALSE)),"")&amp;IF(K23&gt;2,IF(K23&gt;3,VLOOKUP(H23,pictuer_card_data!C:I,7,FALSE)&amp;"|",VLOOKUP(H23,pictuer_card_data!C:I,7,FALSE)),"")&amp;IF(K23&gt;3,IF(K23&gt;4,VLOOKUP(I23,pictuer_card_data!C:I,7,FALSE)&amp;"|",VLOOKUP(I23,pictuer_card_data!C:I,7,FALSE)),"")&amp;IF(K23&gt;4,IF(K23&gt;5,VLOOKUP(J23,pictuer_card_data!C:I,7,FALSE)&amp;"|",VLOOKUP(J23,pictuer_card_data!C:I,7,FALSE)),"")</f>
        <v/>
      </c>
      <c r="M23" s="34"/>
      <c r="N23" s="46"/>
      <c r="O23" s="49"/>
      <c r="P23" s="50"/>
      <c r="Q23" s="50"/>
      <c r="R23" s="50"/>
      <c r="S23" s="50"/>
      <c r="T23" s="50"/>
      <c r="U23" s="50"/>
      <c r="V23" s="61"/>
      <c r="W23" s="51">
        <f t="shared" si="1"/>
        <v>0</v>
      </c>
      <c r="X23" s="13"/>
      <c r="Y23" s="12" t="str">
        <f>IF(ISTEXT(M23),VLOOKUP(M23,pictuer_fetter_attr!B:D,2,FALSE)&amp;" {"&amp;CHAR(10)&amp;CHAR(34)&amp;VLOOKUP(M23,pictuer_fetter_attr!B:D,3,FALSE)&amp;CHAR(34)&amp;" "&amp;CHAR(34)&amp;N23&amp;CHAR(34)&amp;CHAR(10)&amp;" }","")</f>
        <v/>
      </c>
      <c r="Z23" s="13" t="str">
        <f>IF(ISTEXT(O23),VLOOKUP(O23,pictuer_fetter_attr!B:D,2,FALSE)&amp;" {"&amp;CHAR(10)&amp;CHAR(34)&amp;VLOOKUP(O23,pictuer_fetter_attr!B:D,3,FALSE)&amp;CHAR(34)&amp;" "&amp;CHAR(34)&amp;P23&amp;CHAR(34)&amp;CHAR(10)&amp;" }","")</f>
        <v/>
      </c>
      <c r="AA23" s="13" t="str">
        <f>IF(ISTEXT(Q23),VLOOKUP(Q23,pictuer_fetter_attr!B:D,2,FALSE)&amp;" {"&amp;CHAR(10)&amp;CHAR(34)&amp;VLOOKUP(Q23,pictuer_fetter_attr!B:D,3,FALSE)&amp;CHAR(34)&amp;" "&amp;CHAR(34)&amp;R23&amp;CHAR(34)&amp;CHAR(10)&amp;" }","")</f>
        <v/>
      </c>
      <c r="AB23" s="13" t="str">
        <f>IF(ISTEXT(S23),VLOOKUP(S23,pictuer_fetter_attr!B:D,2,FALSE)&amp;" {"&amp;CHAR(10)&amp;CHAR(34)&amp;VLOOKUP(S23,pictuer_fetter_attr!B:D,3,FALSE)&amp;CHAR(34)&amp;" "&amp;CHAR(34)&amp;T23&amp;CHAR(34)&amp;CHAR(10)&amp;" }","")</f>
        <v/>
      </c>
      <c r="AC23" s="14" t="str">
        <f>IF(ISTEXT(U23),VLOOKUP(U23,pictuer_fetter_attr!B:D,2,FALSE)&amp;" {"&amp;CHAR(10)&amp;CHAR(34)&amp;VLOOKUP(U23,pictuer_fetter_attr!B:D,3,FALSE)&amp;CHAR(34)&amp;" "&amp;CHAR(34)&amp;V23&amp;CHAR(34)&amp;CHAR(10)&amp;" }","")</f>
        <v/>
      </c>
      <c r="AD23" s="69"/>
      <c r="AE23" s="11">
        <v>30</v>
      </c>
      <c r="AF23" s="12" t="str" cm="1">
        <f t="array" ref="AF23">VLOOKUP(VALUE(_xlfn.TEXTSPLIT(AE23,"|")),pictuer_fetter_ability!A:B,2,TRUE)</f>
        <v>梦境LV10:每阵亡一次，获得20%暴击伤害。</v>
      </c>
      <c r="AG23" s="12"/>
      <c r="AH23" s="14"/>
      <c r="AI23" s="72"/>
    </row>
    <row r="24" ht="47" customHeight="1" spans="1:35">
      <c r="A24" s="11"/>
      <c r="B24" s="13" t="s">
        <v>120</v>
      </c>
      <c r="C24" s="13">
        <v>1</v>
      </c>
      <c r="D24" s="13"/>
      <c r="E24" s="13">
        <v>4</v>
      </c>
      <c r="F24" s="13"/>
      <c r="G24" s="13"/>
      <c r="H24" s="13"/>
      <c r="I24" s="14"/>
      <c r="J24" s="52"/>
      <c r="K24" s="51">
        <f t="shared" si="0"/>
        <v>0</v>
      </c>
      <c r="L24" s="34" t="str">
        <f>IF(K24&gt;0,IF(K24&gt;1,VLOOKUP(F24,pictuer_card_data!C:I,7,FALSE)&amp;"|",VLOOKUP(F24,pictuer_card_data!C:I,7,FALSE)),"")&amp;IF(K24&gt;1,IF(K24&gt;2,VLOOKUP(G24,pictuer_card_data!C:I,7,FALSE)&amp;"|",VLOOKUP(G24,pictuer_card_data!C:I,7,FALSE)),"")&amp;IF(K24&gt;2,IF(K24&gt;3,VLOOKUP(H24,pictuer_card_data!C:I,7,FALSE)&amp;"|",VLOOKUP(H24,pictuer_card_data!C:I,7,FALSE)),"")&amp;IF(K24&gt;3,IF(K24&gt;4,VLOOKUP(I24,pictuer_card_data!C:I,7,FALSE)&amp;"|",VLOOKUP(I24,pictuer_card_data!C:I,7,FALSE)),"")&amp;IF(K24&gt;4,IF(K24&gt;5,VLOOKUP(J24,pictuer_card_data!C:I,7,FALSE)&amp;"|",VLOOKUP(J24,pictuer_card_data!C:I,7,FALSE)),"")</f>
        <v/>
      </c>
      <c r="M24" s="34"/>
      <c r="N24" s="46"/>
      <c r="O24" s="49"/>
      <c r="P24" s="50"/>
      <c r="Q24" s="50"/>
      <c r="R24" s="50"/>
      <c r="S24" s="50"/>
      <c r="T24" s="50"/>
      <c r="U24" s="50"/>
      <c r="V24" s="61"/>
      <c r="W24" s="51">
        <f t="shared" si="1"/>
        <v>0</v>
      </c>
      <c r="X24" s="13"/>
      <c r="Y24" s="12" t="str">
        <f>IF(ISTEXT(M24),VLOOKUP(M24,pictuer_fetter_attr!B:D,2,FALSE)&amp;" {"&amp;CHAR(10)&amp;CHAR(34)&amp;VLOOKUP(M24,pictuer_fetter_attr!B:D,3,FALSE)&amp;CHAR(34)&amp;" "&amp;CHAR(34)&amp;N24&amp;CHAR(34)&amp;CHAR(10)&amp;" }","")</f>
        <v/>
      </c>
      <c r="Z24" s="13" t="str">
        <f>IF(ISTEXT(O24),VLOOKUP(O24,pictuer_fetter_attr!B:D,2,FALSE)&amp;" {"&amp;CHAR(10)&amp;CHAR(34)&amp;VLOOKUP(O24,pictuer_fetter_attr!B:D,3,FALSE)&amp;CHAR(34)&amp;" "&amp;CHAR(34)&amp;P24&amp;CHAR(34)&amp;CHAR(10)&amp;" }","")</f>
        <v/>
      </c>
      <c r="AA24" s="13" t="str">
        <f>IF(ISTEXT(Q24),VLOOKUP(Q24,pictuer_fetter_attr!B:D,2,FALSE)&amp;" {"&amp;CHAR(10)&amp;CHAR(34)&amp;VLOOKUP(Q24,pictuer_fetter_attr!B:D,3,FALSE)&amp;CHAR(34)&amp;" "&amp;CHAR(34)&amp;R24&amp;CHAR(34)&amp;CHAR(10)&amp;" }","")</f>
        <v/>
      </c>
      <c r="AB24" s="13" t="str">
        <f>IF(ISTEXT(S24),VLOOKUP(S24,pictuer_fetter_attr!B:D,2,FALSE)&amp;" {"&amp;CHAR(10)&amp;CHAR(34)&amp;VLOOKUP(S24,pictuer_fetter_attr!B:D,3,FALSE)&amp;CHAR(34)&amp;" "&amp;CHAR(34)&amp;T24&amp;CHAR(34)&amp;CHAR(10)&amp;" }","")</f>
        <v/>
      </c>
      <c r="AC24" s="14" t="str">
        <f>IF(ISTEXT(U24),VLOOKUP(U24,pictuer_fetter_attr!B:D,2,FALSE)&amp;" {"&amp;CHAR(10)&amp;CHAR(34)&amp;VLOOKUP(U24,pictuer_fetter_attr!B:D,3,FALSE)&amp;CHAR(34)&amp;" "&amp;CHAR(34)&amp;V24&amp;CHAR(34)&amp;CHAR(10)&amp;" }","")</f>
        <v/>
      </c>
      <c r="AD24" s="69"/>
      <c r="AE24" s="11">
        <v>39</v>
      </c>
      <c r="AF24" s="12" t="str" cm="1">
        <f t="array" ref="AF24">VLOOKUP(VALUE(_xlfn.TEXTSPLIT(AE24,"|")),pictuer_fetter_ability!A:B,2,TRUE)</f>
        <v>适应LV10:造成伤害时，有10%概率使该次伤害为怪物弱点元素伤害。</v>
      </c>
      <c r="AG24" s="12"/>
      <c r="AH24" s="14"/>
      <c r="AI24" s="72"/>
    </row>
    <row r="25" ht="30.5" customHeight="1" spans="1:35">
      <c r="A25" s="11"/>
      <c r="B25" s="13" t="s">
        <v>121</v>
      </c>
      <c r="C25" s="13">
        <v>1</v>
      </c>
      <c r="D25" s="13"/>
      <c r="E25" s="13">
        <v>3</v>
      </c>
      <c r="F25" s="13"/>
      <c r="G25" s="13"/>
      <c r="H25" s="13"/>
      <c r="I25" s="14"/>
      <c r="J25" s="52"/>
      <c r="K25" s="51">
        <f t="shared" si="0"/>
        <v>0</v>
      </c>
      <c r="L25" s="34" t="str">
        <f>IF(K25&gt;0,IF(K25&gt;1,VLOOKUP(F25,pictuer_card_data!C:I,7,FALSE)&amp;"|",VLOOKUP(F25,pictuer_card_data!C:I,7,FALSE)),"")&amp;IF(K25&gt;1,IF(K25&gt;2,VLOOKUP(G25,pictuer_card_data!C:I,7,FALSE)&amp;"|",VLOOKUP(G25,pictuer_card_data!C:I,7,FALSE)),"")&amp;IF(K25&gt;2,IF(K25&gt;3,VLOOKUP(H25,pictuer_card_data!C:I,7,FALSE)&amp;"|",VLOOKUP(H25,pictuer_card_data!C:I,7,FALSE)),"")&amp;IF(K25&gt;3,IF(K25&gt;4,VLOOKUP(I25,pictuer_card_data!C:I,7,FALSE)&amp;"|",VLOOKUP(I25,pictuer_card_data!C:I,7,FALSE)),"")&amp;IF(K25&gt;4,IF(K25&gt;5,VLOOKUP(J25,pictuer_card_data!C:I,7,FALSE)&amp;"|",VLOOKUP(J25,pictuer_card_data!C:I,7,FALSE)),"")</f>
        <v/>
      </c>
      <c r="M25" s="34"/>
      <c r="N25" s="46"/>
      <c r="O25" s="49"/>
      <c r="P25" s="50"/>
      <c r="Q25" s="50"/>
      <c r="R25" s="50"/>
      <c r="S25" s="50"/>
      <c r="T25" s="50"/>
      <c r="U25" s="50"/>
      <c r="V25" s="61"/>
      <c r="W25" s="51">
        <f t="shared" si="1"/>
        <v>0</v>
      </c>
      <c r="X25" s="13"/>
      <c r="Y25" s="12" t="str">
        <f>IF(ISTEXT(M25),VLOOKUP(M25,pictuer_fetter_attr!B:D,2,FALSE)&amp;" {"&amp;CHAR(10)&amp;CHAR(34)&amp;VLOOKUP(M25,pictuer_fetter_attr!B:D,3,FALSE)&amp;CHAR(34)&amp;" "&amp;CHAR(34)&amp;N25&amp;CHAR(34)&amp;CHAR(10)&amp;" }","")</f>
        <v/>
      </c>
      <c r="Z25" s="13" t="str">
        <f>IF(ISTEXT(O25),VLOOKUP(O25,pictuer_fetter_attr!B:D,2,FALSE)&amp;" {"&amp;CHAR(10)&amp;CHAR(34)&amp;VLOOKUP(O25,pictuer_fetter_attr!B:D,3,FALSE)&amp;CHAR(34)&amp;" "&amp;CHAR(34)&amp;P25&amp;CHAR(34)&amp;CHAR(10)&amp;" }","")</f>
        <v/>
      </c>
      <c r="AA25" s="13" t="str">
        <f>IF(ISTEXT(Q25),VLOOKUP(Q25,pictuer_fetter_attr!B:D,2,FALSE)&amp;" {"&amp;CHAR(10)&amp;CHAR(34)&amp;VLOOKUP(Q25,pictuer_fetter_attr!B:D,3,FALSE)&amp;CHAR(34)&amp;" "&amp;CHAR(34)&amp;R25&amp;CHAR(34)&amp;CHAR(10)&amp;" }","")</f>
        <v/>
      </c>
      <c r="AB25" s="13" t="str">
        <f>IF(ISTEXT(S25),VLOOKUP(S25,pictuer_fetter_attr!B:D,2,FALSE)&amp;" {"&amp;CHAR(10)&amp;CHAR(34)&amp;VLOOKUP(S25,pictuer_fetter_attr!B:D,3,FALSE)&amp;CHAR(34)&amp;" "&amp;CHAR(34)&amp;T25&amp;CHAR(34)&amp;CHAR(10)&amp;" }","")</f>
        <v/>
      </c>
      <c r="AC25" s="14" t="str">
        <f>IF(ISTEXT(U25),VLOOKUP(U25,pictuer_fetter_attr!B:D,2,FALSE)&amp;" {"&amp;CHAR(10)&amp;CHAR(34)&amp;VLOOKUP(U25,pictuer_fetter_attr!B:D,3,FALSE)&amp;CHAR(34)&amp;" "&amp;CHAR(34)&amp;V25&amp;CHAR(34)&amp;CHAR(10)&amp;" }","")</f>
        <v/>
      </c>
      <c r="AD25" s="69"/>
      <c r="AE25" s="11">
        <v>53</v>
      </c>
      <c r="AF25" s="12" t="str" cm="1">
        <f t="array" ref="AF25">VLOOKUP(VALUE(_xlfn.TEXTSPLIT(AE25,"|")),pictuer_fetter_ability!A:B,2,TRUE)</f>
        <v>只因LV5:复活时间的增加条件里减少1名玩家。</v>
      </c>
      <c r="AG25" s="12"/>
      <c r="AH25" s="14"/>
      <c r="AI25" s="72"/>
    </row>
    <row r="26" ht="47" customHeight="1" spans="1:35">
      <c r="A26" s="11"/>
      <c r="B26" s="13" t="s">
        <v>122</v>
      </c>
      <c r="C26" s="13">
        <v>1</v>
      </c>
      <c r="D26" s="13"/>
      <c r="E26" s="13">
        <v>3</v>
      </c>
      <c r="F26" s="13"/>
      <c r="G26" s="13"/>
      <c r="H26" s="13"/>
      <c r="I26" s="14"/>
      <c r="J26" s="52"/>
      <c r="K26" s="51">
        <f t="shared" si="0"/>
        <v>0</v>
      </c>
      <c r="L26" s="34" t="str">
        <f>IF(K26&gt;0,IF(K26&gt;1,VLOOKUP(F26,pictuer_card_data!C:I,7,FALSE)&amp;"|",VLOOKUP(F26,pictuer_card_data!C:I,7,FALSE)),"")&amp;IF(K26&gt;1,IF(K26&gt;2,VLOOKUP(G26,pictuer_card_data!C:I,7,FALSE)&amp;"|",VLOOKUP(G26,pictuer_card_data!C:I,7,FALSE)),"")&amp;IF(K26&gt;2,IF(K26&gt;3,VLOOKUP(H26,pictuer_card_data!C:I,7,FALSE)&amp;"|",VLOOKUP(H26,pictuer_card_data!C:I,7,FALSE)),"")&amp;IF(K26&gt;3,IF(K26&gt;4,VLOOKUP(I26,pictuer_card_data!C:I,7,FALSE)&amp;"|",VLOOKUP(I26,pictuer_card_data!C:I,7,FALSE)),"")&amp;IF(K26&gt;4,IF(K26&gt;5,VLOOKUP(J26,pictuer_card_data!C:I,7,FALSE)&amp;"|",VLOOKUP(J26,pictuer_card_data!C:I,7,FALSE)),"")</f>
        <v/>
      </c>
      <c r="M26" s="34"/>
      <c r="N26" s="46"/>
      <c r="O26" s="49"/>
      <c r="P26" s="50"/>
      <c r="Q26" s="50"/>
      <c r="R26" s="50"/>
      <c r="S26" s="50"/>
      <c r="T26" s="50"/>
      <c r="U26" s="50"/>
      <c r="V26" s="61"/>
      <c r="W26" s="51">
        <f t="shared" si="1"/>
        <v>0</v>
      </c>
      <c r="X26" s="13"/>
      <c r="Y26" s="12" t="str">
        <f>IF(ISTEXT(M26),VLOOKUP(M26,pictuer_fetter_attr!B:D,2,FALSE)&amp;" {"&amp;CHAR(10)&amp;CHAR(34)&amp;VLOOKUP(M26,pictuer_fetter_attr!B:D,3,FALSE)&amp;CHAR(34)&amp;" "&amp;CHAR(34)&amp;N26&amp;CHAR(34)&amp;CHAR(10)&amp;" }","")</f>
        <v/>
      </c>
      <c r="Z26" s="13" t="str">
        <f>IF(ISTEXT(O26),VLOOKUP(O26,pictuer_fetter_attr!B:D,2,FALSE)&amp;" {"&amp;CHAR(10)&amp;CHAR(34)&amp;VLOOKUP(O26,pictuer_fetter_attr!B:D,3,FALSE)&amp;CHAR(34)&amp;" "&amp;CHAR(34)&amp;P26&amp;CHAR(34)&amp;CHAR(10)&amp;" }","")</f>
        <v/>
      </c>
      <c r="AA26" s="13" t="str">
        <f>IF(ISTEXT(Q26),VLOOKUP(Q26,pictuer_fetter_attr!B:D,2,FALSE)&amp;" {"&amp;CHAR(10)&amp;CHAR(34)&amp;VLOOKUP(Q26,pictuer_fetter_attr!B:D,3,FALSE)&amp;CHAR(34)&amp;" "&amp;CHAR(34)&amp;R26&amp;CHAR(34)&amp;CHAR(10)&amp;" }","")</f>
        <v/>
      </c>
      <c r="AB26" s="13" t="str">
        <f>IF(ISTEXT(S26),VLOOKUP(S26,pictuer_fetter_attr!B:D,2,FALSE)&amp;" {"&amp;CHAR(10)&amp;CHAR(34)&amp;VLOOKUP(S26,pictuer_fetter_attr!B:D,3,FALSE)&amp;CHAR(34)&amp;" "&amp;CHAR(34)&amp;T26&amp;CHAR(34)&amp;CHAR(10)&amp;" }","")</f>
        <v/>
      </c>
      <c r="AC26" s="14" t="str">
        <f>IF(ISTEXT(U26),VLOOKUP(U26,pictuer_fetter_attr!B:D,2,FALSE)&amp;" {"&amp;CHAR(10)&amp;CHAR(34)&amp;VLOOKUP(U26,pictuer_fetter_attr!B:D,3,FALSE)&amp;CHAR(34)&amp;" "&amp;CHAR(34)&amp;V26&amp;CHAR(34)&amp;CHAR(10)&amp;" }","")</f>
        <v/>
      </c>
      <c r="AD26" s="69"/>
      <c r="AE26" s="11" t="s">
        <v>123</v>
      </c>
      <c r="AF26" s="12" t="str" cm="1">
        <f t="array" ref="AF26:AG26">VLOOKUP(VALUE(_xlfn.TEXTSPLIT(AE26,"|")),pictuer_fetter_ability!A:B,2,TRUE)</f>
        <v>亢奋LV5:受到伤害时，在5秒内恢复15%最大生命值。</v>
      </c>
      <c r="AG26" s="12" t="str">
        <v>坚毅LV5:免疫致命伤害，并恢复25%最大生命值，每360秒只触发一次效果。</v>
      </c>
      <c r="AH26" s="14"/>
      <c r="AI26" s="72"/>
    </row>
    <row r="27" ht="47" customHeight="1" spans="1:34">
      <c r="A27" s="11"/>
      <c r="B27" s="13" t="s">
        <v>124</v>
      </c>
      <c r="C27" s="13">
        <v>1</v>
      </c>
      <c r="D27" s="13"/>
      <c r="E27" s="13">
        <v>5</v>
      </c>
      <c r="F27" s="13"/>
      <c r="G27" s="13"/>
      <c r="H27" s="13"/>
      <c r="I27" s="14"/>
      <c r="J27" s="52"/>
      <c r="K27" s="51">
        <f t="shared" si="0"/>
        <v>0</v>
      </c>
      <c r="L27" s="34" t="str">
        <f>IF(K27&gt;0,IF(K27&gt;1,VLOOKUP(F27,pictuer_card_data!C:I,7,FALSE)&amp;"|",VLOOKUP(F27,pictuer_card_data!C:I,7,FALSE)),"")&amp;IF(K27&gt;1,IF(K27&gt;2,VLOOKUP(G27,pictuer_card_data!C:I,7,FALSE)&amp;"|",VLOOKUP(G27,pictuer_card_data!C:I,7,FALSE)),"")&amp;IF(K27&gt;2,IF(K27&gt;3,VLOOKUP(H27,pictuer_card_data!C:I,7,FALSE)&amp;"|",VLOOKUP(H27,pictuer_card_data!C:I,7,FALSE)),"")&amp;IF(K27&gt;3,IF(K27&gt;4,VLOOKUP(I27,pictuer_card_data!C:I,7,FALSE)&amp;"|",VLOOKUP(I27,pictuer_card_data!C:I,7,FALSE)),"")&amp;IF(K27&gt;4,IF(K27&gt;5,VLOOKUP(J27,pictuer_card_data!C:I,7,FALSE)&amp;"|",VLOOKUP(J27,pictuer_card_data!C:I,7,FALSE)),"")</f>
        <v/>
      </c>
      <c r="M27" s="34"/>
      <c r="N27" s="46"/>
      <c r="O27" s="49"/>
      <c r="P27" s="50"/>
      <c r="Q27" s="50"/>
      <c r="R27" s="50"/>
      <c r="S27" s="50"/>
      <c r="T27" s="50"/>
      <c r="U27" s="50"/>
      <c r="V27" s="61"/>
      <c r="W27" s="51">
        <f t="shared" si="1"/>
        <v>0</v>
      </c>
      <c r="X27" s="13"/>
      <c r="Y27" s="12" t="str">
        <f>IF(ISTEXT(M27),VLOOKUP(M27,pictuer_fetter_attr!B:D,2,FALSE)&amp;" {"&amp;CHAR(10)&amp;CHAR(34)&amp;VLOOKUP(M27,pictuer_fetter_attr!B:D,3,FALSE)&amp;CHAR(34)&amp;" "&amp;CHAR(34)&amp;N27&amp;CHAR(34)&amp;CHAR(10)&amp;" }","")</f>
        <v/>
      </c>
      <c r="Z27" s="13" t="str">
        <f>IF(ISTEXT(O27),VLOOKUP(O27,pictuer_fetter_attr!B:D,2,FALSE)&amp;" {"&amp;CHAR(10)&amp;CHAR(34)&amp;VLOOKUP(O27,pictuer_fetter_attr!B:D,3,FALSE)&amp;CHAR(34)&amp;" "&amp;CHAR(34)&amp;P27&amp;CHAR(34)&amp;CHAR(10)&amp;" }","")</f>
        <v/>
      </c>
      <c r="AA27" s="13" t="str">
        <f>IF(ISTEXT(Q27),VLOOKUP(Q27,pictuer_fetter_attr!B:D,2,FALSE)&amp;" {"&amp;CHAR(10)&amp;CHAR(34)&amp;VLOOKUP(Q27,pictuer_fetter_attr!B:D,3,FALSE)&amp;CHAR(34)&amp;" "&amp;CHAR(34)&amp;R27&amp;CHAR(34)&amp;CHAR(10)&amp;" }","")</f>
        <v/>
      </c>
      <c r="AB27" s="13" t="str">
        <f>IF(ISTEXT(S27),VLOOKUP(S27,pictuer_fetter_attr!B:D,2,FALSE)&amp;" {"&amp;CHAR(10)&amp;CHAR(34)&amp;VLOOKUP(S27,pictuer_fetter_attr!B:D,3,FALSE)&amp;CHAR(34)&amp;" "&amp;CHAR(34)&amp;T27&amp;CHAR(34)&amp;CHAR(10)&amp;" }","")</f>
        <v/>
      </c>
      <c r="AC27" s="14" t="str">
        <f>IF(ISTEXT(U27),VLOOKUP(U27,pictuer_fetter_attr!B:D,2,FALSE)&amp;" {"&amp;CHAR(10)&amp;CHAR(34)&amp;VLOOKUP(U27,pictuer_fetter_attr!B:D,3,FALSE)&amp;CHAR(34)&amp;" "&amp;CHAR(34)&amp;V27&amp;CHAR(34)&amp;CHAR(10)&amp;" }","")</f>
        <v/>
      </c>
      <c r="AD27" s="69"/>
      <c r="AE27" s="11">
        <v>41</v>
      </c>
      <c r="AF27" s="12" t="str" cm="1">
        <f t="array" ref="AF27">VLOOKUP(VALUE(_xlfn.TEXTSPLIT(AE27,"|")),pictuer_fetter_ability!A:B,2,TRUE)</f>
        <v>双重LV5:释放技能时有10%概率消耗双倍蓝量造成2.3倍伤害。</v>
      </c>
      <c r="AG27" s="12"/>
      <c r="AH27" s="14"/>
    </row>
    <row r="28" ht="47" customHeight="1" spans="1:34">
      <c r="A28" s="11"/>
      <c r="B28" s="13" t="s">
        <v>125</v>
      </c>
      <c r="C28" s="13">
        <v>1</v>
      </c>
      <c r="D28" s="13"/>
      <c r="E28" s="13">
        <v>3</v>
      </c>
      <c r="F28" s="13"/>
      <c r="G28" s="13"/>
      <c r="H28" s="13"/>
      <c r="I28" s="14"/>
      <c r="J28" s="52"/>
      <c r="K28" s="51">
        <f t="shared" si="0"/>
        <v>0</v>
      </c>
      <c r="L28" s="34" t="str">
        <f>IF(K28&gt;0,IF(K28&gt;1,VLOOKUP(F28,pictuer_card_data!C:I,7,FALSE)&amp;"|",VLOOKUP(F28,pictuer_card_data!C:I,7,FALSE)),"")&amp;IF(K28&gt;1,IF(K28&gt;2,VLOOKUP(G28,pictuer_card_data!C:I,7,FALSE)&amp;"|",VLOOKUP(G28,pictuer_card_data!C:I,7,FALSE)),"")&amp;IF(K28&gt;2,IF(K28&gt;3,VLOOKUP(H28,pictuer_card_data!C:I,7,FALSE)&amp;"|",VLOOKUP(H28,pictuer_card_data!C:I,7,FALSE)),"")&amp;IF(K28&gt;3,IF(K28&gt;4,VLOOKUP(I28,pictuer_card_data!C:I,7,FALSE)&amp;"|",VLOOKUP(I28,pictuer_card_data!C:I,7,FALSE)),"")&amp;IF(K28&gt;4,IF(K28&gt;5,VLOOKUP(J28,pictuer_card_data!C:I,7,FALSE)&amp;"|",VLOOKUP(J28,pictuer_card_data!C:I,7,FALSE)),"")</f>
        <v/>
      </c>
      <c r="M28" s="34"/>
      <c r="N28" s="46"/>
      <c r="O28" s="49"/>
      <c r="P28" s="50"/>
      <c r="Q28" s="50"/>
      <c r="R28" s="50"/>
      <c r="S28" s="50"/>
      <c r="T28" s="50"/>
      <c r="U28" s="50"/>
      <c r="V28" s="61"/>
      <c r="W28" s="51">
        <f t="shared" si="1"/>
        <v>0</v>
      </c>
      <c r="X28" s="13"/>
      <c r="Y28" s="12" t="str">
        <f>IF(ISTEXT(M28),VLOOKUP(M28,pictuer_fetter_attr!B:D,2,FALSE)&amp;" {"&amp;CHAR(10)&amp;CHAR(34)&amp;VLOOKUP(M28,pictuer_fetter_attr!B:D,3,FALSE)&amp;CHAR(34)&amp;" "&amp;CHAR(34)&amp;N28&amp;CHAR(34)&amp;CHAR(10)&amp;" }","")</f>
        <v/>
      </c>
      <c r="Z28" s="13" t="str">
        <f>IF(ISTEXT(O28),VLOOKUP(O28,pictuer_fetter_attr!B:D,2,FALSE)&amp;" {"&amp;CHAR(10)&amp;CHAR(34)&amp;VLOOKUP(O28,pictuer_fetter_attr!B:D,3,FALSE)&amp;CHAR(34)&amp;" "&amp;CHAR(34)&amp;P28&amp;CHAR(34)&amp;CHAR(10)&amp;" }","")</f>
        <v/>
      </c>
      <c r="AA28" s="13" t="str">
        <f>IF(ISTEXT(Q28),VLOOKUP(Q28,pictuer_fetter_attr!B:D,2,FALSE)&amp;" {"&amp;CHAR(10)&amp;CHAR(34)&amp;VLOOKUP(Q28,pictuer_fetter_attr!B:D,3,FALSE)&amp;CHAR(34)&amp;" "&amp;CHAR(34)&amp;R28&amp;CHAR(34)&amp;CHAR(10)&amp;" }","")</f>
        <v/>
      </c>
      <c r="AB28" s="13" t="str">
        <f>IF(ISTEXT(S28),VLOOKUP(S28,pictuer_fetter_attr!B:D,2,FALSE)&amp;" {"&amp;CHAR(10)&amp;CHAR(34)&amp;VLOOKUP(S28,pictuer_fetter_attr!B:D,3,FALSE)&amp;CHAR(34)&amp;" "&amp;CHAR(34)&amp;T28&amp;CHAR(34)&amp;CHAR(10)&amp;" }","")</f>
        <v/>
      </c>
      <c r="AC28" s="14" t="str">
        <f>IF(ISTEXT(U28),VLOOKUP(U28,pictuer_fetter_attr!B:D,2,FALSE)&amp;" {"&amp;CHAR(10)&amp;CHAR(34)&amp;VLOOKUP(U28,pictuer_fetter_attr!B:D,3,FALSE)&amp;CHAR(34)&amp;" "&amp;CHAR(34)&amp;V28&amp;CHAR(34)&amp;CHAR(10)&amp;" }","")</f>
        <v/>
      </c>
      <c r="AD28" s="69"/>
      <c r="AE28" s="11">
        <v>36</v>
      </c>
      <c r="AF28" s="12" t="str" cm="1">
        <f t="array" ref="AF28">VLOOKUP(VALUE(_xlfn.TEXTSPLIT(AE28,"|")),pictuer_fetter_ability!A:B,2,TRUE)</f>
        <v>弱点LV10:造成敌人弱点元素伤害时，该伤害提升至300%。</v>
      </c>
      <c r="AG28" s="12"/>
      <c r="AH28" s="14"/>
    </row>
    <row r="29" ht="30.5" customHeight="1" spans="1:34">
      <c r="A29" s="11"/>
      <c r="B29" s="13" t="s">
        <v>126</v>
      </c>
      <c r="C29" s="13">
        <v>1</v>
      </c>
      <c r="D29" s="13"/>
      <c r="E29" s="13">
        <v>2</v>
      </c>
      <c r="F29" s="13"/>
      <c r="G29" s="13"/>
      <c r="H29" s="13"/>
      <c r="I29" s="14"/>
      <c r="J29" s="52"/>
      <c r="K29" s="51">
        <f t="shared" si="0"/>
        <v>0</v>
      </c>
      <c r="L29" s="34" t="str">
        <f>IF(K29&gt;0,IF(K29&gt;1,VLOOKUP(F29,pictuer_card_data!C:I,7,FALSE)&amp;"|",VLOOKUP(F29,pictuer_card_data!C:I,7,FALSE)),"")&amp;IF(K29&gt;1,IF(K29&gt;2,VLOOKUP(G29,pictuer_card_data!C:I,7,FALSE)&amp;"|",VLOOKUP(G29,pictuer_card_data!C:I,7,FALSE)),"")&amp;IF(K29&gt;2,IF(K29&gt;3,VLOOKUP(H29,pictuer_card_data!C:I,7,FALSE)&amp;"|",VLOOKUP(H29,pictuer_card_data!C:I,7,FALSE)),"")&amp;IF(K29&gt;3,IF(K29&gt;4,VLOOKUP(I29,pictuer_card_data!C:I,7,FALSE)&amp;"|",VLOOKUP(I29,pictuer_card_data!C:I,7,FALSE)),"")&amp;IF(K29&gt;4,IF(K29&gt;5,VLOOKUP(J29,pictuer_card_data!C:I,7,FALSE)&amp;"|",VLOOKUP(J29,pictuer_card_data!C:I,7,FALSE)),"")</f>
        <v/>
      </c>
      <c r="M29" s="34"/>
      <c r="N29" s="46"/>
      <c r="O29" s="49"/>
      <c r="P29" s="50"/>
      <c r="Q29" s="50"/>
      <c r="R29" s="50"/>
      <c r="S29" s="50"/>
      <c r="T29" s="50"/>
      <c r="U29" s="50"/>
      <c r="V29" s="61"/>
      <c r="W29" s="51">
        <f t="shared" si="1"/>
        <v>0</v>
      </c>
      <c r="X29" s="13"/>
      <c r="Y29" s="12" t="str">
        <f>IF(ISTEXT(M29),VLOOKUP(M29,pictuer_fetter_attr!B:D,2,FALSE)&amp;" {"&amp;CHAR(10)&amp;CHAR(34)&amp;VLOOKUP(M29,pictuer_fetter_attr!B:D,3,FALSE)&amp;CHAR(34)&amp;" "&amp;CHAR(34)&amp;N29&amp;CHAR(34)&amp;CHAR(10)&amp;" }","")</f>
        <v/>
      </c>
      <c r="Z29" s="13" t="str">
        <f>IF(ISTEXT(O29),VLOOKUP(O29,pictuer_fetter_attr!B:D,2,FALSE)&amp;" {"&amp;CHAR(10)&amp;CHAR(34)&amp;VLOOKUP(O29,pictuer_fetter_attr!B:D,3,FALSE)&amp;CHAR(34)&amp;" "&amp;CHAR(34)&amp;P29&amp;CHAR(34)&amp;CHAR(10)&amp;" }","")</f>
        <v/>
      </c>
      <c r="AA29" s="13" t="str">
        <f>IF(ISTEXT(Q29),VLOOKUP(Q29,pictuer_fetter_attr!B:D,2,FALSE)&amp;" {"&amp;CHAR(10)&amp;CHAR(34)&amp;VLOOKUP(Q29,pictuer_fetter_attr!B:D,3,FALSE)&amp;CHAR(34)&amp;" "&amp;CHAR(34)&amp;R29&amp;CHAR(34)&amp;CHAR(10)&amp;" }","")</f>
        <v/>
      </c>
      <c r="AB29" s="13" t="str">
        <f>IF(ISTEXT(S29),VLOOKUP(S29,pictuer_fetter_attr!B:D,2,FALSE)&amp;" {"&amp;CHAR(10)&amp;CHAR(34)&amp;VLOOKUP(S29,pictuer_fetter_attr!B:D,3,FALSE)&amp;CHAR(34)&amp;" "&amp;CHAR(34)&amp;T29&amp;CHAR(34)&amp;CHAR(10)&amp;" }","")</f>
        <v/>
      </c>
      <c r="AC29" s="14" t="str">
        <f>IF(ISTEXT(U29),VLOOKUP(U29,pictuer_fetter_attr!B:D,2,FALSE)&amp;" {"&amp;CHAR(10)&amp;CHAR(34)&amp;VLOOKUP(U29,pictuer_fetter_attr!B:D,3,FALSE)&amp;CHAR(34)&amp;" "&amp;CHAR(34)&amp;V29&amp;CHAR(34)&amp;CHAR(10)&amp;" }","")</f>
        <v/>
      </c>
      <c r="AD29" s="69"/>
      <c r="AE29" s="11">
        <v>55</v>
      </c>
      <c r="AF29" s="12" t="str" cm="1">
        <f t="array" ref="AF29">VLOOKUP(VALUE(_xlfn.TEXTSPLIT(AE29,"|")),pictuer_fetter_ability!A:B,2,TRUE)</f>
        <v>治疗LV1:每过10秒，恢复1%最大生命值。</v>
      </c>
      <c r="AG29" s="12"/>
      <c r="AH29" s="14"/>
    </row>
    <row r="30" ht="47" customHeight="1" spans="1:34">
      <c r="A30" s="11"/>
      <c r="B30" s="13" t="s">
        <v>127</v>
      </c>
      <c r="C30" s="13">
        <v>1</v>
      </c>
      <c r="D30" s="13"/>
      <c r="E30" s="13">
        <v>5</v>
      </c>
      <c r="F30" s="13"/>
      <c r="G30" s="13"/>
      <c r="H30" s="13"/>
      <c r="I30" s="14"/>
      <c r="J30" s="52"/>
      <c r="K30" s="51">
        <f t="shared" si="0"/>
        <v>0</v>
      </c>
      <c r="L30" s="34" t="str">
        <f>IF(K30&gt;0,IF(K30&gt;1,VLOOKUP(F30,pictuer_card_data!C:I,7,FALSE)&amp;"|",VLOOKUP(F30,pictuer_card_data!C:I,7,FALSE)),"")&amp;IF(K30&gt;1,IF(K30&gt;2,VLOOKUP(G30,pictuer_card_data!C:I,7,FALSE)&amp;"|",VLOOKUP(G30,pictuer_card_data!C:I,7,FALSE)),"")&amp;IF(K30&gt;2,IF(K30&gt;3,VLOOKUP(H30,pictuer_card_data!C:I,7,FALSE)&amp;"|",VLOOKUP(H30,pictuer_card_data!C:I,7,FALSE)),"")&amp;IF(K30&gt;3,IF(K30&gt;4,VLOOKUP(I30,pictuer_card_data!C:I,7,FALSE)&amp;"|",VLOOKUP(I30,pictuer_card_data!C:I,7,FALSE)),"")&amp;IF(K30&gt;4,IF(K30&gt;5,VLOOKUP(J30,pictuer_card_data!C:I,7,FALSE)&amp;"|",VLOOKUP(J30,pictuer_card_data!C:I,7,FALSE)),"")</f>
        <v/>
      </c>
      <c r="M30" s="34"/>
      <c r="N30" s="46"/>
      <c r="O30" s="49"/>
      <c r="P30" s="50"/>
      <c r="Q30" s="50"/>
      <c r="R30" s="50"/>
      <c r="S30" s="50"/>
      <c r="T30" s="50"/>
      <c r="U30" s="50"/>
      <c r="V30" s="61"/>
      <c r="W30" s="51">
        <f t="shared" si="1"/>
        <v>0</v>
      </c>
      <c r="X30" s="13"/>
      <c r="Y30" s="12" t="str">
        <f>IF(ISTEXT(M30),VLOOKUP(M30,pictuer_fetter_attr!B:D,2,FALSE)&amp;" {"&amp;CHAR(10)&amp;CHAR(34)&amp;VLOOKUP(M30,pictuer_fetter_attr!B:D,3,FALSE)&amp;CHAR(34)&amp;" "&amp;CHAR(34)&amp;N30&amp;CHAR(34)&amp;CHAR(10)&amp;" }","")</f>
        <v/>
      </c>
      <c r="Z30" s="13" t="str">
        <f>IF(ISTEXT(O30),VLOOKUP(O30,pictuer_fetter_attr!B:D,2,FALSE)&amp;" {"&amp;CHAR(10)&amp;CHAR(34)&amp;VLOOKUP(O30,pictuer_fetter_attr!B:D,3,FALSE)&amp;CHAR(34)&amp;" "&amp;CHAR(34)&amp;P30&amp;CHAR(34)&amp;CHAR(10)&amp;" }","")</f>
        <v/>
      </c>
      <c r="AA30" s="13" t="str">
        <f>IF(ISTEXT(Q30),VLOOKUP(Q30,pictuer_fetter_attr!B:D,2,FALSE)&amp;" {"&amp;CHAR(10)&amp;CHAR(34)&amp;VLOOKUP(Q30,pictuer_fetter_attr!B:D,3,FALSE)&amp;CHAR(34)&amp;" "&amp;CHAR(34)&amp;R30&amp;CHAR(34)&amp;CHAR(10)&amp;" }","")</f>
        <v/>
      </c>
      <c r="AB30" s="13" t="str">
        <f>IF(ISTEXT(S30),VLOOKUP(S30,pictuer_fetter_attr!B:D,2,FALSE)&amp;" {"&amp;CHAR(10)&amp;CHAR(34)&amp;VLOOKUP(S30,pictuer_fetter_attr!B:D,3,FALSE)&amp;CHAR(34)&amp;" "&amp;CHAR(34)&amp;T30&amp;CHAR(34)&amp;CHAR(10)&amp;" }","")</f>
        <v/>
      </c>
      <c r="AC30" s="14" t="str">
        <f>IF(ISTEXT(U30),VLOOKUP(U30,pictuer_fetter_attr!B:D,2,FALSE)&amp;" {"&amp;CHAR(10)&amp;CHAR(34)&amp;VLOOKUP(U30,pictuer_fetter_attr!B:D,3,FALSE)&amp;CHAR(34)&amp;" "&amp;CHAR(34)&amp;V30&amp;CHAR(34)&amp;CHAR(10)&amp;" }","")</f>
        <v/>
      </c>
      <c r="AD30" s="69"/>
      <c r="AE30" s="11" t="s">
        <v>128</v>
      </c>
      <c r="AF30" s="12" t="str" cm="1">
        <f t="array" ref="AF30:AG30">VLOOKUP(VALUE(_xlfn.TEXTSPLIT(AE30,"|")),pictuer_fetter_ability!A:B,2,TRUE)</f>
        <v>坚毅LV10:免疫致命伤害，并恢复25%最大生命值，每180秒只触发一次效果。</v>
      </c>
      <c r="AG30" s="12" t="str">
        <v>治疗LV10:每过5秒，恢复5%最大生命值。</v>
      </c>
      <c r="AH30" s="14"/>
    </row>
    <row r="31" ht="47" customHeight="1" spans="1:34">
      <c r="A31" s="11"/>
      <c r="B31" s="13" t="s">
        <v>129</v>
      </c>
      <c r="C31" s="13">
        <v>1</v>
      </c>
      <c r="D31" s="13"/>
      <c r="E31" s="13">
        <v>5</v>
      </c>
      <c r="F31" s="13"/>
      <c r="G31" s="13"/>
      <c r="H31" s="13"/>
      <c r="I31" s="14"/>
      <c r="J31" s="52"/>
      <c r="K31" s="51">
        <f t="shared" si="0"/>
        <v>0</v>
      </c>
      <c r="L31" s="34" t="str">
        <f>IF(K31&gt;0,IF(K31&gt;1,VLOOKUP(F31,pictuer_card_data!C:I,7,FALSE)&amp;"|",VLOOKUP(F31,pictuer_card_data!C:I,7,FALSE)),"")&amp;IF(K31&gt;1,IF(K31&gt;2,VLOOKUP(G31,pictuer_card_data!C:I,7,FALSE)&amp;"|",VLOOKUP(G31,pictuer_card_data!C:I,7,FALSE)),"")&amp;IF(K31&gt;2,IF(K31&gt;3,VLOOKUP(H31,pictuer_card_data!C:I,7,FALSE)&amp;"|",VLOOKUP(H31,pictuer_card_data!C:I,7,FALSE)),"")&amp;IF(K31&gt;3,IF(K31&gt;4,VLOOKUP(I31,pictuer_card_data!C:I,7,FALSE)&amp;"|",VLOOKUP(I31,pictuer_card_data!C:I,7,FALSE)),"")&amp;IF(K31&gt;4,IF(K31&gt;5,VLOOKUP(J31,pictuer_card_data!C:I,7,FALSE)&amp;"|",VLOOKUP(J31,pictuer_card_data!C:I,7,FALSE)),"")</f>
        <v/>
      </c>
      <c r="M31" s="34"/>
      <c r="N31" s="46"/>
      <c r="O31" s="49"/>
      <c r="P31" s="50"/>
      <c r="Q31" s="50"/>
      <c r="R31" s="50"/>
      <c r="S31" s="50"/>
      <c r="T31" s="50"/>
      <c r="U31" s="50"/>
      <c r="V31" s="61"/>
      <c r="W31" s="51">
        <f t="shared" si="1"/>
        <v>0</v>
      </c>
      <c r="X31" s="13"/>
      <c r="Y31" s="12" t="str">
        <f>IF(ISTEXT(M31),VLOOKUP(M31,pictuer_fetter_attr!B:D,2,FALSE)&amp;" {"&amp;CHAR(10)&amp;CHAR(34)&amp;VLOOKUP(M31,pictuer_fetter_attr!B:D,3,FALSE)&amp;CHAR(34)&amp;" "&amp;CHAR(34)&amp;N31&amp;CHAR(34)&amp;CHAR(10)&amp;" }","")</f>
        <v/>
      </c>
      <c r="Z31" s="13" t="str">
        <f>IF(ISTEXT(O31),VLOOKUP(O31,pictuer_fetter_attr!B:D,2,FALSE)&amp;" {"&amp;CHAR(10)&amp;CHAR(34)&amp;VLOOKUP(O31,pictuer_fetter_attr!B:D,3,FALSE)&amp;CHAR(34)&amp;" "&amp;CHAR(34)&amp;P31&amp;CHAR(34)&amp;CHAR(10)&amp;" }","")</f>
        <v/>
      </c>
      <c r="AA31" s="13" t="str">
        <f>IF(ISTEXT(Q31),VLOOKUP(Q31,pictuer_fetter_attr!B:D,2,FALSE)&amp;" {"&amp;CHAR(10)&amp;CHAR(34)&amp;VLOOKUP(Q31,pictuer_fetter_attr!B:D,3,FALSE)&amp;CHAR(34)&amp;" "&amp;CHAR(34)&amp;R31&amp;CHAR(34)&amp;CHAR(10)&amp;" }","")</f>
        <v/>
      </c>
      <c r="AB31" s="13" t="str">
        <f>IF(ISTEXT(S31),VLOOKUP(S31,pictuer_fetter_attr!B:D,2,FALSE)&amp;" {"&amp;CHAR(10)&amp;CHAR(34)&amp;VLOOKUP(S31,pictuer_fetter_attr!B:D,3,FALSE)&amp;CHAR(34)&amp;" "&amp;CHAR(34)&amp;T31&amp;CHAR(34)&amp;CHAR(10)&amp;" }","")</f>
        <v/>
      </c>
      <c r="AC31" s="14" t="str">
        <f>IF(ISTEXT(U31),VLOOKUP(U31,pictuer_fetter_attr!B:D,2,FALSE)&amp;" {"&amp;CHAR(10)&amp;CHAR(34)&amp;VLOOKUP(U31,pictuer_fetter_attr!B:D,3,FALSE)&amp;CHAR(34)&amp;" "&amp;CHAR(34)&amp;V31&amp;CHAR(34)&amp;CHAR(10)&amp;" }","")</f>
        <v/>
      </c>
      <c r="AD31" s="69"/>
      <c r="AE31" s="11" t="s">
        <v>130</v>
      </c>
      <c r="AF31" s="12" t="str" cm="1">
        <f t="array" ref="AF31:AG31">VLOOKUP(VALUE(_xlfn.TEXTSPLIT(AE31,"|")),pictuer_fetter_ability!A:B,2,TRUE)</f>
        <v>弱点LV10:造成敌人弱点元素伤害时，该伤害提升至300%。</v>
      </c>
      <c r="AG31" s="12" t="str">
        <v>适应LV10:造成伤害时，有10%概率使该次伤害为怪物弱点元素伤害。</v>
      </c>
      <c r="AH31" s="14"/>
    </row>
    <row r="32" ht="47" customHeight="1" spans="1:34">
      <c r="A32" s="15"/>
      <c r="B32" s="17" t="s">
        <v>82</v>
      </c>
      <c r="C32" s="17">
        <v>1</v>
      </c>
      <c r="D32" s="17"/>
      <c r="E32" s="17">
        <v>3</v>
      </c>
      <c r="F32" s="17"/>
      <c r="G32" s="17"/>
      <c r="H32" s="17"/>
      <c r="I32" s="18"/>
      <c r="J32" s="52"/>
      <c r="K32" s="56">
        <f t="shared" si="0"/>
        <v>0</v>
      </c>
      <c r="L32" s="57" t="str">
        <f>IF(K32&gt;0,IF(K32&gt;1,VLOOKUP(F32,pictuer_card_data!C:I,7,FALSE)&amp;"|",VLOOKUP(F32,pictuer_card_data!C:I,7,FALSE)),"")&amp;IF(K32&gt;1,IF(K32&gt;2,VLOOKUP(G32,pictuer_card_data!C:I,7,FALSE)&amp;"|",VLOOKUP(G32,pictuer_card_data!C:I,7,FALSE)),"")&amp;IF(K32&gt;2,IF(K32&gt;3,VLOOKUP(H32,pictuer_card_data!C:I,7,FALSE)&amp;"|",VLOOKUP(H32,pictuer_card_data!C:I,7,FALSE)),"")&amp;IF(K32&gt;3,IF(K32&gt;4,VLOOKUP(I32,pictuer_card_data!C:I,7,FALSE)&amp;"|",VLOOKUP(I32,pictuer_card_data!C:I,7,FALSE)),"")&amp;IF(K32&gt;4,IF(K32&gt;5,VLOOKUP(J32,pictuer_card_data!C:I,7,FALSE)&amp;"|",VLOOKUP(J32,pictuer_card_data!C:I,7,FALSE)),"")</f>
        <v/>
      </c>
      <c r="M32" s="57"/>
      <c r="N32" s="58"/>
      <c r="O32" s="49"/>
      <c r="P32" s="50"/>
      <c r="Q32" s="50"/>
      <c r="R32" s="50"/>
      <c r="S32" s="50"/>
      <c r="T32" s="50"/>
      <c r="U32" s="50"/>
      <c r="V32" s="61"/>
      <c r="W32" s="56">
        <f t="shared" si="1"/>
        <v>0</v>
      </c>
      <c r="X32" s="17"/>
      <c r="Y32" s="16" t="str">
        <f>IF(ISTEXT(M32),VLOOKUP(M32,pictuer_fetter_attr!B:D,2,FALSE)&amp;" {"&amp;CHAR(10)&amp;CHAR(34)&amp;VLOOKUP(M32,pictuer_fetter_attr!B:D,3,FALSE)&amp;CHAR(34)&amp;" "&amp;CHAR(34)&amp;N32&amp;CHAR(34)&amp;CHAR(10)&amp;" }","")</f>
        <v/>
      </c>
      <c r="Z32" s="17" t="str">
        <f>IF(ISTEXT(O32),VLOOKUP(O32,pictuer_fetter_attr!B:D,2,FALSE)&amp;" {"&amp;CHAR(10)&amp;CHAR(34)&amp;VLOOKUP(O32,pictuer_fetter_attr!B:D,3,FALSE)&amp;CHAR(34)&amp;" "&amp;CHAR(34)&amp;P32&amp;CHAR(34)&amp;CHAR(10)&amp;" }","")</f>
        <v/>
      </c>
      <c r="AA32" s="17" t="str">
        <f>IF(ISTEXT(Q32),VLOOKUP(Q32,pictuer_fetter_attr!B:D,2,FALSE)&amp;" {"&amp;CHAR(10)&amp;CHAR(34)&amp;VLOOKUP(Q32,pictuer_fetter_attr!B:D,3,FALSE)&amp;CHAR(34)&amp;" "&amp;CHAR(34)&amp;R32&amp;CHAR(34)&amp;CHAR(10)&amp;" }","")</f>
        <v/>
      </c>
      <c r="AB32" s="17" t="str">
        <f>IF(ISTEXT(S32),VLOOKUP(S32,pictuer_fetter_attr!B:D,2,FALSE)&amp;" {"&amp;CHAR(10)&amp;CHAR(34)&amp;VLOOKUP(S32,pictuer_fetter_attr!B:D,3,FALSE)&amp;CHAR(34)&amp;" "&amp;CHAR(34)&amp;T32&amp;CHAR(34)&amp;CHAR(10)&amp;" }","")</f>
        <v/>
      </c>
      <c r="AC32" s="18" t="str">
        <f>IF(ISTEXT(U32),VLOOKUP(U32,pictuer_fetter_attr!B:D,2,FALSE)&amp;" {"&amp;CHAR(10)&amp;CHAR(34)&amp;VLOOKUP(U32,pictuer_fetter_attr!B:D,3,FALSE)&amp;CHAR(34)&amp;" "&amp;CHAR(34)&amp;V32&amp;CHAR(34)&amp;CHAR(10)&amp;" }","")</f>
        <v/>
      </c>
      <c r="AD32" s="69"/>
      <c r="AE32" s="15" t="s">
        <v>131</v>
      </c>
      <c r="AF32" s="16" t="str" cm="1">
        <f t="array" ref="AF32:AG32">VLOOKUP(VALUE(_xlfn.TEXTSPLIT(AE32,"|")),pictuer_fetter_ability!A:B,2,TRUE)</f>
        <v>掌控LV5:暴击时，吸收本次伤害2%的血量。</v>
      </c>
      <c r="AG32" s="16" t="str">
        <v>传言LV10:英雄所具有的每秒生命恢复效果，在生命值恢复满之后，会按100%效率回复蓝量。</v>
      </c>
      <c r="AH32" s="18"/>
    </row>
  </sheetData>
  <dataValidations count="3">
    <dataValidation allowBlank="1" showInputMessage="1" showErrorMessage="1" sqref="M1:V1 M2 O2 Q2 S2 U2 K$1:K$1048576 N2:N1048576 P2:P1048576 R2:R1048576 T2:T1048576 V2:V1048576 W3:W32 F1:J2"/>
    <dataValidation type="list" allowBlank="1" showInputMessage="1" showErrorMessage="1" sqref="M3:M1048576 O3:O1048576 Q3:Q1048576 S3:S1048576 U3:U1048576">
      <formula1>pictuer_fetter_attr!$B:$B</formula1>
    </dataValidation>
    <dataValidation type="list" allowBlank="1" showInputMessage="1" showErrorMessage="1" sqref="F3:J1048576">
      <formula1>pictuer_card_data!$C:$C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4"/>
  <sheetViews>
    <sheetView topLeftCell="A110" workbookViewId="0">
      <selection activeCell="C3" sqref="C3"/>
    </sheetView>
  </sheetViews>
  <sheetFormatPr defaultColWidth="9" defaultRowHeight="13.5"/>
  <cols>
    <col min="1" max="1" width="12.3416666666667" style="24" customWidth="1"/>
    <col min="2" max="2" width="12.0083333333333" style="24" customWidth="1"/>
    <col min="3" max="3" width="20.675" style="25" customWidth="1"/>
    <col min="4" max="4" width="21.625" style="24" customWidth="1"/>
    <col min="5" max="5" width="20.3416666666667" style="24" customWidth="1"/>
    <col min="6" max="6" width="20.175" style="24" customWidth="1"/>
    <col min="7" max="7" width="8.50833333333333" style="24" customWidth="1"/>
    <col min="8" max="8" width="25.25" style="24" customWidth="1"/>
    <col min="9" max="9" width="27.25" style="24" customWidth="1"/>
    <col min="10" max="16384" width="9" style="24"/>
  </cols>
  <sheetData>
    <row r="1" ht="35" customHeight="1" spans="1:9">
      <c r="A1" s="3" t="s">
        <v>132</v>
      </c>
      <c r="B1" s="4" t="s">
        <v>133</v>
      </c>
      <c r="C1" s="4" t="s">
        <v>134</v>
      </c>
      <c r="D1" s="4" t="s">
        <v>135</v>
      </c>
      <c r="E1" s="4" t="s">
        <v>136</v>
      </c>
      <c r="F1" s="4" t="s">
        <v>137</v>
      </c>
      <c r="G1" s="26" t="s">
        <v>138</v>
      </c>
      <c r="H1" s="24" t="s">
        <v>139</v>
      </c>
      <c r="I1" s="24" t="s">
        <v>140</v>
      </c>
    </row>
    <row r="2" ht="18.5" customHeight="1" spans="1:7">
      <c r="A2" s="19" t="s">
        <v>20</v>
      </c>
      <c r="B2" s="20" t="s">
        <v>141</v>
      </c>
      <c r="C2" s="20"/>
      <c r="D2" s="20" t="s">
        <v>142</v>
      </c>
      <c r="E2" s="20" t="s">
        <v>143</v>
      </c>
      <c r="F2" s="20" t="s">
        <v>22</v>
      </c>
      <c r="G2" s="27" t="s">
        <v>144</v>
      </c>
    </row>
    <row r="3" ht="18.5" customHeight="1" spans="1:9">
      <c r="A3" s="21">
        <v>1</v>
      </c>
      <c r="B3" s="22">
        <v>1001</v>
      </c>
      <c r="C3" s="22" t="s">
        <v>87</v>
      </c>
      <c r="D3" s="22">
        <v>1</v>
      </c>
      <c r="E3" s="22" t="s">
        <v>145</v>
      </c>
      <c r="F3" s="22"/>
      <c r="G3" s="28">
        <v>2</v>
      </c>
      <c r="I3" s="24">
        <f>A3</f>
        <v>1</v>
      </c>
    </row>
    <row r="4" ht="18.5" customHeight="1" spans="1:9">
      <c r="A4" s="21">
        <v>2</v>
      </c>
      <c r="B4" s="22">
        <v>1002</v>
      </c>
      <c r="C4" s="22" t="s">
        <v>146</v>
      </c>
      <c r="D4" s="22">
        <v>1</v>
      </c>
      <c r="E4" s="22" t="s">
        <v>145</v>
      </c>
      <c r="F4" s="22"/>
      <c r="G4" s="28">
        <v>2</v>
      </c>
      <c r="I4" s="24">
        <f t="shared" ref="I4:I67" si="0">A4</f>
        <v>2</v>
      </c>
    </row>
    <row r="5" ht="18.5" customHeight="1" spans="1:9">
      <c r="A5" s="21">
        <v>3</v>
      </c>
      <c r="B5" s="22">
        <v>1003</v>
      </c>
      <c r="C5" s="22" t="s">
        <v>88</v>
      </c>
      <c r="D5" s="22">
        <v>1</v>
      </c>
      <c r="E5" s="22" t="s">
        <v>145</v>
      </c>
      <c r="F5" s="22"/>
      <c r="G5" s="28">
        <v>3</v>
      </c>
      <c r="I5" s="24">
        <f t="shared" si="0"/>
        <v>3</v>
      </c>
    </row>
    <row r="6" ht="18.5" customHeight="1" spans="1:9">
      <c r="A6" s="21">
        <v>4</v>
      </c>
      <c r="B6" s="22">
        <v>1004</v>
      </c>
      <c r="C6" s="22" t="s">
        <v>91</v>
      </c>
      <c r="D6" s="22">
        <v>1</v>
      </c>
      <c r="E6" s="22" t="s">
        <v>145</v>
      </c>
      <c r="F6" s="22"/>
      <c r="G6" s="28">
        <v>2</v>
      </c>
      <c r="I6" s="24">
        <f t="shared" si="0"/>
        <v>4</v>
      </c>
    </row>
    <row r="7" ht="18.5" customHeight="1" spans="1:9">
      <c r="A7" s="21">
        <v>5</v>
      </c>
      <c r="B7" s="22">
        <v>1005</v>
      </c>
      <c r="C7" s="22" t="s">
        <v>57</v>
      </c>
      <c r="D7" s="22">
        <v>1</v>
      </c>
      <c r="E7" s="22" t="s">
        <v>145</v>
      </c>
      <c r="F7" s="22"/>
      <c r="G7" s="28">
        <v>2</v>
      </c>
      <c r="I7" s="24">
        <f t="shared" si="0"/>
        <v>5</v>
      </c>
    </row>
    <row r="8" ht="18.5" customHeight="1" spans="1:9">
      <c r="A8" s="21">
        <v>6</v>
      </c>
      <c r="B8" s="22">
        <v>1006</v>
      </c>
      <c r="C8" s="22" t="s">
        <v>97</v>
      </c>
      <c r="D8" s="22">
        <v>1</v>
      </c>
      <c r="E8" s="22" t="s">
        <v>145</v>
      </c>
      <c r="F8" s="22"/>
      <c r="G8" s="28">
        <v>2</v>
      </c>
      <c r="I8" s="24">
        <f t="shared" si="0"/>
        <v>6</v>
      </c>
    </row>
    <row r="9" ht="18.5" customHeight="1" spans="1:9">
      <c r="A9" s="21">
        <v>7</v>
      </c>
      <c r="B9" s="22">
        <v>1007</v>
      </c>
      <c r="C9" s="22" t="s">
        <v>98</v>
      </c>
      <c r="D9" s="22">
        <v>1</v>
      </c>
      <c r="E9" s="22" t="s">
        <v>145</v>
      </c>
      <c r="F9" s="22"/>
      <c r="G9" s="28">
        <v>4</v>
      </c>
      <c r="I9" s="24">
        <f t="shared" si="0"/>
        <v>7</v>
      </c>
    </row>
    <row r="10" ht="18.5" customHeight="1" spans="1:9">
      <c r="A10" s="21">
        <v>8</v>
      </c>
      <c r="B10" s="22">
        <v>1008</v>
      </c>
      <c r="C10" s="22" t="s">
        <v>92</v>
      </c>
      <c r="D10" s="22">
        <v>1</v>
      </c>
      <c r="E10" s="22" t="s">
        <v>145</v>
      </c>
      <c r="F10" s="22"/>
      <c r="G10" s="28">
        <v>2</v>
      </c>
      <c r="I10" s="24">
        <f t="shared" si="0"/>
        <v>8</v>
      </c>
    </row>
    <row r="11" ht="18.5" customHeight="1" spans="1:9">
      <c r="A11" s="21">
        <v>9</v>
      </c>
      <c r="B11" s="22">
        <v>1009</v>
      </c>
      <c r="C11" s="22" t="s">
        <v>99</v>
      </c>
      <c r="D11" s="22">
        <v>1</v>
      </c>
      <c r="E11" s="22" t="s">
        <v>145</v>
      </c>
      <c r="F11" s="22"/>
      <c r="G11" s="28">
        <v>3</v>
      </c>
      <c r="I11" s="24">
        <f t="shared" si="0"/>
        <v>9</v>
      </c>
    </row>
    <row r="12" ht="18.5" customHeight="1" spans="1:9">
      <c r="A12" s="21">
        <v>10</v>
      </c>
      <c r="B12" s="22">
        <v>1010</v>
      </c>
      <c r="C12" s="22" t="s">
        <v>100</v>
      </c>
      <c r="D12" s="22">
        <v>1</v>
      </c>
      <c r="E12" s="22" t="s">
        <v>145</v>
      </c>
      <c r="F12" s="22"/>
      <c r="G12" s="28">
        <v>2</v>
      </c>
      <c r="I12" s="24">
        <f t="shared" si="0"/>
        <v>10</v>
      </c>
    </row>
    <row r="13" ht="18.5" customHeight="1" spans="1:9">
      <c r="A13" s="21">
        <v>11</v>
      </c>
      <c r="B13" s="22">
        <v>1011</v>
      </c>
      <c r="C13" s="22" t="s">
        <v>147</v>
      </c>
      <c r="D13" s="22">
        <v>1</v>
      </c>
      <c r="E13" s="22" t="s">
        <v>145</v>
      </c>
      <c r="F13" s="22"/>
      <c r="G13" s="28">
        <v>2</v>
      </c>
      <c r="I13" s="24">
        <f t="shared" si="0"/>
        <v>11</v>
      </c>
    </row>
    <row r="14" ht="18.5" customHeight="1" spans="1:9">
      <c r="A14" s="21">
        <v>12</v>
      </c>
      <c r="B14" s="22">
        <v>1012</v>
      </c>
      <c r="C14" s="22" t="s">
        <v>93</v>
      </c>
      <c r="D14" s="22">
        <v>1</v>
      </c>
      <c r="E14" s="22" t="s">
        <v>145</v>
      </c>
      <c r="F14" s="22"/>
      <c r="G14" s="28">
        <v>3</v>
      </c>
      <c r="I14" s="24">
        <f t="shared" si="0"/>
        <v>12</v>
      </c>
    </row>
    <row r="15" ht="18.5" customHeight="1" spans="1:9">
      <c r="A15" s="21">
        <v>13</v>
      </c>
      <c r="B15" s="22">
        <v>1013</v>
      </c>
      <c r="C15" s="22" t="s">
        <v>27</v>
      </c>
      <c r="D15" s="22">
        <v>1</v>
      </c>
      <c r="E15" s="22" t="s">
        <v>145</v>
      </c>
      <c r="F15" s="22"/>
      <c r="G15" s="28">
        <v>4</v>
      </c>
      <c r="I15" s="24">
        <f t="shared" si="0"/>
        <v>13</v>
      </c>
    </row>
    <row r="16" ht="18.5" customHeight="1" spans="1:9">
      <c r="A16" s="21">
        <v>14</v>
      </c>
      <c r="B16" s="22">
        <v>1014</v>
      </c>
      <c r="C16" s="22" t="s">
        <v>35</v>
      </c>
      <c r="D16" s="22">
        <v>1</v>
      </c>
      <c r="E16" s="22" t="s">
        <v>145</v>
      </c>
      <c r="F16" s="22"/>
      <c r="G16" s="28">
        <v>3</v>
      </c>
      <c r="I16" s="24">
        <f t="shared" si="0"/>
        <v>14</v>
      </c>
    </row>
    <row r="17" ht="18.5" customHeight="1" spans="1:9">
      <c r="A17" s="21">
        <v>15</v>
      </c>
      <c r="B17" s="22">
        <v>1015</v>
      </c>
      <c r="C17" s="22" t="s">
        <v>89</v>
      </c>
      <c r="D17" s="22">
        <v>1</v>
      </c>
      <c r="E17" s="22" t="s">
        <v>145</v>
      </c>
      <c r="F17" s="22"/>
      <c r="G17" s="28">
        <v>3</v>
      </c>
      <c r="I17" s="24">
        <f t="shared" si="0"/>
        <v>15</v>
      </c>
    </row>
    <row r="18" ht="18.5" customHeight="1" spans="1:9">
      <c r="A18" s="21">
        <v>16</v>
      </c>
      <c r="B18" s="22">
        <v>1016</v>
      </c>
      <c r="C18" s="22" t="s">
        <v>109</v>
      </c>
      <c r="D18" s="22">
        <v>1</v>
      </c>
      <c r="E18" s="22" t="s">
        <v>145</v>
      </c>
      <c r="F18" s="22"/>
      <c r="G18" s="28">
        <v>3</v>
      </c>
      <c r="I18" s="24">
        <f t="shared" si="0"/>
        <v>16</v>
      </c>
    </row>
    <row r="19" ht="18.5" customHeight="1" spans="1:9">
      <c r="A19" s="21">
        <v>17</v>
      </c>
      <c r="B19" s="22">
        <v>1017</v>
      </c>
      <c r="C19" s="22" t="s">
        <v>40</v>
      </c>
      <c r="D19" s="22">
        <v>1</v>
      </c>
      <c r="E19" s="22" t="s">
        <v>145</v>
      </c>
      <c r="F19" s="22"/>
      <c r="G19" s="28">
        <v>3</v>
      </c>
      <c r="I19" s="24">
        <f t="shared" si="0"/>
        <v>17</v>
      </c>
    </row>
    <row r="20" ht="18.5" customHeight="1" spans="1:9">
      <c r="A20" s="21">
        <v>18</v>
      </c>
      <c r="B20" s="22">
        <v>1018</v>
      </c>
      <c r="C20" s="22" t="s">
        <v>111</v>
      </c>
      <c r="D20" s="22">
        <v>1</v>
      </c>
      <c r="E20" s="22" t="s">
        <v>145</v>
      </c>
      <c r="F20" s="22"/>
      <c r="G20" s="28">
        <v>2</v>
      </c>
      <c r="I20" s="24">
        <f t="shared" si="0"/>
        <v>18</v>
      </c>
    </row>
    <row r="21" ht="18.5" customHeight="1" spans="1:9">
      <c r="A21" s="21">
        <v>19</v>
      </c>
      <c r="B21" s="22">
        <v>1019</v>
      </c>
      <c r="C21" s="22" t="s">
        <v>110</v>
      </c>
      <c r="D21" s="22">
        <v>1</v>
      </c>
      <c r="E21" s="22" t="s">
        <v>145</v>
      </c>
      <c r="F21" s="22"/>
      <c r="G21" s="28">
        <v>4</v>
      </c>
      <c r="I21" s="24">
        <f t="shared" si="0"/>
        <v>19</v>
      </c>
    </row>
    <row r="22" ht="18.5" customHeight="1" spans="1:9">
      <c r="A22" s="21">
        <v>20</v>
      </c>
      <c r="B22" s="22">
        <v>1020</v>
      </c>
      <c r="C22" s="22" t="s">
        <v>104</v>
      </c>
      <c r="D22" s="22">
        <v>1</v>
      </c>
      <c r="E22" s="22" t="s">
        <v>145</v>
      </c>
      <c r="F22" s="22"/>
      <c r="G22" s="28">
        <v>3</v>
      </c>
      <c r="I22" s="24">
        <f t="shared" si="0"/>
        <v>20</v>
      </c>
    </row>
    <row r="23" ht="18.5" customHeight="1" spans="1:9">
      <c r="A23" s="21">
        <v>21</v>
      </c>
      <c r="B23" s="22">
        <v>1021</v>
      </c>
      <c r="C23" s="22" t="s">
        <v>66</v>
      </c>
      <c r="D23" s="22">
        <v>1</v>
      </c>
      <c r="E23" s="22" t="s">
        <v>145</v>
      </c>
      <c r="F23" s="22"/>
      <c r="G23" s="28">
        <v>2</v>
      </c>
      <c r="I23" s="24">
        <f t="shared" si="0"/>
        <v>21</v>
      </c>
    </row>
    <row r="24" ht="18.5" customHeight="1" spans="1:9">
      <c r="A24" s="21">
        <v>22</v>
      </c>
      <c r="B24" s="22">
        <v>1022</v>
      </c>
      <c r="C24" s="22" t="s">
        <v>148</v>
      </c>
      <c r="D24" s="22">
        <v>1</v>
      </c>
      <c r="E24" s="22" t="s">
        <v>145</v>
      </c>
      <c r="F24" s="22"/>
      <c r="G24" s="28">
        <v>4</v>
      </c>
      <c r="I24" s="24">
        <f t="shared" si="0"/>
        <v>22</v>
      </c>
    </row>
    <row r="25" ht="18.5" customHeight="1" spans="1:9">
      <c r="A25" s="21">
        <v>23</v>
      </c>
      <c r="B25" s="22">
        <v>1023</v>
      </c>
      <c r="C25" s="22" t="s">
        <v>149</v>
      </c>
      <c r="D25" s="22">
        <v>1</v>
      </c>
      <c r="E25" s="22" t="s">
        <v>145</v>
      </c>
      <c r="F25" s="22"/>
      <c r="G25" s="28">
        <v>2</v>
      </c>
      <c r="I25" s="24">
        <f t="shared" si="0"/>
        <v>23</v>
      </c>
    </row>
    <row r="26" ht="18.5" customHeight="1" spans="1:9">
      <c r="A26" s="21">
        <v>24</v>
      </c>
      <c r="B26" s="22">
        <v>1024</v>
      </c>
      <c r="C26" s="22" t="s">
        <v>150</v>
      </c>
      <c r="D26" s="22">
        <v>1</v>
      </c>
      <c r="E26" s="22" t="s">
        <v>145</v>
      </c>
      <c r="F26" s="22"/>
      <c r="G26" s="28">
        <v>3</v>
      </c>
      <c r="I26" s="24">
        <f t="shared" si="0"/>
        <v>24</v>
      </c>
    </row>
    <row r="27" ht="18.5" customHeight="1" spans="1:9">
      <c r="A27" s="21">
        <v>25</v>
      </c>
      <c r="B27" s="22">
        <v>1025</v>
      </c>
      <c r="C27" s="22" t="s">
        <v>151</v>
      </c>
      <c r="D27" s="22">
        <v>1</v>
      </c>
      <c r="E27" s="22" t="s">
        <v>145</v>
      </c>
      <c r="F27" s="22"/>
      <c r="G27" s="28">
        <v>2</v>
      </c>
      <c r="I27" s="24">
        <f t="shared" si="0"/>
        <v>25</v>
      </c>
    </row>
    <row r="28" ht="18.5" customHeight="1" spans="1:9">
      <c r="A28" s="21">
        <v>26</v>
      </c>
      <c r="B28" s="22">
        <v>1026</v>
      </c>
      <c r="C28" s="22" t="s">
        <v>105</v>
      </c>
      <c r="D28" s="22">
        <v>1</v>
      </c>
      <c r="E28" s="22" t="s">
        <v>145</v>
      </c>
      <c r="F28" s="22"/>
      <c r="G28" s="28">
        <v>3</v>
      </c>
      <c r="I28" s="24">
        <f t="shared" si="0"/>
        <v>26</v>
      </c>
    </row>
    <row r="29" ht="18.5" customHeight="1" spans="1:9">
      <c r="A29" s="21">
        <v>27</v>
      </c>
      <c r="B29" s="22">
        <v>1027</v>
      </c>
      <c r="C29" s="22" t="s">
        <v>103</v>
      </c>
      <c r="D29" s="22">
        <v>1</v>
      </c>
      <c r="E29" s="22" t="s">
        <v>145</v>
      </c>
      <c r="F29" s="22"/>
      <c r="G29" s="28">
        <v>2</v>
      </c>
      <c r="I29" s="24">
        <f t="shared" si="0"/>
        <v>27</v>
      </c>
    </row>
    <row r="30" ht="18.5" customHeight="1" spans="1:9">
      <c r="A30" s="21">
        <v>28</v>
      </c>
      <c r="B30" s="22">
        <v>1028</v>
      </c>
      <c r="C30" s="22" t="s">
        <v>152</v>
      </c>
      <c r="D30" s="22">
        <v>1</v>
      </c>
      <c r="E30" s="22" t="s">
        <v>145</v>
      </c>
      <c r="F30" s="22"/>
      <c r="G30" s="28">
        <v>3</v>
      </c>
      <c r="I30" s="24">
        <f t="shared" si="0"/>
        <v>28</v>
      </c>
    </row>
    <row r="31" ht="18.5" customHeight="1" spans="1:9">
      <c r="A31" s="21">
        <v>29</v>
      </c>
      <c r="B31" s="22">
        <v>1029</v>
      </c>
      <c r="C31" s="22" t="s">
        <v>153</v>
      </c>
      <c r="D31" s="22">
        <v>1</v>
      </c>
      <c r="E31" s="22" t="s">
        <v>145</v>
      </c>
      <c r="F31" s="22"/>
      <c r="G31" s="28">
        <v>3</v>
      </c>
      <c r="I31" s="24">
        <f t="shared" si="0"/>
        <v>29</v>
      </c>
    </row>
    <row r="32" ht="18.5" customHeight="1" spans="1:9">
      <c r="A32" s="21">
        <v>30</v>
      </c>
      <c r="B32" s="22">
        <v>1030</v>
      </c>
      <c r="C32" s="22" t="s">
        <v>154</v>
      </c>
      <c r="D32" s="22">
        <v>1</v>
      </c>
      <c r="E32" s="22" t="s">
        <v>145</v>
      </c>
      <c r="F32" s="22"/>
      <c r="G32" s="28">
        <v>4</v>
      </c>
      <c r="I32" s="24">
        <f t="shared" si="0"/>
        <v>30</v>
      </c>
    </row>
    <row r="33" ht="18.5" customHeight="1" spans="1:9">
      <c r="A33" s="21">
        <v>31</v>
      </c>
      <c r="B33" s="22">
        <v>1031</v>
      </c>
      <c r="C33" s="22" t="s">
        <v>155</v>
      </c>
      <c r="D33" s="22">
        <v>1</v>
      </c>
      <c r="E33" s="22" t="s">
        <v>145</v>
      </c>
      <c r="F33" s="22"/>
      <c r="G33" s="28">
        <v>3</v>
      </c>
      <c r="I33" s="24">
        <f t="shared" si="0"/>
        <v>31</v>
      </c>
    </row>
    <row r="34" ht="18.5" customHeight="1" spans="1:9">
      <c r="A34" s="21">
        <v>32</v>
      </c>
      <c r="B34" s="22">
        <v>1032</v>
      </c>
      <c r="C34" s="22" t="s">
        <v>156</v>
      </c>
      <c r="D34" s="22">
        <v>1</v>
      </c>
      <c r="E34" s="22" t="s">
        <v>145</v>
      </c>
      <c r="F34" s="22"/>
      <c r="G34" s="28">
        <v>4</v>
      </c>
      <c r="I34" s="24">
        <f t="shared" si="0"/>
        <v>32</v>
      </c>
    </row>
    <row r="35" ht="18.5" customHeight="1" spans="1:9">
      <c r="A35" s="21">
        <v>33</v>
      </c>
      <c r="B35" s="22">
        <v>1033</v>
      </c>
      <c r="C35" s="22" t="s">
        <v>157</v>
      </c>
      <c r="D35" s="22">
        <v>1</v>
      </c>
      <c r="E35" s="22" t="s">
        <v>145</v>
      </c>
      <c r="F35" s="22"/>
      <c r="G35" s="28">
        <v>3</v>
      </c>
      <c r="I35" s="24">
        <f t="shared" si="0"/>
        <v>33</v>
      </c>
    </row>
    <row r="36" ht="18.5" customHeight="1" spans="1:9">
      <c r="A36" s="21">
        <v>34</v>
      </c>
      <c r="B36" s="22">
        <v>1034</v>
      </c>
      <c r="C36" s="22" t="s">
        <v>158</v>
      </c>
      <c r="D36" s="22">
        <v>1</v>
      </c>
      <c r="E36" s="22" t="s">
        <v>145</v>
      </c>
      <c r="F36" s="22"/>
      <c r="G36" s="28">
        <v>4</v>
      </c>
      <c r="I36" s="24">
        <f t="shared" si="0"/>
        <v>34</v>
      </c>
    </row>
    <row r="37" ht="18.5" customHeight="1" spans="1:9">
      <c r="A37" s="21">
        <v>35</v>
      </c>
      <c r="B37" s="22">
        <v>1035</v>
      </c>
      <c r="C37" s="22" t="s">
        <v>159</v>
      </c>
      <c r="D37" s="22">
        <v>1</v>
      </c>
      <c r="E37" s="22" t="s">
        <v>145</v>
      </c>
      <c r="F37" s="22"/>
      <c r="G37" s="28">
        <v>2</v>
      </c>
      <c r="I37" s="24">
        <f t="shared" si="0"/>
        <v>35</v>
      </c>
    </row>
    <row r="38" ht="18.5" customHeight="1" spans="1:9">
      <c r="A38" s="21">
        <v>36</v>
      </c>
      <c r="B38" s="22">
        <v>1036</v>
      </c>
      <c r="C38" s="22" t="s">
        <v>160</v>
      </c>
      <c r="D38" s="22">
        <v>1</v>
      </c>
      <c r="E38" s="22" t="s">
        <v>145</v>
      </c>
      <c r="F38" s="22"/>
      <c r="G38" s="28">
        <v>4</v>
      </c>
      <c r="I38" s="24">
        <f t="shared" si="0"/>
        <v>36</v>
      </c>
    </row>
    <row r="39" ht="18.5" customHeight="1" spans="1:9">
      <c r="A39" s="21">
        <v>37</v>
      </c>
      <c r="B39" s="22">
        <v>1037</v>
      </c>
      <c r="C39" s="22" t="s">
        <v>161</v>
      </c>
      <c r="D39" s="22">
        <v>2</v>
      </c>
      <c r="E39" s="22" t="s">
        <v>162</v>
      </c>
      <c r="F39" s="22"/>
      <c r="G39" s="28">
        <v>5</v>
      </c>
      <c r="I39" s="24">
        <f t="shared" si="0"/>
        <v>37</v>
      </c>
    </row>
    <row r="40" ht="18.5" customHeight="1" spans="1:9">
      <c r="A40" s="21">
        <v>38</v>
      </c>
      <c r="B40" s="22">
        <v>1038</v>
      </c>
      <c r="C40" s="22" t="s">
        <v>163</v>
      </c>
      <c r="D40" s="22">
        <v>1</v>
      </c>
      <c r="E40" s="22" t="s">
        <v>145</v>
      </c>
      <c r="F40" s="22"/>
      <c r="G40" s="28">
        <v>4</v>
      </c>
      <c r="I40" s="24">
        <f t="shared" si="0"/>
        <v>38</v>
      </c>
    </row>
    <row r="41" ht="18.5" customHeight="1" spans="1:9">
      <c r="A41" s="21">
        <v>39</v>
      </c>
      <c r="B41" s="22">
        <v>1039</v>
      </c>
      <c r="C41" s="22" t="s">
        <v>69</v>
      </c>
      <c r="D41" s="22">
        <v>1</v>
      </c>
      <c r="E41" s="22" t="s">
        <v>145</v>
      </c>
      <c r="F41" s="22"/>
      <c r="G41" s="28">
        <v>4</v>
      </c>
      <c r="I41" s="24">
        <f t="shared" si="0"/>
        <v>39</v>
      </c>
    </row>
    <row r="42" ht="18.5" customHeight="1" spans="1:9">
      <c r="A42" s="21">
        <v>40</v>
      </c>
      <c r="B42" s="22">
        <v>1040</v>
      </c>
      <c r="C42" s="22" t="s">
        <v>41</v>
      </c>
      <c r="D42" s="22">
        <v>1</v>
      </c>
      <c r="E42" s="22" t="s">
        <v>145</v>
      </c>
      <c r="F42" s="22"/>
      <c r="G42" s="28">
        <v>2</v>
      </c>
      <c r="I42" s="24">
        <f t="shared" si="0"/>
        <v>40</v>
      </c>
    </row>
    <row r="43" ht="18.5" customHeight="1" spans="1:9">
      <c r="A43" s="21">
        <v>41</v>
      </c>
      <c r="B43" s="22">
        <v>1041</v>
      </c>
      <c r="C43" s="22" t="s">
        <v>164</v>
      </c>
      <c r="D43" s="22">
        <v>1</v>
      </c>
      <c r="E43" s="22" t="s">
        <v>145</v>
      </c>
      <c r="F43" s="22"/>
      <c r="G43" s="28">
        <v>3</v>
      </c>
      <c r="I43" s="24">
        <f t="shared" si="0"/>
        <v>41</v>
      </c>
    </row>
    <row r="44" ht="18.5" customHeight="1" spans="1:9">
      <c r="A44" s="21">
        <v>42</v>
      </c>
      <c r="B44" s="22">
        <v>1042</v>
      </c>
      <c r="C44" s="22" t="s">
        <v>49</v>
      </c>
      <c r="D44" s="22">
        <v>1</v>
      </c>
      <c r="E44" s="22" t="s">
        <v>145</v>
      </c>
      <c r="F44" s="22"/>
      <c r="G44" s="28">
        <v>2</v>
      </c>
      <c r="I44" s="24">
        <f t="shared" si="0"/>
        <v>42</v>
      </c>
    </row>
    <row r="45" ht="18.5" customHeight="1" spans="1:9">
      <c r="A45" s="21">
        <v>43</v>
      </c>
      <c r="B45" s="22">
        <v>1043</v>
      </c>
      <c r="C45" s="22" t="s">
        <v>50</v>
      </c>
      <c r="D45" s="22">
        <v>1</v>
      </c>
      <c r="E45" s="22" t="s">
        <v>145</v>
      </c>
      <c r="F45" s="22"/>
      <c r="G45" s="28">
        <v>3</v>
      </c>
      <c r="I45" s="24">
        <f t="shared" si="0"/>
        <v>43</v>
      </c>
    </row>
    <row r="46" ht="18.5" customHeight="1" spans="1:9">
      <c r="A46" s="21">
        <v>44</v>
      </c>
      <c r="B46" s="22">
        <v>1044</v>
      </c>
      <c r="C46" s="22" t="s">
        <v>51</v>
      </c>
      <c r="D46" s="22">
        <v>1</v>
      </c>
      <c r="E46" s="22" t="s">
        <v>145</v>
      </c>
      <c r="F46" s="22"/>
      <c r="G46" s="28">
        <v>3</v>
      </c>
      <c r="I46" s="24">
        <f t="shared" si="0"/>
        <v>44</v>
      </c>
    </row>
    <row r="47" ht="18.5" customHeight="1" spans="1:9">
      <c r="A47" s="21">
        <v>45</v>
      </c>
      <c r="B47" s="22">
        <v>1045</v>
      </c>
      <c r="C47" s="22" t="s">
        <v>165</v>
      </c>
      <c r="D47" s="22">
        <v>1</v>
      </c>
      <c r="E47" s="22" t="s">
        <v>145</v>
      </c>
      <c r="F47" s="22"/>
      <c r="G47" s="28">
        <v>4</v>
      </c>
      <c r="I47" s="24">
        <f t="shared" si="0"/>
        <v>45</v>
      </c>
    </row>
    <row r="48" ht="18.5" customHeight="1" spans="1:9">
      <c r="A48" s="21">
        <v>46</v>
      </c>
      <c r="B48" s="22">
        <v>1046</v>
      </c>
      <c r="C48" s="22" t="s">
        <v>166</v>
      </c>
      <c r="D48" s="22">
        <v>1</v>
      </c>
      <c r="E48" s="22" t="s">
        <v>145</v>
      </c>
      <c r="F48" s="22"/>
      <c r="G48" s="28">
        <v>2</v>
      </c>
      <c r="I48" s="24">
        <f t="shared" si="0"/>
        <v>46</v>
      </c>
    </row>
    <row r="49" ht="18.5" customHeight="1" spans="1:9">
      <c r="A49" s="21">
        <v>47</v>
      </c>
      <c r="B49" s="22">
        <v>1047</v>
      </c>
      <c r="C49" s="22" t="s">
        <v>167</v>
      </c>
      <c r="D49" s="22">
        <v>1</v>
      </c>
      <c r="E49" s="22" t="s">
        <v>145</v>
      </c>
      <c r="F49" s="22"/>
      <c r="G49" s="28">
        <v>2</v>
      </c>
      <c r="I49" s="24">
        <f t="shared" si="0"/>
        <v>47</v>
      </c>
    </row>
    <row r="50" ht="18.5" customHeight="1" spans="1:9">
      <c r="A50" s="21">
        <v>48</v>
      </c>
      <c r="B50" s="22">
        <v>1048</v>
      </c>
      <c r="C50" s="22" t="s">
        <v>168</v>
      </c>
      <c r="D50" s="22">
        <v>1</v>
      </c>
      <c r="E50" s="22" t="s">
        <v>145</v>
      </c>
      <c r="F50" s="22"/>
      <c r="G50" s="28">
        <v>2</v>
      </c>
      <c r="I50" s="24">
        <f t="shared" si="0"/>
        <v>48</v>
      </c>
    </row>
    <row r="51" ht="18.5" customHeight="1" spans="1:9">
      <c r="A51" s="21">
        <v>49</v>
      </c>
      <c r="B51" s="22">
        <v>1049</v>
      </c>
      <c r="C51" s="22" t="s">
        <v>169</v>
      </c>
      <c r="D51" s="22">
        <v>1</v>
      </c>
      <c r="E51" s="22" t="s">
        <v>145</v>
      </c>
      <c r="F51" s="22"/>
      <c r="G51" s="28">
        <v>4</v>
      </c>
      <c r="I51" s="24">
        <f t="shared" si="0"/>
        <v>49</v>
      </c>
    </row>
    <row r="52" ht="18.5" customHeight="1" spans="1:9">
      <c r="A52" s="21">
        <v>50</v>
      </c>
      <c r="B52" s="22">
        <v>1050</v>
      </c>
      <c r="C52" s="22" t="s">
        <v>170</v>
      </c>
      <c r="D52" s="22">
        <v>1</v>
      </c>
      <c r="E52" s="22" t="s">
        <v>145</v>
      </c>
      <c r="F52" s="22"/>
      <c r="G52" s="28">
        <v>3</v>
      </c>
      <c r="I52" s="24">
        <f t="shared" si="0"/>
        <v>50</v>
      </c>
    </row>
    <row r="53" ht="18.5" customHeight="1" spans="1:9">
      <c r="A53" s="21">
        <v>51</v>
      </c>
      <c r="B53" s="22">
        <v>1051</v>
      </c>
      <c r="C53" s="22" t="s">
        <v>171</v>
      </c>
      <c r="D53" s="22">
        <v>1</v>
      </c>
      <c r="E53" s="22" t="s">
        <v>145</v>
      </c>
      <c r="F53" s="22"/>
      <c r="G53" s="28">
        <v>3</v>
      </c>
      <c r="I53" s="24">
        <f t="shared" si="0"/>
        <v>51</v>
      </c>
    </row>
    <row r="54" ht="18.5" customHeight="1" spans="1:9">
      <c r="A54" s="21">
        <v>52</v>
      </c>
      <c r="B54" s="22">
        <v>1052</v>
      </c>
      <c r="C54" s="22" t="s">
        <v>172</v>
      </c>
      <c r="D54" s="22">
        <v>1</v>
      </c>
      <c r="E54" s="22" t="s">
        <v>145</v>
      </c>
      <c r="F54" s="22"/>
      <c r="G54" s="28">
        <v>3</v>
      </c>
      <c r="I54" s="24">
        <f t="shared" si="0"/>
        <v>52</v>
      </c>
    </row>
    <row r="55" ht="18.5" customHeight="1" spans="1:9">
      <c r="A55" s="21">
        <v>53</v>
      </c>
      <c r="B55" s="22">
        <v>1053</v>
      </c>
      <c r="C55" s="22" t="s">
        <v>173</v>
      </c>
      <c r="D55" s="22">
        <v>1</v>
      </c>
      <c r="E55" s="22" t="s">
        <v>145</v>
      </c>
      <c r="F55" s="22"/>
      <c r="G55" s="28">
        <v>3</v>
      </c>
      <c r="I55" s="24">
        <f t="shared" si="0"/>
        <v>53</v>
      </c>
    </row>
    <row r="56" ht="18.5" customHeight="1" spans="1:9">
      <c r="A56" s="21">
        <v>54</v>
      </c>
      <c r="B56" s="22">
        <v>1054</v>
      </c>
      <c r="C56" s="22" t="s">
        <v>174</v>
      </c>
      <c r="D56" s="22">
        <v>1</v>
      </c>
      <c r="E56" s="22" t="s">
        <v>145</v>
      </c>
      <c r="F56" s="22"/>
      <c r="G56" s="28">
        <v>4</v>
      </c>
      <c r="I56" s="24">
        <f t="shared" si="0"/>
        <v>54</v>
      </c>
    </row>
    <row r="57" ht="18.5" customHeight="1" spans="1:9">
      <c r="A57" s="21">
        <v>55</v>
      </c>
      <c r="B57" s="22">
        <v>1055</v>
      </c>
      <c r="C57" s="22" t="s">
        <v>175</v>
      </c>
      <c r="D57" s="22">
        <v>1</v>
      </c>
      <c r="E57" s="22" t="s">
        <v>145</v>
      </c>
      <c r="F57" s="22"/>
      <c r="G57" s="28">
        <v>3</v>
      </c>
      <c r="I57" s="24">
        <f t="shared" si="0"/>
        <v>55</v>
      </c>
    </row>
    <row r="58" ht="18.5" customHeight="1" spans="1:9">
      <c r="A58" s="21">
        <v>56</v>
      </c>
      <c r="B58" s="22">
        <v>1056</v>
      </c>
      <c r="C58" s="22" t="s">
        <v>176</v>
      </c>
      <c r="D58" s="22">
        <v>1</v>
      </c>
      <c r="E58" s="22" t="s">
        <v>145</v>
      </c>
      <c r="F58" s="22"/>
      <c r="G58" s="28">
        <v>2</v>
      </c>
      <c r="I58" s="24">
        <f t="shared" si="0"/>
        <v>56</v>
      </c>
    </row>
    <row r="59" ht="18.5" customHeight="1" spans="1:9">
      <c r="A59" s="21">
        <v>57</v>
      </c>
      <c r="B59" s="22">
        <v>1057</v>
      </c>
      <c r="C59" s="22" t="s">
        <v>177</v>
      </c>
      <c r="D59" s="22">
        <v>1</v>
      </c>
      <c r="E59" s="22" t="s">
        <v>145</v>
      </c>
      <c r="F59" s="22"/>
      <c r="G59" s="28">
        <v>2</v>
      </c>
      <c r="I59" s="24">
        <f t="shared" si="0"/>
        <v>57</v>
      </c>
    </row>
    <row r="60" ht="18.5" customHeight="1" spans="1:9">
      <c r="A60" s="21">
        <v>58</v>
      </c>
      <c r="B60" s="22">
        <v>1058</v>
      </c>
      <c r="C60" s="22" t="s">
        <v>178</v>
      </c>
      <c r="D60" s="22">
        <v>1</v>
      </c>
      <c r="E60" s="22" t="s">
        <v>145</v>
      </c>
      <c r="F60" s="22"/>
      <c r="G60" s="28">
        <v>3</v>
      </c>
      <c r="I60" s="24">
        <f t="shared" si="0"/>
        <v>58</v>
      </c>
    </row>
    <row r="61" ht="18.5" customHeight="1" spans="1:9">
      <c r="A61" s="21">
        <v>59</v>
      </c>
      <c r="B61" s="22">
        <v>1059</v>
      </c>
      <c r="C61" s="22" t="s">
        <v>179</v>
      </c>
      <c r="D61" s="22">
        <v>1</v>
      </c>
      <c r="E61" s="22" t="s">
        <v>145</v>
      </c>
      <c r="F61" s="22"/>
      <c r="G61" s="28">
        <v>3</v>
      </c>
      <c r="I61" s="24">
        <f t="shared" si="0"/>
        <v>59</v>
      </c>
    </row>
    <row r="62" ht="18.5" customHeight="1" spans="1:9">
      <c r="A62" s="21">
        <v>60</v>
      </c>
      <c r="B62" s="22">
        <v>1060</v>
      </c>
      <c r="C62" s="22" t="s">
        <v>180</v>
      </c>
      <c r="D62" s="22">
        <v>1</v>
      </c>
      <c r="E62" s="22" t="s">
        <v>145</v>
      </c>
      <c r="F62" s="22"/>
      <c r="G62" s="28">
        <v>2</v>
      </c>
      <c r="I62" s="24">
        <f t="shared" si="0"/>
        <v>60</v>
      </c>
    </row>
    <row r="63" ht="18.5" customHeight="1" spans="1:9">
      <c r="A63" s="21">
        <v>61</v>
      </c>
      <c r="B63" s="22">
        <v>1061</v>
      </c>
      <c r="C63" s="22" t="s">
        <v>181</v>
      </c>
      <c r="D63" s="22">
        <v>1</v>
      </c>
      <c r="E63" s="22" t="s">
        <v>145</v>
      </c>
      <c r="F63" s="22"/>
      <c r="G63" s="28">
        <v>4</v>
      </c>
      <c r="I63" s="24">
        <f t="shared" si="0"/>
        <v>61</v>
      </c>
    </row>
    <row r="64" ht="18.5" customHeight="1" spans="1:9">
      <c r="A64" s="21">
        <v>62</v>
      </c>
      <c r="B64" s="22">
        <v>1062</v>
      </c>
      <c r="C64" s="22" t="s">
        <v>182</v>
      </c>
      <c r="D64" s="22">
        <v>1</v>
      </c>
      <c r="E64" s="22" t="s">
        <v>145</v>
      </c>
      <c r="F64" s="22"/>
      <c r="G64" s="28">
        <v>4</v>
      </c>
      <c r="I64" s="24">
        <f t="shared" si="0"/>
        <v>62</v>
      </c>
    </row>
    <row r="65" ht="18.5" customHeight="1" spans="1:9">
      <c r="A65" s="21">
        <v>63</v>
      </c>
      <c r="B65" s="22">
        <v>1063</v>
      </c>
      <c r="C65" s="22" t="s">
        <v>183</v>
      </c>
      <c r="D65" s="22">
        <v>1</v>
      </c>
      <c r="E65" s="22" t="s">
        <v>145</v>
      </c>
      <c r="F65" s="22"/>
      <c r="G65" s="28">
        <v>4</v>
      </c>
      <c r="I65" s="24">
        <f t="shared" si="0"/>
        <v>63</v>
      </c>
    </row>
    <row r="66" ht="18.5" customHeight="1" spans="1:9">
      <c r="A66" s="21">
        <v>64</v>
      </c>
      <c r="B66" s="22">
        <v>1064</v>
      </c>
      <c r="C66" s="22" t="s">
        <v>28</v>
      </c>
      <c r="D66" s="22">
        <v>1</v>
      </c>
      <c r="E66" s="22" t="s">
        <v>145</v>
      </c>
      <c r="F66" s="22"/>
      <c r="G66" s="28">
        <v>2</v>
      </c>
      <c r="I66" s="24">
        <f t="shared" si="0"/>
        <v>64</v>
      </c>
    </row>
    <row r="67" ht="18.5" customHeight="1" spans="1:9">
      <c r="A67" s="21">
        <v>65</v>
      </c>
      <c r="B67" s="22">
        <v>1065</v>
      </c>
      <c r="C67" s="22" t="s">
        <v>184</v>
      </c>
      <c r="D67" s="22">
        <v>1</v>
      </c>
      <c r="E67" s="22" t="s">
        <v>145</v>
      </c>
      <c r="F67" s="22"/>
      <c r="G67" s="28">
        <v>3</v>
      </c>
      <c r="I67" s="24">
        <f t="shared" si="0"/>
        <v>65</v>
      </c>
    </row>
    <row r="68" ht="18.5" customHeight="1" spans="1:9">
      <c r="A68" s="21">
        <v>66</v>
      </c>
      <c r="B68" s="22">
        <v>1066</v>
      </c>
      <c r="C68" s="22" t="s">
        <v>185</v>
      </c>
      <c r="D68" s="22">
        <v>1</v>
      </c>
      <c r="E68" s="22" t="s">
        <v>145</v>
      </c>
      <c r="F68" s="22"/>
      <c r="G68" s="28">
        <v>2</v>
      </c>
      <c r="I68" s="24">
        <f t="shared" ref="I68:I131" si="1">A68</f>
        <v>66</v>
      </c>
    </row>
    <row r="69" ht="18.5" customHeight="1" spans="1:9">
      <c r="A69" s="21">
        <v>67</v>
      </c>
      <c r="B69" s="22">
        <v>1067</v>
      </c>
      <c r="C69" s="22" t="s">
        <v>186</v>
      </c>
      <c r="D69" s="22">
        <v>1</v>
      </c>
      <c r="E69" s="22" t="s">
        <v>145</v>
      </c>
      <c r="F69" s="22"/>
      <c r="G69" s="28">
        <v>2</v>
      </c>
      <c r="I69" s="24">
        <f t="shared" si="1"/>
        <v>67</v>
      </c>
    </row>
    <row r="70" ht="18.5" customHeight="1" spans="1:9">
      <c r="A70" s="21">
        <v>68</v>
      </c>
      <c r="B70" s="22">
        <v>1068</v>
      </c>
      <c r="C70" s="22" t="s">
        <v>38</v>
      </c>
      <c r="D70" s="22">
        <v>1</v>
      </c>
      <c r="E70" s="22" t="s">
        <v>145</v>
      </c>
      <c r="F70" s="22"/>
      <c r="G70" s="28">
        <v>3</v>
      </c>
      <c r="I70" s="24">
        <f t="shared" si="1"/>
        <v>68</v>
      </c>
    </row>
    <row r="71" ht="18.5" customHeight="1" spans="1:9">
      <c r="A71" s="21">
        <v>69</v>
      </c>
      <c r="B71" s="22">
        <v>1069</v>
      </c>
      <c r="C71" s="22" t="s">
        <v>187</v>
      </c>
      <c r="D71" s="22">
        <v>1</v>
      </c>
      <c r="E71" s="22" t="s">
        <v>145</v>
      </c>
      <c r="F71" s="22"/>
      <c r="G71" s="28">
        <v>3</v>
      </c>
      <c r="I71" s="24">
        <f t="shared" si="1"/>
        <v>69</v>
      </c>
    </row>
    <row r="72" ht="18.5" customHeight="1" spans="1:9">
      <c r="A72" s="21">
        <v>70</v>
      </c>
      <c r="B72" s="22">
        <v>1070</v>
      </c>
      <c r="C72" s="22" t="s">
        <v>188</v>
      </c>
      <c r="D72" s="22">
        <v>1</v>
      </c>
      <c r="E72" s="22" t="s">
        <v>145</v>
      </c>
      <c r="F72" s="22"/>
      <c r="G72" s="28">
        <v>4</v>
      </c>
      <c r="I72" s="24">
        <f t="shared" si="1"/>
        <v>70</v>
      </c>
    </row>
    <row r="73" ht="18.5" customHeight="1" spans="1:9">
      <c r="A73" s="21">
        <v>71</v>
      </c>
      <c r="B73" s="22">
        <v>1071</v>
      </c>
      <c r="C73" s="22" t="s">
        <v>58</v>
      </c>
      <c r="D73" s="22">
        <v>1</v>
      </c>
      <c r="E73" s="22" t="s">
        <v>145</v>
      </c>
      <c r="F73" s="22"/>
      <c r="G73" s="28">
        <v>4</v>
      </c>
      <c r="I73" s="24">
        <f t="shared" si="1"/>
        <v>71</v>
      </c>
    </row>
    <row r="74" ht="18.5" customHeight="1" spans="1:9">
      <c r="A74" s="21">
        <v>72</v>
      </c>
      <c r="B74" s="22">
        <v>1072</v>
      </c>
      <c r="C74" s="22" t="s">
        <v>189</v>
      </c>
      <c r="D74" s="22">
        <v>1</v>
      </c>
      <c r="E74" s="22" t="s">
        <v>145</v>
      </c>
      <c r="F74" s="22"/>
      <c r="G74" s="28">
        <v>2</v>
      </c>
      <c r="I74" s="24">
        <f t="shared" si="1"/>
        <v>72</v>
      </c>
    </row>
    <row r="75" ht="18.5" customHeight="1" spans="1:9">
      <c r="A75" s="21">
        <v>73</v>
      </c>
      <c r="B75" s="22">
        <v>1073</v>
      </c>
      <c r="C75" s="22" t="s">
        <v>190</v>
      </c>
      <c r="D75" s="22">
        <v>1</v>
      </c>
      <c r="E75" s="22" t="s">
        <v>145</v>
      </c>
      <c r="F75" s="22"/>
      <c r="G75" s="28">
        <v>2</v>
      </c>
      <c r="I75" s="24">
        <f t="shared" si="1"/>
        <v>73</v>
      </c>
    </row>
    <row r="76" ht="18.5" customHeight="1" spans="1:9">
      <c r="A76" s="21">
        <v>74</v>
      </c>
      <c r="B76" s="22">
        <v>1074</v>
      </c>
      <c r="C76" s="22" t="s">
        <v>34</v>
      </c>
      <c r="D76" s="22">
        <v>1</v>
      </c>
      <c r="E76" s="22" t="s">
        <v>145</v>
      </c>
      <c r="F76" s="22"/>
      <c r="G76" s="28">
        <v>3</v>
      </c>
      <c r="I76" s="24">
        <f t="shared" si="1"/>
        <v>74</v>
      </c>
    </row>
    <row r="77" ht="18.5" customHeight="1" spans="1:9">
      <c r="A77" s="21">
        <v>75</v>
      </c>
      <c r="B77" s="22">
        <v>1075</v>
      </c>
      <c r="C77" s="22" t="s">
        <v>191</v>
      </c>
      <c r="D77" s="22">
        <v>1</v>
      </c>
      <c r="E77" s="22" t="s">
        <v>145</v>
      </c>
      <c r="F77" s="22"/>
      <c r="G77" s="28">
        <v>3</v>
      </c>
      <c r="I77" s="24">
        <f t="shared" si="1"/>
        <v>75</v>
      </c>
    </row>
    <row r="78" ht="18.5" customHeight="1" spans="1:9">
      <c r="A78" s="21">
        <v>76</v>
      </c>
      <c r="B78" s="22">
        <v>1076</v>
      </c>
      <c r="C78" s="22" t="s">
        <v>45</v>
      </c>
      <c r="D78" s="22">
        <v>1</v>
      </c>
      <c r="E78" s="22" t="s">
        <v>145</v>
      </c>
      <c r="F78" s="22"/>
      <c r="G78" s="28">
        <v>3</v>
      </c>
      <c r="I78" s="24">
        <f t="shared" si="1"/>
        <v>76</v>
      </c>
    </row>
    <row r="79" ht="18.5" customHeight="1" spans="1:9">
      <c r="A79" s="21">
        <v>77</v>
      </c>
      <c r="B79" s="22">
        <v>1077</v>
      </c>
      <c r="C79" s="22" t="s">
        <v>46</v>
      </c>
      <c r="D79" s="22">
        <v>1</v>
      </c>
      <c r="E79" s="22" t="s">
        <v>145</v>
      </c>
      <c r="F79" s="22"/>
      <c r="G79" s="28">
        <v>4</v>
      </c>
      <c r="I79" s="24">
        <f t="shared" si="1"/>
        <v>77</v>
      </c>
    </row>
    <row r="80" ht="18.5" customHeight="1" spans="1:9">
      <c r="A80" s="21">
        <v>78</v>
      </c>
      <c r="B80" s="22">
        <v>1078</v>
      </c>
      <c r="C80" s="22" t="s">
        <v>192</v>
      </c>
      <c r="D80" s="22">
        <v>1</v>
      </c>
      <c r="E80" s="22" t="s">
        <v>145</v>
      </c>
      <c r="F80" s="22"/>
      <c r="G80" s="28">
        <v>4</v>
      </c>
      <c r="I80" s="24">
        <f t="shared" si="1"/>
        <v>78</v>
      </c>
    </row>
    <row r="81" ht="18.5" customHeight="1" spans="1:9">
      <c r="A81" s="21">
        <v>79</v>
      </c>
      <c r="B81" s="22">
        <v>1079</v>
      </c>
      <c r="C81" s="22" t="s">
        <v>193</v>
      </c>
      <c r="D81" s="22">
        <v>1</v>
      </c>
      <c r="E81" s="22" t="s">
        <v>145</v>
      </c>
      <c r="F81" s="22"/>
      <c r="G81" s="28">
        <v>3</v>
      </c>
      <c r="I81" s="24">
        <f t="shared" si="1"/>
        <v>79</v>
      </c>
    </row>
    <row r="82" ht="18.5" customHeight="1" spans="1:9">
      <c r="A82" s="21">
        <v>80</v>
      </c>
      <c r="B82" s="22">
        <v>1080</v>
      </c>
      <c r="C82" s="22" t="s">
        <v>194</v>
      </c>
      <c r="D82" s="22">
        <v>1</v>
      </c>
      <c r="E82" s="22" t="s">
        <v>145</v>
      </c>
      <c r="F82" s="22"/>
      <c r="G82" s="28">
        <v>3</v>
      </c>
      <c r="I82" s="24">
        <f t="shared" si="1"/>
        <v>80</v>
      </c>
    </row>
    <row r="83" ht="18.5" customHeight="1" spans="1:9">
      <c r="A83" s="21">
        <v>81</v>
      </c>
      <c r="B83" s="22">
        <v>1081</v>
      </c>
      <c r="C83" s="22" t="s">
        <v>195</v>
      </c>
      <c r="D83" s="22">
        <v>1</v>
      </c>
      <c r="E83" s="22" t="s">
        <v>145</v>
      </c>
      <c r="F83" s="22"/>
      <c r="G83" s="28">
        <v>3</v>
      </c>
      <c r="I83" s="24">
        <f t="shared" si="1"/>
        <v>81</v>
      </c>
    </row>
    <row r="84" ht="18.5" customHeight="1" spans="1:9">
      <c r="A84" s="21">
        <v>82</v>
      </c>
      <c r="B84" s="22">
        <v>1082</v>
      </c>
      <c r="C84" s="22" t="s">
        <v>196</v>
      </c>
      <c r="D84" s="22">
        <v>1</v>
      </c>
      <c r="E84" s="22" t="s">
        <v>145</v>
      </c>
      <c r="F84" s="22"/>
      <c r="G84" s="28">
        <v>4</v>
      </c>
      <c r="I84" s="24">
        <f t="shared" si="1"/>
        <v>82</v>
      </c>
    </row>
    <row r="85" ht="18.5" customHeight="1" spans="1:9">
      <c r="A85" s="21">
        <v>83</v>
      </c>
      <c r="B85" s="22">
        <v>1083</v>
      </c>
      <c r="C85" s="22" t="s">
        <v>194</v>
      </c>
      <c r="D85" s="22">
        <v>1</v>
      </c>
      <c r="E85" s="22" t="s">
        <v>145</v>
      </c>
      <c r="F85" s="22"/>
      <c r="G85" s="28">
        <v>4</v>
      </c>
      <c r="I85" s="24">
        <f t="shared" si="1"/>
        <v>83</v>
      </c>
    </row>
    <row r="86" ht="18.5" customHeight="1" spans="1:9">
      <c r="A86" s="21">
        <v>84</v>
      </c>
      <c r="B86" s="22">
        <v>1084</v>
      </c>
      <c r="C86" s="22" t="s">
        <v>197</v>
      </c>
      <c r="D86" s="22">
        <v>2</v>
      </c>
      <c r="E86" s="22" t="s">
        <v>198</v>
      </c>
      <c r="F86" s="22"/>
      <c r="G86" s="28">
        <v>6</v>
      </c>
      <c r="I86" s="24">
        <f t="shared" si="1"/>
        <v>84</v>
      </c>
    </row>
    <row r="87" ht="18.5" customHeight="1" spans="1:9">
      <c r="A87" s="21">
        <v>85</v>
      </c>
      <c r="B87" s="22">
        <v>1085</v>
      </c>
      <c r="C87" s="22" t="s">
        <v>199</v>
      </c>
      <c r="D87" s="22">
        <v>1</v>
      </c>
      <c r="E87" s="22" t="s">
        <v>145</v>
      </c>
      <c r="F87" s="22"/>
      <c r="G87" s="28">
        <v>5</v>
      </c>
      <c r="I87" s="24">
        <f t="shared" si="1"/>
        <v>85</v>
      </c>
    </row>
    <row r="88" ht="18.5" customHeight="1" spans="1:9">
      <c r="A88" s="21">
        <v>86</v>
      </c>
      <c r="B88" s="22">
        <v>1086</v>
      </c>
      <c r="C88" s="22" t="s">
        <v>200</v>
      </c>
      <c r="D88" s="22">
        <v>1</v>
      </c>
      <c r="E88" s="22" t="s">
        <v>145</v>
      </c>
      <c r="F88" s="22"/>
      <c r="G88" s="28">
        <v>4</v>
      </c>
      <c r="I88" s="24">
        <f t="shared" si="1"/>
        <v>86</v>
      </c>
    </row>
    <row r="89" ht="18.5" customHeight="1" spans="1:9">
      <c r="A89" s="21">
        <v>87</v>
      </c>
      <c r="B89" s="22">
        <v>1087</v>
      </c>
      <c r="C89" s="22" t="s">
        <v>201</v>
      </c>
      <c r="D89" s="22">
        <v>1</v>
      </c>
      <c r="E89" s="22" t="s">
        <v>145</v>
      </c>
      <c r="F89" s="22"/>
      <c r="G89" s="28">
        <v>5</v>
      </c>
      <c r="I89" s="24">
        <f t="shared" si="1"/>
        <v>87</v>
      </c>
    </row>
    <row r="90" ht="18.5" customHeight="1" spans="1:9">
      <c r="A90" s="21">
        <v>88</v>
      </c>
      <c r="B90" s="22">
        <v>1088</v>
      </c>
      <c r="C90" s="22" t="s">
        <v>202</v>
      </c>
      <c r="D90" s="22">
        <v>1</v>
      </c>
      <c r="E90" s="22" t="s">
        <v>145</v>
      </c>
      <c r="F90" s="22"/>
      <c r="G90" s="28">
        <v>4</v>
      </c>
      <c r="I90" s="24">
        <f t="shared" si="1"/>
        <v>88</v>
      </c>
    </row>
    <row r="91" ht="18.5" customHeight="1" spans="1:9">
      <c r="A91" s="21">
        <v>89</v>
      </c>
      <c r="B91" s="22">
        <v>1089</v>
      </c>
      <c r="C91" s="22" t="s">
        <v>203</v>
      </c>
      <c r="D91" s="22">
        <v>1</v>
      </c>
      <c r="E91" s="22" t="s">
        <v>145</v>
      </c>
      <c r="F91" s="22"/>
      <c r="G91" s="28">
        <v>3</v>
      </c>
      <c r="I91" s="24">
        <f t="shared" si="1"/>
        <v>89</v>
      </c>
    </row>
    <row r="92" ht="18.5" customHeight="1" spans="1:9">
      <c r="A92" s="21">
        <v>90</v>
      </c>
      <c r="B92" s="22">
        <v>1090</v>
      </c>
      <c r="C92" s="22" t="s">
        <v>204</v>
      </c>
      <c r="D92" s="22">
        <v>1</v>
      </c>
      <c r="E92" s="22" t="s">
        <v>145</v>
      </c>
      <c r="F92" s="22"/>
      <c r="G92" s="28">
        <v>2</v>
      </c>
      <c r="I92" s="24">
        <f t="shared" si="1"/>
        <v>90</v>
      </c>
    </row>
    <row r="93" ht="18.5" customHeight="1" spans="1:9">
      <c r="A93" s="21">
        <v>91</v>
      </c>
      <c r="B93" s="22">
        <v>1091</v>
      </c>
      <c r="C93" s="22" t="s">
        <v>205</v>
      </c>
      <c r="D93" s="22">
        <v>1</v>
      </c>
      <c r="E93" s="22" t="s">
        <v>145</v>
      </c>
      <c r="F93" s="22"/>
      <c r="G93" s="28">
        <v>1</v>
      </c>
      <c r="I93" s="24">
        <f t="shared" si="1"/>
        <v>91</v>
      </c>
    </row>
    <row r="94" ht="18.5" customHeight="1" spans="1:9">
      <c r="A94" s="21">
        <v>92</v>
      </c>
      <c r="B94" s="22">
        <v>1092</v>
      </c>
      <c r="C94" s="22" t="s">
        <v>206</v>
      </c>
      <c r="D94" s="22">
        <v>1</v>
      </c>
      <c r="E94" s="22" t="s">
        <v>145</v>
      </c>
      <c r="F94" s="22"/>
      <c r="G94" s="28">
        <v>0</v>
      </c>
      <c r="I94" s="24">
        <f t="shared" si="1"/>
        <v>92</v>
      </c>
    </row>
    <row r="95" ht="18.5" customHeight="1" spans="1:9">
      <c r="A95" s="21">
        <v>93</v>
      </c>
      <c r="B95" s="22">
        <v>1093</v>
      </c>
      <c r="C95" s="22" t="s">
        <v>207</v>
      </c>
      <c r="D95" s="22">
        <v>1</v>
      </c>
      <c r="E95" s="22" t="s">
        <v>145</v>
      </c>
      <c r="F95" s="22"/>
      <c r="G95" s="28">
        <v>-1</v>
      </c>
      <c r="I95" s="24">
        <f t="shared" si="1"/>
        <v>93</v>
      </c>
    </row>
    <row r="96" ht="18.5" customHeight="1" spans="1:9">
      <c r="A96" s="21">
        <v>94</v>
      </c>
      <c r="B96" s="22">
        <v>1094</v>
      </c>
      <c r="C96" s="22" t="s">
        <v>208</v>
      </c>
      <c r="D96" s="22">
        <v>1</v>
      </c>
      <c r="E96" s="22" t="s">
        <v>145</v>
      </c>
      <c r="F96" s="22"/>
      <c r="G96" s="28">
        <v>-2</v>
      </c>
      <c r="I96" s="24">
        <f t="shared" si="1"/>
        <v>94</v>
      </c>
    </row>
    <row r="97" ht="18.5" customHeight="1" spans="1:9">
      <c r="A97" s="21">
        <v>95</v>
      </c>
      <c r="B97" s="22">
        <v>1095</v>
      </c>
      <c r="C97" s="22" t="s">
        <v>29</v>
      </c>
      <c r="D97" s="22">
        <v>1</v>
      </c>
      <c r="E97" s="22" t="s">
        <v>145</v>
      </c>
      <c r="F97" s="22"/>
      <c r="G97" s="28">
        <v>-3</v>
      </c>
      <c r="I97" s="24">
        <f t="shared" si="1"/>
        <v>95</v>
      </c>
    </row>
    <row r="98" ht="18.5" customHeight="1" spans="1:9">
      <c r="A98" s="21">
        <v>96</v>
      </c>
      <c r="B98" s="22">
        <v>1096</v>
      </c>
      <c r="C98" s="22" t="s">
        <v>209</v>
      </c>
      <c r="D98" s="22">
        <v>1</v>
      </c>
      <c r="E98" s="22" t="s">
        <v>145</v>
      </c>
      <c r="F98" s="22"/>
      <c r="G98" s="28">
        <v>-4</v>
      </c>
      <c r="I98" s="24">
        <f t="shared" si="1"/>
        <v>96</v>
      </c>
    </row>
    <row r="99" ht="18.5" customHeight="1" spans="1:9">
      <c r="A99" s="21">
        <v>97</v>
      </c>
      <c r="B99" s="22">
        <v>1097</v>
      </c>
      <c r="C99" s="22" t="s">
        <v>62</v>
      </c>
      <c r="D99" s="22">
        <v>1</v>
      </c>
      <c r="E99" s="22" t="s">
        <v>145</v>
      </c>
      <c r="F99" s="22"/>
      <c r="G99" s="28">
        <v>-5</v>
      </c>
      <c r="I99" s="24">
        <f t="shared" si="1"/>
        <v>97</v>
      </c>
    </row>
    <row r="100" ht="18.5" customHeight="1" spans="1:9">
      <c r="A100" s="21">
        <v>98</v>
      </c>
      <c r="B100" s="22">
        <v>1098</v>
      </c>
      <c r="C100" s="22" t="s">
        <v>63</v>
      </c>
      <c r="D100" s="22">
        <v>1</v>
      </c>
      <c r="E100" s="22" t="s">
        <v>145</v>
      </c>
      <c r="F100" s="22"/>
      <c r="G100" s="28">
        <v>-6</v>
      </c>
      <c r="I100" s="24">
        <f t="shared" si="1"/>
        <v>98</v>
      </c>
    </row>
    <row r="101" ht="18.5" customHeight="1" spans="1:9">
      <c r="A101" s="21">
        <v>99</v>
      </c>
      <c r="B101" s="22">
        <v>1099</v>
      </c>
      <c r="C101" s="22" t="s">
        <v>210</v>
      </c>
      <c r="D101" s="22">
        <v>1</v>
      </c>
      <c r="E101" s="22" t="s">
        <v>145</v>
      </c>
      <c r="F101" s="22"/>
      <c r="G101" s="28">
        <v>-7</v>
      </c>
      <c r="I101" s="24">
        <f t="shared" si="1"/>
        <v>99</v>
      </c>
    </row>
    <row r="102" ht="18.5" customHeight="1" spans="1:9">
      <c r="A102" s="21">
        <v>100</v>
      </c>
      <c r="B102" s="22">
        <v>1100</v>
      </c>
      <c r="C102" s="22" t="s">
        <v>211</v>
      </c>
      <c r="D102" s="22">
        <v>1</v>
      </c>
      <c r="E102" s="22" t="s">
        <v>145</v>
      </c>
      <c r="F102" s="22"/>
      <c r="G102" s="28">
        <v>-8</v>
      </c>
      <c r="I102" s="24">
        <f t="shared" si="1"/>
        <v>100</v>
      </c>
    </row>
    <row r="103" ht="18.5" customHeight="1" spans="1:9">
      <c r="A103" s="21">
        <v>101</v>
      </c>
      <c r="B103" s="22">
        <v>1101</v>
      </c>
      <c r="C103" s="22" t="s">
        <v>212</v>
      </c>
      <c r="D103" s="22">
        <v>1</v>
      </c>
      <c r="E103" s="22" t="s">
        <v>145</v>
      </c>
      <c r="F103" s="22"/>
      <c r="G103" s="28">
        <v>-9</v>
      </c>
      <c r="I103" s="24">
        <f t="shared" si="1"/>
        <v>101</v>
      </c>
    </row>
    <row r="104" ht="18.5" customHeight="1" spans="1:9">
      <c r="A104" s="21">
        <v>102</v>
      </c>
      <c r="B104" s="22">
        <v>1102</v>
      </c>
      <c r="C104" s="22" t="s">
        <v>70</v>
      </c>
      <c r="D104" s="22">
        <v>1</v>
      </c>
      <c r="E104" s="22" t="s">
        <v>145</v>
      </c>
      <c r="F104" s="22"/>
      <c r="G104" s="28">
        <v>-10</v>
      </c>
      <c r="I104" s="24">
        <f t="shared" si="1"/>
        <v>102</v>
      </c>
    </row>
    <row r="105" ht="18.5" customHeight="1" spans="1:9">
      <c r="A105" s="21">
        <v>103</v>
      </c>
      <c r="B105" s="22">
        <v>1103</v>
      </c>
      <c r="C105" s="22" t="s">
        <v>213</v>
      </c>
      <c r="D105" s="22">
        <v>1</v>
      </c>
      <c r="E105" s="22" t="s">
        <v>145</v>
      </c>
      <c r="F105" s="22"/>
      <c r="G105" s="28">
        <v>-11</v>
      </c>
      <c r="I105" s="24">
        <f t="shared" si="1"/>
        <v>103</v>
      </c>
    </row>
    <row r="106" ht="18.5" customHeight="1" spans="1:9">
      <c r="A106" s="21">
        <v>104</v>
      </c>
      <c r="B106" s="22">
        <v>1104</v>
      </c>
      <c r="C106" s="22" t="s">
        <v>214</v>
      </c>
      <c r="D106" s="22">
        <v>1</v>
      </c>
      <c r="E106" s="22" t="s">
        <v>145</v>
      </c>
      <c r="F106" s="22"/>
      <c r="G106" s="28">
        <v>-12</v>
      </c>
      <c r="I106" s="24">
        <f t="shared" si="1"/>
        <v>104</v>
      </c>
    </row>
    <row r="107" ht="18.5" customHeight="1" spans="1:9">
      <c r="A107" s="21">
        <v>105</v>
      </c>
      <c r="B107" s="22">
        <v>1105</v>
      </c>
      <c r="C107" s="22" t="s">
        <v>71</v>
      </c>
      <c r="D107" s="22">
        <v>1</v>
      </c>
      <c r="E107" s="22" t="s">
        <v>145</v>
      </c>
      <c r="F107" s="22"/>
      <c r="G107" s="28">
        <v>-13</v>
      </c>
      <c r="I107" s="24">
        <f t="shared" si="1"/>
        <v>105</v>
      </c>
    </row>
    <row r="108" ht="18.5" customHeight="1" spans="1:9">
      <c r="A108" s="21">
        <v>106</v>
      </c>
      <c r="B108" s="22">
        <v>1106</v>
      </c>
      <c r="C108" s="22" t="s">
        <v>52</v>
      </c>
      <c r="D108" s="22">
        <v>1</v>
      </c>
      <c r="E108" s="22" t="s">
        <v>145</v>
      </c>
      <c r="F108" s="22"/>
      <c r="G108" s="28">
        <v>-14</v>
      </c>
      <c r="I108" s="24">
        <f t="shared" si="1"/>
        <v>106</v>
      </c>
    </row>
    <row r="109" ht="18.5" customHeight="1" spans="1:9">
      <c r="A109" s="21">
        <v>107</v>
      </c>
      <c r="B109" s="22">
        <v>1107</v>
      </c>
      <c r="C109" s="22" t="s">
        <v>215</v>
      </c>
      <c r="D109" s="22">
        <v>1</v>
      </c>
      <c r="E109" s="22" t="s">
        <v>145</v>
      </c>
      <c r="F109" s="22"/>
      <c r="G109" s="28">
        <v>-15</v>
      </c>
      <c r="I109" s="24">
        <f t="shared" si="1"/>
        <v>107</v>
      </c>
    </row>
    <row r="110" ht="18.5" customHeight="1" spans="1:9">
      <c r="A110" s="21">
        <v>108</v>
      </c>
      <c r="B110" s="22">
        <v>1108</v>
      </c>
      <c r="C110" s="22" t="s">
        <v>39</v>
      </c>
      <c r="D110" s="22">
        <v>1</v>
      </c>
      <c r="E110" s="22" t="s">
        <v>145</v>
      </c>
      <c r="F110" s="22"/>
      <c r="G110" s="28">
        <v>-16</v>
      </c>
      <c r="I110" s="24">
        <f t="shared" si="1"/>
        <v>108</v>
      </c>
    </row>
    <row r="111" ht="18.5" customHeight="1" spans="1:9">
      <c r="A111" s="21">
        <v>109</v>
      </c>
      <c r="B111" s="22">
        <v>1109</v>
      </c>
      <c r="C111" s="22" t="s">
        <v>216</v>
      </c>
      <c r="D111" s="22">
        <v>1</v>
      </c>
      <c r="E111" s="22" t="s">
        <v>145</v>
      </c>
      <c r="F111" s="22"/>
      <c r="G111" s="28">
        <v>-17</v>
      </c>
      <c r="I111" s="24">
        <f t="shared" si="1"/>
        <v>109</v>
      </c>
    </row>
    <row r="112" ht="18.5" customHeight="1" spans="1:9">
      <c r="A112" s="21">
        <v>110</v>
      </c>
      <c r="B112" s="22">
        <v>1110</v>
      </c>
      <c r="C112" s="22" t="s">
        <v>217</v>
      </c>
      <c r="D112" s="22">
        <v>1</v>
      </c>
      <c r="E112" s="22" t="s">
        <v>145</v>
      </c>
      <c r="F112" s="22"/>
      <c r="G112" s="28">
        <v>-18</v>
      </c>
      <c r="I112" s="24">
        <f t="shared" si="1"/>
        <v>110</v>
      </c>
    </row>
    <row r="113" ht="18.5" customHeight="1" spans="1:9">
      <c r="A113" s="21">
        <v>111</v>
      </c>
      <c r="B113" s="22">
        <v>1111</v>
      </c>
      <c r="C113" s="22" t="s">
        <v>218</v>
      </c>
      <c r="D113" s="22">
        <v>1</v>
      </c>
      <c r="E113" s="22" t="s">
        <v>145</v>
      </c>
      <c r="F113" s="22"/>
      <c r="G113" s="28">
        <v>-19</v>
      </c>
      <c r="I113" s="24">
        <f t="shared" si="1"/>
        <v>111</v>
      </c>
    </row>
    <row r="114" ht="18.5" customHeight="1" spans="1:9">
      <c r="A114" s="21">
        <v>112</v>
      </c>
      <c r="B114" s="22">
        <v>1112</v>
      </c>
      <c r="C114" s="22" t="s">
        <v>219</v>
      </c>
      <c r="D114" s="22">
        <v>1</v>
      </c>
      <c r="E114" s="22" t="s">
        <v>145</v>
      </c>
      <c r="F114" s="22"/>
      <c r="G114" s="28">
        <v>-20</v>
      </c>
      <c r="I114" s="24">
        <f t="shared" si="1"/>
        <v>112</v>
      </c>
    </row>
    <row r="115" ht="18.5" customHeight="1" spans="1:9">
      <c r="A115" s="21">
        <v>113</v>
      </c>
      <c r="B115" s="22">
        <v>1113</v>
      </c>
      <c r="C115" s="22" t="s">
        <v>220</v>
      </c>
      <c r="D115" s="22">
        <v>1</v>
      </c>
      <c r="E115" s="22" t="s">
        <v>145</v>
      </c>
      <c r="F115" s="22"/>
      <c r="G115" s="28">
        <v>-21</v>
      </c>
      <c r="I115" s="24">
        <f t="shared" si="1"/>
        <v>113</v>
      </c>
    </row>
    <row r="116" ht="18.5" customHeight="1" spans="1:9">
      <c r="A116" s="21">
        <v>114</v>
      </c>
      <c r="B116" s="22">
        <v>1114</v>
      </c>
      <c r="C116" s="22" t="s">
        <v>221</v>
      </c>
      <c r="D116" s="22">
        <v>1</v>
      </c>
      <c r="E116" s="22" t="s">
        <v>145</v>
      </c>
      <c r="F116" s="22"/>
      <c r="G116" s="28">
        <v>-22</v>
      </c>
      <c r="I116" s="24">
        <f t="shared" si="1"/>
        <v>114</v>
      </c>
    </row>
    <row r="117" ht="18.5" customHeight="1" spans="1:9">
      <c r="A117" s="21">
        <v>115</v>
      </c>
      <c r="B117" s="22">
        <v>1115</v>
      </c>
      <c r="C117" s="22" t="s">
        <v>222</v>
      </c>
      <c r="D117" s="22">
        <v>1</v>
      </c>
      <c r="E117" s="22" t="s">
        <v>145</v>
      </c>
      <c r="F117" s="22"/>
      <c r="G117" s="28">
        <v>-23</v>
      </c>
      <c r="I117" s="24">
        <f t="shared" si="1"/>
        <v>115</v>
      </c>
    </row>
    <row r="118" ht="18.5" customHeight="1" spans="1:9">
      <c r="A118" s="21">
        <v>116</v>
      </c>
      <c r="B118" s="22">
        <v>1116</v>
      </c>
      <c r="C118" s="22" t="s">
        <v>223</v>
      </c>
      <c r="D118" s="22">
        <v>1</v>
      </c>
      <c r="E118" s="22" t="s">
        <v>145</v>
      </c>
      <c r="F118" s="22"/>
      <c r="G118" s="28">
        <v>-24</v>
      </c>
      <c r="I118" s="24">
        <f t="shared" si="1"/>
        <v>116</v>
      </c>
    </row>
    <row r="119" ht="18.5" customHeight="1" spans="1:9">
      <c r="A119" s="21">
        <v>117</v>
      </c>
      <c r="B119" s="22">
        <v>1117</v>
      </c>
      <c r="C119" s="22" t="s">
        <v>224</v>
      </c>
      <c r="D119" s="22">
        <v>1</v>
      </c>
      <c r="E119" s="22" t="s">
        <v>145</v>
      </c>
      <c r="F119" s="22"/>
      <c r="G119" s="28">
        <v>-25</v>
      </c>
      <c r="I119" s="24">
        <f t="shared" si="1"/>
        <v>117</v>
      </c>
    </row>
    <row r="120" ht="18.5" customHeight="1" spans="1:9">
      <c r="A120" s="21">
        <v>118</v>
      </c>
      <c r="B120" s="22">
        <v>1118</v>
      </c>
      <c r="C120" s="22" t="s">
        <v>225</v>
      </c>
      <c r="D120" s="22">
        <v>1</v>
      </c>
      <c r="E120" s="22" t="s">
        <v>145</v>
      </c>
      <c r="F120" s="22"/>
      <c r="G120" s="28">
        <v>-26</v>
      </c>
      <c r="I120" s="24">
        <f t="shared" si="1"/>
        <v>118</v>
      </c>
    </row>
    <row r="121" ht="18.5" customHeight="1" spans="1:9">
      <c r="A121" s="21">
        <v>119</v>
      </c>
      <c r="B121" s="22">
        <v>1119</v>
      </c>
      <c r="C121" s="22" t="s">
        <v>226</v>
      </c>
      <c r="D121" s="22">
        <v>1</v>
      </c>
      <c r="E121" s="22" t="s">
        <v>145</v>
      </c>
      <c r="F121" s="22"/>
      <c r="G121" s="28">
        <v>-27</v>
      </c>
      <c r="I121" s="24">
        <f t="shared" si="1"/>
        <v>119</v>
      </c>
    </row>
    <row r="122" ht="18.5" customHeight="1" spans="1:9">
      <c r="A122" s="21">
        <v>120</v>
      </c>
      <c r="B122" s="22">
        <v>1120</v>
      </c>
      <c r="C122" s="22" t="s">
        <v>227</v>
      </c>
      <c r="D122" s="22">
        <v>1</v>
      </c>
      <c r="E122" s="22" t="s">
        <v>145</v>
      </c>
      <c r="F122" s="22"/>
      <c r="G122" s="28">
        <v>-28</v>
      </c>
      <c r="I122" s="24">
        <f t="shared" si="1"/>
        <v>120</v>
      </c>
    </row>
    <row r="123" ht="18.5" customHeight="1" spans="1:9">
      <c r="A123" s="21">
        <v>121</v>
      </c>
      <c r="B123" s="22">
        <v>1121</v>
      </c>
      <c r="C123" s="22" t="s">
        <v>228</v>
      </c>
      <c r="D123" s="22">
        <v>1</v>
      </c>
      <c r="E123" s="22" t="s">
        <v>145</v>
      </c>
      <c r="F123" s="22"/>
      <c r="G123" s="28">
        <v>-29</v>
      </c>
      <c r="I123" s="24">
        <f t="shared" si="1"/>
        <v>121</v>
      </c>
    </row>
    <row r="124" ht="18.5" customHeight="1" spans="1:9">
      <c r="A124" s="21">
        <v>122</v>
      </c>
      <c r="B124" s="22">
        <v>1122</v>
      </c>
      <c r="C124" s="22" t="s">
        <v>229</v>
      </c>
      <c r="D124" s="22">
        <v>1</v>
      </c>
      <c r="E124" s="22" t="s">
        <v>145</v>
      </c>
      <c r="F124" s="22"/>
      <c r="G124" s="28">
        <v>-30</v>
      </c>
      <c r="I124" s="24">
        <f t="shared" si="1"/>
        <v>122</v>
      </c>
    </row>
    <row r="125" ht="18.5" customHeight="1" spans="1:9">
      <c r="A125" s="21">
        <v>123</v>
      </c>
      <c r="B125" s="22">
        <v>1123</v>
      </c>
      <c r="C125" s="22" t="s">
        <v>230</v>
      </c>
      <c r="D125" s="22">
        <v>1</v>
      </c>
      <c r="E125" s="22" t="s">
        <v>145</v>
      </c>
      <c r="F125" s="22"/>
      <c r="G125" s="28">
        <v>-31</v>
      </c>
      <c r="I125" s="24">
        <f t="shared" si="1"/>
        <v>123</v>
      </c>
    </row>
    <row r="126" ht="18.5" customHeight="1" spans="1:9">
      <c r="A126" s="21">
        <v>124</v>
      </c>
      <c r="B126" s="22">
        <v>1124</v>
      </c>
      <c r="C126" s="22" t="s">
        <v>231</v>
      </c>
      <c r="D126" s="22">
        <v>1</v>
      </c>
      <c r="E126" s="22" t="s">
        <v>145</v>
      </c>
      <c r="F126" s="22"/>
      <c r="G126" s="28">
        <v>-32</v>
      </c>
      <c r="I126" s="24">
        <f t="shared" si="1"/>
        <v>124</v>
      </c>
    </row>
    <row r="127" ht="18.5" customHeight="1" spans="1:9">
      <c r="A127" s="21">
        <v>125</v>
      </c>
      <c r="B127" s="22">
        <v>1125</v>
      </c>
      <c r="C127" s="22" t="s">
        <v>232</v>
      </c>
      <c r="D127" s="22">
        <v>1</v>
      </c>
      <c r="E127" s="22" t="s">
        <v>145</v>
      </c>
      <c r="F127" s="22"/>
      <c r="G127" s="28">
        <v>-33</v>
      </c>
      <c r="I127" s="24">
        <f t="shared" si="1"/>
        <v>125</v>
      </c>
    </row>
    <row r="128" ht="18.5" customHeight="1" spans="1:9">
      <c r="A128" s="21">
        <v>126</v>
      </c>
      <c r="B128" s="22">
        <v>1126</v>
      </c>
      <c r="C128" s="22" t="s">
        <v>75</v>
      </c>
      <c r="D128" s="22">
        <v>1</v>
      </c>
      <c r="E128" s="22" t="s">
        <v>145</v>
      </c>
      <c r="F128" s="22"/>
      <c r="G128" s="28">
        <v>-34</v>
      </c>
      <c r="I128" s="24">
        <f t="shared" si="1"/>
        <v>126</v>
      </c>
    </row>
    <row r="129" ht="18.5" customHeight="1" spans="1:9">
      <c r="A129" s="21">
        <v>127</v>
      </c>
      <c r="B129" s="22">
        <v>1127</v>
      </c>
      <c r="C129" s="22" t="s">
        <v>76</v>
      </c>
      <c r="D129" s="22">
        <v>1</v>
      </c>
      <c r="E129" s="22" t="s">
        <v>145</v>
      </c>
      <c r="F129" s="22"/>
      <c r="G129" s="28">
        <v>-35</v>
      </c>
      <c r="I129" s="24">
        <f t="shared" si="1"/>
        <v>127</v>
      </c>
    </row>
    <row r="130" ht="18.5" customHeight="1" spans="1:9">
      <c r="A130" s="21">
        <v>128</v>
      </c>
      <c r="B130" s="22">
        <v>1128</v>
      </c>
      <c r="C130" s="22" t="s">
        <v>77</v>
      </c>
      <c r="D130" s="22">
        <v>1</v>
      </c>
      <c r="E130" s="22" t="s">
        <v>145</v>
      </c>
      <c r="F130" s="22"/>
      <c r="G130" s="28">
        <v>-36</v>
      </c>
      <c r="I130" s="24">
        <f t="shared" si="1"/>
        <v>128</v>
      </c>
    </row>
    <row r="131" ht="18.5" customHeight="1" spans="1:9">
      <c r="A131" s="21">
        <v>129</v>
      </c>
      <c r="B131" s="22">
        <v>1129</v>
      </c>
      <c r="C131" s="22" t="s">
        <v>78</v>
      </c>
      <c r="D131" s="22">
        <v>1</v>
      </c>
      <c r="E131" s="22" t="s">
        <v>145</v>
      </c>
      <c r="F131" s="22"/>
      <c r="G131" s="28">
        <v>-37</v>
      </c>
      <c r="I131" s="24">
        <f t="shared" si="1"/>
        <v>129</v>
      </c>
    </row>
    <row r="132" ht="18.5" customHeight="1" spans="1:9">
      <c r="A132" s="29">
        <v>130</v>
      </c>
      <c r="B132" s="23">
        <v>1130</v>
      </c>
      <c r="C132" s="23" t="s">
        <v>83</v>
      </c>
      <c r="D132" s="23">
        <v>1</v>
      </c>
      <c r="E132" s="23" t="s">
        <v>145</v>
      </c>
      <c r="F132" s="23"/>
      <c r="G132" s="30">
        <v>-38</v>
      </c>
      <c r="I132" s="24">
        <f t="shared" ref="I132:I195" si="2">A132</f>
        <v>130</v>
      </c>
    </row>
    <row r="133" customFormat="1" spans="9:9">
      <c r="I133" s="24">
        <f t="shared" si="2"/>
        <v>0</v>
      </c>
    </row>
    <row r="134" customFormat="1" spans="9:9">
      <c r="I134" s="24">
        <f t="shared" si="2"/>
        <v>0</v>
      </c>
    </row>
    <row r="135" customFormat="1" spans="9:9">
      <c r="I135" s="24">
        <f t="shared" si="2"/>
        <v>0</v>
      </c>
    </row>
    <row r="136" customFormat="1" spans="9:9">
      <c r="I136" s="24">
        <f t="shared" si="2"/>
        <v>0</v>
      </c>
    </row>
    <row r="137" customFormat="1" spans="9:9">
      <c r="I137" s="24">
        <f t="shared" si="2"/>
        <v>0</v>
      </c>
    </row>
    <row r="138" customFormat="1" spans="9:9">
      <c r="I138" s="24">
        <f t="shared" si="2"/>
        <v>0</v>
      </c>
    </row>
    <row r="139" customFormat="1" spans="9:9">
      <c r="I139" s="24">
        <f t="shared" si="2"/>
        <v>0</v>
      </c>
    </row>
    <row r="140" customFormat="1" spans="9:9">
      <c r="I140" s="24">
        <f t="shared" si="2"/>
        <v>0</v>
      </c>
    </row>
    <row r="141" customFormat="1" spans="9:9">
      <c r="I141" s="24">
        <f t="shared" si="2"/>
        <v>0</v>
      </c>
    </row>
    <row r="142" customFormat="1" spans="9:9">
      <c r="I142" s="24">
        <f t="shared" si="2"/>
        <v>0</v>
      </c>
    </row>
    <row r="143" customFormat="1" spans="9:9">
      <c r="I143" s="24">
        <f t="shared" si="2"/>
        <v>0</v>
      </c>
    </row>
    <row r="144" customFormat="1" spans="9:9">
      <c r="I144" s="24">
        <f t="shared" si="2"/>
        <v>0</v>
      </c>
    </row>
    <row r="145" customFormat="1" spans="9:9">
      <c r="I145" s="24">
        <f t="shared" si="2"/>
        <v>0</v>
      </c>
    </row>
    <row r="146" customFormat="1" spans="9:9">
      <c r="I146" s="24">
        <f t="shared" si="2"/>
        <v>0</v>
      </c>
    </row>
    <row r="147" customFormat="1" spans="9:9">
      <c r="I147" s="24">
        <f t="shared" si="2"/>
        <v>0</v>
      </c>
    </row>
    <row r="148" customFormat="1" spans="9:9">
      <c r="I148" s="24">
        <f t="shared" si="2"/>
        <v>0</v>
      </c>
    </row>
    <row r="149" customFormat="1" spans="9:9">
      <c r="I149" s="24">
        <f t="shared" si="2"/>
        <v>0</v>
      </c>
    </row>
    <row r="150" customFormat="1" spans="9:9">
      <c r="I150" s="24">
        <f t="shared" si="2"/>
        <v>0</v>
      </c>
    </row>
    <row r="151" customFormat="1" spans="9:9">
      <c r="I151" s="24">
        <f t="shared" si="2"/>
        <v>0</v>
      </c>
    </row>
    <row r="152" spans="9:9">
      <c r="I152" s="24">
        <f t="shared" si="2"/>
        <v>0</v>
      </c>
    </row>
    <row r="153" spans="9:9">
      <c r="I153" s="24">
        <f t="shared" si="2"/>
        <v>0</v>
      </c>
    </row>
    <row r="154" spans="9:9">
      <c r="I154" s="24">
        <f t="shared" si="2"/>
        <v>0</v>
      </c>
    </row>
    <row r="155" spans="9:9">
      <c r="I155" s="24">
        <f t="shared" si="2"/>
        <v>0</v>
      </c>
    </row>
    <row r="156" spans="9:9">
      <c r="I156" s="24">
        <f t="shared" si="2"/>
        <v>0</v>
      </c>
    </row>
    <row r="157" spans="9:9">
      <c r="I157" s="24">
        <f t="shared" si="2"/>
        <v>0</v>
      </c>
    </row>
    <row r="158" spans="9:9">
      <c r="I158" s="24">
        <f t="shared" si="2"/>
        <v>0</v>
      </c>
    </row>
    <row r="159" spans="9:9">
      <c r="I159" s="24">
        <f t="shared" si="2"/>
        <v>0</v>
      </c>
    </row>
    <row r="160" spans="9:9">
      <c r="I160" s="24">
        <f t="shared" si="2"/>
        <v>0</v>
      </c>
    </row>
    <row r="161" spans="9:9">
      <c r="I161" s="24">
        <f t="shared" si="2"/>
        <v>0</v>
      </c>
    </row>
    <row r="162" spans="9:9">
      <c r="I162" s="24">
        <f t="shared" si="2"/>
        <v>0</v>
      </c>
    </row>
    <row r="163" spans="9:9">
      <c r="I163" s="24">
        <f t="shared" si="2"/>
        <v>0</v>
      </c>
    </row>
    <row r="164" spans="9:9">
      <c r="I164" s="24">
        <f t="shared" si="2"/>
        <v>0</v>
      </c>
    </row>
    <row r="165" spans="9:9">
      <c r="I165" s="24">
        <f t="shared" si="2"/>
        <v>0</v>
      </c>
    </row>
    <row r="166" spans="9:9">
      <c r="I166" s="24">
        <f t="shared" si="2"/>
        <v>0</v>
      </c>
    </row>
    <row r="167" spans="9:9">
      <c r="I167" s="24">
        <f t="shared" si="2"/>
        <v>0</v>
      </c>
    </row>
    <row r="168" spans="9:9">
      <c r="I168" s="24">
        <f t="shared" si="2"/>
        <v>0</v>
      </c>
    </row>
    <row r="169" spans="9:9">
      <c r="I169" s="24">
        <f t="shared" si="2"/>
        <v>0</v>
      </c>
    </row>
    <row r="170" spans="9:9">
      <c r="I170" s="24">
        <f t="shared" si="2"/>
        <v>0</v>
      </c>
    </row>
    <row r="171" spans="9:9">
      <c r="I171" s="24">
        <f t="shared" si="2"/>
        <v>0</v>
      </c>
    </row>
    <row r="172" spans="9:9">
      <c r="I172" s="24">
        <f t="shared" si="2"/>
        <v>0</v>
      </c>
    </row>
    <row r="173" spans="9:9">
      <c r="I173" s="24">
        <f t="shared" si="2"/>
        <v>0</v>
      </c>
    </row>
    <row r="174" spans="9:9">
      <c r="I174" s="24">
        <f t="shared" si="2"/>
        <v>0</v>
      </c>
    </row>
    <row r="175" spans="9:9">
      <c r="I175" s="24">
        <f t="shared" si="2"/>
        <v>0</v>
      </c>
    </row>
    <row r="176" spans="9:9">
      <c r="I176" s="24">
        <f t="shared" si="2"/>
        <v>0</v>
      </c>
    </row>
    <row r="177" spans="9:9">
      <c r="I177" s="24">
        <f t="shared" si="2"/>
        <v>0</v>
      </c>
    </row>
    <row r="178" spans="9:9">
      <c r="I178" s="24">
        <f t="shared" si="2"/>
        <v>0</v>
      </c>
    </row>
    <row r="179" spans="9:9">
      <c r="I179" s="24">
        <f t="shared" si="2"/>
        <v>0</v>
      </c>
    </row>
    <row r="180" spans="9:9">
      <c r="I180" s="24">
        <f t="shared" si="2"/>
        <v>0</v>
      </c>
    </row>
    <row r="181" spans="9:9">
      <c r="I181" s="24">
        <f t="shared" si="2"/>
        <v>0</v>
      </c>
    </row>
    <row r="182" spans="9:9">
      <c r="I182" s="24">
        <f t="shared" si="2"/>
        <v>0</v>
      </c>
    </row>
    <row r="183" spans="9:9">
      <c r="I183" s="24">
        <f t="shared" si="2"/>
        <v>0</v>
      </c>
    </row>
    <row r="184" spans="9:9">
      <c r="I184" s="24">
        <f t="shared" si="2"/>
        <v>0</v>
      </c>
    </row>
    <row r="185" spans="9:9">
      <c r="I185" s="24">
        <f t="shared" si="2"/>
        <v>0</v>
      </c>
    </row>
    <row r="186" spans="9:9">
      <c r="I186" s="24">
        <f t="shared" si="2"/>
        <v>0</v>
      </c>
    </row>
    <row r="187" spans="9:9">
      <c r="I187" s="24">
        <f t="shared" si="2"/>
        <v>0</v>
      </c>
    </row>
    <row r="188" spans="9:9">
      <c r="I188" s="24">
        <f t="shared" si="2"/>
        <v>0</v>
      </c>
    </row>
    <row r="189" spans="9:9">
      <c r="I189" s="24">
        <f t="shared" si="2"/>
        <v>0</v>
      </c>
    </row>
    <row r="190" spans="9:9">
      <c r="I190" s="24">
        <f t="shared" si="2"/>
        <v>0</v>
      </c>
    </row>
    <row r="191" spans="9:9">
      <c r="I191" s="24">
        <f t="shared" si="2"/>
        <v>0</v>
      </c>
    </row>
    <row r="192" spans="9:9">
      <c r="I192" s="24">
        <f t="shared" si="2"/>
        <v>0</v>
      </c>
    </row>
    <row r="193" spans="9:9">
      <c r="I193" s="24">
        <f t="shared" si="2"/>
        <v>0</v>
      </c>
    </row>
    <row r="194" spans="9:9">
      <c r="I194" s="24">
        <f t="shared" si="2"/>
        <v>0</v>
      </c>
    </row>
    <row r="195" spans="9:9">
      <c r="I195" s="24">
        <f t="shared" si="2"/>
        <v>0</v>
      </c>
    </row>
    <row r="196" spans="9:9">
      <c r="I196" s="24">
        <f t="shared" ref="I196:I259" si="3">A196</f>
        <v>0</v>
      </c>
    </row>
    <row r="197" spans="9:9">
      <c r="I197" s="24">
        <f t="shared" si="3"/>
        <v>0</v>
      </c>
    </row>
    <row r="198" spans="9:9">
      <c r="I198" s="24">
        <f t="shared" si="3"/>
        <v>0</v>
      </c>
    </row>
    <row r="199" spans="9:9">
      <c r="I199" s="24">
        <f t="shared" si="3"/>
        <v>0</v>
      </c>
    </row>
    <row r="200" spans="9:9">
      <c r="I200" s="24">
        <f t="shared" si="3"/>
        <v>0</v>
      </c>
    </row>
    <row r="201" spans="9:9">
      <c r="I201" s="24">
        <f t="shared" si="3"/>
        <v>0</v>
      </c>
    </row>
    <row r="202" spans="9:9">
      <c r="I202" s="24">
        <f t="shared" si="3"/>
        <v>0</v>
      </c>
    </row>
    <row r="203" spans="9:9">
      <c r="I203" s="24">
        <f t="shared" si="3"/>
        <v>0</v>
      </c>
    </row>
    <row r="204" spans="9:9">
      <c r="I204" s="24">
        <f t="shared" si="3"/>
        <v>0</v>
      </c>
    </row>
    <row r="205" spans="9:9">
      <c r="I205" s="24">
        <f t="shared" si="3"/>
        <v>0</v>
      </c>
    </row>
    <row r="206" spans="9:9">
      <c r="I206" s="24">
        <f t="shared" si="3"/>
        <v>0</v>
      </c>
    </row>
    <row r="207" spans="9:9">
      <c r="I207" s="24">
        <f t="shared" si="3"/>
        <v>0</v>
      </c>
    </row>
    <row r="208" spans="9:9">
      <c r="I208" s="24">
        <f t="shared" si="3"/>
        <v>0</v>
      </c>
    </row>
    <row r="209" spans="9:9">
      <c r="I209" s="24">
        <f t="shared" si="3"/>
        <v>0</v>
      </c>
    </row>
    <row r="210" spans="9:9">
      <c r="I210" s="24">
        <f t="shared" si="3"/>
        <v>0</v>
      </c>
    </row>
    <row r="211" spans="9:9">
      <c r="I211" s="24">
        <f t="shared" si="3"/>
        <v>0</v>
      </c>
    </row>
    <row r="212" spans="9:9">
      <c r="I212" s="24">
        <f t="shared" si="3"/>
        <v>0</v>
      </c>
    </row>
    <row r="213" spans="9:9">
      <c r="I213" s="24">
        <f t="shared" si="3"/>
        <v>0</v>
      </c>
    </row>
    <row r="214" spans="9:9">
      <c r="I214" s="24">
        <f t="shared" si="3"/>
        <v>0</v>
      </c>
    </row>
    <row r="215" spans="9:9">
      <c r="I215" s="24">
        <f t="shared" si="3"/>
        <v>0</v>
      </c>
    </row>
    <row r="216" spans="9:9">
      <c r="I216" s="24">
        <f t="shared" si="3"/>
        <v>0</v>
      </c>
    </row>
    <row r="217" spans="9:9">
      <c r="I217" s="24">
        <f t="shared" si="3"/>
        <v>0</v>
      </c>
    </row>
    <row r="218" spans="9:9">
      <c r="I218" s="24">
        <f t="shared" si="3"/>
        <v>0</v>
      </c>
    </row>
    <row r="219" spans="9:9">
      <c r="I219" s="24">
        <f t="shared" si="3"/>
        <v>0</v>
      </c>
    </row>
    <row r="220" spans="9:9">
      <c r="I220" s="24">
        <f t="shared" si="3"/>
        <v>0</v>
      </c>
    </row>
    <row r="221" spans="9:9">
      <c r="I221" s="24">
        <f t="shared" si="3"/>
        <v>0</v>
      </c>
    </row>
    <row r="222" spans="9:9">
      <c r="I222" s="24">
        <f t="shared" si="3"/>
        <v>0</v>
      </c>
    </row>
    <row r="223" spans="9:9">
      <c r="I223" s="24">
        <f t="shared" si="3"/>
        <v>0</v>
      </c>
    </row>
    <row r="224" spans="9:9">
      <c r="I224" s="24">
        <f t="shared" si="3"/>
        <v>0</v>
      </c>
    </row>
    <row r="225" spans="9:9">
      <c r="I225" s="24">
        <f t="shared" si="3"/>
        <v>0</v>
      </c>
    </row>
    <row r="226" spans="9:9">
      <c r="I226" s="24">
        <f t="shared" si="3"/>
        <v>0</v>
      </c>
    </row>
    <row r="227" spans="9:9">
      <c r="I227" s="24">
        <f t="shared" si="3"/>
        <v>0</v>
      </c>
    </row>
    <row r="228" spans="9:9">
      <c r="I228" s="24">
        <f t="shared" si="3"/>
        <v>0</v>
      </c>
    </row>
    <row r="229" spans="9:9">
      <c r="I229" s="24">
        <f t="shared" si="3"/>
        <v>0</v>
      </c>
    </row>
    <row r="230" spans="9:9">
      <c r="I230" s="24">
        <f t="shared" si="3"/>
        <v>0</v>
      </c>
    </row>
    <row r="231" spans="9:9">
      <c r="I231" s="24">
        <f t="shared" si="3"/>
        <v>0</v>
      </c>
    </row>
    <row r="232" spans="9:9">
      <c r="I232" s="24">
        <f t="shared" si="3"/>
        <v>0</v>
      </c>
    </row>
    <row r="233" spans="9:9">
      <c r="I233" s="24">
        <f t="shared" si="3"/>
        <v>0</v>
      </c>
    </row>
    <row r="234" spans="9:9">
      <c r="I234" s="24">
        <f t="shared" si="3"/>
        <v>0</v>
      </c>
    </row>
    <row r="235" spans="9:9">
      <c r="I235" s="24">
        <f t="shared" si="3"/>
        <v>0</v>
      </c>
    </row>
    <row r="236" spans="9:9">
      <c r="I236" s="24">
        <f t="shared" si="3"/>
        <v>0</v>
      </c>
    </row>
    <row r="237" spans="9:9">
      <c r="I237" s="24">
        <f t="shared" si="3"/>
        <v>0</v>
      </c>
    </row>
    <row r="238" spans="9:9">
      <c r="I238" s="24">
        <f t="shared" si="3"/>
        <v>0</v>
      </c>
    </row>
    <row r="239" spans="9:9">
      <c r="I239" s="24">
        <f t="shared" si="3"/>
        <v>0</v>
      </c>
    </row>
    <row r="240" spans="9:9">
      <c r="I240" s="24">
        <f t="shared" si="3"/>
        <v>0</v>
      </c>
    </row>
    <row r="241" spans="9:9">
      <c r="I241" s="24">
        <f t="shared" si="3"/>
        <v>0</v>
      </c>
    </row>
    <row r="242" spans="9:9">
      <c r="I242" s="24">
        <f t="shared" si="3"/>
        <v>0</v>
      </c>
    </row>
    <row r="243" spans="9:9">
      <c r="I243" s="24">
        <f t="shared" si="3"/>
        <v>0</v>
      </c>
    </row>
    <row r="244" spans="9:9">
      <c r="I244" s="24">
        <f t="shared" si="3"/>
        <v>0</v>
      </c>
    </row>
    <row r="245" spans="9:9">
      <c r="I245" s="24">
        <f t="shared" si="3"/>
        <v>0</v>
      </c>
    </row>
    <row r="246" spans="9:9">
      <c r="I246" s="24">
        <f t="shared" si="3"/>
        <v>0</v>
      </c>
    </row>
    <row r="247" spans="9:9">
      <c r="I247" s="24">
        <f t="shared" si="3"/>
        <v>0</v>
      </c>
    </row>
    <row r="248" spans="9:9">
      <c r="I248" s="24">
        <f t="shared" si="3"/>
        <v>0</v>
      </c>
    </row>
    <row r="249" spans="9:9">
      <c r="I249" s="24">
        <f t="shared" si="3"/>
        <v>0</v>
      </c>
    </row>
    <row r="250" spans="9:9">
      <c r="I250" s="24">
        <f t="shared" si="3"/>
        <v>0</v>
      </c>
    </row>
    <row r="251" spans="9:9">
      <c r="I251" s="24">
        <f t="shared" si="3"/>
        <v>0</v>
      </c>
    </row>
    <row r="252" spans="9:9">
      <c r="I252" s="24">
        <f t="shared" si="3"/>
        <v>0</v>
      </c>
    </row>
    <row r="253" spans="9:9">
      <c r="I253" s="24">
        <f t="shared" si="3"/>
        <v>0</v>
      </c>
    </row>
    <row r="254" spans="9:9">
      <c r="I254" s="24">
        <f t="shared" si="3"/>
        <v>0</v>
      </c>
    </row>
    <row r="255" spans="9:9">
      <c r="I255" s="24">
        <f t="shared" si="3"/>
        <v>0</v>
      </c>
    </row>
    <row r="256" spans="9:9">
      <c r="I256" s="24">
        <f t="shared" si="3"/>
        <v>0</v>
      </c>
    </row>
    <row r="257" spans="9:9">
      <c r="I257" s="24">
        <f t="shared" si="3"/>
        <v>0</v>
      </c>
    </row>
    <row r="258" spans="9:9">
      <c r="I258" s="24">
        <f t="shared" si="3"/>
        <v>0</v>
      </c>
    </row>
    <row r="259" spans="9:9">
      <c r="I259" s="24">
        <f t="shared" si="3"/>
        <v>0</v>
      </c>
    </row>
    <row r="260" spans="9:9">
      <c r="I260" s="24">
        <f t="shared" ref="I260:I323" si="4">A260</f>
        <v>0</v>
      </c>
    </row>
    <row r="261" spans="9:9">
      <c r="I261" s="24">
        <f t="shared" si="4"/>
        <v>0</v>
      </c>
    </row>
    <row r="262" spans="9:9">
      <c r="I262" s="24">
        <f t="shared" si="4"/>
        <v>0</v>
      </c>
    </row>
    <row r="263" spans="9:9">
      <c r="I263" s="24">
        <f t="shared" si="4"/>
        <v>0</v>
      </c>
    </row>
    <row r="264" spans="9:9">
      <c r="I264" s="24">
        <f t="shared" si="4"/>
        <v>0</v>
      </c>
    </row>
    <row r="265" spans="9:9">
      <c r="I265" s="24">
        <f t="shared" si="4"/>
        <v>0</v>
      </c>
    </row>
    <row r="266" spans="9:9">
      <c r="I266" s="24">
        <f t="shared" si="4"/>
        <v>0</v>
      </c>
    </row>
    <row r="267" spans="9:9">
      <c r="I267" s="24">
        <f t="shared" si="4"/>
        <v>0</v>
      </c>
    </row>
    <row r="268" spans="9:9">
      <c r="I268" s="24">
        <f t="shared" si="4"/>
        <v>0</v>
      </c>
    </row>
    <row r="269" spans="9:9">
      <c r="I269" s="24">
        <f t="shared" si="4"/>
        <v>0</v>
      </c>
    </row>
    <row r="270" spans="9:9">
      <c r="I270" s="24">
        <f t="shared" si="4"/>
        <v>0</v>
      </c>
    </row>
    <row r="271" spans="9:9">
      <c r="I271" s="24">
        <f t="shared" si="4"/>
        <v>0</v>
      </c>
    </row>
    <row r="272" spans="9:9">
      <c r="I272" s="24">
        <f t="shared" si="4"/>
        <v>0</v>
      </c>
    </row>
    <row r="273" spans="9:9">
      <c r="I273" s="24">
        <f t="shared" si="4"/>
        <v>0</v>
      </c>
    </row>
    <row r="274" spans="9:9">
      <c r="I274" s="24">
        <f t="shared" si="4"/>
        <v>0</v>
      </c>
    </row>
    <row r="275" spans="9:9">
      <c r="I275" s="24">
        <f t="shared" si="4"/>
        <v>0</v>
      </c>
    </row>
    <row r="276" spans="9:9">
      <c r="I276" s="24">
        <f t="shared" si="4"/>
        <v>0</v>
      </c>
    </row>
    <row r="277" spans="9:9">
      <c r="I277" s="24">
        <f t="shared" si="4"/>
        <v>0</v>
      </c>
    </row>
    <row r="278" spans="9:9">
      <c r="I278" s="24">
        <f t="shared" si="4"/>
        <v>0</v>
      </c>
    </row>
    <row r="279" spans="9:9">
      <c r="I279" s="24">
        <f t="shared" si="4"/>
        <v>0</v>
      </c>
    </row>
    <row r="280" spans="9:9">
      <c r="I280" s="24">
        <f t="shared" si="4"/>
        <v>0</v>
      </c>
    </row>
    <row r="281" spans="9:9">
      <c r="I281" s="24">
        <f t="shared" si="4"/>
        <v>0</v>
      </c>
    </row>
    <row r="282" spans="9:9">
      <c r="I282" s="24">
        <f t="shared" si="4"/>
        <v>0</v>
      </c>
    </row>
    <row r="283" spans="9:9">
      <c r="I283" s="24">
        <f t="shared" si="4"/>
        <v>0</v>
      </c>
    </row>
    <row r="284" spans="9:9">
      <c r="I284" s="24">
        <f t="shared" si="4"/>
        <v>0</v>
      </c>
    </row>
    <row r="285" spans="9:9">
      <c r="I285" s="24">
        <f t="shared" si="4"/>
        <v>0</v>
      </c>
    </row>
    <row r="286" spans="9:9">
      <c r="I286" s="24">
        <f t="shared" si="4"/>
        <v>0</v>
      </c>
    </row>
    <row r="287" spans="9:9">
      <c r="I287" s="24">
        <f t="shared" si="4"/>
        <v>0</v>
      </c>
    </row>
    <row r="288" spans="9:9">
      <c r="I288" s="24">
        <f t="shared" si="4"/>
        <v>0</v>
      </c>
    </row>
    <row r="289" spans="9:9">
      <c r="I289" s="24">
        <f t="shared" si="4"/>
        <v>0</v>
      </c>
    </row>
    <row r="290" spans="9:9">
      <c r="I290" s="24">
        <f t="shared" si="4"/>
        <v>0</v>
      </c>
    </row>
    <row r="291" spans="9:9">
      <c r="I291" s="24">
        <f t="shared" si="4"/>
        <v>0</v>
      </c>
    </row>
    <row r="292" spans="9:9">
      <c r="I292" s="24">
        <f t="shared" si="4"/>
        <v>0</v>
      </c>
    </row>
    <row r="293" spans="9:9">
      <c r="I293" s="24">
        <f t="shared" si="4"/>
        <v>0</v>
      </c>
    </row>
    <row r="294" spans="9:9">
      <c r="I294" s="24">
        <f t="shared" si="4"/>
        <v>0</v>
      </c>
    </row>
    <row r="295" spans="9:9">
      <c r="I295" s="24">
        <f t="shared" si="4"/>
        <v>0</v>
      </c>
    </row>
    <row r="296" spans="9:9">
      <c r="I296" s="24">
        <f t="shared" si="4"/>
        <v>0</v>
      </c>
    </row>
    <row r="297" spans="9:9">
      <c r="I297" s="24">
        <f t="shared" si="4"/>
        <v>0</v>
      </c>
    </row>
    <row r="298" spans="9:9">
      <c r="I298" s="24">
        <f t="shared" si="4"/>
        <v>0</v>
      </c>
    </row>
    <row r="299" spans="9:9">
      <c r="I299" s="24">
        <f t="shared" si="4"/>
        <v>0</v>
      </c>
    </row>
    <row r="300" spans="9:9">
      <c r="I300" s="24">
        <f t="shared" si="4"/>
        <v>0</v>
      </c>
    </row>
    <row r="301" spans="9:9">
      <c r="I301" s="24">
        <f t="shared" si="4"/>
        <v>0</v>
      </c>
    </row>
    <row r="302" spans="9:9">
      <c r="I302" s="24">
        <f t="shared" si="4"/>
        <v>0</v>
      </c>
    </row>
    <row r="303" spans="9:9">
      <c r="I303" s="24">
        <f t="shared" si="4"/>
        <v>0</v>
      </c>
    </row>
    <row r="304" spans="9:9">
      <c r="I304" s="24">
        <f t="shared" si="4"/>
        <v>0</v>
      </c>
    </row>
    <row r="305" spans="9:9">
      <c r="I305" s="24">
        <f t="shared" si="4"/>
        <v>0</v>
      </c>
    </row>
    <row r="306" spans="9:9">
      <c r="I306" s="24">
        <f t="shared" si="4"/>
        <v>0</v>
      </c>
    </row>
    <row r="307" spans="9:9">
      <c r="I307" s="24">
        <f t="shared" si="4"/>
        <v>0</v>
      </c>
    </row>
    <row r="308" spans="9:9">
      <c r="I308" s="24">
        <f t="shared" si="4"/>
        <v>0</v>
      </c>
    </row>
    <row r="309" spans="9:9">
      <c r="I309" s="24">
        <f t="shared" si="4"/>
        <v>0</v>
      </c>
    </row>
    <row r="310" spans="9:9">
      <c r="I310" s="24">
        <f t="shared" si="4"/>
        <v>0</v>
      </c>
    </row>
    <row r="311" spans="9:9">
      <c r="I311" s="24">
        <f t="shared" si="4"/>
        <v>0</v>
      </c>
    </row>
    <row r="312" spans="9:9">
      <c r="I312" s="24">
        <f t="shared" si="4"/>
        <v>0</v>
      </c>
    </row>
    <row r="313" spans="9:9">
      <c r="I313" s="24">
        <f t="shared" si="4"/>
        <v>0</v>
      </c>
    </row>
    <row r="314" spans="9:9">
      <c r="I314" s="24">
        <f t="shared" si="4"/>
        <v>0</v>
      </c>
    </row>
    <row r="315" spans="9:9">
      <c r="I315" s="24">
        <f t="shared" si="4"/>
        <v>0</v>
      </c>
    </row>
    <row r="316" spans="9:9">
      <c r="I316" s="24">
        <f t="shared" si="4"/>
        <v>0</v>
      </c>
    </row>
    <row r="317" spans="9:9">
      <c r="I317" s="24">
        <f t="shared" si="4"/>
        <v>0</v>
      </c>
    </row>
    <row r="318" spans="9:9">
      <c r="I318" s="24">
        <f t="shared" si="4"/>
        <v>0</v>
      </c>
    </row>
    <row r="319" spans="9:9">
      <c r="I319" s="24">
        <f t="shared" si="4"/>
        <v>0</v>
      </c>
    </row>
    <row r="320" spans="9:9">
      <c r="I320" s="24">
        <f t="shared" si="4"/>
        <v>0</v>
      </c>
    </row>
    <row r="321" spans="9:9">
      <c r="I321" s="24">
        <f t="shared" si="4"/>
        <v>0</v>
      </c>
    </row>
    <row r="322" spans="9:9">
      <c r="I322" s="24">
        <f t="shared" si="4"/>
        <v>0</v>
      </c>
    </row>
    <row r="323" spans="9:9">
      <c r="I323" s="24">
        <f t="shared" si="4"/>
        <v>0</v>
      </c>
    </row>
    <row r="324" spans="9:9">
      <c r="I324" s="24">
        <f t="shared" ref="I324:I387" si="5">A324</f>
        <v>0</v>
      </c>
    </row>
    <row r="325" spans="9:9">
      <c r="I325" s="24">
        <f t="shared" si="5"/>
        <v>0</v>
      </c>
    </row>
    <row r="326" spans="9:9">
      <c r="I326" s="24">
        <f t="shared" si="5"/>
        <v>0</v>
      </c>
    </row>
    <row r="327" spans="9:9">
      <c r="I327" s="24">
        <f t="shared" si="5"/>
        <v>0</v>
      </c>
    </row>
    <row r="328" spans="9:9">
      <c r="I328" s="24">
        <f t="shared" si="5"/>
        <v>0</v>
      </c>
    </row>
    <row r="329" spans="9:9">
      <c r="I329" s="24">
        <f t="shared" si="5"/>
        <v>0</v>
      </c>
    </row>
    <row r="330" spans="9:9">
      <c r="I330" s="24">
        <f t="shared" si="5"/>
        <v>0</v>
      </c>
    </row>
    <row r="331" spans="9:9">
      <c r="I331" s="24">
        <f t="shared" si="5"/>
        <v>0</v>
      </c>
    </row>
    <row r="332" spans="9:9">
      <c r="I332" s="24">
        <f t="shared" si="5"/>
        <v>0</v>
      </c>
    </row>
    <row r="333" spans="9:9">
      <c r="I333" s="24">
        <f t="shared" si="5"/>
        <v>0</v>
      </c>
    </row>
    <row r="334" spans="9:9">
      <c r="I334" s="24">
        <f t="shared" si="5"/>
        <v>0</v>
      </c>
    </row>
    <row r="335" spans="9:9">
      <c r="I335" s="24">
        <f t="shared" si="5"/>
        <v>0</v>
      </c>
    </row>
    <row r="336" spans="9:9">
      <c r="I336" s="24">
        <f t="shared" si="5"/>
        <v>0</v>
      </c>
    </row>
    <row r="337" spans="9:9">
      <c r="I337" s="24">
        <f t="shared" si="5"/>
        <v>0</v>
      </c>
    </row>
    <row r="338" spans="9:9">
      <c r="I338" s="24">
        <f t="shared" si="5"/>
        <v>0</v>
      </c>
    </row>
    <row r="339" spans="9:9">
      <c r="I339" s="24">
        <f t="shared" si="5"/>
        <v>0</v>
      </c>
    </row>
    <row r="340" spans="9:9">
      <c r="I340" s="24">
        <f t="shared" si="5"/>
        <v>0</v>
      </c>
    </row>
    <row r="341" spans="9:9">
      <c r="I341" s="24">
        <f t="shared" si="5"/>
        <v>0</v>
      </c>
    </row>
    <row r="342" spans="9:9">
      <c r="I342" s="24">
        <f t="shared" si="5"/>
        <v>0</v>
      </c>
    </row>
    <row r="343" spans="9:9">
      <c r="I343" s="24">
        <f t="shared" si="5"/>
        <v>0</v>
      </c>
    </row>
    <row r="344" spans="9:9">
      <c r="I344" s="24">
        <f t="shared" si="5"/>
        <v>0</v>
      </c>
    </row>
    <row r="345" spans="9:9">
      <c r="I345" s="24">
        <f t="shared" si="5"/>
        <v>0</v>
      </c>
    </row>
    <row r="346" spans="9:9">
      <c r="I346" s="24">
        <f t="shared" si="5"/>
        <v>0</v>
      </c>
    </row>
    <row r="347" spans="9:9">
      <c r="I347" s="24">
        <f t="shared" si="5"/>
        <v>0</v>
      </c>
    </row>
    <row r="348" spans="9:9">
      <c r="I348" s="24">
        <f t="shared" si="5"/>
        <v>0</v>
      </c>
    </row>
    <row r="349" spans="9:9">
      <c r="I349" s="24">
        <f t="shared" si="5"/>
        <v>0</v>
      </c>
    </row>
    <row r="350" spans="9:9">
      <c r="I350" s="24">
        <f t="shared" si="5"/>
        <v>0</v>
      </c>
    </row>
    <row r="351" spans="9:9">
      <c r="I351" s="24">
        <f t="shared" si="5"/>
        <v>0</v>
      </c>
    </row>
    <row r="352" spans="9:9">
      <c r="I352" s="24">
        <f t="shared" si="5"/>
        <v>0</v>
      </c>
    </row>
    <row r="353" spans="9:9">
      <c r="I353" s="24">
        <f t="shared" si="5"/>
        <v>0</v>
      </c>
    </row>
    <row r="354" spans="9:9">
      <c r="I354" s="24">
        <f t="shared" si="5"/>
        <v>0</v>
      </c>
    </row>
    <row r="355" spans="9:9">
      <c r="I355" s="24">
        <f t="shared" si="5"/>
        <v>0</v>
      </c>
    </row>
    <row r="356" spans="9:9">
      <c r="I356" s="24">
        <f t="shared" si="5"/>
        <v>0</v>
      </c>
    </row>
    <row r="357" spans="9:9">
      <c r="I357" s="24">
        <f t="shared" si="5"/>
        <v>0</v>
      </c>
    </row>
    <row r="358" spans="9:9">
      <c r="I358" s="24">
        <f t="shared" si="5"/>
        <v>0</v>
      </c>
    </row>
    <row r="359" spans="9:9">
      <c r="I359" s="24">
        <f t="shared" si="5"/>
        <v>0</v>
      </c>
    </row>
    <row r="360" spans="9:9">
      <c r="I360" s="24">
        <f t="shared" si="5"/>
        <v>0</v>
      </c>
    </row>
    <row r="361" spans="9:9">
      <c r="I361" s="24">
        <f t="shared" si="5"/>
        <v>0</v>
      </c>
    </row>
    <row r="362" spans="9:9">
      <c r="I362" s="24">
        <f t="shared" si="5"/>
        <v>0</v>
      </c>
    </row>
    <row r="363" spans="9:9">
      <c r="I363" s="24">
        <f t="shared" si="5"/>
        <v>0</v>
      </c>
    </row>
    <row r="364" spans="9:9">
      <c r="I364" s="24">
        <f t="shared" si="5"/>
        <v>0</v>
      </c>
    </row>
    <row r="365" spans="9:9">
      <c r="I365" s="24">
        <f t="shared" si="5"/>
        <v>0</v>
      </c>
    </row>
    <row r="366" spans="9:9">
      <c r="I366" s="24">
        <f t="shared" si="5"/>
        <v>0</v>
      </c>
    </row>
    <row r="367" spans="9:9">
      <c r="I367" s="24">
        <f t="shared" si="5"/>
        <v>0</v>
      </c>
    </row>
    <row r="368" spans="9:9">
      <c r="I368" s="24">
        <f t="shared" si="5"/>
        <v>0</v>
      </c>
    </row>
    <row r="369" spans="9:9">
      <c r="I369" s="24">
        <f t="shared" si="5"/>
        <v>0</v>
      </c>
    </row>
    <row r="370" spans="9:9">
      <c r="I370" s="24">
        <f t="shared" si="5"/>
        <v>0</v>
      </c>
    </row>
    <row r="371" spans="9:9">
      <c r="I371" s="24">
        <f t="shared" si="5"/>
        <v>0</v>
      </c>
    </row>
    <row r="372" spans="9:9">
      <c r="I372" s="24">
        <f t="shared" si="5"/>
        <v>0</v>
      </c>
    </row>
    <row r="373" spans="9:9">
      <c r="I373" s="24">
        <f t="shared" si="5"/>
        <v>0</v>
      </c>
    </row>
    <row r="374" spans="9:9">
      <c r="I374" s="24">
        <f t="shared" si="5"/>
        <v>0</v>
      </c>
    </row>
    <row r="375" spans="9:9">
      <c r="I375" s="24">
        <f t="shared" si="5"/>
        <v>0</v>
      </c>
    </row>
    <row r="376" spans="9:9">
      <c r="I376" s="24">
        <f t="shared" si="5"/>
        <v>0</v>
      </c>
    </row>
    <row r="377" spans="9:9">
      <c r="I377" s="24">
        <f t="shared" si="5"/>
        <v>0</v>
      </c>
    </row>
    <row r="378" spans="9:9">
      <c r="I378" s="24">
        <f t="shared" si="5"/>
        <v>0</v>
      </c>
    </row>
    <row r="379" spans="9:9">
      <c r="I379" s="24">
        <f t="shared" si="5"/>
        <v>0</v>
      </c>
    </row>
    <row r="380" spans="9:9">
      <c r="I380" s="24">
        <f t="shared" si="5"/>
        <v>0</v>
      </c>
    </row>
    <row r="381" spans="9:9">
      <c r="I381" s="24">
        <f t="shared" si="5"/>
        <v>0</v>
      </c>
    </row>
    <row r="382" spans="9:9">
      <c r="I382" s="24">
        <f t="shared" si="5"/>
        <v>0</v>
      </c>
    </row>
    <row r="383" spans="9:9">
      <c r="I383" s="24">
        <f t="shared" si="5"/>
        <v>0</v>
      </c>
    </row>
    <row r="384" spans="9:9">
      <c r="I384" s="24">
        <f t="shared" si="5"/>
        <v>0</v>
      </c>
    </row>
    <row r="385" spans="9:9">
      <c r="I385" s="24">
        <f t="shared" si="5"/>
        <v>0</v>
      </c>
    </row>
    <row r="386" spans="9:9">
      <c r="I386" s="24">
        <f t="shared" si="5"/>
        <v>0</v>
      </c>
    </row>
    <row r="387" spans="9:9">
      <c r="I387" s="24">
        <f t="shared" si="5"/>
        <v>0</v>
      </c>
    </row>
    <row r="388" spans="9:9">
      <c r="I388" s="24">
        <f t="shared" ref="I388:I424" si="6">A388</f>
        <v>0</v>
      </c>
    </row>
    <row r="389" spans="9:9">
      <c r="I389" s="24">
        <f t="shared" si="6"/>
        <v>0</v>
      </c>
    </row>
    <row r="390" spans="9:9">
      <c r="I390" s="24">
        <f t="shared" si="6"/>
        <v>0</v>
      </c>
    </row>
    <row r="391" spans="9:9">
      <c r="I391" s="24">
        <f t="shared" si="6"/>
        <v>0</v>
      </c>
    </row>
    <row r="392" spans="9:9">
      <c r="I392" s="24">
        <f t="shared" si="6"/>
        <v>0</v>
      </c>
    </row>
    <row r="393" spans="9:9">
      <c r="I393" s="24">
        <f t="shared" si="6"/>
        <v>0</v>
      </c>
    </row>
    <row r="394" spans="9:9">
      <c r="I394" s="24">
        <f t="shared" si="6"/>
        <v>0</v>
      </c>
    </row>
    <row r="395" spans="9:9">
      <c r="I395" s="24">
        <f t="shared" si="6"/>
        <v>0</v>
      </c>
    </row>
    <row r="396" spans="9:9">
      <c r="I396" s="24">
        <f t="shared" si="6"/>
        <v>0</v>
      </c>
    </row>
    <row r="397" spans="9:9">
      <c r="I397" s="24">
        <f t="shared" si="6"/>
        <v>0</v>
      </c>
    </row>
    <row r="398" spans="9:9">
      <c r="I398" s="24">
        <f t="shared" si="6"/>
        <v>0</v>
      </c>
    </row>
    <row r="399" spans="9:9">
      <c r="I399" s="24">
        <f t="shared" si="6"/>
        <v>0</v>
      </c>
    </row>
    <row r="400" spans="9:9">
      <c r="I400" s="24">
        <f t="shared" si="6"/>
        <v>0</v>
      </c>
    </row>
    <row r="401" spans="9:9">
      <c r="I401" s="24">
        <f t="shared" si="6"/>
        <v>0</v>
      </c>
    </row>
    <row r="402" spans="9:9">
      <c r="I402" s="24">
        <f t="shared" si="6"/>
        <v>0</v>
      </c>
    </row>
    <row r="403" spans="9:9">
      <c r="I403" s="24">
        <f t="shared" si="6"/>
        <v>0</v>
      </c>
    </row>
    <row r="404" spans="9:9">
      <c r="I404" s="24">
        <f t="shared" si="6"/>
        <v>0</v>
      </c>
    </row>
    <row r="405" spans="9:9">
      <c r="I405" s="24">
        <f t="shared" si="6"/>
        <v>0</v>
      </c>
    </row>
    <row r="406" spans="9:9">
      <c r="I406" s="24">
        <f t="shared" si="6"/>
        <v>0</v>
      </c>
    </row>
    <row r="407" spans="9:9">
      <c r="I407" s="24">
        <f t="shared" si="6"/>
        <v>0</v>
      </c>
    </row>
    <row r="408" spans="9:9">
      <c r="I408" s="24">
        <f t="shared" si="6"/>
        <v>0</v>
      </c>
    </row>
    <row r="409" spans="9:9">
      <c r="I409" s="24">
        <f t="shared" si="6"/>
        <v>0</v>
      </c>
    </row>
    <row r="410" spans="9:9">
      <c r="I410" s="24">
        <f t="shared" si="6"/>
        <v>0</v>
      </c>
    </row>
    <row r="411" spans="9:9">
      <c r="I411" s="24">
        <f t="shared" si="6"/>
        <v>0</v>
      </c>
    </row>
    <row r="412" spans="9:9">
      <c r="I412" s="24">
        <f t="shared" si="6"/>
        <v>0</v>
      </c>
    </row>
    <row r="413" spans="9:9">
      <c r="I413" s="24">
        <f t="shared" si="6"/>
        <v>0</v>
      </c>
    </row>
    <row r="414" spans="9:9">
      <c r="I414" s="24">
        <f t="shared" si="6"/>
        <v>0</v>
      </c>
    </row>
    <row r="415" spans="9:9">
      <c r="I415" s="24">
        <f t="shared" si="6"/>
        <v>0</v>
      </c>
    </row>
    <row r="416" spans="9:9">
      <c r="I416" s="24">
        <f t="shared" si="6"/>
        <v>0</v>
      </c>
    </row>
    <row r="417" spans="9:9">
      <c r="I417" s="24">
        <f t="shared" si="6"/>
        <v>0</v>
      </c>
    </row>
    <row r="418" spans="9:9">
      <c r="I418" s="24">
        <f t="shared" si="6"/>
        <v>0</v>
      </c>
    </row>
    <row r="419" spans="9:9">
      <c r="I419" s="24">
        <f t="shared" si="6"/>
        <v>0</v>
      </c>
    </row>
    <row r="420" spans="9:9">
      <c r="I420" s="24">
        <f t="shared" si="6"/>
        <v>0</v>
      </c>
    </row>
    <row r="421" spans="9:9">
      <c r="I421" s="24">
        <f t="shared" si="6"/>
        <v>0</v>
      </c>
    </row>
    <row r="422" spans="9:9">
      <c r="I422" s="24">
        <f t="shared" si="6"/>
        <v>0</v>
      </c>
    </row>
    <row r="423" spans="9:9">
      <c r="I423" s="24">
        <f t="shared" si="6"/>
        <v>0</v>
      </c>
    </row>
    <row r="424" spans="9:9">
      <c r="I424" s="24">
        <f t="shared" si="6"/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zoomScale="115" zoomScaleNormal="115" workbookViewId="0">
      <selection activeCell="E29" sqref="E29"/>
    </sheetView>
  </sheetViews>
  <sheetFormatPr defaultColWidth="9" defaultRowHeight="13.5" outlineLevelCol="3"/>
  <cols>
    <col min="1" max="1" width="10.3416666666667" customWidth="1"/>
    <col min="2" max="2" width="16.0083333333333" customWidth="1"/>
    <col min="3" max="3" width="16" customWidth="1"/>
    <col min="4" max="4" width="16.0083333333333" customWidth="1"/>
  </cols>
  <sheetData>
    <row r="1" ht="18.5" customHeight="1" spans="1:4">
      <c r="A1" s="3" t="s">
        <v>233</v>
      </c>
      <c r="B1" s="4" t="s">
        <v>234</v>
      </c>
      <c r="C1" s="4" t="s">
        <v>235</v>
      </c>
      <c r="D1" s="4" t="s">
        <v>236</v>
      </c>
    </row>
    <row r="2" ht="18.5" customHeight="1" spans="1:4">
      <c r="A2" s="19" t="s">
        <v>237</v>
      </c>
      <c r="B2" s="20"/>
      <c r="C2" s="20"/>
      <c r="D2" s="20"/>
    </row>
    <row r="3" ht="51.5" customHeight="1" spans="1:4">
      <c r="A3" s="21">
        <v>1</v>
      </c>
      <c r="B3" s="22" t="s">
        <v>30</v>
      </c>
      <c r="C3" s="22" t="s">
        <v>238</v>
      </c>
      <c r="D3" s="22" t="s">
        <v>239</v>
      </c>
    </row>
    <row r="4" ht="51.5" customHeight="1" spans="1:4">
      <c r="A4" s="21">
        <v>2</v>
      </c>
      <c r="B4" s="22" t="s">
        <v>240</v>
      </c>
      <c r="C4" s="22" t="s">
        <v>238</v>
      </c>
      <c r="D4" s="22" t="s">
        <v>241</v>
      </c>
    </row>
    <row r="5" ht="51.5" customHeight="1" spans="1:4">
      <c r="A5" s="21">
        <v>3</v>
      </c>
      <c r="B5" s="22" t="s">
        <v>36</v>
      </c>
      <c r="C5" s="22" t="s">
        <v>242</v>
      </c>
      <c r="D5" s="22" t="s">
        <v>239</v>
      </c>
    </row>
    <row r="6" ht="51.5" customHeight="1" spans="1:4">
      <c r="A6" s="21">
        <v>4</v>
      </c>
      <c r="B6" s="22" t="s">
        <v>106</v>
      </c>
      <c r="C6" s="22" t="s">
        <v>243</v>
      </c>
      <c r="D6" s="22" t="s">
        <v>239</v>
      </c>
    </row>
    <row r="7" ht="51.5" customHeight="1" spans="1:4">
      <c r="A7" s="21">
        <v>5</v>
      </c>
      <c r="B7" s="22" t="s">
        <v>72</v>
      </c>
      <c r="C7" s="22" t="s">
        <v>244</v>
      </c>
      <c r="D7" s="22" t="s">
        <v>239</v>
      </c>
    </row>
    <row r="8" ht="51.5" customHeight="1" spans="1:4">
      <c r="A8" s="21">
        <v>6</v>
      </c>
      <c r="B8" s="22" t="s">
        <v>73</v>
      </c>
      <c r="C8" s="22" t="s">
        <v>244</v>
      </c>
      <c r="D8" s="22" t="s">
        <v>245</v>
      </c>
    </row>
    <row r="9" ht="51.5" customHeight="1" spans="1:4">
      <c r="A9" s="21">
        <v>7</v>
      </c>
      <c r="B9" s="22" t="s">
        <v>31</v>
      </c>
      <c r="C9" s="22" t="s">
        <v>246</v>
      </c>
      <c r="D9" s="22" t="s">
        <v>245</v>
      </c>
    </row>
    <row r="10" ht="51.5" customHeight="1" spans="1:4">
      <c r="A10" s="21">
        <v>8</v>
      </c>
      <c r="B10" s="22" t="s">
        <v>32</v>
      </c>
      <c r="C10" s="22" t="s">
        <v>247</v>
      </c>
      <c r="D10" s="22" t="s">
        <v>239</v>
      </c>
    </row>
    <row r="11" ht="51.5" customHeight="1" spans="1:4">
      <c r="A11" s="21">
        <v>9</v>
      </c>
      <c r="B11" s="22" t="s">
        <v>248</v>
      </c>
      <c r="C11" s="22" t="s">
        <v>249</v>
      </c>
      <c r="D11" s="22" t="s">
        <v>239</v>
      </c>
    </row>
    <row r="12" ht="51.5" customHeight="1" spans="1:4">
      <c r="A12" s="21">
        <v>10</v>
      </c>
      <c r="B12" s="22" t="s">
        <v>42</v>
      </c>
      <c r="C12" s="22" t="s">
        <v>250</v>
      </c>
      <c r="D12" s="22" t="s">
        <v>239</v>
      </c>
    </row>
    <row r="13" ht="51.5" customHeight="1" spans="1:4">
      <c r="A13" s="21">
        <v>11</v>
      </c>
      <c r="B13" s="22" t="s">
        <v>54</v>
      </c>
      <c r="C13" s="22" t="s">
        <v>251</v>
      </c>
      <c r="D13" s="22" t="s">
        <v>239</v>
      </c>
    </row>
    <row r="14" ht="51.5" customHeight="1" spans="1:4">
      <c r="A14" s="21">
        <v>12</v>
      </c>
      <c r="B14" s="22" t="s">
        <v>252</v>
      </c>
      <c r="C14" s="22" t="s">
        <v>253</v>
      </c>
      <c r="D14" s="22" t="s">
        <v>239</v>
      </c>
    </row>
    <row r="15" ht="51.5" customHeight="1" spans="1:4">
      <c r="A15" s="21">
        <v>13</v>
      </c>
      <c r="B15" s="22" t="s">
        <v>254</v>
      </c>
      <c r="C15" s="22" t="s">
        <v>255</v>
      </c>
      <c r="D15" s="22" t="s">
        <v>239</v>
      </c>
    </row>
    <row r="16" ht="51.5" customHeight="1" spans="1:4">
      <c r="A16" s="21">
        <v>14</v>
      </c>
      <c r="B16" s="22" t="s">
        <v>67</v>
      </c>
      <c r="C16" s="22" t="s">
        <v>256</v>
      </c>
      <c r="D16" s="22" t="s">
        <v>239</v>
      </c>
    </row>
    <row r="17" ht="51.5" customHeight="1" spans="1:4">
      <c r="A17" s="21">
        <v>15</v>
      </c>
      <c r="B17" s="22" t="s">
        <v>53</v>
      </c>
      <c r="C17" s="22" t="s">
        <v>257</v>
      </c>
      <c r="D17" s="22" t="s">
        <v>239</v>
      </c>
    </row>
    <row r="18" ht="51.5" customHeight="1" spans="1:4">
      <c r="A18" s="21">
        <v>16</v>
      </c>
      <c r="B18" s="22" t="s">
        <v>84</v>
      </c>
      <c r="C18" s="22" t="s">
        <v>258</v>
      </c>
      <c r="D18" s="22" t="s">
        <v>239</v>
      </c>
    </row>
    <row r="19" ht="51.5" customHeight="1" spans="1:4">
      <c r="A19" s="21">
        <v>17</v>
      </c>
      <c r="B19" s="22" t="s">
        <v>79</v>
      </c>
      <c r="C19" s="22" t="s">
        <v>259</v>
      </c>
      <c r="D19" s="22" t="s">
        <v>239</v>
      </c>
    </row>
    <row r="20" ht="51.5" customHeight="1" spans="1:4">
      <c r="A20" s="21">
        <v>18</v>
      </c>
      <c r="B20" s="22" t="s">
        <v>80</v>
      </c>
      <c r="C20" s="22" t="s">
        <v>260</v>
      </c>
      <c r="D20" s="22" t="s">
        <v>239</v>
      </c>
    </row>
    <row r="21" ht="51.5" customHeight="1" spans="1:4">
      <c r="A21" s="21">
        <v>19</v>
      </c>
      <c r="B21" s="22" t="s">
        <v>261</v>
      </c>
      <c r="C21" s="22" t="s">
        <v>262</v>
      </c>
      <c r="D21" s="22" t="s">
        <v>239</v>
      </c>
    </row>
    <row r="22" ht="51.5" customHeight="1" spans="1:4">
      <c r="A22" s="21">
        <v>20</v>
      </c>
      <c r="B22" s="22" t="s">
        <v>43</v>
      </c>
      <c r="C22" s="22" t="s">
        <v>243</v>
      </c>
      <c r="D22" s="22" t="s">
        <v>245</v>
      </c>
    </row>
    <row r="23" customFormat="1" ht="51.5" customHeight="1" spans="1:4">
      <c r="A23" s="21">
        <v>21</v>
      </c>
      <c r="B23" s="23" t="s">
        <v>94</v>
      </c>
      <c r="C23" s="23" t="s">
        <v>263</v>
      </c>
      <c r="D23" s="23" t="s">
        <v>239</v>
      </c>
    </row>
    <row r="24" customFormat="1" ht="51.5" customHeight="1" spans="1:4">
      <c r="A24" s="21">
        <v>22</v>
      </c>
      <c r="B24" s="23" t="s">
        <v>264</v>
      </c>
      <c r="C24" s="23" t="s">
        <v>265</v>
      </c>
      <c r="D24" s="23" t="s">
        <v>239</v>
      </c>
    </row>
    <row r="25" customFormat="1" ht="51.5" customHeight="1" spans="1:4">
      <c r="A25" s="21">
        <v>23</v>
      </c>
      <c r="B25" s="23" t="s">
        <v>47</v>
      </c>
      <c r="C25" s="23" t="s">
        <v>266</v>
      </c>
      <c r="D25" s="23" t="s">
        <v>239</v>
      </c>
    </row>
    <row r="26" customFormat="1" ht="51.5" customHeight="1" spans="1:4">
      <c r="A26" s="21">
        <v>24</v>
      </c>
      <c r="B26" s="23" t="s">
        <v>64</v>
      </c>
      <c r="C26" s="23" t="s">
        <v>267</v>
      </c>
      <c r="D26" s="23" t="s">
        <v>239</v>
      </c>
    </row>
    <row r="27" ht="51.5" customHeight="1" spans="1:4">
      <c r="A27" s="21">
        <v>25</v>
      </c>
      <c r="B27" s="22" t="s">
        <v>59</v>
      </c>
      <c r="C27" s="22" t="s">
        <v>268</v>
      </c>
      <c r="D27" s="22" t="s">
        <v>239</v>
      </c>
    </row>
    <row r="28" ht="51.5" customHeight="1" spans="1:4">
      <c r="A28" s="21">
        <v>26</v>
      </c>
      <c r="B28" s="22" t="s">
        <v>269</v>
      </c>
      <c r="C28" s="22" t="s">
        <v>270</v>
      </c>
      <c r="D28" s="22" t="s">
        <v>239</v>
      </c>
    </row>
    <row r="29" ht="51.5" customHeight="1" spans="1:4">
      <c r="A29" s="21">
        <v>27</v>
      </c>
      <c r="B29" s="22" t="s">
        <v>60</v>
      </c>
      <c r="C29" s="22" t="s">
        <v>271</v>
      </c>
      <c r="D29" s="22" t="s">
        <v>239</v>
      </c>
    </row>
    <row r="30" ht="51.5" customHeight="1" spans="1:4">
      <c r="A30" s="21">
        <v>28</v>
      </c>
      <c r="B30" s="22" t="s">
        <v>272</v>
      </c>
      <c r="C30" s="22" t="s">
        <v>273</v>
      </c>
      <c r="D30" s="22" t="s">
        <v>239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3"/>
  <sheetViews>
    <sheetView topLeftCell="A14" workbookViewId="0">
      <selection activeCell="C31" sqref="C31"/>
    </sheetView>
  </sheetViews>
  <sheetFormatPr defaultColWidth="9" defaultRowHeight="16.5"/>
  <cols>
    <col min="1" max="1" width="15.0083333333333" customWidth="1"/>
    <col min="2" max="2" width="50.625" customWidth="1"/>
    <col min="3" max="3" width="28.625" customWidth="1"/>
    <col min="4" max="4" width="17.175" style="2" customWidth="1"/>
    <col min="5" max="5" width="20.3416666666667" customWidth="1"/>
    <col min="6" max="7" width="8.24166666666667" customWidth="1"/>
    <col min="8" max="8" width="10.675" customWidth="1"/>
  </cols>
  <sheetData>
    <row r="1" s="1" customFormat="1" ht="48.5" customHeight="1" spans="1:11">
      <c r="A1" s="3" t="s">
        <v>233</v>
      </c>
      <c r="B1" s="4" t="s">
        <v>274</v>
      </c>
      <c r="C1" s="4" t="s">
        <v>275</v>
      </c>
      <c r="D1" s="4" t="s">
        <v>276</v>
      </c>
      <c r="E1" s="4" t="s">
        <v>277</v>
      </c>
      <c r="F1" s="4"/>
      <c r="G1" s="4"/>
      <c r="H1" s="5" t="s">
        <v>278</v>
      </c>
      <c r="K1" s="1" t="e">
        <f>VLOOKUP("攻击力+5",pictuer_fetter_attr!B:G,7,FALSE)</f>
        <v>#N/A</v>
      </c>
    </row>
    <row r="2" ht="30.5" customHeight="1" spans="1:8">
      <c r="A2" s="6" t="s">
        <v>25</v>
      </c>
      <c r="B2" s="7"/>
      <c r="C2" s="8" t="s">
        <v>279</v>
      </c>
      <c r="D2" s="8" t="s">
        <v>280</v>
      </c>
      <c r="E2" s="8" t="s">
        <v>281</v>
      </c>
      <c r="F2" s="9">
        <v>1</v>
      </c>
      <c r="G2" s="9">
        <v>2</v>
      </c>
      <c r="H2" s="10" t="s">
        <v>282</v>
      </c>
    </row>
    <row r="3" ht="30.5" customHeight="1" spans="1:12">
      <c r="A3" s="11">
        <v>1</v>
      </c>
      <c r="B3" s="12" t="s">
        <v>283</v>
      </c>
      <c r="C3" s="13">
        <v>1</v>
      </c>
      <c r="D3" s="13">
        <v>1</v>
      </c>
      <c r="E3" s="13"/>
      <c r="F3" s="13"/>
      <c r="G3" s="13"/>
      <c r="H3" s="14"/>
      <c r="L3">
        <f>A3</f>
        <v>1</v>
      </c>
    </row>
    <row r="4" ht="30.5" customHeight="1" spans="1:12">
      <c r="A4" s="11">
        <v>2</v>
      </c>
      <c r="B4" s="12" t="s">
        <v>284</v>
      </c>
      <c r="C4" s="13">
        <v>1</v>
      </c>
      <c r="D4" s="13">
        <v>5</v>
      </c>
      <c r="E4" s="13"/>
      <c r="F4" s="13"/>
      <c r="G4" s="13"/>
      <c r="H4" s="14"/>
      <c r="L4">
        <f t="shared" ref="L4:L35" si="0">A4</f>
        <v>2</v>
      </c>
    </row>
    <row r="5" ht="30.5" customHeight="1" spans="1:12">
      <c r="A5" s="11">
        <v>3</v>
      </c>
      <c r="B5" s="12" t="s">
        <v>285</v>
      </c>
      <c r="C5" s="13">
        <v>1</v>
      </c>
      <c r="D5" s="13">
        <v>10</v>
      </c>
      <c r="E5" s="13"/>
      <c r="F5" s="13"/>
      <c r="G5" s="13"/>
      <c r="H5" s="14"/>
      <c r="L5">
        <f t="shared" si="0"/>
        <v>3</v>
      </c>
    </row>
    <row r="6" ht="30.5" customHeight="1" spans="1:12">
      <c r="A6" s="11">
        <v>4</v>
      </c>
      <c r="B6" s="12" t="s">
        <v>286</v>
      </c>
      <c r="C6" s="13">
        <v>2</v>
      </c>
      <c r="D6" s="13">
        <v>1</v>
      </c>
      <c r="E6" s="13"/>
      <c r="F6" s="13"/>
      <c r="G6" s="13"/>
      <c r="H6" s="14"/>
      <c r="L6">
        <f t="shared" si="0"/>
        <v>4</v>
      </c>
    </row>
    <row r="7" ht="30.5" customHeight="1" spans="1:12">
      <c r="A7" s="11">
        <v>5</v>
      </c>
      <c r="B7" s="12" t="s">
        <v>287</v>
      </c>
      <c r="C7" s="13">
        <v>2</v>
      </c>
      <c r="D7" s="13">
        <v>5</v>
      </c>
      <c r="E7" s="13"/>
      <c r="F7" s="13"/>
      <c r="G7" s="13"/>
      <c r="H7" s="14"/>
      <c r="L7">
        <f t="shared" si="0"/>
        <v>5</v>
      </c>
    </row>
    <row r="8" ht="30.5" customHeight="1" spans="1:12">
      <c r="A8" s="11">
        <v>6</v>
      </c>
      <c r="B8" s="12" t="s">
        <v>288</v>
      </c>
      <c r="C8" s="13">
        <v>2</v>
      </c>
      <c r="D8" s="13">
        <v>10</v>
      </c>
      <c r="E8" s="13"/>
      <c r="F8" s="13"/>
      <c r="G8" s="13"/>
      <c r="H8" s="14"/>
      <c r="L8">
        <f t="shared" si="0"/>
        <v>6</v>
      </c>
    </row>
    <row r="9" ht="30.5" customHeight="1" spans="1:12">
      <c r="A9" s="11">
        <v>7</v>
      </c>
      <c r="B9" s="12" t="s">
        <v>289</v>
      </c>
      <c r="C9" s="13">
        <v>3</v>
      </c>
      <c r="D9" s="13">
        <v>1</v>
      </c>
      <c r="E9" s="13"/>
      <c r="F9" s="13"/>
      <c r="G9" s="13"/>
      <c r="H9" s="14"/>
      <c r="L9">
        <f t="shared" si="0"/>
        <v>7</v>
      </c>
    </row>
    <row r="10" ht="30.5" customHeight="1" spans="1:12">
      <c r="A10" s="11">
        <v>8</v>
      </c>
      <c r="B10" s="12" t="s">
        <v>290</v>
      </c>
      <c r="C10" s="13">
        <v>3</v>
      </c>
      <c r="D10" s="13">
        <v>5</v>
      </c>
      <c r="E10" s="13"/>
      <c r="F10" s="13"/>
      <c r="G10" s="13"/>
      <c r="H10" s="14"/>
      <c r="L10">
        <f t="shared" si="0"/>
        <v>8</v>
      </c>
    </row>
    <row r="11" ht="30.5" customHeight="1" spans="1:12">
      <c r="A11" s="11">
        <v>9</v>
      </c>
      <c r="B11" s="12" t="s">
        <v>291</v>
      </c>
      <c r="C11" s="13">
        <v>3</v>
      </c>
      <c r="D11" s="13">
        <v>10</v>
      </c>
      <c r="E11" s="13"/>
      <c r="F11" s="13"/>
      <c r="G11" s="13"/>
      <c r="H11" s="14"/>
      <c r="L11">
        <f t="shared" si="0"/>
        <v>9</v>
      </c>
    </row>
    <row r="12" ht="47" customHeight="1" spans="1:12">
      <c r="A12" s="11">
        <v>10</v>
      </c>
      <c r="B12" s="12" t="s">
        <v>292</v>
      </c>
      <c r="C12" s="13">
        <v>4</v>
      </c>
      <c r="D12" s="13">
        <v>1</v>
      </c>
      <c r="E12" s="13"/>
      <c r="F12" s="13"/>
      <c r="G12" s="13"/>
      <c r="H12" s="14"/>
      <c r="L12">
        <f t="shared" si="0"/>
        <v>10</v>
      </c>
    </row>
    <row r="13" ht="47" customHeight="1" spans="1:12">
      <c r="A13" s="11">
        <v>11</v>
      </c>
      <c r="B13" s="12" t="s">
        <v>293</v>
      </c>
      <c r="C13" s="13">
        <v>4</v>
      </c>
      <c r="D13" s="13">
        <v>5</v>
      </c>
      <c r="E13" s="13"/>
      <c r="F13" s="13"/>
      <c r="G13" s="13"/>
      <c r="H13" s="14"/>
      <c r="L13">
        <f t="shared" si="0"/>
        <v>11</v>
      </c>
    </row>
    <row r="14" ht="47" customHeight="1" spans="1:12">
      <c r="A14" s="11">
        <v>12</v>
      </c>
      <c r="B14" s="12" t="s">
        <v>294</v>
      </c>
      <c r="C14" s="13">
        <v>4</v>
      </c>
      <c r="D14" s="13">
        <v>10</v>
      </c>
      <c r="E14" s="13"/>
      <c r="F14" s="13"/>
      <c r="G14" s="13"/>
      <c r="H14" s="14"/>
      <c r="L14">
        <f t="shared" si="0"/>
        <v>12</v>
      </c>
    </row>
    <row r="15" ht="47" customHeight="1" spans="1:12">
      <c r="A15" s="11">
        <v>13</v>
      </c>
      <c r="B15" s="12" t="s">
        <v>295</v>
      </c>
      <c r="C15" s="13">
        <v>5</v>
      </c>
      <c r="D15" s="13">
        <v>1</v>
      </c>
      <c r="E15" s="13"/>
      <c r="F15" s="13"/>
      <c r="G15" s="13"/>
      <c r="H15" s="14"/>
      <c r="L15">
        <f t="shared" si="0"/>
        <v>13</v>
      </c>
    </row>
    <row r="16" ht="47" customHeight="1" spans="1:12">
      <c r="A16" s="11">
        <v>14</v>
      </c>
      <c r="B16" s="12" t="s">
        <v>296</v>
      </c>
      <c r="C16" s="13">
        <v>5</v>
      </c>
      <c r="D16" s="13">
        <v>5</v>
      </c>
      <c r="E16" s="13"/>
      <c r="F16" s="13"/>
      <c r="G16" s="13"/>
      <c r="H16" s="14"/>
      <c r="L16">
        <f t="shared" si="0"/>
        <v>14</v>
      </c>
    </row>
    <row r="17" ht="47" customHeight="1" spans="1:12">
      <c r="A17" s="11">
        <v>15</v>
      </c>
      <c r="B17" s="12" t="s">
        <v>297</v>
      </c>
      <c r="C17" s="13">
        <v>5</v>
      </c>
      <c r="D17" s="13">
        <v>10</v>
      </c>
      <c r="E17" s="13"/>
      <c r="F17" s="13"/>
      <c r="G17" s="13"/>
      <c r="H17" s="14"/>
      <c r="L17">
        <f t="shared" si="0"/>
        <v>15</v>
      </c>
    </row>
    <row r="18" ht="47" customHeight="1" spans="1:12">
      <c r="A18" s="11">
        <v>16</v>
      </c>
      <c r="B18" s="12" t="s">
        <v>298</v>
      </c>
      <c r="C18" s="13">
        <v>6</v>
      </c>
      <c r="D18" s="13">
        <v>1</v>
      </c>
      <c r="E18" s="13"/>
      <c r="F18" s="13"/>
      <c r="G18" s="13"/>
      <c r="H18" s="14"/>
      <c r="L18">
        <f t="shared" si="0"/>
        <v>16</v>
      </c>
    </row>
    <row r="19" ht="47" customHeight="1" spans="1:12">
      <c r="A19" s="11">
        <v>17</v>
      </c>
      <c r="B19" s="12" t="s">
        <v>299</v>
      </c>
      <c r="C19" s="13">
        <v>6</v>
      </c>
      <c r="D19" s="13">
        <v>5</v>
      </c>
      <c r="E19" s="13"/>
      <c r="F19" s="13"/>
      <c r="G19" s="13"/>
      <c r="H19" s="14"/>
      <c r="L19">
        <f t="shared" si="0"/>
        <v>17</v>
      </c>
    </row>
    <row r="20" ht="47" customHeight="1" spans="1:12">
      <c r="A20" s="11">
        <v>18</v>
      </c>
      <c r="B20" s="12" t="s">
        <v>300</v>
      </c>
      <c r="C20" s="13">
        <v>6</v>
      </c>
      <c r="D20" s="13">
        <v>10</v>
      </c>
      <c r="E20" s="13"/>
      <c r="F20" s="13"/>
      <c r="G20" s="13"/>
      <c r="H20" s="14"/>
      <c r="L20">
        <f t="shared" si="0"/>
        <v>18</v>
      </c>
    </row>
    <row r="21" ht="47" customHeight="1" spans="1:12">
      <c r="A21" s="11">
        <v>19</v>
      </c>
      <c r="B21" s="12" t="s">
        <v>301</v>
      </c>
      <c r="C21" s="13">
        <v>7</v>
      </c>
      <c r="D21" s="13">
        <v>1</v>
      </c>
      <c r="E21" s="13"/>
      <c r="F21" s="13"/>
      <c r="G21" s="13"/>
      <c r="H21" s="14"/>
      <c r="L21">
        <f t="shared" si="0"/>
        <v>19</v>
      </c>
    </row>
    <row r="22" ht="47" customHeight="1" spans="1:12">
      <c r="A22" s="11">
        <v>20</v>
      </c>
      <c r="B22" s="12" t="s">
        <v>302</v>
      </c>
      <c r="C22" s="13">
        <v>7</v>
      </c>
      <c r="D22" s="13">
        <v>5</v>
      </c>
      <c r="E22" s="13"/>
      <c r="F22" s="13"/>
      <c r="G22" s="13"/>
      <c r="H22" s="14"/>
      <c r="L22">
        <f t="shared" si="0"/>
        <v>20</v>
      </c>
    </row>
    <row r="23" ht="47" customHeight="1" spans="1:12">
      <c r="A23" s="11">
        <v>21</v>
      </c>
      <c r="B23" s="12" t="s">
        <v>303</v>
      </c>
      <c r="C23" s="13">
        <v>7</v>
      </c>
      <c r="D23" s="13">
        <v>10</v>
      </c>
      <c r="E23" s="13"/>
      <c r="F23" s="13"/>
      <c r="G23" s="13"/>
      <c r="H23" s="14"/>
      <c r="L23">
        <f t="shared" si="0"/>
        <v>21</v>
      </c>
    </row>
    <row r="24" ht="30.5" customHeight="1" spans="1:12">
      <c r="A24" s="11">
        <v>22</v>
      </c>
      <c r="B24" s="12" t="s">
        <v>304</v>
      </c>
      <c r="C24" s="13">
        <v>8</v>
      </c>
      <c r="D24" s="13">
        <v>1</v>
      </c>
      <c r="E24" s="13"/>
      <c r="F24" s="13"/>
      <c r="G24" s="13"/>
      <c r="H24" s="14"/>
      <c r="L24">
        <f t="shared" si="0"/>
        <v>22</v>
      </c>
    </row>
    <row r="25" ht="30.5" customHeight="1" spans="1:12">
      <c r="A25" s="11">
        <v>23</v>
      </c>
      <c r="B25" s="12" t="s">
        <v>305</v>
      </c>
      <c r="C25" s="13">
        <v>8</v>
      </c>
      <c r="D25" s="13">
        <v>5</v>
      </c>
      <c r="E25" s="13"/>
      <c r="F25" s="13"/>
      <c r="G25" s="13"/>
      <c r="H25" s="14"/>
      <c r="L25">
        <f t="shared" si="0"/>
        <v>23</v>
      </c>
    </row>
    <row r="26" ht="30.5" customHeight="1" spans="1:12">
      <c r="A26" s="11">
        <v>24</v>
      </c>
      <c r="B26" s="12" t="s">
        <v>306</v>
      </c>
      <c r="C26" s="13">
        <v>8</v>
      </c>
      <c r="D26" s="13">
        <v>10</v>
      </c>
      <c r="E26" s="13"/>
      <c r="F26" s="13"/>
      <c r="G26" s="13"/>
      <c r="H26" s="14"/>
      <c r="L26">
        <f t="shared" si="0"/>
        <v>24</v>
      </c>
    </row>
    <row r="27" ht="47" customHeight="1" spans="1:12">
      <c r="A27" s="11">
        <v>25</v>
      </c>
      <c r="B27" s="12" t="s">
        <v>307</v>
      </c>
      <c r="C27" s="13">
        <v>9</v>
      </c>
      <c r="D27" s="13">
        <v>1</v>
      </c>
      <c r="E27" s="13"/>
      <c r="F27" s="13"/>
      <c r="G27" s="13"/>
      <c r="H27" s="14"/>
      <c r="L27">
        <f t="shared" si="0"/>
        <v>25</v>
      </c>
    </row>
    <row r="28" ht="47" customHeight="1" spans="1:12">
      <c r="A28" s="11">
        <v>26</v>
      </c>
      <c r="B28" s="12" t="s">
        <v>308</v>
      </c>
      <c r="C28" s="13">
        <v>9</v>
      </c>
      <c r="D28" s="13">
        <v>5</v>
      </c>
      <c r="E28" s="13"/>
      <c r="F28" s="13"/>
      <c r="G28" s="13"/>
      <c r="H28" s="14"/>
      <c r="L28">
        <f t="shared" si="0"/>
        <v>26</v>
      </c>
    </row>
    <row r="29" ht="47" customHeight="1" spans="1:12">
      <c r="A29" s="11">
        <v>27</v>
      </c>
      <c r="B29" s="12" t="s">
        <v>309</v>
      </c>
      <c r="C29" s="13">
        <v>9</v>
      </c>
      <c r="D29" s="13">
        <v>10</v>
      </c>
      <c r="E29" s="13"/>
      <c r="F29" s="13"/>
      <c r="G29" s="13"/>
      <c r="H29" s="14"/>
      <c r="L29">
        <f t="shared" si="0"/>
        <v>27</v>
      </c>
    </row>
    <row r="30" ht="30.5" customHeight="1" spans="1:12">
      <c r="A30" s="11">
        <v>28</v>
      </c>
      <c r="B30" s="12" t="s">
        <v>310</v>
      </c>
      <c r="C30" s="13">
        <v>10</v>
      </c>
      <c r="D30" s="13">
        <v>1</v>
      </c>
      <c r="E30" s="13"/>
      <c r="F30" s="13"/>
      <c r="G30" s="13"/>
      <c r="H30" s="14"/>
      <c r="L30">
        <f t="shared" si="0"/>
        <v>28</v>
      </c>
    </row>
    <row r="31" ht="30.5" customHeight="1" spans="1:12">
      <c r="A31" s="11">
        <v>29</v>
      </c>
      <c r="B31" s="12" t="s">
        <v>311</v>
      </c>
      <c r="C31" s="13">
        <v>10</v>
      </c>
      <c r="D31" s="13">
        <v>5</v>
      </c>
      <c r="E31" s="13"/>
      <c r="F31" s="13"/>
      <c r="G31" s="13"/>
      <c r="H31" s="14"/>
      <c r="L31">
        <f t="shared" si="0"/>
        <v>29</v>
      </c>
    </row>
    <row r="32" ht="30.5" customHeight="1" spans="1:12">
      <c r="A32" s="11">
        <v>30</v>
      </c>
      <c r="B32" s="12" t="s">
        <v>312</v>
      </c>
      <c r="C32" s="13">
        <v>10</v>
      </c>
      <c r="D32" s="13">
        <v>10</v>
      </c>
      <c r="E32" s="13"/>
      <c r="F32" s="13"/>
      <c r="G32" s="13"/>
      <c r="H32" s="14"/>
      <c r="L32">
        <f t="shared" si="0"/>
        <v>30</v>
      </c>
    </row>
    <row r="33" ht="30.5" customHeight="1" spans="1:12">
      <c r="A33" s="11">
        <v>31</v>
      </c>
      <c r="B33" s="12" t="s">
        <v>313</v>
      </c>
      <c r="C33" s="13">
        <v>11</v>
      </c>
      <c r="D33" s="13">
        <v>1</v>
      </c>
      <c r="E33" s="13"/>
      <c r="F33" s="13"/>
      <c r="G33" s="13"/>
      <c r="H33" s="14"/>
      <c r="L33">
        <f t="shared" si="0"/>
        <v>31</v>
      </c>
    </row>
    <row r="34" ht="30.5" customHeight="1" spans="1:12">
      <c r="A34" s="11">
        <v>32</v>
      </c>
      <c r="B34" s="12" t="s">
        <v>314</v>
      </c>
      <c r="C34" s="13">
        <v>11</v>
      </c>
      <c r="D34" s="13">
        <v>5</v>
      </c>
      <c r="E34" s="13"/>
      <c r="F34" s="13"/>
      <c r="G34" s="13"/>
      <c r="H34" s="14"/>
      <c r="L34">
        <f t="shared" si="0"/>
        <v>32</v>
      </c>
    </row>
    <row r="35" ht="30.5" customHeight="1" spans="1:12">
      <c r="A35" s="11">
        <v>33</v>
      </c>
      <c r="B35" s="12" t="s">
        <v>315</v>
      </c>
      <c r="C35" s="13">
        <v>11</v>
      </c>
      <c r="D35" s="13">
        <v>10</v>
      </c>
      <c r="E35" s="13"/>
      <c r="F35" s="13"/>
      <c r="G35" s="13"/>
      <c r="H35" s="14"/>
      <c r="L35">
        <f t="shared" si="0"/>
        <v>33</v>
      </c>
    </row>
    <row r="36" ht="30.5" customHeight="1" spans="1:12">
      <c r="A36" s="11">
        <v>34</v>
      </c>
      <c r="B36" s="12" t="s">
        <v>316</v>
      </c>
      <c r="C36" s="13">
        <v>12</v>
      </c>
      <c r="D36" s="13">
        <v>1</v>
      </c>
      <c r="E36" s="13"/>
      <c r="F36" s="13"/>
      <c r="G36" s="13"/>
      <c r="H36" s="14"/>
      <c r="L36">
        <f t="shared" ref="L36:L67" si="1">A36</f>
        <v>34</v>
      </c>
    </row>
    <row r="37" ht="30.5" customHeight="1" spans="1:12">
      <c r="A37" s="11">
        <v>35</v>
      </c>
      <c r="B37" s="12" t="s">
        <v>317</v>
      </c>
      <c r="C37" s="13">
        <v>12</v>
      </c>
      <c r="D37" s="13">
        <v>5</v>
      </c>
      <c r="E37" s="13"/>
      <c r="F37" s="13"/>
      <c r="G37" s="13"/>
      <c r="H37" s="14"/>
      <c r="L37">
        <f t="shared" si="1"/>
        <v>35</v>
      </c>
    </row>
    <row r="38" ht="47" customHeight="1" spans="1:12">
      <c r="A38" s="11">
        <v>36</v>
      </c>
      <c r="B38" s="12" t="s">
        <v>318</v>
      </c>
      <c r="C38" s="13">
        <v>12</v>
      </c>
      <c r="D38" s="13">
        <v>10</v>
      </c>
      <c r="E38" s="13"/>
      <c r="F38" s="13"/>
      <c r="G38" s="13"/>
      <c r="H38" s="14"/>
      <c r="L38">
        <f t="shared" si="1"/>
        <v>36</v>
      </c>
    </row>
    <row r="39" ht="47" customHeight="1" spans="1:12">
      <c r="A39" s="11">
        <v>37</v>
      </c>
      <c r="B39" s="12" t="s">
        <v>319</v>
      </c>
      <c r="C39" s="13">
        <v>13</v>
      </c>
      <c r="D39" s="13">
        <v>1</v>
      </c>
      <c r="E39" s="13"/>
      <c r="F39" s="13"/>
      <c r="G39" s="13"/>
      <c r="H39" s="14"/>
      <c r="L39">
        <f t="shared" si="1"/>
        <v>37</v>
      </c>
    </row>
    <row r="40" ht="47" customHeight="1" spans="1:12">
      <c r="A40" s="11">
        <v>38</v>
      </c>
      <c r="B40" s="12" t="s">
        <v>320</v>
      </c>
      <c r="C40" s="13">
        <v>13</v>
      </c>
      <c r="D40" s="13">
        <v>5</v>
      </c>
      <c r="E40" s="13"/>
      <c r="F40" s="13"/>
      <c r="G40" s="13"/>
      <c r="H40" s="14"/>
      <c r="L40">
        <f t="shared" si="1"/>
        <v>38</v>
      </c>
    </row>
    <row r="41" ht="47" customHeight="1" spans="1:12">
      <c r="A41" s="11">
        <v>39</v>
      </c>
      <c r="B41" s="12" t="s">
        <v>321</v>
      </c>
      <c r="C41" s="13">
        <v>13</v>
      </c>
      <c r="D41" s="13">
        <v>10</v>
      </c>
      <c r="E41" s="13"/>
      <c r="F41" s="13"/>
      <c r="G41" s="13"/>
      <c r="H41" s="14"/>
      <c r="L41">
        <f t="shared" si="1"/>
        <v>39</v>
      </c>
    </row>
    <row r="42" ht="30.5" customHeight="1" spans="1:12">
      <c r="A42" s="11">
        <v>40</v>
      </c>
      <c r="B42" s="12" t="s">
        <v>322</v>
      </c>
      <c r="C42" s="13">
        <v>14</v>
      </c>
      <c r="D42" s="13">
        <v>1</v>
      </c>
      <c r="E42" s="13"/>
      <c r="F42" s="13"/>
      <c r="G42" s="13"/>
      <c r="H42" s="14"/>
      <c r="L42">
        <f t="shared" si="1"/>
        <v>40</v>
      </c>
    </row>
    <row r="43" ht="47" customHeight="1" spans="1:12">
      <c r="A43" s="11">
        <v>41</v>
      </c>
      <c r="B43" s="12" t="s">
        <v>323</v>
      </c>
      <c r="C43" s="13">
        <v>14</v>
      </c>
      <c r="D43" s="13">
        <v>5</v>
      </c>
      <c r="E43" s="13"/>
      <c r="F43" s="13"/>
      <c r="G43" s="13"/>
      <c r="H43" s="14"/>
      <c r="L43">
        <f t="shared" si="1"/>
        <v>41</v>
      </c>
    </row>
    <row r="44" ht="30.5" customHeight="1" spans="1:12">
      <c r="A44" s="11">
        <v>42</v>
      </c>
      <c r="B44" s="12" t="s">
        <v>324</v>
      </c>
      <c r="C44" s="13">
        <v>14</v>
      </c>
      <c r="D44" s="13">
        <v>10</v>
      </c>
      <c r="E44" s="13"/>
      <c r="F44" s="13"/>
      <c r="G44" s="13"/>
      <c r="H44" s="14"/>
      <c r="L44">
        <f t="shared" si="1"/>
        <v>42</v>
      </c>
    </row>
    <row r="45" ht="47" customHeight="1" spans="1:12">
      <c r="A45" s="11">
        <v>43</v>
      </c>
      <c r="B45" s="12" t="s">
        <v>325</v>
      </c>
      <c r="C45" s="13">
        <v>15</v>
      </c>
      <c r="D45" s="13">
        <v>1</v>
      </c>
      <c r="E45" s="13"/>
      <c r="F45" s="13"/>
      <c r="G45" s="13"/>
      <c r="H45" s="14"/>
      <c r="L45">
        <f t="shared" si="1"/>
        <v>43</v>
      </c>
    </row>
    <row r="46" ht="47" customHeight="1" spans="1:12">
      <c r="A46" s="11">
        <v>44</v>
      </c>
      <c r="B46" s="12" t="s">
        <v>326</v>
      </c>
      <c r="C46" s="13">
        <v>15</v>
      </c>
      <c r="D46" s="13">
        <v>5</v>
      </c>
      <c r="E46" s="13"/>
      <c r="F46" s="13"/>
      <c r="G46" s="13"/>
      <c r="H46" s="14"/>
      <c r="L46">
        <f t="shared" si="1"/>
        <v>44</v>
      </c>
    </row>
    <row r="47" ht="47" customHeight="1" spans="1:12">
      <c r="A47" s="11">
        <v>45</v>
      </c>
      <c r="B47" s="12" t="s">
        <v>327</v>
      </c>
      <c r="C47" s="13">
        <v>15</v>
      </c>
      <c r="D47" s="13">
        <v>10</v>
      </c>
      <c r="E47" s="13"/>
      <c r="F47" s="13"/>
      <c r="G47" s="13"/>
      <c r="H47" s="14"/>
      <c r="L47">
        <f t="shared" si="1"/>
        <v>45</v>
      </c>
    </row>
    <row r="48" ht="63.5" customHeight="1" spans="1:12">
      <c r="A48" s="11">
        <v>46</v>
      </c>
      <c r="B48" s="12" t="s">
        <v>328</v>
      </c>
      <c r="C48" s="13">
        <v>16</v>
      </c>
      <c r="D48" s="13">
        <v>1</v>
      </c>
      <c r="E48" s="13"/>
      <c r="F48" s="13"/>
      <c r="G48" s="13"/>
      <c r="H48" s="14"/>
      <c r="L48">
        <f t="shared" si="1"/>
        <v>46</v>
      </c>
    </row>
    <row r="49" ht="63.5" customHeight="1" spans="1:12">
      <c r="A49" s="11">
        <v>47</v>
      </c>
      <c r="B49" s="12" t="s">
        <v>329</v>
      </c>
      <c r="C49" s="13">
        <v>16</v>
      </c>
      <c r="D49" s="13">
        <v>5</v>
      </c>
      <c r="E49" s="13"/>
      <c r="F49" s="13"/>
      <c r="G49" s="13"/>
      <c r="H49" s="14"/>
      <c r="L49">
        <f t="shared" si="1"/>
        <v>47</v>
      </c>
    </row>
    <row r="50" ht="63.5" customHeight="1" spans="1:12">
      <c r="A50" s="11">
        <v>48</v>
      </c>
      <c r="B50" s="12" t="s">
        <v>330</v>
      </c>
      <c r="C50" s="13">
        <v>16</v>
      </c>
      <c r="D50" s="13">
        <v>10</v>
      </c>
      <c r="E50" s="13"/>
      <c r="F50" s="13"/>
      <c r="G50" s="13"/>
      <c r="H50" s="14"/>
      <c r="L50">
        <f t="shared" si="1"/>
        <v>48</v>
      </c>
    </row>
    <row r="51" ht="30.5" customHeight="1" spans="1:12">
      <c r="A51" s="11">
        <v>49</v>
      </c>
      <c r="B51" s="12" t="s">
        <v>331</v>
      </c>
      <c r="C51" s="13">
        <v>17</v>
      </c>
      <c r="D51" s="13">
        <v>1</v>
      </c>
      <c r="E51" s="13"/>
      <c r="F51" s="13"/>
      <c r="G51" s="13"/>
      <c r="H51" s="14"/>
      <c r="L51">
        <f t="shared" si="1"/>
        <v>49</v>
      </c>
    </row>
    <row r="52" ht="30.5" customHeight="1" spans="1:12">
      <c r="A52" s="11">
        <v>50</v>
      </c>
      <c r="B52" s="12" t="s">
        <v>332</v>
      </c>
      <c r="C52" s="13">
        <v>17</v>
      </c>
      <c r="D52" s="13">
        <v>5</v>
      </c>
      <c r="E52" s="13"/>
      <c r="F52" s="13"/>
      <c r="G52" s="13"/>
      <c r="H52" s="14"/>
      <c r="L52">
        <f t="shared" si="1"/>
        <v>50</v>
      </c>
    </row>
    <row r="53" ht="30.5" customHeight="1" spans="1:12">
      <c r="A53" s="11">
        <v>51</v>
      </c>
      <c r="B53" s="12" t="s">
        <v>333</v>
      </c>
      <c r="C53" s="13">
        <v>17</v>
      </c>
      <c r="D53" s="13">
        <v>10</v>
      </c>
      <c r="E53" s="13"/>
      <c r="F53" s="13"/>
      <c r="G53" s="13"/>
      <c r="H53" s="14"/>
      <c r="L53">
        <f t="shared" si="1"/>
        <v>51</v>
      </c>
    </row>
    <row r="54" ht="30.5" customHeight="1" spans="1:12">
      <c r="A54" s="11">
        <v>52</v>
      </c>
      <c r="B54" s="12" t="s">
        <v>334</v>
      </c>
      <c r="C54" s="13">
        <v>18</v>
      </c>
      <c r="D54" s="13">
        <v>1</v>
      </c>
      <c r="E54" s="13"/>
      <c r="F54" s="13"/>
      <c r="G54" s="13"/>
      <c r="H54" s="14"/>
      <c r="L54">
        <f t="shared" si="1"/>
        <v>52</v>
      </c>
    </row>
    <row r="55" ht="30.5" customHeight="1" spans="1:12">
      <c r="A55" s="11">
        <v>53</v>
      </c>
      <c r="B55" s="12" t="s">
        <v>335</v>
      </c>
      <c r="C55" s="13">
        <v>18</v>
      </c>
      <c r="D55" s="13">
        <v>5</v>
      </c>
      <c r="E55" s="13"/>
      <c r="F55" s="13"/>
      <c r="G55" s="13"/>
      <c r="H55" s="14"/>
      <c r="L55">
        <f t="shared" si="1"/>
        <v>53</v>
      </c>
    </row>
    <row r="56" ht="30.5" customHeight="1" spans="1:12">
      <c r="A56" s="11">
        <v>54</v>
      </c>
      <c r="B56" s="12" t="s">
        <v>336</v>
      </c>
      <c r="C56" s="13">
        <v>18</v>
      </c>
      <c r="D56" s="13">
        <v>10</v>
      </c>
      <c r="E56" s="13"/>
      <c r="F56" s="13"/>
      <c r="G56" s="13"/>
      <c r="H56" s="14"/>
      <c r="L56">
        <f t="shared" si="1"/>
        <v>54</v>
      </c>
    </row>
    <row r="57" ht="30.5" customHeight="1" spans="1:12">
      <c r="A57" s="11">
        <v>55</v>
      </c>
      <c r="B57" s="12" t="s">
        <v>337</v>
      </c>
      <c r="C57" s="13">
        <v>19</v>
      </c>
      <c r="D57" s="13">
        <v>1</v>
      </c>
      <c r="E57" s="13"/>
      <c r="F57" s="13"/>
      <c r="G57" s="13"/>
      <c r="H57" s="14"/>
      <c r="L57">
        <f t="shared" si="1"/>
        <v>55</v>
      </c>
    </row>
    <row r="58" ht="30.5" customHeight="1" spans="1:12">
      <c r="A58" s="11">
        <v>56</v>
      </c>
      <c r="B58" s="12" t="s">
        <v>338</v>
      </c>
      <c r="C58" s="13">
        <v>19</v>
      </c>
      <c r="D58" s="13">
        <v>5</v>
      </c>
      <c r="E58" s="13"/>
      <c r="F58" s="13"/>
      <c r="G58" s="13"/>
      <c r="H58" s="14"/>
      <c r="L58">
        <f t="shared" si="1"/>
        <v>56</v>
      </c>
    </row>
    <row r="59" ht="30.5" customHeight="1" spans="1:12">
      <c r="A59" s="11">
        <v>57</v>
      </c>
      <c r="B59" s="12" t="s">
        <v>339</v>
      </c>
      <c r="C59" s="13">
        <v>19</v>
      </c>
      <c r="D59" s="13">
        <v>10</v>
      </c>
      <c r="E59" s="13"/>
      <c r="F59" s="13"/>
      <c r="G59" s="13"/>
      <c r="H59" s="14"/>
      <c r="L59">
        <f t="shared" si="1"/>
        <v>57</v>
      </c>
    </row>
    <row r="60" ht="47" customHeight="1" spans="1:12">
      <c r="A60" s="11">
        <v>58</v>
      </c>
      <c r="B60" s="12" t="s">
        <v>340</v>
      </c>
      <c r="C60" s="13">
        <v>20</v>
      </c>
      <c r="D60" s="13">
        <v>1</v>
      </c>
      <c r="E60" s="13"/>
      <c r="F60" s="13"/>
      <c r="G60" s="13"/>
      <c r="H60" s="14"/>
      <c r="L60">
        <f t="shared" si="1"/>
        <v>58</v>
      </c>
    </row>
    <row r="61" ht="47" customHeight="1" spans="1:12">
      <c r="A61" s="11">
        <v>59</v>
      </c>
      <c r="B61" s="12" t="s">
        <v>341</v>
      </c>
      <c r="C61" s="13">
        <v>20</v>
      </c>
      <c r="D61" s="13">
        <v>5</v>
      </c>
      <c r="E61" s="13"/>
      <c r="F61" s="13"/>
      <c r="G61" s="13"/>
      <c r="H61" s="14"/>
      <c r="L61">
        <f t="shared" si="1"/>
        <v>59</v>
      </c>
    </row>
    <row r="62" ht="47" customHeight="1" spans="1:12">
      <c r="A62" s="15">
        <v>60</v>
      </c>
      <c r="B62" s="16" t="s">
        <v>342</v>
      </c>
      <c r="C62" s="17">
        <v>20</v>
      </c>
      <c r="D62" s="17">
        <v>10</v>
      </c>
      <c r="E62" s="17"/>
      <c r="F62" s="17"/>
      <c r="G62" s="17"/>
      <c r="H62" s="18"/>
      <c r="L62">
        <f t="shared" si="1"/>
        <v>60</v>
      </c>
    </row>
    <row r="63" ht="47" customHeight="1" spans="1:12">
      <c r="A63" s="15">
        <v>61</v>
      </c>
      <c r="B63" s="16" t="s">
        <v>343</v>
      </c>
      <c r="C63" s="17">
        <v>21</v>
      </c>
      <c r="D63" s="17">
        <v>1</v>
      </c>
      <c r="E63" s="17"/>
      <c r="F63" s="17"/>
      <c r="G63" s="17"/>
      <c r="H63" s="18"/>
      <c r="L63">
        <f t="shared" si="1"/>
        <v>61</v>
      </c>
    </row>
    <row r="64" ht="47" customHeight="1" spans="1:12">
      <c r="A64" s="15">
        <v>62</v>
      </c>
      <c r="B64" s="16" t="s">
        <v>344</v>
      </c>
      <c r="C64" s="17">
        <v>21</v>
      </c>
      <c r="D64" s="17">
        <v>5</v>
      </c>
      <c r="E64" s="17"/>
      <c r="F64" s="17"/>
      <c r="G64" s="17"/>
      <c r="H64" s="18"/>
      <c r="L64">
        <f t="shared" si="1"/>
        <v>62</v>
      </c>
    </row>
    <row r="65" ht="47" customHeight="1" spans="1:12">
      <c r="A65" s="15">
        <v>63</v>
      </c>
      <c r="B65" s="16" t="s">
        <v>345</v>
      </c>
      <c r="C65" s="17">
        <v>21</v>
      </c>
      <c r="D65" s="17">
        <v>10</v>
      </c>
      <c r="E65" s="17"/>
      <c r="F65" s="17"/>
      <c r="G65" s="17"/>
      <c r="H65" s="18"/>
      <c r="L65">
        <f t="shared" si="1"/>
        <v>63</v>
      </c>
    </row>
    <row r="66" ht="47" customHeight="1" spans="1:12">
      <c r="A66" s="15">
        <v>64</v>
      </c>
      <c r="B66" s="16" t="s">
        <v>346</v>
      </c>
      <c r="C66" s="17">
        <v>21</v>
      </c>
      <c r="D66" s="17">
        <v>15</v>
      </c>
      <c r="E66" s="17"/>
      <c r="F66" s="17"/>
      <c r="G66" s="17"/>
      <c r="H66" s="18"/>
      <c r="L66">
        <f t="shared" si="1"/>
        <v>64</v>
      </c>
    </row>
    <row r="67" spans="12:12">
      <c r="L67">
        <f t="shared" si="1"/>
        <v>0</v>
      </c>
    </row>
    <row r="68" spans="12:12">
      <c r="L68">
        <f t="shared" ref="L68:L99" si="2">A68</f>
        <v>0</v>
      </c>
    </row>
    <row r="69" spans="12:12">
      <c r="L69">
        <f t="shared" si="2"/>
        <v>0</v>
      </c>
    </row>
    <row r="70" spans="12:12">
      <c r="L70">
        <f t="shared" si="2"/>
        <v>0</v>
      </c>
    </row>
    <row r="71" spans="12:12">
      <c r="L71">
        <f t="shared" si="2"/>
        <v>0</v>
      </c>
    </row>
    <row r="72" spans="12:12">
      <c r="L72">
        <f t="shared" si="2"/>
        <v>0</v>
      </c>
    </row>
    <row r="73" spans="12:12">
      <c r="L73">
        <f t="shared" si="2"/>
        <v>0</v>
      </c>
    </row>
    <row r="74" spans="12:12">
      <c r="L74">
        <f t="shared" si="2"/>
        <v>0</v>
      </c>
    </row>
    <row r="75" spans="12:12">
      <c r="L75">
        <f t="shared" si="2"/>
        <v>0</v>
      </c>
    </row>
    <row r="76" spans="12:12">
      <c r="L76">
        <f t="shared" si="2"/>
        <v>0</v>
      </c>
    </row>
    <row r="77" spans="12:12">
      <c r="L77">
        <f t="shared" si="2"/>
        <v>0</v>
      </c>
    </row>
    <row r="78" spans="12:12">
      <c r="L78">
        <f t="shared" si="2"/>
        <v>0</v>
      </c>
    </row>
    <row r="79" spans="12:12">
      <c r="L79">
        <f t="shared" si="2"/>
        <v>0</v>
      </c>
    </row>
    <row r="80" spans="12:12">
      <c r="L80">
        <f t="shared" si="2"/>
        <v>0</v>
      </c>
    </row>
    <row r="81" spans="12:12">
      <c r="L81">
        <f t="shared" si="2"/>
        <v>0</v>
      </c>
    </row>
    <row r="82" spans="12:12">
      <c r="L82">
        <f t="shared" si="2"/>
        <v>0</v>
      </c>
    </row>
    <row r="83" spans="12:12">
      <c r="L83">
        <f t="shared" si="2"/>
        <v>0</v>
      </c>
    </row>
    <row r="84" spans="12:12">
      <c r="L84">
        <f t="shared" si="2"/>
        <v>0</v>
      </c>
    </row>
    <row r="85" spans="12:12">
      <c r="L85">
        <f t="shared" si="2"/>
        <v>0</v>
      </c>
    </row>
    <row r="86" spans="12:12">
      <c r="L86">
        <f t="shared" si="2"/>
        <v>0</v>
      </c>
    </row>
    <row r="87" spans="12:12">
      <c r="L87">
        <f t="shared" si="2"/>
        <v>0</v>
      </c>
    </row>
    <row r="88" spans="12:12">
      <c r="L88">
        <f t="shared" si="2"/>
        <v>0</v>
      </c>
    </row>
    <row r="89" spans="12:12">
      <c r="L89">
        <f t="shared" si="2"/>
        <v>0</v>
      </c>
    </row>
    <row r="90" spans="12:12">
      <c r="L90">
        <f t="shared" si="2"/>
        <v>0</v>
      </c>
    </row>
    <row r="91" spans="12:12">
      <c r="L91">
        <f t="shared" si="2"/>
        <v>0</v>
      </c>
    </row>
    <row r="92" spans="12:12">
      <c r="L92">
        <f t="shared" si="2"/>
        <v>0</v>
      </c>
    </row>
    <row r="93" spans="12:12">
      <c r="L93">
        <f t="shared" si="2"/>
        <v>0</v>
      </c>
    </row>
    <row r="94" spans="12:12">
      <c r="L94">
        <f t="shared" si="2"/>
        <v>0</v>
      </c>
    </row>
    <row r="95" spans="12:12">
      <c r="L95">
        <f t="shared" si="2"/>
        <v>0</v>
      </c>
    </row>
    <row r="96" spans="12:12">
      <c r="L96">
        <f t="shared" si="2"/>
        <v>0</v>
      </c>
    </row>
    <row r="97" spans="12:12">
      <c r="L97">
        <f t="shared" si="2"/>
        <v>0</v>
      </c>
    </row>
    <row r="98" spans="12:12">
      <c r="L98">
        <f t="shared" si="2"/>
        <v>0</v>
      </c>
    </row>
    <row r="99" spans="12:12">
      <c r="L99">
        <f t="shared" si="2"/>
        <v>0</v>
      </c>
    </row>
    <row r="100" spans="12:12">
      <c r="L100">
        <f t="shared" ref="L100:L133" si="3">A100</f>
        <v>0</v>
      </c>
    </row>
    <row r="101" spans="12:12">
      <c r="L101">
        <f t="shared" si="3"/>
        <v>0</v>
      </c>
    </row>
    <row r="102" spans="12:12">
      <c r="L102">
        <f t="shared" si="3"/>
        <v>0</v>
      </c>
    </row>
    <row r="103" spans="12:12">
      <c r="L103">
        <f t="shared" si="3"/>
        <v>0</v>
      </c>
    </row>
    <row r="104" spans="12:12">
      <c r="L104">
        <f t="shared" si="3"/>
        <v>0</v>
      </c>
    </row>
    <row r="105" spans="12:12">
      <c r="L105">
        <f t="shared" si="3"/>
        <v>0</v>
      </c>
    </row>
    <row r="106" spans="12:12">
      <c r="L106">
        <f t="shared" si="3"/>
        <v>0</v>
      </c>
    </row>
    <row r="107" spans="12:12">
      <c r="L107">
        <f t="shared" si="3"/>
        <v>0</v>
      </c>
    </row>
    <row r="108" spans="12:12">
      <c r="L108">
        <f t="shared" si="3"/>
        <v>0</v>
      </c>
    </row>
    <row r="109" spans="12:12">
      <c r="L109">
        <f t="shared" si="3"/>
        <v>0</v>
      </c>
    </row>
    <row r="110" spans="12:12">
      <c r="L110">
        <f t="shared" si="3"/>
        <v>0</v>
      </c>
    </row>
    <row r="111" spans="12:12">
      <c r="L111">
        <f t="shared" si="3"/>
        <v>0</v>
      </c>
    </row>
    <row r="112" spans="12:12">
      <c r="L112">
        <f t="shared" si="3"/>
        <v>0</v>
      </c>
    </row>
    <row r="113" spans="12:12">
      <c r="L113">
        <f t="shared" si="3"/>
        <v>0</v>
      </c>
    </row>
    <row r="114" spans="12:12">
      <c r="L114">
        <f t="shared" si="3"/>
        <v>0</v>
      </c>
    </row>
    <row r="115" spans="12:12">
      <c r="L115">
        <f t="shared" si="3"/>
        <v>0</v>
      </c>
    </row>
    <row r="116" spans="12:12">
      <c r="L116">
        <f t="shared" si="3"/>
        <v>0</v>
      </c>
    </row>
    <row r="117" spans="12:12">
      <c r="L117">
        <f t="shared" si="3"/>
        <v>0</v>
      </c>
    </row>
    <row r="118" spans="12:12">
      <c r="L118">
        <f t="shared" si="3"/>
        <v>0</v>
      </c>
    </row>
    <row r="119" spans="12:12">
      <c r="L119">
        <f t="shared" si="3"/>
        <v>0</v>
      </c>
    </row>
    <row r="120" spans="12:12">
      <c r="L120">
        <f t="shared" si="3"/>
        <v>0</v>
      </c>
    </row>
    <row r="121" spans="12:12">
      <c r="L121">
        <f t="shared" si="3"/>
        <v>0</v>
      </c>
    </row>
    <row r="122" spans="12:12">
      <c r="L122">
        <f t="shared" si="3"/>
        <v>0</v>
      </c>
    </row>
    <row r="123" spans="12:12">
      <c r="L123">
        <f t="shared" si="3"/>
        <v>0</v>
      </c>
    </row>
    <row r="124" spans="12:12">
      <c r="L124">
        <f t="shared" si="3"/>
        <v>0</v>
      </c>
    </row>
    <row r="125" spans="12:12">
      <c r="L125">
        <f t="shared" si="3"/>
        <v>0</v>
      </c>
    </row>
    <row r="126" spans="12:12">
      <c r="L126">
        <f t="shared" si="3"/>
        <v>0</v>
      </c>
    </row>
    <row r="127" spans="12:12">
      <c r="L127">
        <f t="shared" si="3"/>
        <v>0</v>
      </c>
    </row>
    <row r="128" spans="12:12">
      <c r="L128">
        <f t="shared" si="3"/>
        <v>0</v>
      </c>
    </row>
    <row r="129" spans="12:12">
      <c r="L129">
        <f t="shared" si="3"/>
        <v>0</v>
      </c>
    </row>
    <row r="130" spans="12:12">
      <c r="L130">
        <f t="shared" si="3"/>
        <v>0</v>
      </c>
    </row>
    <row r="131" spans="12:12">
      <c r="L131">
        <f t="shared" si="3"/>
        <v>0</v>
      </c>
    </row>
    <row r="132" spans="12:12">
      <c r="L132">
        <f t="shared" si="3"/>
        <v>0</v>
      </c>
    </row>
    <row r="133" spans="12:12">
      <c r="L133">
        <f t="shared" si="3"/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pictuer_fetter_config</vt:lpstr>
      <vt:lpstr>pictuer_card_data</vt:lpstr>
      <vt:lpstr>pictuer_fetter_attr</vt:lpstr>
      <vt:lpstr>pictuer_fetter_ability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野</cp:lastModifiedBy>
  <dcterms:created xsi:type="dcterms:W3CDTF">2021-03-23T08:49:00Z</dcterms:created>
  <dcterms:modified xsi:type="dcterms:W3CDTF">2024-10-25T07:09:39Z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DDD6FBBB970B453294D4C4974F06B191</vt:lpwstr>
  </property>
  <property fmtid="{D5CDD505-2E9C-101B-9397-08002B2CF9AE}" pid="3" name="KSOProductBuildVer">
    <vt:lpwstr>2052-12.1.0.18608</vt:lpwstr>
  </property>
</Properties>
</file>