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nbnh/Desktop/"/>
    </mc:Choice>
  </mc:AlternateContent>
  <xr:revisionPtr revIDLastSave="0" documentId="8_{451A7C69-434D-AF4D-B8D0-5D99399647A9}" xr6:coauthVersionLast="47" xr6:coauthVersionMax="47" xr10:uidLastSave="{00000000-0000-0000-0000-000000000000}"/>
  <bookViews>
    <workbookView xWindow="0" yWindow="0" windowWidth="28800" windowHeight="18000" xr2:uid="{F2F36A39-2DAA-4F8E-86FC-B66E442A3A30}"/>
  </bookViews>
  <sheets>
    <sheet name="Data profiling - BOFP_COFH" sheetId="4" r:id="rId1"/>
    <sheet name="Feuil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12" i="4"/>
  <c r="J12" i="4" s="1"/>
  <c r="H4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12" i="4"/>
</calcChain>
</file>

<file path=xl/sharedStrings.xml><?xml version="1.0" encoding="utf-8"?>
<sst xmlns="http://schemas.openxmlformats.org/spreadsheetml/2006/main" count="216" uniqueCount="140">
  <si>
    <t>Description</t>
  </si>
  <si>
    <t>Column Name</t>
  </si>
  <si>
    <t>BIN</t>
  </si>
  <si>
    <t>BBL</t>
  </si>
  <si>
    <t>BOROUGH</t>
  </si>
  <si>
    <t>Census Tract</t>
  </si>
  <si>
    <t>NTA</t>
  </si>
  <si>
    <t>int64</t>
  </si>
  <si>
    <t>object</t>
  </si>
  <si>
    <t>float64</t>
  </si>
  <si>
    <t>Distinct Values</t>
  </si>
  <si>
    <t>Repeated Values</t>
  </si>
  <si>
    <t>Null Values</t>
  </si>
  <si>
    <t>Minimum Value</t>
  </si>
  <si>
    <t>Maximum Value</t>
  </si>
  <si>
    <t>Most Frequent Value</t>
  </si>
  <si>
    <t>Least Frequent Value</t>
  </si>
  <si>
    <t>Null Values (%)</t>
  </si>
  <si>
    <t>Total Values (non null)</t>
  </si>
  <si>
    <t>4.0</t>
  </si>
  <si>
    <t>595.0</t>
  </si>
  <si>
    <t xml:space="preserve">Data set profile </t>
  </si>
  <si>
    <t xml:space="preserve">Expected Values </t>
  </si>
  <si>
    <t>Notes</t>
  </si>
  <si>
    <t>Integer</t>
  </si>
  <si>
    <t>Date</t>
  </si>
  <si>
    <t>Float</t>
  </si>
  <si>
    <t>Name</t>
  </si>
  <si>
    <t xml:space="preserve">size </t>
  </si>
  <si>
    <t>number of records</t>
  </si>
  <si>
    <t>number of fields</t>
  </si>
  <si>
    <t>Extraction method</t>
  </si>
  <si>
    <t>None</t>
  </si>
  <si>
    <t>Downloading</t>
  </si>
  <si>
    <t>Category</t>
  </si>
  <si>
    <t>Keeping the datatype</t>
  </si>
  <si>
    <t>Less memory</t>
  </si>
  <si>
    <t>More logical</t>
  </si>
  <si>
    <t>NYC_Citywide_Annualized_Calendar_Sales_Update_20240404</t>
  </si>
  <si>
    <t xml:space="preserve">121,3 Mo </t>
  </si>
  <si>
    <t>frequency of updates</t>
  </si>
  <si>
    <t>NEIGHBORHOOD</t>
  </si>
  <si>
    <t>BUILDING CLASS CATEGORY</t>
  </si>
  <si>
    <t>TAX CLASS AS OF FINAL ROLL</t>
  </si>
  <si>
    <t>BLOCK</t>
  </si>
  <si>
    <t>LOT</t>
  </si>
  <si>
    <t>BUILDING CLASS AS OF FINAL ROLL</t>
  </si>
  <si>
    <t>ADDRESS</t>
  </si>
  <si>
    <t>APARTMENT NUMBER</t>
  </si>
  <si>
    <t>ZIP CODE</t>
  </si>
  <si>
    <t>RESIDENTIAL UNITS</t>
  </si>
  <si>
    <t>COMMERCIAL UNITS</t>
  </si>
  <si>
    <t>TOTAL UNITS</t>
  </si>
  <si>
    <t>LAND SQUARE FEET</t>
  </si>
  <si>
    <t>GROSS SQUARE FEET</t>
  </si>
  <si>
    <t>YEAR BUILT</t>
  </si>
  <si>
    <t>TAX CLASS AT TIME OF SALE</t>
  </si>
  <si>
    <t>BUILDING CLASS AT TIME OF SALE</t>
  </si>
  <si>
    <t>SALE PRICE</t>
  </si>
  <si>
    <t>SALE DATE</t>
  </si>
  <si>
    <t>Latitude</t>
  </si>
  <si>
    <t>Longitude</t>
  </si>
  <si>
    <t>Community Board</t>
  </si>
  <si>
    <t>Council District</t>
  </si>
  <si>
    <t>Census Tract 2020</t>
  </si>
  <si>
    <t>NTA Code</t>
  </si>
  <si>
    <t>EASE-MENT</t>
  </si>
  <si>
    <t>The name of the borough in which the property is located.</t>
  </si>
  <si>
    <t>DOF assessors determine the neighborhood name in the course of valuing properties.</t>
  </si>
  <si>
    <t>This identifies the broad usage of properties (e.g., One Family Home).</t>
  </si>
  <si>
    <t>Present Tax Class. Every property in the city is assigned to one of four tax classes (Classes 1, 2, 3, and 4) based on the use of the property.</t>
  </si>
  <si>
    <t>A Tax Block is a subdivision of the borough on which real properties are located.</t>
  </si>
  <si>
    <t>A tax Lot is a subdivision of a tax Block and represents the property's unique location.</t>
  </si>
  <si>
    <t>An easement is a right, such as a right of way, which allows an entity to make limited use of another's real property.</t>
  </si>
  <si>
    <t>The building classification is used to describe a property's constructive use.</t>
  </si>
  <si>
    <t>The street address of the property as listed on the Sales File. Co-op sales include the apartment in the address field.</t>
  </si>
  <si>
    <t>The apartment number.</t>
  </si>
  <si>
    <t>The property's postal code.</t>
  </si>
  <si>
    <t>The number of residential units at the listed property.</t>
  </si>
  <si>
    <t>The number of commercial units at the listed property.</t>
  </si>
  <si>
    <t>The total number of units at the listed property.</t>
  </si>
  <si>
    <t>The land area of the property listed in square feet.</t>
  </si>
  <si>
    <t>The total area of all floors of a building as measured from the exterior surfaces of the outside walls of the building, including the land area and space within any building structure on the property.</t>
  </si>
  <si>
    <t>The year the structure on the property was built.</t>
  </si>
  <si>
    <t>Tax Class at the time of sale.</t>
  </si>
  <si>
    <t>The building classification at the time of sale.</t>
  </si>
  <si>
    <t>Price paid for the property.</t>
  </si>
  <si>
    <t>A $0 sale price indicates that there was a transfer of ownership without a cash consideration.</t>
  </si>
  <si>
    <t>Latitude of the building's location.</t>
  </si>
  <si>
    <t>Longitude of the building's location.</t>
  </si>
  <si>
    <t>The Community Board field indicates the New York City Community District where the building is located.</t>
  </si>
  <si>
    <t>The Council District field indicates the New York City Council District where the building is located.</t>
  </si>
  <si>
    <t>The Census Tract field indicates the U.S. Census Tract where the building is located.</t>
  </si>
  <si>
    <t>The BIN (Building Identification Number) is a unique identifier for each building in the City.</t>
  </si>
  <si>
    <t>The BBL (Borough, Block, and Lot) is a unique identifier for each tax lot in the City.</t>
  </si>
  <si>
    <t>The Neighborhood Tabulation Area field indicates the New York City Neighborhood area where the building is located.</t>
  </si>
  <si>
    <t>Census Tract 2020.</t>
  </si>
  <si>
    <t xml:space="preserve">The "NTA Code" is a unique identifier assigned to Neighborhood Tabulation Areas (NTAs) within New York City. </t>
  </si>
  <si>
    <t>PELHAM BAY</t>
  </si>
  <si>
    <t>11 SPECIAL CONDO BILLING LOTS</t>
  </si>
  <si>
    <t>CM</t>
  </si>
  <si>
    <t>104-88 165TH STREET</t>
  </si>
  <si>
    <t>D-12</t>
  </si>
  <si>
    <t>10179.0</t>
  </si>
  <si>
    <t>304.0</t>
  </si>
  <si>
    <t>73.0</t>
  </si>
  <si>
    <t>350.0</t>
  </si>
  <si>
    <t>1878.0</t>
  </si>
  <si>
    <t>V8</t>
  </si>
  <si>
    <t>40.583507</t>
  </si>
  <si>
    <t>-73.705586</t>
  </si>
  <si>
    <t>16.0</t>
  </si>
  <si>
    <t>97202.0</t>
  </si>
  <si>
    <t>1090104.0</t>
  </si>
  <si>
    <t>4002080054.0</t>
  </si>
  <si>
    <t>Airport</t>
  </si>
  <si>
    <t>26701.0</t>
  </si>
  <si>
    <t>BX2791</t>
  </si>
  <si>
    <t>FLUSHING-NORTH</t>
  </si>
  <si>
    <t>01 ONE FAMILY DWELLINGS</t>
  </si>
  <si>
    <t>D4</t>
  </si>
  <si>
    <t>1335 AVENUE OF THE AMERIC</t>
  </si>
  <si>
    <t>3A</t>
  </si>
  <si>
    <t>10314.0</t>
  </si>
  <si>
    <t>1.0</t>
  </si>
  <si>
    <t>0.0</t>
  </si>
  <si>
    <t>1920.0</t>
  </si>
  <si>
    <t>08/15/2019</t>
  </si>
  <si>
    <t>40.747575</t>
  </si>
  <si>
    <t>-73.94454</t>
  </si>
  <si>
    <t>407.0</t>
  </si>
  <si>
    <t>7.0</t>
  </si>
  <si>
    <t>3000000.0</t>
  </si>
  <si>
    <t>Upper West Side</t>
  </si>
  <si>
    <t>1903.0</t>
  </si>
  <si>
    <t>MN0802</t>
  </si>
  <si>
    <t>Data Type (current)</t>
  </si>
  <si>
    <t>Convert to a flaot because the variable is numerical continuous</t>
  </si>
  <si>
    <t>Logical</t>
  </si>
  <si>
    <t>because categorical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</si>
</sst>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D0D0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2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/>
    </xf>
    <xf numFmtId="0" fontId="0" fillId="7" borderId="0" xfId="0" applyFont="1" applyFill="1"/>
    <xf numFmtId="0" fontId="0" fillId="7" borderId="1" xfId="0" applyFont="1" applyFill="1" applyBorder="1" applyAlignment="1">
      <alignment horizontal="left"/>
    </xf>
  </cellXfs>
  <cellStyles count="4">
    <cellStyle name="Normal" xfId="0" builtinId="0"/>
    <cellStyle name="Normal 2" xfId="3" xr:uid="{7E0462B4-C836-4E0B-A0F1-FB6C6FB4B280}"/>
    <cellStyle name="Normal 3" xfId="2" xr:uid="{8A7D267B-A489-470F-BE58-87301D4E2A5C}"/>
    <cellStyle name="一般 2" xfId="1" xr:uid="{DD28EA0B-188C-4CE2-A58D-4594A1E2ED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D187-4364-4C68-8B30-7BD6210AC876}">
  <dimension ref="A1:V53"/>
  <sheetViews>
    <sheetView tabSelected="1" topLeftCell="E9" zoomScale="91" workbookViewId="0">
      <selection activeCell="N24" sqref="N24"/>
    </sheetView>
  </sheetViews>
  <sheetFormatPr baseColWidth="10" defaultColWidth="8.83203125" defaultRowHeight="16" x14ac:dyDescent="0.2"/>
  <cols>
    <col min="1" max="1" width="30.83203125" style="3" bestFit="1" customWidth="1"/>
    <col min="2" max="2" width="165.5" style="3" bestFit="1" customWidth="1"/>
    <col min="3" max="3" width="17.1640625" style="3" bestFit="1" customWidth="1"/>
    <col min="4" max="4" width="15" style="3" bestFit="1" customWidth="1"/>
    <col min="5" max="5" width="62.1640625" style="3" bestFit="1" customWidth="1"/>
    <col min="6" max="6" width="19.83203125" style="3" bestFit="1" customWidth="1"/>
    <col min="7" max="7" width="24.5" style="3" bestFit="1" customWidth="1"/>
    <col min="8" max="8" width="15.83203125" style="3" bestFit="1" customWidth="1"/>
    <col min="9" max="9" width="16.1640625" style="3" bestFit="1" customWidth="1"/>
    <col min="10" max="10" width="12.83203125" style="3" bestFit="1" customWidth="1"/>
    <col min="11" max="11" width="49.33203125" style="3" bestFit="1" customWidth="1"/>
    <col min="12" max="12" width="22.33203125" style="3" bestFit="1" customWidth="1"/>
    <col min="13" max="13" width="22.5" style="3" bestFit="1" customWidth="1"/>
    <col min="14" max="14" width="29" style="3" bestFit="1" customWidth="1"/>
    <col min="15" max="15" width="46.83203125" style="3" bestFit="1" customWidth="1"/>
    <col min="16" max="16384" width="8.83203125" style="3"/>
  </cols>
  <sheetData>
    <row r="1" spans="1:22" ht="17" thickBot="1" x14ac:dyDescent="0.25">
      <c r="A1" s="6" t="s">
        <v>21</v>
      </c>
      <c r="B1" s="6"/>
      <c r="C1" s="7"/>
      <c r="D1" s="8"/>
    </row>
    <row r="2" spans="1:22" ht="17" thickBot="1" x14ac:dyDescent="0.25">
      <c r="A2" s="9" t="s">
        <v>27</v>
      </c>
      <c r="B2" s="10" t="s">
        <v>38</v>
      </c>
    </row>
    <row r="3" spans="1:22" ht="17" thickBot="1" x14ac:dyDescent="0.25">
      <c r="A3" s="9" t="s">
        <v>28</v>
      </c>
      <c r="B3" s="10" t="s">
        <v>39</v>
      </c>
    </row>
    <row r="4" spans="1:22" ht="17" thickBot="1" x14ac:dyDescent="0.25">
      <c r="A4" s="9" t="s">
        <v>29</v>
      </c>
      <c r="B4" s="11">
        <v>606260</v>
      </c>
    </row>
    <row r="5" spans="1:22" ht="17" thickBot="1" x14ac:dyDescent="0.25">
      <c r="A5" s="9" t="s">
        <v>40</v>
      </c>
      <c r="B5" s="10" t="s">
        <v>32</v>
      </c>
    </row>
    <row r="6" spans="1:22" ht="17" thickBot="1" x14ac:dyDescent="0.25">
      <c r="A6" s="9" t="s">
        <v>30</v>
      </c>
      <c r="B6" s="10">
        <v>31</v>
      </c>
    </row>
    <row r="7" spans="1:22" ht="17" thickBot="1" x14ac:dyDescent="0.25">
      <c r="A7" s="9" t="s">
        <v>31</v>
      </c>
      <c r="B7" s="10" t="s">
        <v>33</v>
      </c>
    </row>
    <row r="10" spans="1:22" ht="17" thickBo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22" ht="20.25" customHeight="1" thickBot="1" x14ac:dyDescent="0.25">
      <c r="A11" s="12" t="s">
        <v>1</v>
      </c>
      <c r="B11" s="12" t="s">
        <v>0</v>
      </c>
      <c r="C11" s="12" t="s">
        <v>136</v>
      </c>
      <c r="D11" s="12" t="s">
        <v>22</v>
      </c>
      <c r="E11" s="12" t="s">
        <v>23</v>
      </c>
      <c r="F11" s="12" t="s">
        <v>18</v>
      </c>
      <c r="G11" s="12" t="s">
        <v>10</v>
      </c>
      <c r="H11" s="12" t="s">
        <v>11</v>
      </c>
      <c r="I11" s="12" t="s">
        <v>12</v>
      </c>
      <c r="J11" s="12" t="s">
        <v>17</v>
      </c>
      <c r="K11" s="12" t="s">
        <v>13</v>
      </c>
      <c r="L11" s="12" t="s">
        <v>14</v>
      </c>
      <c r="M11" s="12" t="s">
        <v>15</v>
      </c>
      <c r="N11" s="12" t="s">
        <v>16</v>
      </c>
    </row>
    <row r="12" spans="1:22" ht="20.25" customHeight="1" thickBot="1" x14ac:dyDescent="0.25">
      <c r="A12" s="18" t="s">
        <v>4</v>
      </c>
      <c r="B12" s="18" t="s">
        <v>67</v>
      </c>
      <c r="C12" s="18" t="s">
        <v>8</v>
      </c>
      <c r="D12" s="18" t="s">
        <v>34</v>
      </c>
      <c r="E12" s="13" t="s">
        <v>36</v>
      </c>
      <c r="F12" s="18">
        <v>606260</v>
      </c>
      <c r="G12" s="18">
        <v>15</v>
      </c>
      <c r="H12" s="5">
        <f>F12-G12</f>
        <v>606245</v>
      </c>
      <c r="I12" s="14">
        <f xml:space="preserve"> 606260 - F12</f>
        <v>0</v>
      </c>
      <c r="J12" s="5">
        <f>I12/606260*100</f>
        <v>0</v>
      </c>
      <c r="K12" s="5"/>
      <c r="L12" s="5"/>
      <c r="M12" s="18">
        <v>4</v>
      </c>
      <c r="N12" s="18">
        <v>5</v>
      </c>
      <c r="O12" s="2"/>
      <c r="P12" s="2"/>
      <c r="Q12" s="2"/>
      <c r="R12" s="2"/>
      <c r="S12" s="2"/>
      <c r="T12" s="2"/>
      <c r="U12" s="2"/>
      <c r="V12" s="2"/>
    </row>
    <row r="13" spans="1:22" ht="20.25" customHeight="1" thickBot="1" x14ac:dyDescent="0.25">
      <c r="A13" s="18" t="s">
        <v>41</v>
      </c>
      <c r="B13" s="18" t="s">
        <v>68</v>
      </c>
      <c r="C13" s="18" t="s">
        <v>8</v>
      </c>
      <c r="D13" s="18" t="s">
        <v>34</v>
      </c>
      <c r="E13" s="13" t="s">
        <v>36</v>
      </c>
      <c r="F13" s="18">
        <v>606260</v>
      </c>
      <c r="G13" s="18">
        <v>261</v>
      </c>
      <c r="H13" s="5">
        <f t="shared" ref="H13:H41" si="0">F13-G13</f>
        <v>605999</v>
      </c>
      <c r="I13" s="14">
        <f t="shared" ref="I13:I42" si="1" xml:space="preserve"> 606260 - F13</f>
        <v>0</v>
      </c>
      <c r="J13" s="5">
        <f t="shared" ref="J13:J42" si="2">I13/606260*100</f>
        <v>0</v>
      </c>
      <c r="K13" s="15"/>
      <c r="L13" s="4"/>
      <c r="M13" s="18" t="s">
        <v>118</v>
      </c>
      <c r="N13" s="18" t="s">
        <v>98</v>
      </c>
    </row>
    <row r="14" spans="1:22" ht="20.25" customHeight="1" thickBot="1" x14ac:dyDescent="0.25">
      <c r="A14" s="18" t="s">
        <v>42</v>
      </c>
      <c r="B14" s="18" t="s">
        <v>69</v>
      </c>
      <c r="C14" s="18" t="s">
        <v>8</v>
      </c>
      <c r="D14" s="18" t="s">
        <v>34</v>
      </c>
      <c r="E14" s="13" t="s">
        <v>36</v>
      </c>
      <c r="F14" s="18">
        <v>606260</v>
      </c>
      <c r="G14" s="18">
        <v>91</v>
      </c>
      <c r="H14" s="5">
        <f t="shared" si="0"/>
        <v>606169</v>
      </c>
      <c r="I14" s="14">
        <f t="shared" si="1"/>
        <v>0</v>
      </c>
      <c r="J14" s="5">
        <f t="shared" si="2"/>
        <v>0</v>
      </c>
      <c r="K14" s="15"/>
      <c r="L14" s="4"/>
      <c r="M14" s="18" t="s">
        <v>119</v>
      </c>
      <c r="N14" s="18" t="s">
        <v>99</v>
      </c>
    </row>
    <row r="15" spans="1:22" ht="20.25" customHeight="1" thickBot="1" x14ac:dyDescent="0.25">
      <c r="A15" s="18" t="s">
        <v>43</v>
      </c>
      <c r="B15" s="18" t="s">
        <v>70</v>
      </c>
      <c r="C15" s="18" t="s">
        <v>8</v>
      </c>
      <c r="D15" s="18" t="s">
        <v>34</v>
      </c>
      <c r="E15" s="13" t="s">
        <v>36</v>
      </c>
      <c r="F15" s="18">
        <v>602077</v>
      </c>
      <c r="G15" s="18">
        <v>11</v>
      </c>
      <c r="H15" s="5">
        <f t="shared" si="0"/>
        <v>602066</v>
      </c>
      <c r="I15" s="14">
        <f t="shared" si="1"/>
        <v>4183</v>
      </c>
      <c r="J15" s="5">
        <f t="shared" si="2"/>
        <v>0.68996800052782636</v>
      </c>
      <c r="K15" s="15"/>
      <c r="L15" s="4"/>
      <c r="M15" s="18">
        <v>1</v>
      </c>
      <c r="N15" s="18">
        <v>3</v>
      </c>
    </row>
    <row r="16" spans="1:22" s="30" customFormat="1" ht="20.25" customHeight="1" thickBot="1" x14ac:dyDescent="0.25">
      <c r="A16" s="24" t="s">
        <v>44</v>
      </c>
      <c r="B16" s="24" t="s">
        <v>71</v>
      </c>
      <c r="C16" s="24" t="s">
        <v>7</v>
      </c>
      <c r="D16" s="24" t="s">
        <v>24</v>
      </c>
      <c r="E16" s="25" t="s">
        <v>35</v>
      </c>
      <c r="F16" s="24">
        <v>606260</v>
      </c>
      <c r="G16" s="24">
        <v>13434</v>
      </c>
      <c r="H16" s="26">
        <f t="shared" si="0"/>
        <v>592826</v>
      </c>
      <c r="I16" s="27">
        <f t="shared" si="1"/>
        <v>0</v>
      </c>
      <c r="J16" s="26">
        <f t="shared" si="2"/>
        <v>0</v>
      </c>
      <c r="K16" s="28"/>
      <c r="L16" s="29"/>
      <c r="M16" s="24">
        <v>1171</v>
      </c>
      <c r="N16" s="24">
        <v>10396</v>
      </c>
    </row>
    <row r="17" spans="1:14" s="30" customFormat="1" ht="20.25" customHeight="1" thickBot="1" x14ac:dyDescent="0.25">
      <c r="A17" s="24" t="s">
        <v>45</v>
      </c>
      <c r="B17" s="24" t="s">
        <v>72</v>
      </c>
      <c r="C17" s="24" t="s">
        <v>7</v>
      </c>
      <c r="D17" s="24" t="s">
        <v>24</v>
      </c>
      <c r="E17" s="25" t="s">
        <v>35</v>
      </c>
      <c r="F17" s="24">
        <v>606260</v>
      </c>
      <c r="G17" s="24">
        <v>5144</v>
      </c>
      <c r="H17" s="26">
        <f t="shared" si="0"/>
        <v>601116</v>
      </c>
      <c r="I17" s="27">
        <f t="shared" si="1"/>
        <v>0</v>
      </c>
      <c r="J17" s="26">
        <f t="shared" si="2"/>
        <v>0</v>
      </c>
      <c r="K17" s="28"/>
      <c r="L17" s="29"/>
      <c r="M17" s="24">
        <v>1</v>
      </c>
      <c r="N17" s="24">
        <v>4649</v>
      </c>
    </row>
    <row r="18" spans="1:14" s="30" customFormat="1" ht="20.25" customHeight="1" thickBot="1" x14ac:dyDescent="0.25">
      <c r="A18" s="24" t="s">
        <v>66</v>
      </c>
      <c r="B18" s="24" t="s">
        <v>73</v>
      </c>
      <c r="C18" s="24" t="s">
        <v>9</v>
      </c>
      <c r="D18" s="24" t="s">
        <v>26</v>
      </c>
      <c r="E18" s="25" t="s">
        <v>35</v>
      </c>
      <c r="F18" s="24">
        <v>0</v>
      </c>
      <c r="G18" s="24">
        <v>0</v>
      </c>
      <c r="H18" s="26">
        <f t="shared" si="0"/>
        <v>0</v>
      </c>
      <c r="I18" s="27">
        <f t="shared" si="1"/>
        <v>606260</v>
      </c>
      <c r="J18" s="26">
        <f>I18/606260*100</f>
        <v>100</v>
      </c>
      <c r="K18" s="28"/>
      <c r="L18" s="29"/>
      <c r="M18" s="24" t="s">
        <v>32</v>
      </c>
      <c r="N18" s="24" t="s">
        <v>32</v>
      </c>
    </row>
    <row r="19" spans="1:14" ht="17" thickBot="1" x14ac:dyDescent="0.25">
      <c r="A19" s="18" t="s">
        <v>46</v>
      </c>
      <c r="B19" s="18" t="s">
        <v>74</v>
      </c>
      <c r="C19" s="18" t="s">
        <v>8</v>
      </c>
      <c r="D19" s="18" t="s">
        <v>34</v>
      </c>
      <c r="E19" s="13" t="s">
        <v>36</v>
      </c>
      <c r="F19" s="18">
        <v>602077</v>
      </c>
      <c r="G19" s="18">
        <v>196</v>
      </c>
      <c r="H19" s="5">
        <f t="shared" si="0"/>
        <v>601881</v>
      </c>
      <c r="I19" s="14">
        <f t="shared" si="1"/>
        <v>4183</v>
      </c>
      <c r="J19" s="5">
        <f t="shared" si="2"/>
        <v>0.68996800052782636</v>
      </c>
      <c r="K19" s="15"/>
      <c r="L19" s="4"/>
      <c r="M19" s="18" t="s">
        <v>120</v>
      </c>
      <c r="N19" s="18" t="s">
        <v>100</v>
      </c>
    </row>
    <row r="20" spans="1:14" ht="17" thickBot="1" x14ac:dyDescent="0.25">
      <c r="A20" s="18" t="s">
        <v>47</v>
      </c>
      <c r="B20" s="18" t="s">
        <v>75</v>
      </c>
      <c r="C20" s="18" t="s">
        <v>8</v>
      </c>
      <c r="D20" s="18" t="s">
        <v>34</v>
      </c>
      <c r="E20" s="13" t="s">
        <v>36</v>
      </c>
      <c r="F20" s="18">
        <v>606260</v>
      </c>
      <c r="G20" s="18">
        <v>433500</v>
      </c>
      <c r="H20" s="5">
        <f t="shared" si="0"/>
        <v>172760</v>
      </c>
      <c r="I20" s="14">
        <f t="shared" si="1"/>
        <v>0</v>
      </c>
      <c r="J20" s="5">
        <f t="shared" si="2"/>
        <v>0</v>
      </c>
      <c r="K20" s="15"/>
      <c r="L20" s="4"/>
      <c r="M20" s="18" t="s">
        <v>121</v>
      </c>
      <c r="N20" s="18" t="s">
        <v>101</v>
      </c>
    </row>
    <row r="21" spans="1:14" ht="17" thickBot="1" x14ac:dyDescent="0.25">
      <c r="A21" s="24" t="s">
        <v>48</v>
      </c>
      <c r="B21" s="24" t="s">
        <v>76</v>
      </c>
      <c r="C21" s="24" t="s">
        <v>8</v>
      </c>
      <c r="D21" s="24" t="s">
        <v>24</v>
      </c>
      <c r="E21" s="13" t="s">
        <v>37</v>
      </c>
      <c r="F21" s="18">
        <v>151380</v>
      </c>
      <c r="G21" s="18">
        <v>15492</v>
      </c>
      <c r="H21" s="5">
        <f t="shared" si="0"/>
        <v>135888</v>
      </c>
      <c r="I21" s="14">
        <f t="shared" si="1"/>
        <v>454880</v>
      </c>
      <c r="J21" s="5">
        <f t="shared" si="2"/>
        <v>75.03051496057796</v>
      </c>
      <c r="K21" s="15"/>
      <c r="L21" s="4"/>
      <c r="M21" s="18" t="s">
        <v>122</v>
      </c>
      <c r="N21" s="18" t="s">
        <v>102</v>
      </c>
    </row>
    <row r="22" spans="1:14" ht="17" thickBot="1" x14ac:dyDescent="0.25">
      <c r="A22" s="24" t="s">
        <v>49</v>
      </c>
      <c r="B22" s="24" t="s">
        <v>77</v>
      </c>
      <c r="C22" s="24" t="s">
        <v>9</v>
      </c>
      <c r="D22" s="24" t="s">
        <v>24</v>
      </c>
      <c r="E22" s="13" t="s">
        <v>37</v>
      </c>
      <c r="F22" s="18">
        <v>606226</v>
      </c>
      <c r="G22" s="18">
        <v>202</v>
      </c>
      <c r="H22" s="5">
        <f t="shared" si="0"/>
        <v>606024</v>
      </c>
      <c r="I22" s="14">
        <f t="shared" si="1"/>
        <v>34</v>
      </c>
      <c r="J22" s="5">
        <f t="shared" si="2"/>
        <v>5.6081549170322962E-3</v>
      </c>
      <c r="K22" s="15"/>
      <c r="L22" s="4"/>
      <c r="M22" s="18" t="s">
        <v>123</v>
      </c>
      <c r="N22" s="18" t="s">
        <v>103</v>
      </c>
    </row>
    <row r="23" spans="1:14" ht="17" thickBot="1" x14ac:dyDescent="0.25">
      <c r="A23" s="23" t="s">
        <v>50</v>
      </c>
      <c r="B23" s="23" t="s">
        <v>78</v>
      </c>
      <c r="C23" s="23" t="s">
        <v>9</v>
      </c>
      <c r="D23" s="23" t="s">
        <v>24</v>
      </c>
      <c r="E23" s="13" t="s">
        <v>37</v>
      </c>
      <c r="F23" s="18">
        <v>530726</v>
      </c>
      <c r="G23" s="18">
        <v>346</v>
      </c>
      <c r="H23" s="5">
        <f t="shared" si="0"/>
        <v>530380</v>
      </c>
      <c r="I23" s="14">
        <f t="shared" si="1"/>
        <v>75534</v>
      </c>
      <c r="J23" s="5">
        <f t="shared" si="2"/>
        <v>12.459010985385808</v>
      </c>
      <c r="K23" s="15"/>
      <c r="L23" s="4"/>
      <c r="M23" s="18" t="s">
        <v>124</v>
      </c>
      <c r="N23" s="18" t="s">
        <v>104</v>
      </c>
    </row>
    <row r="24" spans="1:14" ht="17" thickBot="1" x14ac:dyDescent="0.25">
      <c r="A24" s="23" t="s">
        <v>51</v>
      </c>
      <c r="B24" s="23" t="s">
        <v>79</v>
      </c>
      <c r="C24" s="23" t="s">
        <v>9</v>
      </c>
      <c r="D24" s="23" t="s">
        <v>24</v>
      </c>
      <c r="E24" s="13" t="s">
        <v>37</v>
      </c>
      <c r="F24" s="18">
        <v>493870</v>
      </c>
      <c r="G24" s="18">
        <v>139</v>
      </c>
      <c r="H24" s="5">
        <f t="shared" si="0"/>
        <v>493731</v>
      </c>
      <c r="I24" s="14">
        <f t="shared" si="1"/>
        <v>112390</v>
      </c>
      <c r="J24" s="5">
        <f t="shared" si="2"/>
        <v>18.538250915448817</v>
      </c>
      <c r="K24" s="15"/>
      <c r="L24" s="4"/>
      <c r="M24" s="18" t="s">
        <v>125</v>
      </c>
      <c r="N24" s="18" t="s">
        <v>105</v>
      </c>
    </row>
    <row r="25" spans="1:14" ht="17" thickBot="1" x14ac:dyDescent="0.25">
      <c r="A25" s="23" t="s">
        <v>52</v>
      </c>
      <c r="B25" s="23" t="s">
        <v>80</v>
      </c>
      <c r="C25" s="23" t="s">
        <v>9</v>
      </c>
      <c r="D25" s="23" t="s">
        <v>24</v>
      </c>
      <c r="E25" s="13" t="s">
        <v>37</v>
      </c>
      <c r="F25" s="18">
        <v>536746</v>
      </c>
      <c r="G25" s="18">
        <v>374</v>
      </c>
      <c r="H25" s="5">
        <f t="shared" si="0"/>
        <v>536372</v>
      </c>
      <c r="I25" s="14">
        <f t="shared" si="1"/>
        <v>69514</v>
      </c>
      <c r="J25" s="5">
        <f t="shared" si="2"/>
        <v>11.466037673605383</v>
      </c>
      <c r="K25" s="15"/>
      <c r="L25" s="4"/>
      <c r="M25" s="18" t="s">
        <v>124</v>
      </c>
      <c r="N25" s="18" t="s">
        <v>106</v>
      </c>
    </row>
    <row r="26" spans="1:14" ht="17" thickBot="1" x14ac:dyDescent="0.25">
      <c r="A26" s="23" t="s">
        <v>53</v>
      </c>
      <c r="B26" s="23" t="s">
        <v>81</v>
      </c>
      <c r="C26" s="23" t="s">
        <v>8</v>
      </c>
      <c r="D26" s="23" t="s">
        <v>26</v>
      </c>
      <c r="E26" s="19" t="s">
        <v>137</v>
      </c>
      <c r="F26" s="18">
        <v>487848</v>
      </c>
      <c r="G26" s="18">
        <v>19286</v>
      </c>
      <c r="H26" s="5">
        <f t="shared" si="0"/>
        <v>468562</v>
      </c>
      <c r="I26" s="14">
        <f t="shared" si="1"/>
        <v>118412</v>
      </c>
      <c r="J26" s="5">
        <f t="shared" si="2"/>
        <v>19.531554118694949</v>
      </c>
      <c r="K26" s="15"/>
      <c r="L26" s="4"/>
      <c r="M26" s="18">
        <v>0</v>
      </c>
      <c r="N26" s="18">
        <v>16.082000000000001</v>
      </c>
    </row>
    <row r="27" spans="1:14" ht="17" thickBot="1" x14ac:dyDescent="0.25">
      <c r="A27" s="23" t="s">
        <v>54</v>
      </c>
      <c r="B27" s="23" t="s">
        <v>82</v>
      </c>
      <c r="C27" s="23" t="s">
        <v>8</v>
      </c>
      <c r="D27" s="23" t="s">
        <v>26</v>
      </c>
      <c r="E27" s="19" t="s">
        <v>137</v>
      </c>
      <c r="F27" s="18">
        <v>487851</v>
      </c>
      <c r="G27" s="18">
        <v>18506</v>
      </c>
      <c r="H27" s="5">
        <f t="shared" si="0"/>
        <v>469345</v>
      </c>
      <c r="I27" s="14">
        <f t="shared" si="1"/>
        <v>118409</v>
      </c>
      <c r="J27" s="5">
        <f t="shared" si="2"/>
        <v>19.53105928149639</v>
      </c>
      <c r="K27" s="15"/>
      <c r="L27" s="4"/>
      <c r="M27" s="18">
        <v>0</v>
      </c>
      <c r="N27" s="18">
        <v>132.16</v>
      </c>
    </row>
    <row r="28" spans="1:14" ht="17" thickBot="1" x14ac:dyDescent="0.25">
      <c r="A28" s="23" t="s">
        <v>55</v>
      </c>
      <c r="B28" s="23" t="s">
        <v>83</v>
      </c>
      <c r="C28" s="23" t="s">
        <v>9</v>
      </c>
      <c r="D28" s="23" t="s">
        <v>24</v>
      </c>
      <c r="E28" s="19" t="s">
        <v>37</v>
      </c>
      <c r="F28" s="18">
        <v>582735</v>
      </c>
      <c r="G28" s="18">
        <v>204</v>
      </c>
      <c r="H28" s="5">
        <f t="shared" si="0"/>
        <v>582531</v>
      </c>
      <c r="I28" s="14">
        <f t="shared" si="1"/>
        <v>23525</v>
      </c>
      <c r="J28" s="5">
        <f t="shared" si="2"/>
        <v>3.8803483653877877</v>
      </c>
      <c r="K28" s="15"/>
      <c r="L28" s="4"/>
      <c r="M28" s="18" t="s">
        <v>126</v>
      </c>
      <c r="N28" s="18" t="s">
        <v>107</v>
      </c>
    </row>
    <row r="29" spans="1:14" ht="17" thickBot="1" x14ac:dyDescent="0.25">
      <c r="A29" s="23" t="s">
        <v>56</v>
      </c>
      <c r="B29" s="23" t="s">
        <v>84</v>
      </c>
      <c r="C29" s="23" t="s">
        <v>7</v>
      </c>
      <c r="D29" s="23" t="s">
        <v>24</v>
      </c>
      <c r="E29" s="13" t="s">
        <v>35</v>
      </c>
      <c r="F29" s="18">
        <v>606260</v>
      </c>
      <c r="G29" s="18">
        <v>4</v>
      </c>
      <c r="H29" s="5">
        <f t="shared" si="0"/>
        <v>606256</v>
      </c>
      <c r="I29" s="14">
        <f t="shared" si="1"/>
        <v>0</v>
      </c>
      <c r="J29" s="5">
        <f t="shared" si="2"/>
        <v>0</v>
      </c>
      <c r="K29" s="15"/>
      <c r="L29" s="4"/>
      <c r="M29" s="18">
        <v>1</v>
      </c>
      <c r="N29" s="18">
        <v>3</v>
      </c>
    </row>
    <row r="30" spans="1:14" ht="17" thickBot="1" x14ac:dyDescent="0.25">
      <c r="A30" s="18" t="s">
        <v>57</v>
      </c>
      <c r="B30" s="18" t="s">
        <v>85</v>
      </c>
      <c r="C30" s="18" t="s">
        <v>8</v>
      </c>
      <c r="D30" s="18" t="s">
        <v>34</v>
      </c>
      <c r="E30" s="20" t="s">
        <v>36</v>
      </c>
      <c r="F30" s="18">
        <v>606260</v>
      </c>
      <c r="G30" s="18">
        <v>196</v>
      </c>
      <c r="H30" s="5">
        <f t="shared" si="0"/>
        <v>606064</v>
      </c>
      <c r="I30" s="14">
        <f t="shared" si="1"/>
        <v>0</v>
      </c>
      <c r="J30" s="5">
        <f t="shared" si="2"/>
        <v>0</v>
      </c>
      <c r="K30" s="20"/>
      <c r="L30" s="20"/>
      <c r="M30" s="18" t="s">
        <v>120</v>
      </c>
      <c r="N30" s="18" t="s">
        <v>108</v>
      </c>
    </row>
    <row r="31" spans="1:14" ht="17" thickBot="1" x14ac:dyDescent="0.25">
      <c r="A31" s="23" t="s">
        <v>58</v>
      </c>
      <c r="B31" s="23" t="s">
        <v>86</v>
      </c>
      <c r="C31" s="23" t="s">
        <v>7</v>
      </c>
      <c r="D31" s="23" t="s">
        <v>24</v>
      </c>
      <c r="E31" s="20" t="s">
        <v>138</v>
      </c>
      <c r="F31" s="18">
        <v>606260</v>
      </c>
      <c r="G31" s="18">
        <v>41033</v>
      </c>
      <c r="H31" s="5">
        <f t="shared" si="0"/>
        <v>565227</v>
      </c>
      <c r="I31" s="14">
        <f t="shared" si="1"/>
        <v>0</v>
      </c>
      <c r="J31" s="5">
        <f t="shared" si="2"/>
        <v>0</v>
      </c>
      <c r="K31" s="20"/>
      <c r="L31" s="20"/>
      <c r="M31" s="18">
        <v>0</v>
      </c>
      <c r="N31" s="18">
        <v>1450350</v>
      </c>
    </row>
    <row r="32" spans="1:14" ht="17" thickBot="1" x14ac:dyDescent="0.25">
      <c r="A32" s="18" t="s">
        <v>59</v>
      </c>
      <c r="B32" s="18" t="s">
        <v>87</v>
      </c>
      <c r="C32" s="18" t="s">
        <v>8</v>
      </c>
      <c r="D32" s="18" t="s">
        <v>25</v>
      </c>
      <c r="E32" s="5" t="s">
        <v>138</v>
      </c>
      <c r="F32" s="18">
        <v>606260</v>
      </c>
      <c r="G32" s="18">
        <v>2555</v>
      </c>
      <c r="H32" s="5">
        <f t="shared" si="0"/>
        <v>603705</v>
      </c>
      <c r="I32" s="14">
        <f t="shared" si="1"/>
        <v>0</v>
      </c>
      <c r="J32" s="5">
        <f t="shared" si="2"/>
        <v>0</v>
      </c>
      <c r="K32" s="20"/>
      <c r="L32" s="20"/>
      <c r="M32" s="18" t="s">
        <v>127</v>
      </c>
      <c r="N32" s="21">
        <v>42467</v>
      </c>
    </row>
    <row r="33" spans="1:17" ht="17" thickBot="1" x14ac:dyDescent="0.25">
      <c r="A33" s="24" t="s">
        <v>60</v>
      </c>
      <c r="B33" s="24" t="s">
        <v>88</v>
      </c>
      <c r="C33" s="24" t="s">
        <v>9</v>
      </c>
      <c r="D33" s="24" t="s">
        <v>26</v>
      </c>
      <c r="E33" s="22"/>
      <c r="F33" s="18">
        <v>588611</v>
      </c>
      <c r="G33" s="18">
        <v>179410</v>
      </c>
      <c r="H33" s="5">
        <f t="shared" si="0"/>
        <v>409201</v>
      </c>
      <c r="I33" s="14">
        <f t="shared" si="1"/>
        <v>17649</v>
      </c>
      <c r="J33" s="5">
        <f t="shared" si="2"/>
        <v>2.9111272391383234</v>
      </c>
      <c r="K33" s="19"/>
      <c r="L33" s="19"/>
      <c r="M33" s="18" t="s">
        <v>128</v>
      </c>
      <c r="N33" s="18" t="s">
        <v>109</v>
      </c>
      <c r="O33" s="2"/>
      <c r="P33" s="2"/>
      <c r="Q33" s="2"/>
    </row>
    <row r="34" spans="1:17" ht="17" thickBot="1" x14ac:dyDescent="0.25">
      <c r="A34" s="24" t="s">
        <v>61</v>
      </c>
      <c r="B34" s="24" t="s">
        <v>89</v>
      </c>
      <c r="C34" s="24" t="s">
        <v>9</v>
      </c>
      <c r="D34" s="24" t="s">
        <v>26</v>
      </c>
      <c r="E34" s="5"/>
      <c r="F34" s="18">
        <v>588611</v>
      </c>
      <c r="G34" s="18">
        <v>195182</v>
      </c>
      <c r="H34" s="5">
        <f t="shared" si="0"/>
        <v>393429</v>
      </c>
      <c r="I34" s="14">
        <f t="shared" si="1"/>
        <v>17649</v>
      </c>
      <c r="J34" s="5">
        <f t="shared" si="2"/>
        <v>2.9111272391383234</v>
      </c>
      <c r="K34" s="20"/>
      <c r="L34" s="20"/>
      <c r="M34" s="18" t="s">
        <v>129</v>
      </c>
      <c r="N34" s="18" t="s">
        <v>110</v>
      </c>
    </row>
    <row r="35" spans="1:17" ht="17" thickBot="1" x14ac:dyDescent="0.25">
      <c r="A35" s="18" t="s">
        <v>62</v>
      </c>
      <c r="B35" s="18" t="s">
        <v>90</v>
      </c>
      <c r="C35" s="18" t="s">
        <v>9</v>
      </c>
      <c r="D35" s="18" t="s">
        <v>34</v>
      </c>
      <c r="E35" s="5" t="s">
        <v>139</v>
      </c>
      <c r="F35" s="18">
        <v>588612</v>
      </c>
      <c r="G35" s="18">
        <v>64</v>
      </c>
      <c r="H35" s="5">
        <f t="shared" si="0"/>
        <v>588548</v>
      </c>
      <c r="I35" s="14">
        <f t="shared" si="1"/>
        <v>17648</v>
      </c>
      <c r="J35" s="5">
        <f t="shared" si="2"/>
        <v>2.9109622934054697</v>
      </c>
      <c r="K35" s="20"/>
      <c r="L35" s="20"/>
      <c r="M35" s="18" t="s">
        <v>130</v>
      </c>
      <c r="N35" s="18" t="s">
        <v>20</v>
      </c>
    </row>
    <row r="36" spans="1:17" ht="17" thickBot="1" x14ac:dyDescent="0.25">
      <c r="A36" s="18" t="s">
        <v>63</v>
      </c>
      <c r="B36" s="18" t="s">
        <v>91</v>
      </c>
      <c r="C36" s="18" t="s">
        <v>9</v>
      </c>
      <c r="D36" s="18" t="s">
        <v>34</v>
      </c>
      <c r="E36" s="5"/>
      <c r="F36" s="18">
        <v>588612</v>
      </c>
      <c r="G36" s="18">
        <v>51</v>
      </c>
      <c r="H36" s="5">
        <f t="shared" si="0"/>
        <v>588561</v>
      </c>
      <c r="I36" s="14">
        <f t="shared" si="1"/>
        <v>17648</v>
      </c>
      <c r="J36" s="5">
        <f t="shared" si="2"/>
        <v>2.9109622934054697</v>
      </c>
      <c r="K36" s="20"/>
      <c r="L36" s="20"/>
      <c r="M36" s="18" t="s">
        <v>19</v>
      </c>
      <c r="N36" s="18" t="s">
        <v>111</v>
      </c>
    </row>
    <row r="37" spans="1:17" ht="17" thickBot="1" x14ac:dyDescent="0.25">
      <c r="A37" s="18" t="s">
        <v>5</v>
      </c>
      <c r="B37" s="18" t="s">
        <v>92</v>
      </c>
      <c r="C37" s="18" t="s">
        <v>9</v>
      </c>
      <c r="D37" s="18" t="s">
        <v>34</v>
      </c>
      <c r="E37" s="5"/>
      <c r="F37" s="18">
        <v>518799</v>
      </c>
      <c r="G37" s="18">
        <v>1296</v>
      </c>
      <c r="H37" s="5">
        <f t="shared" si="0"/>
        <v>517503</v>
      </c>
      <c r="I37" s="14">
        <f t="shared" si="1"/>
        <v>87461</v>
      </c>
      <c r="J37" s="5">
        <f t="shared" si="2"/>
        <v>14.426318741134168</v>
      </c>
      <c r="K37" s="20"/>
      <c r="L37" s="20"/>
      <c r="M37" s="18" t="s">
        <v>131</v>
      </c>
      <c r="N37" s="18" t="s">
        <v>112</v>
      </c>
    </row>
    <row r="38" spans="1:17" ht="17" thickBot="1" x14ac:dyDescent="0.25">
      <c r="A38" s="24" t="s">
        <v>2</v>
      </c>
      <c r="B38" s="24" t="s">
        <v>93</v>
      </c>
      <c r="C38" s="24" t="s">
        <v>9</v>
      </c>
      <c r="D38" s="24" t="s">
        <v>24</v>
      </c>
      <c r="E38" s="5"/>
      <c r="F38" s="18">
        <v>586409</v>
      </c>
      <c r="G38" s="18">
        <v>273799</v>
      </c>
      <c r="H38" s="5">
        <f t="shared" si="0"/>
        <v>312610</v>
      </c>
      <c r="I38" s="14">
        <f t="shared" si="1"/>
        <v>19851</v>
      </c>
      <c r="J38" s="5">
        <f t="shared" si="2"/>
        <v>3.2743377428825915</v>
      </c>
      <c r="K38" s="20"/>
      <c r="L38" s="20"/>
      <c r="M38" s="18" t="s">
        <v>132</v>
      </c>
      <c r="N38" s="18" t="s">
        <v>113</v>
      </c>
    </row>
    <row r="39" spans="1:17" ht="17" thickBot="1" x14ac:dyDescent="0.25">
      <c r="A39" s="24" t="s">
        <v>3</v>
      </c>
      <c r="B39" s="24" t="s">
        <v>94</v>
      </c>
      <c r="C39" s="24" t="s">
        <v>9</v>
      </c>
      <c r="D39" s="24" t="s">
        <v>24</v>
      </c>
      <c r="E39" s="5"/>
      <c r="F39" s="18">
        <v>586409</v>
      </c>
      <c r="G39" s="18">
        <v>266451</v>
      </c>
      <c r="H39" s="5">
        <f t="shared" si="0"/>
        <v>319958</v>
      </c>
      <c r="I39" s="14">
        <f t="shared" si="1"/>
        <v>19851</v>
      </c>
      <c r="J39" s="5">
        <f t="shared" si="2"/>
        <v>3.2743377428825915</v>
      </c>
      <c r="K39" s="20"/>
      <c r="L39" s="20"/>
      <c r="M39" s="18" t="s">
        <v>125</v>
      </c>
      <c r="N39" s="18" t="s">
        <v>114</v>
      </c>
    </row>
    <row r="40" spans="1:17" ht="17" thickBot="1" x14ac:dyDescent="0.25">
      <c r="A40" s="24" t="s">
        <v>6</v>
      </c>
      <c r="B40" s="24" t="s">
        <v>95</v>
      </c>
      <c r="C40" s="24" t="s">
        <v>8</v>
      </c>
      <c r="D40" s="24" t="s">
        <v>34</v>
      </c>
      <c r="E40" s="5"/>
      <c r="F40" s="18">
        <v>497403</v>
      </c>
      <c r="G40" s="18">
        <v>192</v>
      </c>
      <c r="H40" s="5">
        <f t="shared" si="0"/>
        <v>497211</v>
      </c>
      <c r="I40" s="14">
        <f t="shared" si="1"/>
        <v>108857</v>
      </c>
      <c r="J40" s="5">
        <f t="shared" si="2"/>
        <v>17.955497641276018</v>
      </c>
      <c r="K40" s="20"/>
      <c r="L40" s="20"/>
      <c r="M40" s="18" t="s">
        <v>133</v>
      </c>
      <c r="N40" s="18" t="s">
        <v>115</v>
      </c>
    </row>
    <row r="41" spans="1:17" ht="17" thickBot="1" x14ac:dyDescent="0.25">
      <c r="A41" s="23" t="s">
        <v>64</v>
      </c>
      <c r="B41" s="23" t="s">
        <v>96</v>
      </c>
      <c r="C41" s="23" t="s">
        <v>9</v>
      </c>
      <c r="D41" s="23" t="s">
        <v>24</v>
      </c>
      <c r="E41" s="5"/>
      <c r="F41" s="18">
        <v>91209</v>
      </c>
      <c r="G41" s="18">
        <v>1431</v>
      </c>
      <c r="H41" s="5">
        <f t="shared" si="0"/>
        <v>89778</v>
      </c>
      <c r="I41" s="14">
        <f t="shared" si="1"/>
        <v>515051</v>
      </c>
      <c r="J41" s="5">
        <f t="shared" si="2"/>
        <v>84.95546465212945</v>
      </c>
      <c r="K41" s="20"/>
      <c r="L41" s="20"/>
      <c r="M41" s="18" t="s">
        <v>134</v>
      </c>
      <c r="N41" s="18" t="s">
        <v>116</v>
      </c>
    </row>
    <row r="42" spans="1:17" ht="17" thickBot="1" x14ac:dyDescent="0.25">
      <c r="A42" s="24" t="s">
        <v>65</v>
      </c>
      <c r="B42" s="24" t="s">
        <v>97</v>
      </c>
      <c r="C42" s="24" t="s">
        <v>8</v>
      </c>
      <c r="D42" s="31" t="s">
        <v>24</v>
      </c>
      <c r="E42" s="5"/>
      <c r="F42" s="18">
        <v>91209</v>
      </c>
      <c r="G42" s="18">
        <v>205</v>
      </c>
      <c r="H42" s="5">
        <f>F42-G42</f>
        <v>91004</v>
      </c>
      <c r="I42" s="14">
        <f t="shared" si="1"/>
        <v>515051</v>
      </c>
      <c r="J42" s="5">
        <f t="shared" si="2"/>
        <v>84.95546465212945</v>
      </c>
      <c r="K42" s="20"/>
      <c r="L42" s="20"/>
      <c r="M42" s="18" t="s">
        <v>135</v>
      </c>
      <c r="N42" s="18" t="s">
        <v>117</v>
      </c>
    </row>
    <row r="43" spans="1:17" x14ac:dyDescent="0.2">
      <c r="F43" s="16"/>
      <c r="G43" s="16"/>
    </row>
    <row r="44" spans="1:17" x14ac:dyDescent="0.2">
      <c r="F44" s="16"/>
      <c r="G44" s="16"/>
    </row>
    <row r="45" spans="1:17" x14ac:dyDescent="0.2">
      <c r="F45" s="16"/>
      <c r="G45" s="16"/>
    </row>
    <row r="46" spans="1:17" x14ac:dyDescent="0.2">
      <c r="F46" s="16"/>
      <c r="G46" s="16"/>
    </row>
    <row r="47" spans="1:17" x14ac:dyDescent="0.2">
      <c r="F47" s="16"/>
      <c r="G47" s="16"/>
    </row>
    <row r="48" spans="1:17" x14ac:dyDescent="0.2">
      <c r="F48" s="16"/>
      <c r="G48" s="16"/>
    </row>
    <row r="49" spans="6:8" x14ac:dyDescent="0.2">
      <c r="F49" s="16"/>
      <c r="G49" s="16"/>
    </row>
    <row r="50" spans="6:8" x14ac:dyDescent="0.2">
      <c r="G50" s="16"/>
      <c r="H50" s="16"/>
    </row>
    <row r="51" spans="6:8" x14ac:dyDescent="0.2">
      <c r="H51" s="16"/>
    </row>
    <row r="52" spans="6:8" x14ac:dyDescent="0.2">
      <c r="H52" s="16"/>
    </row>
    <row r="53" spans="6:8" x14ac:dyDescent="0.2">
      <c r="H53" s="16"/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976A-51B0-284B-A403-1042677D6084}">
  <dimension ref="A1:R1"/>
  <sheetViews>
    <sheetView workbookViewId="0">
      <selection sqref="A1:XFD1"/>
    </sheetView>
  </sheetViews>
  <sheetFormatPr baseColWidth="10" defaultRowHeight="16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 profiling - BOFP_COFH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SHENG-HAN YUEH [student]</dc:creator>
  <cp:lastModifiedBy>Tal Benhamou</cp:lastModifiedBy>
  <dcterms:created xsi:type="dcterms:W3CDTF">2024-04-06T04:31:24Z</dcterms:created>
  <dcterms:modified xsi:type="dcterms:W3CDTF">2024-04-11T06:21:27Z</dcterms:modified>
</cp:coreProperties>
</file>