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"/>
    </mc:Choice>
  </mc:AlternateContent>
  <xr:revisionPtr revIDLastSave="0" documentId="13_ncr:1_{0C8972A1-ABA9-4E37-BF54-F2A886592D6E}" xr6:coauthVersionLast="43" xr6:coauthVersionMax="43" xr10:uidLastSave="{00000000-0000-0000-0000-000000000000}"/>
  <bookViews>
    <workbookView xWindow="-28920" yWindow="-2715" windowWidth="29040" windowHeight="15840" xr2:uid="{00000000-000D-0000-FFFF-FFFF00000000}"/>
  </bookViews>
  <sheets>
    <sheet name="PKII Health Check Recepients" sheetId="8" r:id="rId1"/>
    <sheet name="PKII Employee Details" sheetId="9" r:id="rId2"/>
    <sheet name="May 10" sheetId="1" r:id="rId3"/>
    <sheet name="May 11" sheetId="2" r:id="rId4"/>
    <sheet name="May 12" sheetId="3" r:id="rId5"/>
    <sheet name="May 13" sheetId="4" r:id="rId6"/>
    <sheet name="May 14" sheetId="5" r:id="rId7"/>
    <sheet name="May 15" sheetId="6" r:id="rId8"/>
    <sheet name="May 16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7" i="8" l="1"/>
  <c r="L9" i="8" l="1"/>
  <c r="L19" i="8"/>
  <c r="L21" i="8"/>
  <c r="L35" i="8"/>
  <c r="L39" i="8"/>
  <c r="L44" i="8"/>
  <c r="L45" i="8"/>
  <c r="L56" i="8"/>
  <c r="L65" i="8"/>
  <c r="L77" i="8"/>
  <c r="L83" i="8"/>
  <c r="L104" i="8"/>
  <c r="L111" i="8"/>
  <c r="L113" i="8"/>
  <c r="L116" i="8"/>
  <c r="L117" i="8"/>
  <c r="L118" i="8"/>
  <c r="L119" i="8"/>
  <c r="L120" i="8"/>
  <c r="L122" i="8"/>
  <c r="L123" i="8"/>
  <c r="L124" i="8"/>
  <c r="L125" i="8"/>
  <c r="L126" i="8"/>
  <c r="L127" i="8"/>
  <c r="L128" i="8"/>
  <c r="L129" i="8"/>
  <c r="L131" i="8"/>
  <c r="L136" i="8"/>
  <c r="L137" i="8"/>
  <c r="L145" i="8"/>
  <c r="L147" i="8"/>
  <c r="L159" i="8"/>
  <c r="L163" i="8"/>
  <c r="L182" i="8"/>
  <c r="L183" i="8"/>
  <c r="L204" i="8"/>
  <c r="L205" i="8"/>
  <c r="L221" i="8"/>
  <c r="L230" i="8"/>
  <c r="L233" i="8"/>
  <c r="L239" i="8"/>
  <c r="L245" i="8"/>
  <c r="K9" i="8"/>
  <c r="K19" i="8"/>
  <c r="K21" i="8"/>
  <c r="K35" i="8"/>
  <c r="K39" i="8"/>
  <c r="K44" i="8"/>
  <c r="K45" i="8"/>
  <c r="K56" i="8"/>
  <c r="K65" i="8"/>
  <c r="K77" i="8"/>
  <c r="K83" i="8"/>
  <c r="K104" i="8"/>
  <c r="K111" i="8"/>
  <c r="K113" i="8"/>
  <c r="K116" i="8"/>
  <c r="K117" i="8"/>
  <c r="K118" i="8"/>
  <c r="K119" i="8"/>
  <c r="K120" i="8"/>
  <c r="K122" i="8"/>
  <c r="K123" i="8"/>
  <c r="K124" i="8"/>
  <c r="K125" i="8"/>
  <c r="K126" i="8"/>
  <c r="K127" i="8"/>
  <c r="K128" i="8"/>
  <c r="K129" i="8"/>
  <c r="K131" i="8"/>
  <c r="K136" i="8"/>
  <c r="K137" i="8"/>
  <c r="K145" i="8"/>
  <c r="K147" i="8"/>
  <c r="K159" i="8"/>
  <c r="K163" i="8"/>
  <c r="K182" i="8"/>
  <c r="K183" i="8"/>
  <c r="K204" i="8"/>
  <c r="K205" i="8"/>
  <c r="K221" i="8"/>
  <c r="K230" i="8"/>
  <c r="K233" i="8"/>
  <c r="K239" i="8"/>
  <c r="K245" i="8"/>
  <c r="I9" i="8"/>
  <c r="I19" i="8"/>
  <c r="I21" i="8"/>
  <c r="I35" i="8"/>
  <c r="I39" i="8"/>
  <c r="I44" i="8"/>
  <c r="I45" i="8"/>
  <c r="I56" i="8"/>
  <c r="I65" i="8"/>
  <c r="I77" i="8"/>
  <c r="I83" i="8"/>
  <c r="I104" i="8"/>
  <c r="I111" i="8"/>
  <c r="I113" i="8"/>
  <c r="I116" i="8"/>
  <c r="I117" i="8"/>
  <c r="I118" i="8"/>
  <c r="I119" i="8"/>
  <c r="I120" i="8"/>
  <c r="I122" i="8"/>
  <c r="I123" i="8"/>
  <c r="I124" i="8"/>
  <c r="I125" i="8"/>
  <c r="I126" i="8"/>
  <c r="I127" i="8"/>
  <c r="I128" i="8"/>
  <c r="I129" i="8"/>
  <c r="I131" i="8"/>
  <c r="I136" i="8"/>
  <c r="I137" i="8"/>
  <c r="I145" i="8"/>
  <c r="I147" i="8"/>
  <c r="I159" i="8"/>
  <c r="I163" i="8"/>
  <c r="I182" i="8"/>
  <c r="I183" i="8"/>
  <c r="I204" i="8"/>
  <c r="I205" i="8"/>
  <c r="I221" i="8"/>
  <c r="I230" i="8"/>
  <c r="I233" i="8"/>
  <c r="I239" i="8"/>
  <c r="I245" i="8"/>
  <c r="H9" i="8"/>
  <c r="H19" i="8"/>
  <c r="H21" i="8"/>
  <c r="H35" i="8"/>
  <c r="H39" i="8"/>
  <c r="H44" i="8"/>
  <c r="H45" i="8"/>
  <c r="H56" i="8"/>
  <c r="H65" i="8"/>
  <c r="H77" i="8"/>
  <c r="H83" i="8"/>
  <c r="H104" i="8"/>
  <c r="H111" i="8"/>
  <c r="H113" i="8"/>
  <c r="H116" i="8"/>
  <c r="H117" i="8"/>
  <c r="H118" i="8"/>
  <c r="H119" i="8"/>
  <c r="H120" i="8"/>
  <c r="H122" i="8"/>
  <c r="H123" i="8"/>
  <c r="H124" i="8"/>
  <c r="H125" i="8"/>
  <c r="H126" i="8"/>
  <c r="H127" i="8"/>
  <c r="H128" i="8"/>
  <c r="H129" i="8"/>
  <c r="H131" i="8"/>
  <c r="H136" i="8"/>
  <c r="H137" i="8"/>
  <c r="H145" i="8"/>
  <c r="H147" i="8"/>
  <c r="H159" i="8"/>
  <c r="H163" i="8"/>
  <c r="H182" i="8"/>
  <c r="H183" i="8"/>
  <c r="H204" i="8"/>
  <c r="H205" i="8"/>
  <c r="H221" i="8"/>
  <c r="H230" i="8"/>
  <c r="H233" i="8"/>
  <c r="H239" i="8"/>
  <c r="H245" i="8"/>
  <c r="J9" i="8"/>
  <c r="J19" i="8"/>
  <c r="J21" i="8"/>
  <c r="J35" i="8"/>
  <c r="J39" i="8"/>
  <c r="J44" i="8"/>
  <c r="J45" i="8"/>
  <c r="J56" i="8"/>
  <c r="J65" i="8"/>
  <c r="J77" i="8"/>
  <c r="J83" i="8"/>
  <c r="J104" i="8"/>
  <c r="J111" i="8"/>
  <c r="J113" i="8"/>
  <c r="J116" i="8"/>
  <c r="J117" i="8"/>
  <c r="J118" i="8"/>
  <c r="J119" i="8"/>
  <c r="J120" i="8"/>
  <c r="J122" i="8"/>
  <c r="J123" i="8"/>
  <c r="J124" i="8"/>
  <c r="J125" i="8"/>
  <c r="J126" i="8"/>
  <c r="J127" i="8"/>
  <c r="J128" i="8"/>
  <c r="J129" i="8"/>
  <c r="J131" i="8"/>
  <c r="J136" i="8"/>
  <c r="J137" i="8"/>
  <c r="J145" i="8"/>
  <c r="J147" i="8"/>
  <c r="J159" i="8"/>
  <c r="J163" i="8"/>
  <c r="J182" i="8"/>
  <c r="J183" i="8"/>
  <c r="J204" i="8"/>
  <c r="J205" i="8"/>
  <c r="J221" i="8"/>
  <c r="J230" i="8"/>
  <c r="J233" i="8"/>
  <c r="J239" i="8"/>
  <c r="J245" i="8"/>
  <c r="G9" i="8"/>
  <c r="G19" i="8"/>
  <c r="G21" i="8"/>
  <c r="G35" i="8"/>
  <c r="G39" i="8"/>
  <c r="G44" i="8"/>
  <c r="G45" i="8"/>
  <c r="G56" i="8"/>
  <c r="G65" i="8"/>
  <c r="G77" i="8"/>
  <c r="G83" i="8"/>
  <c r="G104" i="8"/>
  <c r="G111" i="8"/>
  <c r="G113" i="8"/>
  <c r="G116" i="8"/>
  <c r="G117" i="8"/>
  <c r="G118" i="8"/>
  <c r="G119" i="8"/>
  <c r="G120" i="8"/>
  <c r="G122" i="8"/>
  <c r="G123" i="8"/>
  <c r="G124" i="8"/>
  <c r="G125" i="8"/>
  <c r="G126" i="8"/>
  <c r="G127" i="8"/>
  <c r="G128" i="8"/>
  <c r="G129" i="8"/>
  <c r="G131" i="8"/>
  <c r="G136" i="8"/>
  <c r="G137" i="8"/>
  <c r="G145" i="8"/>
  <c r="G147" i="8"/>
  <c r="G159" i="8"/>
  <c r="G163" i="8"/>
  <c r="G182" i="8"/>
  <c r="G183" i="8"/>
  <c r="G204" i="8"/>
  <c r="G205" i="8"/>
  <c r="G221" i="8"/>
  <c r="G230" i="8"/>
  <c r="G233" i="8"/>
  <c r="G239" i="8"/>
  <c r="G245" i="8"/>
  <c r="F9" i="8"/>
  <c r="F19" i="8"/>
  <c r="F21" i="8"/>
  <c r="F35" i="8"/>
  <c r="F39" i="8"/>
  <c r="F44" i="8"/>
  <c r="F45" i="8"/>
  <c r="F56" i="8"/>
  <c r="F65" i="8"/>
  <c r="F77" i="8"/>
  <c r="F83" i="8"/>
  <c r="F104" i="8"/>
  <c r="F111" i="8"/>
  <c r="F113" i="8"/>
  <c r="F116" i="8"/>
  <c r="F117" i="8"/>
  <c r="F118" i="8"/>
  <c r="F119" i="8"/>
  <c r="F120" i="8"/>
  <c r="F122" i="8"/>
  <c r="F123" i="8"/>
  <c r="F124" i="8"/>
  <c r="F125" i="8"/>
  <c r="F126" i="8"/>
  <c r="F127" i="8"/>
  <c r="F128" i="8"/>
  <c r="F129" i="8"/>
  <c r="F131" i="8"/>
  <c r="F136" i="8"/>
  <c r="F137" i="8"/>
  <c r="F145" i="8"/>
  <c r="F147" i="8"/>
  <c r="F159" i="8"/>
  <c r="F163" i="8"/>
  <c r="F182" i="8"/>
  <c r="F183" i="8"/>
  <c r="F204" i="8"/>
  <c r="F205" i="8"/>
  <c r="F221" i="8"/>
  <c r="F230" i="8"/>
  <c r="F233" i="8"/>
  <c r="F239" i="8"/>
  <c r="F245" i="8"/>
  <c r="G475" i="9"/>
  <c r="E246" i="8"/>
  <c r="D246" i="8"/>
  <c r="C246" i="8"/>
  <c r="E244" i="8"/>
  <c r="D244" i="8"/>
  <c r="C244" i="8"/>
  <c r="E243" i="8"/>
  <c r="D243" i="8"/>
  <c r="E242" i="8"/>
  <c r="D242" i="8"/>
  <c r="C242" i="8"/>
  <c r="E241" i="8"/>
  <c r="D241" i="8"/>
  <c r="C241" i="8"/>
  <c r="E240" i="8"/>
  <c r="D240" i="8"/>
  <c r="C240" i="8"/>
  <c r="E238" i="8"/>
  <c r="D238" i="8"/>
  <c r="C238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2" i="8"/>
  <c r="C232" i="8"/>
  <c r="E231" i="8"/>
  <c r="D231" i="8"/>
  <c r="C231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E165" i="8"/>
  <c r="D165" i="8"/>
  <c r="C165" i="8"/>
  <c r="E164" i="8"/>
  <c r="D164" i="8"/>
  <c r="C164" i="8"/>
  <c r="E162" i="8"/>
  <c r="D162" i="8"/>
  <c r="C162" i="8"/>
  <c r="E161" i="8"/>
  <c r="D161" i="8"/>
  <c r="C161" i="8"/>
  <c r="E160" i="8"/>
  <c r="D160" i="8"/>
  <c r="C160" i="8"/>
  <c r="E158" i="8"/>
  <c r="D158" i="8"/>
  <c r="C158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E149" i="8"/>
  <c r="D149" i="8"/>
  <c r="C149" i="8"/>
  <c r="E148" i="8"/>
  <c r="D148" i="8"/>
  <c r="C148" i="8"/>
  <c r="E146" i="8"/>
  <c r="D146" i="8"/>
  <c r="C146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0" i="8"/>
  <c r="D130" i="8"/>
  <c r="C130" i="8"/>
  <c r="E121" i="8"/>
  <c r="D121" i="8"/>
  <c r="C121" i="8"/>
  <c r="E115" i="8"/>
  <c r="D115" i="8"/>
  <c r="C115" i="8"/>
  <c r="E114" i="8"/>
  <c r="D114" i="8"/>
  <c r="C114" i="8"/>
  <c r="E112" i="8"/>
  <c r="D112" i="8"/>
  <c r="C112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3" i="8"/>
  <c r="D43" i="8"/>
  <c r="C43" i="8"/>
  <c r="E42" i="8"/>
  <c r="D42" i="8"/>
  <c r="C42" i="8"/>
  <c r="E41" i="8"/>
  <c r="D41" i="8"/>
  <c r="C41" i="8"/>
  <c r="E40" i="8"/>
  <c r="D40" i="8"/>
  <c r="C40" i="8"/>
  <c r="E38" i="8"/>
  <c r="D38" i="8"/>
  <c r="C38" i="8"/>
  <c r="E37" i="8"/>
  <c r="D37" i="8"/>
  <c r="C37" i="8"/>
  <c r="E36" i="8"/>
  <c r="D36" i="8"/>
  <c r="C36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0" i="8"/>
  <c r="D20" i="8"/>
  <c r="C20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M204" i="8" l="1"/>
  <c r="M136" i="8"/>
  <c r="M123" i="8"/>
  <c r="M111" i="8"/>
  <c r="F13" i="8"/>
  <c r="F23" i="8"/>
  <c r="F31" i="8"/>
  <c r="G41" i="8"/>
  <c r="G48" i="8"/>
  <c r="F60" i="8"/>
  <c r="M233" i="8"/>
  <c r="M230" i="8"/>
  <c r="M147" i="8"/>
  <c r="M126" i="8"/>
  <c r="M117" i="8"/>
  <c r="M56" i="8"/>
  <c r="I58" i="8"/>
  <c r="M39" i="8"/>
  <c r="J61" i="8"/>
  <c r="G70" i="8"/>
  <c r="G79" i="8"/>
  <c r="G88" i="8"/>
  <c r="G115" i="8"/>
  <c r="G139" i="8"/>
  <c r="I175" i="8"/>
  <c r="F223" i="8"/>
  <c r="M183" i="8"/>
  <c r="M131" i="8"/>
  <c r="M122" i="8"/>
  <c r="M104" i="8"/>
  <c r="M35" i="8"/>
  <c r="M245" i="8"/>
  <c r="M182" i="8"/>
  <c r="M129" i="8"/>
  <c r="M120" i="8"/>
  <c r="M83" i="8"/>
  <c r="M21" i="8"/>
  <c r="M239" i="8"/>
  <c r="M163" i="8"/>
  <c r="M128" i="8"/>
  <c r="M119" i="8"/>
  <c r="M77" i="8"/>
  <c r="M19" i="8"/>
  <c r="M159" i="8"/>
  <c r="M127" i="8"/>
  <c r="M118" i="8"/>
  <c r="M65" i="8"/>
  <c r="M9" i="8"/>
  <c r="I2" i="8"/>
  <c r="F2" i="8"/>
  <c r="F38" i="8"/>
  <c r="G58" i="8"/>
  <c r="F67" i="8"/>
  <c r="F75" i="8"/>
  <c r="F85" i="8"/>
  <c r="G164" i="8"/>
  <c r="G172" i="8"/>
  <c r="G180" i="8"/>
  <c r="G219" i="8"/>
  <c r="H228" i="8"/>
  <c r="M221" i="8"/>
  <c r="M145" i="8"/>
  <c r="M125" i="8"/>
  <c r="M116" i="8"/>
  <c r="M45" i="8"/>
  <c r="M205" i="8"/>
  <c r="M137" i="8"/>
  <c r="M124" i="8"/>
  <c r="M113" i="8"/>
  <c r="M44" i="8"/>
  <c r="F84" i="8"/>
  <c r="F92" i="8"/>
  <c r="F100" i="8"/>
  <c r="I114" i="8"/>
  <c r="J133" i="8"/>
  <c r="J153" i="8"/>
  <c r="H156" i="8"/>
  <c r="L192" i="8"/>
  <c r="F207" i="8"/>
  <c r="G244" i="8"/>
  <c r="G20" i="8"/>
  <c r="F29" i="8"/>
  <c r="H38" i="8"/>
  <c r="F115" i="8"/>
  <c r="F139" i="8"/>
  <c r="J157" i="8"/>
  <c r="J201" i="8"/>
  <c r="G211" i="8"/>
  <c r="G236" i="8"/>
  <c r="G246" i="8"/>
  <c r="I219" i="8"/>
  <c r="F108" i="8"/>
  <c r="F132" i="8"/>
  <c r="F188" i="8"/>
  <c r="F196" i="8"/>
  <c r="K217" i="8"/>
  <c r="G50" i="8"/>
  <c r="F68" i="8"/>
  <c r="H76" i="8"/>
  <c r="G86" i="8"/>
  <c r="F91" i="8"/>
  <c r="G94" i="8"/>
  <c r="F99" i="8"/>
  <c r="G112" i="8"/>
  <c r="G146" i="8"/>
  <c r="F155" i="8"/>
  <c r="J165" i="8"/>
  <c r="J173" i="8"/>
  <c r="G181" i="8"/>
  <c r="G188" i="8"/>
  <c r="H220" i="8"/>
  <c r="G229" i="8"/>
  <c r="G234" i="8"/>
  <c r="G243" i="8"/>
  <c r="G228" i="8"/>
  <c r="J85" i="8"/>
  <c r="J181" i="8"/>
  <c r="F11" i="8"/>
  <c r="F20" i="8"/>
  <c r="H29" i="8"/>
  <c r="F243" i="8"/>
  <c r="F219" i="8"/>
  <c r="F180" i="8"/>
  <c r="G220" i="8"/>
  <c r="G31" i="8"/>
  <c r="G212" i="8"/>
  <c r="F215" i="8"/>
  <c r="F211" i="8"/>
  <c r="F172" i="8"/>
  <c r="F220" i="8"/>
  <c r="F53" i="8"/>
  <c r="G97" i="8"/>
  <c r="G98" i="8"/>
  <c r="F236" i="8"/>
  <c r="F164" i="8"/>
  <c r="F76" i="8"/>
  <c r="G132" i="8"/>
  <c r="J93" i="8"/>
  <c r="F101" i="8"/>
  <c r="J228" i="8"/>
  <c r="H188" i="8"/>
  <c r="G80" i="8"/>
  <c r="G89" i="8"/>
  <c r="G140" i="8"/>
  <c r="F6" i="8"/>
  <c r="F22" i="8"/>
  <c r="F30" i="8"/>
  <c r="J42" i="8"/>
  <c r="G49" i="8"/>
  <c r="G96" i="8"/>
  <c r="G105" i="8"/>
  <c r="J149" i="8"/>
  <c r="G157" i="8"/>
  <c r="H108" i="8"/>
  <c r="G106" i="8"/>
  <c r="G8" i="8"/>
  <c r="G55" i="8"/>
  <c r="F73" i="8"/>
  <c r="F82" i="8"/>
  <c r="G99" i="8"/>
  <c r="H132" i="8"/>
  <c r="G161" i="8"/>
  <c r="G170" i="8"/>
  <c r="G178" i="8"/>
  <c r="H196" i="8"/>
  <c r="J217" i="8"/>
  <c r="G226" i="8"/>
  <c r="F228" i="8"/>
  <c r="G196" i="8"/>
  <c r="J57" i="8"/>
  <c r="G57" i="8"/>
  <c r="K87" i="8"/>
  <c r="L87" i="8"/>
  <c r="J87" i="8"/>
  <c r="H87" i="8"/>
  <c r="I87" i="8"/>
  <c r="F87" i="8"/>
  <c r="G87" i="8"/>
  <c r="K103" i="8"/>
  <c r="L103" i="8"/>
  <c r="I103" i="8"/>
  <c r="J103" i="8"/>
  <c r="H103" i="8"/>
  <c r="F103" i="8"/>
  <c r="G103" i="8"/>
  <c r="I166" i="8"/>
  <c r="K166" i="8"/>
  <c r="L166" i="8"/>
  <c r="H166" i="8"/>
  <c r="J166" i="8"/>
  <c r="G166" i="8"/>
  <c r="F166" i="8"/>
  <c r="G171" i="8"/>
  <c r="F171" i="8"/>
  <c r="I18" i="8"/>
  <c r="K18" i="8"/>
  <c r="J18" i="8"/>
  <c r="L18" i="8"/>
  <c r="H18" i="8"/>
  <c r="F18" i="8"/>
  <c r="G18" i="8"/>
  <c r="I37" i="8"/>
  <c r="K37" i="8"/>
  <c r="L37" i="8"/>
  <c r="G37" i="8"/>
  <c r="J37" i="8"/>
  <c r="H37" i="8"/>
  <c r="F37" i="8"/>
  <c r="L81" i="8"/>
  <c r="H81" i="8"/>
  <c r="K81" i="8"/>
  <c r="I81" i="8"/>
  <c r="J81" i="8"/>
  <c r="F81" i="8"/>
  <c r="G81" i="8"/>
  <c r="K90" i="8"/>
  <c r="L90" i="8"/>
  <c r="J90" i="8"/>
  <c r="I90" i="8"/>
  <c r="H90" i="8"/>
  <c r="F90" i="8"/>
  <c r="G90" i="8"/>
  <c r="I107" i="8"/>
  <c r="K107" i="8"/>
  <c r="L107" i="8"/>
  <c r="J107" i="8"/>
  <c r="H107" i="8"/>
  <c r="F107" i="8"/>
  <c r="K141" i="8"/>
  <c r="L141" i="8"/>
  <c r="I141" i="8"/>
  <c r="H141" i="8"/>
  <c r="J141" i="8"/>
  <c r="G141" i="8"/>
  <c r="F141" i="8"/>
  <c r="K160" i="8"/>
  <c r="J160" i="8"/>
  <c r="H160" i="8"/>
  <c r="I160" i="8"/>
  <c r="L160" i="8"/>
  <c r="G160" i="8"/>
  <c r="F160" i="8"/>
  <c r="L169" i="8"/>
  <c r="I169" i="8"/>
  <c r="H169" i="8"/>
  <c r="K169" i="8"/>
  <c r="J169" i="8"/>
  <c r="G169" i="8"/>
  <c r="F169" i="8"/>
  <c r="K187" i="8"/>
  <c r="L187" i="8"/>
  <c r="I187" i="8"/>
  <c r="J187" i="8"/>
  <c r="H187" i="8"/>
  <c r="G187" i="8"/>
  <c r="F187" i="8"/>
  <c r="K203" i="8"/>
  <c r="L203" i="8"/>
  <c r="J203" i="8"/>
  <c r="H203" i="8"/>
  <c r="I203" i="8"/>
  <c r="G203" i="8"/>
  <c r="F203" i="8"/>
  <c r="M203" i="8" s="1"/>
  <c r="K213" i="8"/>
  <c r="L213" i="8"/>
  <c r="I213" i="8"/>
  <c r="H213" i="8"/>
  <c r="J213" i="8"/>
  <c r="G213" i="8"/>
  <c r="F213" i="8"/>
  <c r="J7" i="8"/>
  <c r="F43" i="8"/>
  <c r="G61" i="8"/>
  <c r="F140" i="8"/>
  <c r="J89" i="8"/>
  <c r="H15" i="8"/>
  <c r="I15" i="8"/>
  <c r="K15" i="8"/>
  <c r="L15" i="8"/>
  <c r="G15" i="8"/>
  <c r="F15" i="8"/>
  <c r="I78" i="8"/>
  <c r="K78" i="8"/>
  <c r="L78" i="8"/>
  <c r="H78" i="8"/>
  <c r="J78" i="8"/>
  <c r="F78" i="8"/>
  <c r="M78" i="8" s="1"/>
  <c r="G78" i="8"/>
  <c r="I148" i="8"/>
  <c r="K148" i="8"/>
  <c r="L148" i="8"/>
  <c r="J148" i="8"/>
  <c r="H148" i="8"/>
  <c r="I174" i="8"/>
  <c r="K174" i="8"/>
  <c r="L174" i="8"/>
  <c r="H174" i="8"/>
  <c r="J174" i="8"/>
  <c r="G174" i="8"/>
  <c r="F174" i="8"/>
  <c r="I5" i="8"/>
  <c r="K5" i="8"/>
  <c r="L5" i="8"/>
  <c r="H5" i="8"/>
  <c r="G5" i="8"/>
  <c r="J5" i="8"/>
  <c r="F5" i="8"/>
  <c r="I68" i="8"/>
  <c r="K68" i="8"/>
  <c r="L68" i="8"/>
  <c r="G68" i="8"/>
  <c r="J68" i="8"/>
  <c r="I69" i="8"/>
  <c r="K69" i="8"/>
  <c r="L69" i="8"/>
  <c r="H69" i="8"/>
  <c r="J69" i="8"/>
  <c r="G69" i="8"/>
  <c r="F69" i="8"/>
  <c r="M69" i="8" s="1"/>
  <c r="K95" i="8"/>
  <c r="L95" i="8"/>
  <c r="J95" i="8"/>
  <c r="H95" i="8"/>
  <c r="I95" i="8"/>
  <c r="F95" i="8"/>
  <c r="G95" i="8"/>
  <c r="K184" i="8"/>
  <c r="J184" i="8"/>
  <c r="H184" i="8"/>
  <c r="L184" i="8"/>
  <c r="I184" i="8"/>
  <c r="G184" i="8"/>
  <c r="F184" i="8"/>
  <c r="I10" i="8"/>
  <c r="K10" i="8"/>
  <c r="L10" i="8"/>
  <c r="J10" i="8"/>
  <c r="H10" i="8"/>
  <c r="F10" i="8"/>
  <c r="G10" i="8"/>
  <c r="I47" i="8"/>
  <c r="K47" i="8"/>
  <c r="L47" i="8"/>
  <c r="H47" i="8"/>
  <c r="J47" i="8"/>
  <c r="F47" i="8"/>
  <c r="G47" i="8"/>
  <c r="I14" i="8"/>
  <c r="K14" i="8"/>
  <c r="L14" i="8"/>
  <c r="H14" i="8"/>
  <c r="G14" i="8"/>
  <c r="J14" i="8"/>
  <c r="I41" i="8"/>
  <c r="K41" i="8"/>
  <c r="L41" i="8"/>
  <c r="J41" i="8"/>
  <c r="H41" i="8"/>
  <c r="F41" i="8"/>
  <c r="M41" i="8" s="1"/>
  <c r="K51" i="8"/>
  <c r="L51" i="8"/>
  <c r="I51" i="8"/>
  <c r="J51" i="8"/>
  <c r="H51" i="8"/>
  <c r="G51" i="8"/>
  <c r="F51" i="8"/>
  <c r="I59" i="8"/>
  <c r="K59" i="8"/>
  <c r="L59" i="8"/>
  <c r="G59" i="8"/>
  <c r="J59" i="8"/>
  <c r="H59" i="8"/>
  <c r="F59" i="8"/>
  <c r="F17" i="8"/>
  <c r="J27" i="8"/>
  <c r="G54" i="8"/>
  <c r="F80" i="8"/>
  <c r="I97" i="8"/>
  <c r="G121" i="8"/>
  <c r="G168" i="8"/>
  <c r="G186" i="8"/>
  <c r="J212" i="8"/>
  <c r="G224" i="8"/>
  <c r="F156" i="8"/>
  <c r="G156" i="8"/>
  <c r="G107" i="8"/>
  <c r="I6" i="8"/>
  <c r="K6" i="8"/>
  <c r="L6" i="8"/>
  <c r="H6" i="8"/>
  <c r="G6" i="8"/>
  <c r="J6" i="8"/>
  <c r="I60" i="8"/>
  <c r="K60" i="8"/>
  <c r="L60" i="8"/>
  <c r="G60" i="8"/>
  <c r="J60" i="8"/>
  <c r="H60" i="8"/>
  <c r="K138" i="8"/>
  <c r="L138" i="8"/>
  <c r="I138" i="8"/>
  <c r="J138" i="8"/>
  <c r="H138" i="8"/>
  <c r="G138" i="8"/>
  <c r="F138" i="8"/>
  <c r="I24" i="8"/>
  <c r="K24" i="8"/>
  <c r="L24" i="8"/>
  <c r="H24" i="8"/>
  <c r="J24" i="8"/>
  <c r="F24" i="8"/>
  <c r="G24" i="8"/>
  <c r="I32" i="8"/>
  <c r="K32" i="8"/>
  <c r="L32" i="8"/>
  <c r="H32" i="8"/>
  <c r="J32" i="8"/>
  <c r="F32" i="8"/>
  <c r="G36" i="8"/>
  <c r="J46" i="8"/>
  <c r="F71" i="8"/>
  <c r="F89" i="8"/>
  <c r="F106" i="8"/>
  <c r="H140" i="8"/>
  <c r="G176" i="8"/>
  <c r="G194" i="8"/>
  <c r="I202" i="8"/>
  <c r="G215" i="8"/>
  <c r="J237" i="8"/>
  <c r="F244" i="8"/>
  <c r="G148" i="8"/>
  <c r="K33" i="8"/>
  <c r="L33" i="8"/>
  <c r="J33" i="8"/>
  <c r="H33" i="8"/>
  <c r="I33" i="8"/>
  <c r="F33" i="8"/>
  <c r="G33" i="8"/>
  <c r="I52" i="8"/>
  <c r="K52" i="8"/>
  <c r="L52" i="8"/>
  <c r="G52" i="8"/>
  <c r="J52" i="8"/>
  <c r="H52" i="8"/>
  <c r="F52" i="8"/>
  <c r="K192" i="8"/>
  <c r="J192" i="8"/>
  <c r="H192" i="8"/>
  <c r="I192" i="8"/>
  <c r="G192" i="8"/>
  <c r="F192" i="8"/>
  <c r="K200" i="8"/>
  <c r="J200" i="8"/>
  <c r="H200" i="8"/>
  <c r="I200" i="8"/>
  <c r="L200" i="8"/>
  <c r="G200" i="8"/>
  <c r="F200" i="8"/>
  <c r="K210" i="8"/>
  <c r="L210" i="8"/>
  <c r="J210" i="8"/>
  <c r="H210" i="8"/>
  <c r="I210" i="8"/>
  <c r="G210" i="8"/>
  <c r="F210" i="8"/>
  <c r="K222" i="8"/>
  <c r="L222" i="8"/>
  <c r="I222" i="8"/>
  <c r="H222" i="8"/>
  <c r="J222" i="8"/>
  <c r="G222" i="8"/>
  <c r="F222" i="8"/>
  <c r="G227" i="8"/>
  <c r="F227" i="8"/>
  <c r="K231" i="8"/>
  <c r="L231" i="8"/>
  <c r="I231" i="8"/>
  <c r="J231" i="8"/>
  <c r="H231" i="8"/>
  <c r="G231" i="8"/>
  <c r="F231" i="8"/>
  <c r="K235" i="8"/>
  <c r="L235" i="8"/>
  <c r="I235" i="8"/>
  <c r="J235" i="8"/>
  <c r="H235" i="8"/>
  <c r="G235" i="8"/>
  <c r="F235" i="8"/>
  <c r="F148" i="8"/>
  <c r="G32" i="8"/>
  <c r="I156" i="8"/>
  <c r="K156" i="8"/>
  <c r="L156" i="8"/>
  <c r="J156" i="8"/>
  <c r="K130" i="8"/>
  <c r="L130" i="8"/>
  <c r="J130" i="8"/>
  <c r="H130" i="8"/>
  <c r="I130" i="8"/>
  <c r="G130" i="8"/>
  <c r="F130" i="8"/>
  <c r="K151" i="8"/>
  <c r="L151" i="8"/>
  <c r="J151" i="8"/>
  <c r="H151" i="8"/>
  <c r="I151" i="8"/>
  <c r="G151" i="8"/>
  <c r="F151" i="8"/>
  <c r="L225" i="8"/>
  <c r="K225" i="8"/>
  <c r="I225" i="8"/>
  <c r="H225" i="8"/>
  <c r="G225" i="8"/>
  <c r="F225" i="8"/>
  <c r="F212" i="8"/>
  <c r="J15" i="8"/>
  <c r="H68" i="8"/>
  <c r="K25" i="8"/>
  <c r="L25" i="8"/>
  <c r="J25" i="8"/>
  <c r="H25" i="8"/>
  <c r="I25" i="8"/>
  <c r="F25" i="8"/>
  <c r="G25" i="8"/>
  <c r="L42" i="8"/>
  <c r="H42" i="8"/>
  <c r="K42" i="8"/>
  <c r="I42" i="8"/>
  <c r="F42" i="8"/>
  <c r="G42" i="8"/>
  <c r="K114" i="8"/>
  <c r="L114" i="8"/>
  <c r="J114" i="8"/>
  <c r="H114" i="8"/>
  <c r="G114" i="8"/>
  <c r="F114" i="8"/>
  <c r="G179" i="8"/>
  <c r="F179" i="8"/>
  <c r="K28" i="8"/>
  <c r="L28" i="8"/>
  <c r="J28" i="8"/>
  <c r="H28" i="8"/>
  <c r="G28" i="8"/>
  <c r="F28" i="8"/>
  <c r="I28" i="8"/>
  <c r="K63" i="8"/>
  <c r="L63" i="8"/>
  <c r="J63" i="8"/>
  <c r="H63" i="8"/>
  <c r="I63" i="8"/>
  <c r="G63" i="8"/>
  <c r="F63" i="8"/>
  <c r="I72" i="8"/>
  <c r="K72" i="8"/>
  <c r="L72" i="8"/>
  <c r="J72" i="8"/>
  <c r="H72" i="8"/>
  <c r="G72" i="8"/>
  <c r="F72" i="8"/>
  <c r="K98" i="8"/>
  <c r="L98" i="8"/>
  <c r="J98" i="8"/>
  <c r="H98" i="8"/>
  <c r="I98" i="8"/>
  <c r="F98" i="8"/>
  <c r="L177" i="8"/>
  <c r="I177" i="8"/>
  <c r="H177" i="8"/>
  <c r="K177" i="8"/>
  <c r="G177" i="8"/>
  <c r="F177" i="8"/>
  <c r="J177" i="8"/>
  <c r="K195" i="8"/>
  <c r="L195" i="8"/>
  <c r="I195" i="8"/>
  <c r="J195" i="8"/>
  <c r="H195" i="8"/>
  <c r="G195" i="8"/>
  <c r="F195" i="8"/>
  <c r="K216" i="8"/>
  <c r="J216" i="8"/>
  <c r="H216" i="8"/>
  <c r="L216" i="8"/>
  <c r="I216" i="8"/>
  <c r="G216" i="8"/>
  <c r="F216" i="8"/>
  <c r="F14" i="8"/>
  <c r="M14" i="8" s="1"/>
  <c r="J225" i="8"/>
  <c r="I102" i="8"/>
  <c r="K102" i="8"/>
  <c r="L102" i="8"/>
  <c r="H102" i="8"/>
  <c r="J102" i="8"/>
  <c r="K155" i="8"/>
  <c r="L155" i="8"/>
  <c r="I155" i="8"/>
  <c r="J155" i="8"/>
  <c r="H155" i="8"/>
  <c r="K191" i="8"/>
  <c r="L191" i="8"/>
  <c r="J191" i="8"/>
  <c r="H191" i="8"/>
  <c r="I191" i="8"/>
  <c r="K199" i="8"/>
  <c r="L199" i="8"/>
  <c r="J199" i="8"/>
  <c r="H199" i="8"/>
  <c r="I199" i="8"/>
  <c r="L209" i="8"/>
  <c r="H209" i="8"/>
  <c r="K209" i="8"/>
  <c r="I209" i="8"/>
  <c r="L3" i="8"/>
  <c r="I3" i="8"/>
  <c r="G3" i="8"/>
  <c r="J3" i="8"/>
  <c r="K3" i="8"/>
  <c r="H3" i="8"/>
  <c r="K12" i="8"/>
  <c r="L12" i="8"/>
  <c r="I12" i="8"/>
  <c r="J12" i="8"/>
  <c r="H12" i="8"/>
  <c r="I22" i="8"/>
  <c r="K22" i="8"/>
  <c r="L22" i="8"/>
  <c r="H22" i="8"/>
  <c r="G22" i="8"/>
  <c r="J22" i="8"/>
  <c r="I30" i="8"/>
  <c r="K30" i="8"/>
  <c r="L30" i="8"/>
  <c r="G30" i="8"/>
  <c r="J30" i="8"/>
  <c r="H30" i="8"/>
  <c r="I40" i="8"/>
  <c r="K40" i="8"/>
  <c r="L40" i="8"/>
  <c r="H40" i="8"/>
  <c r="J40" i="8"/>
  <c r="I49" i="8"/>
  <c r="K49" i="8"/>
  <c r="J49" i="8"/>
  <c r="H49" i="8"/>
  <c r="L49" i="8"/>
  <c r="L57" i="8"/>
  <c r="K57" i="8"/>
  <c r="H57" i="8"/>
  <c r="I57" i="8"/>
  <c r="K66" i="8"/>
  <c r="L66" i="8"/>
  <c r="I66" i="8"/>
  <c r="J66" i="8"/>
  <c r="H66" i="8"/>
  <c r="K74" i="8"/>
  <c r="L74" i="8"/>
  <c r="J74" i="8"/>
  <c r="I74" i="8"/>
  <c r="H74" i="8"/>
  <c r="I84" i="8"/>
  <c r="K84" i="8"/>
  <c r="L84" i="8"/>
  <c r="G84" i="8"/>
  <c r="J84" i="8"/>
  <c r="I92" i="8"/>
  <c r="K92" i="8"/>
  <c r="L92" i="8"/>
  <c r="G92" i="8"/>
  <c r="J92" i="8"/>
  <c r="I100" i="8"/>
  <c r="K100" i="8"/>
  <c r="L100" i="8"/>
  <c r="G100" i="8"/>
  <c r="J100" i="8"/>
  <c r="I109" i="8"/>
  <c r="K109" i="8"/>
  <c r="L109" i="8"/>
  <c r="H109" i="8"/>
  <c r="K133" i="8"/>
  <c r="L133" i="8"/>
  <c r="I133" i="8"/>
  <c r="H133" i="8"/>
  <c r="K143" i="8"/>
  <c r="L143" i="8"/>
  <c r="J143" i="8"/>
  <c r="H143" i="8"/>
  <c r="L153" i="8"/>
  <c r="K153" i="8"/>
  <c r="H153" i="8"/>
  <c r="K162" i="8"/>
  <c r="L162" i="8"/>
  <c r="J162" i="8"/>
  <c r="H162" i="8"/>
  <c r="I162" i="8"/>
  <c r="K171" i="8"/>
  <c r="L171" i="8"/>
  <c r="I171" i="8"/>
  <c r="J171" i="8"/>
  <c r="H171" i="8"/>
  <c r="K179" i="8"/>
  <c r="L179" i="8"/>
  <c r="I179" i="8"/>
  <c r="J179" i="8"/>
  <c r="H179" i="8"/>
  <c r="K189" i="8"/>
  <c r="L189" i="8"/>
  <c r="I189" i="8"/>
  <c r="H189" i="8"/>
  <c r="K197" i="8"/>
  <c r="L197" i="8"/>
  <c r="I197" i="8"/>
  <c r="H197" i="8"/>
  <c r="K207" i="8"/>
  <c r="L207" i="8"/>
  <c r="J207" i="8"/>
  <c r="H207" i="8"/>
  <c r="I207" i="8"/>
  <c r="K218" i="8"/>
  <c r="L218" i="8"/>
  <c r="J218" i="8"/>
  <c r="H218" i="8"/>
  <c r="I218" i="8"/>
  <c r="K227" i="8"/>
  <c r="L227" i="8"/>
  <c r="J227" i="8"/>
  <c r="I227" i="8"/>
  <c r="H227" i="8"/>
  <c r="L241" i="8"/>
  <c r="I241" i="8"/>
  <c r="H241" i="8"/>
  <c r="K241" i="8"/>
  <c r="I244" i="8"/>
  <c r="K244" i="8"/>
  <c r="L244" i="8"/>
  <c r="F237" i="8"/>
  <c r="F229" i="8"/>
  <c r="F197" i="8"/>
  <c r="F189" i="8"/>
  <c r="F181" i="8"/>
  <c r="F173" i="8"/>
  <c r="F165" i="8"/>
  <c r="F157" i="8"/>
  <c r="F149" i="8"/>
  <c r="F133" i="8"/>
  <c r="F109" i="8"/>
  <c r="F93" i="8"/>
  <c r="F61" i="8"/>
  <c r="F54" i="8"/>
  <c r="F46" i="8"/>
  <c r="F7" i="8"/>
  <c r="G237" i="8"/>
  <c r="G197" i="8"/>
  <c r="G189" i="8"/>
  <c r="G173" i="8"/>
  <c r="G165" i="8"/>
  <c r="G149" i="8"/>
  <c r="G133" i="8"/>
  <c r="G109" i="8"/>
  <c r="G71" i="8"/>
  <c r="J241" i="8"/>
  <c r="I143" i="8"/>
  <c r="K11" i="8"/>
  <c r="K4" i="8"/>
  <c r="L4" i="8"/>
  <c r="H4" i="8"/>
  <c r="J4" i="8"/>
  <c r="I13" i="8"/>
  <c r="K13" i="8"/>
  <c r="L13" i="8"/>
  <c r="H13" i="8"/>
  <c r="G13" i="8"/>
  <c r="J13" i="8"/>
  <c r="H23" i="8"/>
  <c r="I23" i="8"/>
  <c r="K23" i="8"/>
  <c r="L23" i="8"/>
  <c r="H31" i="8"/>
  <c r="I31" i="8"/>
  <c r="K31" i="8"/>
  <c r="L31" i="8"/>
  <c r="L50" i="8"/>
  <c r="I50" i="8"/>
  <c r="H50" i="8"/>
  <c r="K50" i="8"/>
  <c r="K58" i="8"/>
  <c r="L58" i="8"/>
  <c r="J58" i="8"/>
  <c r="H58" i="8"/>
  <c r="I67" i="8"/>
  <c r="K67" i="8"/>
  <c r="L67" i="8"/>
  <c r="G67" i="8"/>
  <c r="J67" i="8"/>
  <c r="H67" i="8"/>
  <c r="I75" i="8"/>
  <c r="K75" i="8"/>
  <c r="L75" i="8"/>
  <c r="G75" i="8"/>
  <c r="J75" i="8"/>
  <c r="H75" i="8"/>
  <c r="I85" i="8"/>
  <c r="K85" i="8"/>
  <c r="L85" i="8"/>
  <c r="H85" i="8"/>
  <c r="I93" i="8"/>
  <c r="K93" i="8"/>
  <c r="L93" i="8"/>
  <c r="H93" i="8"/>
  <c r="I101" i="8"/>
  <c r="K101" i="8"/>
  <c r="L101" i="8"/>
  <c r="H101" i="8"/>
  <c r="I110" i="8"/>
  <c r="K110" i="8"/>
  <c r="L110" i="8"/>
  <c r="H110" i="8"/>
  <c r="J110" i="8"/>
  <c r="I134" i="8"/>
  <c r="K134" i="8"/>
  <c r="L134" i="8"/>
  <c r="H134" i="8"/>
  <c r="J134" i="8"/>
  <c r="K144" i="8"/>
  <c r="J144" i="8"/>
  <c r="L144" i="8"/>
  <c r="H144" i="8"/>
  <c r="I144" i="8"/>
  <c r="K154" i="8"/>
  <c r="L154" i="8"/>
  <c r="J154" i="8"/>
  <c r="H154" i="8"/>
  <c r="I154" i="8"/>
  <c r="I164" i="8"/>
  <c r="K164" i="8"/>
  <c r="L164" i="8"/>
  <c r="J164" i="8"/>
  <c r="I172" i="8"/>
  <c r="K172" i="8"/>
  <c r="L172" i="8"/>
  <c r="J172" i="8"/>
  <c r="I180" i="8"/>
  <c r="K180" i="8"/>
  <c r="L180" i="8"/>
  <c r="J180" i="8"/>
  <c r="K190" i="8"/>
  <c r="L190" i="8"/>
  <c r="H190" i="8"/>
  <c r="I190" i="8"/>
  <c r="J190" i="8"/>
  <c r="K198" i="8"/>
  <c r="L198" i="8"/>
  <c r="H198" i="8"/>
  <c r="I198" i="8"/>
  <c r="J198" i="8"/>
  <c r="K208" i="8"/>
  <c r="J208" i="8"/>
  <c r="L208" i="8"/>
  <c r="H208" i="8"/>
  <c r="I208" i="8"/>
  <c r="K219" i="8"/>
  <c r="L219" i="8"/>
  <c r="J219" i="8"/>
  <c r="H219" i="8"/>
  <c r="I228" i="8"/>
  <c r="K228" i="8"/>
  <c r="L228" i="8"/>
  <c r="K242" i="8"/>
  <c r="L242" i="8"/>
  <c r="I242" i="8"/>
  <c r="J242" i="8"/>
  <c r="H242" i="8"/>
  <c r="K246" i="8"/>
  <c r="L246" i="8"/>
  <c r="H246" i="8"/>
  <c r="I246" i="8"/>
  <c r="F242" i="8"/>
  <c r="F234" i="8"/>
  <c r="F226" i="8"/>
  <c r="F218" i="8"/>
  <c r="F202" i="8"/>
  <c r="F194" i="8"/>
  <c r="F186" i="8"/>
  <c r="F178" i="8"/>
  <c r="F170" i="8"/>
  <c r="F162" i="8"/>
  <c r="F154" i="8"/>
  <c r="F146" i="8"/>
  <c r="F74" i="8"/>
  <c r="F66" i="8"/>
  <c r="F58" i="8"/>
  <c r="M58" i="8" s="1"/>
  <c r="F36" i="8"/>
  <c r="F12" i="8"/>
  <c r="F4" i="8"/>
  <c r="G242" i="8"/>
  <c r="G218" i="8"/>
  <c r="G202" i="8"/>
  <c r="G162" i="8"/>
  <c r="G154" i="8"/>
  <c r="G66" i="8"/>
  <c r="G40" i="8"/>
  <c r="G7" i="8"/>
  <c r="J220" i="8"/>
  <c r="J197" i="8"/>
  <c r="J121" i="8"/>
  <c r="J109" i="8"/>
  <c r="H100" i="8"/>
  <c r="K238" i="8"/>
  <c r="L238" i="8"/>
  <c r="H238" i="8"/>
  <c r="G155" i="8"/>
  <c r="J238" i="8"/>
  <c r="H7" i="8"/>
  <c r="I7" i="8"/>
  <c r="K7" i="8"/>
  <c r="L7" i="8"/>
  <c r="I16" i="8"/>
  <c r="K16" i="8"/>
  <c r="L16" i="8"/>
  <c r="H16" i="8"/>
  <c r="J16" i="8"/>
  <c r="I26" i="8"/>
  <c r="K26" i="8"/>
  <c r="J26" i="8"/>
  <c r="H26" i="8"/>
  <c r="L26" i="8"/>
  <c r="I34" i="8"/>
  <c r="K34" i="8"/>
  <c r="J34" i="8"/>
  <c r="H34" i="8"/>
  <c r="K43" i="8"/>
  <c r="L43" i="8"/>
  <c r="J43" i="8"/>
  <c r="H43" i="8"/>
  <c r="I43" i="8"/>
  <c r="I53" i="8"/>
  <c r="K53" i="8"/>
  <c r="L53" i="8"/>
  <c r="G53" i="8"/>
  <c r="J53" i="8"/>
  <c r="I61" i="8"/>
  <c r="K61" i="8"/>
  <c r="L61" i="8"/>
  <c r="H61" i="8"/>
  <c r="I70" i="8"/>
  <c r="K70" i="8"/>
  <c r="L70" i="8"/>
  <c r="H70" i="8"/>
  <c r="J70" i="8"/>
  <c r="K79" i="8"/>
  <c r="L79" i="8"/>
  <c r="J79" i="8"/>
  <c r="H79" i="8"/>
  <c r="I88" i="8"/>
  <c r="K88" i="8"/>
  <c r="J88" i="8"/>
  <c r="H88" i="8"/>
  <c r="L88" i="8"/>
  <c r="I96" i="8"/>
  <c r="K96" i="8"/>
  <c r="J96" i="8"/>
  <c r="H96" i="8"/>
  <c r="L96" i="8"/>
  <c r="L105" i="8"/>
  <c r="K105" i="8"/>
  <c r="I105" i="8"/>
  <c r="H105" i="8"/>
  <c r="I115" i="8"/>
  <c r="K115" i="8"/>
  <c r="L115" i="8"/>
  <c r="J115" i="8"/>
  <c r="H115" i="8"/>
  <c r="K139" i="8"/>
  <c r="L139" i="8"/>
  <c r="I139" i="8"/>
  <c r="J139" i="8"/>
  <c r="H139" i="8"/>
  <c r="K149" i="8"/>
  <c r="L149" i="8"/>
  <c r="I149" i="8"/>
  <c r="H149" i="8"/>
  <c r="K157" i="8"/>
  <c r="L157" i="8"/>
  <c r="I157" i="8"/>
  <c r="H157" i="8"/>
  <c r="K167" i="8"/>
  <c r="L167" i="8"/>
  <c r="I167" i="8"/>
  <c r="H167" i="8"/>
  <c r="K175" i="8"/>
  <c r="L175" i="8"/>
  <c r="J175" i="8"/>
  <c r="H175" i="8"/>
  <c r="L185" i="8"/>
  <c r="K185" i="8"/>
  <c r="H185" i="8"/>
  <c r="I185" i="8"/>
  <c r="L193" i="8"/>
  <c r="K193" i="8"/>
  <c r="H193" i="8"/>
  <c r="L201" i="8"/>
  <c r="K201" i="8"/>
  <c r="H201" i="8"/>
  <c r="I201" i="8"/>
  <c r="K211" i="8"/>
  <c r="L211" i="8"/>
  <c r="J211" i="8"/>
  <c r="H211" i="8"/>
  <c r="I211" i="8"/>
  <c r="K223" i="8"/>
  <c r="L223" i="8"/>
  <c r="J223" i="8"/>
  <c r="I223" i="8"/>
  <c r="H223" i="8"/>
  <c r="K232" i="8"/>
  <c r="I232" i="8"/>
  <c r="J232" i="8"/>
  <c r="H232" i="8"/>
  <c r="L232" i="8"/>
  <c r="I236" i="8"/>
  <c r="K236" i="8"/>
  <c r="L236" i="8"/>
  <c r="F241" i="8"/>
  <c r="M241" i="8" s="1"/>
  <c r="F217" i="8"/>
  <c r="F209" i="8"/>
  <c r="F201" i="8"/>
  <c r="F193" i="8"/>
  <c r="F185" i="8"/>
  <c r="F161" i="8"/>
  <c r="F153" i="8"/>
  <c r="F121" i="8"/>
  <c r="F105" i="8"/>
  <c r="M105" i="8" s="1"/>
  <c r="F97" i="8"/>
  <c r="F57" i="8"/>
  <c r="M57" i="8" s="1"/>
  <c r="F50" i="8"/>
  <c r="F27" i="8"/>
  <c r="F3" i="8"/>
  <c r="M3" i="8" s="1"/>
  <c r="G241" i="8"/>
  <c r="G217" i="8"/>
  <c r="G209" i="8"/>
  <c r="G201" i="8"/>
  <c r="G193" i="8"/>
  <c r="G185" i="8"/>
  <c r="G153" i="8"/>
  <c r="G46" i="8"/>
  <c r="G26" i="8"/>
  <c r="G17" i="8"/>
  <c r="G4" i="8"/>
  <c r="J236" i="8"/>
  <c r="J193" i="8"/>
  <c r="J105" i="8"/>
  <c r="J54" i="8"/>
  <c r="J31" i="8"/>
  <c r="H180" i="8"/>
  <c r="H92" i="8"/>
  <c r="I238" i="8"/>
  <c r="I4" i="8"/>
  <c r="L34" i="8"/>
  <c r="K2" i="8"/>
  <c r="L2" i="8"/>
  <c r="J2" i="8"/>
  <c r="H2" i="8"/>
  <c r="L11" i="8"/>
  <c r="I11" i="8"/>
  <c r="G11" i="8"/>
  <c r="J11" i="8"/>
  <c r="K20" i="8"/>
  <c r="L20" i="8"/>
  <c r="I20" i="8"/>
  <c r="J20" i="8"/>
  <c r="I29" i="8"/>
  <c r="K29" i="8"/>
  <c r="L29" i="8"/>
  <c r="G29" i="8"/>
  <c r="J29" i="8"/>
  <c r="I38" i="8"/>
  <c r="K38" i="8"/>
  <c r="L38" i="8"/>
  <c r="G38" i="8"/>
  <c r="J38" i="8"/>
  <c r="K48" i="8"/>
  <c r="L48" i="8"/>
  <c r="I48" i="8"/>
  <c r="J48" i="8"/>
  <c r="H48" i="8"/>
  <c r="K55" i="8"/>
  <c r="L55" i="8"/>
  <c r="J55" i="8"/>
  <c r="H55" i="8"/>
  <c r="I55" i="8"/>
  <c r="I64" i="8"/>
  <c r="K64" i="8"/>
  <c r="J64" i="8"/>
  <c r="H64" i="8"/>
  <c r="L73" i="8"/>
  <c r="K73" i="8"/>
  <c r="I73" i="8"/>
  <c r="H73" i="8"/>
  <c r="K82" i="8"/>
  <c r="L82" i="8"/>
  <c r="I82" i="8"/>
  <c r="J82" i="8"/>
  <c r="H82" i="8"/>
  <c r="I91" i="8"/>
  <c r="K91" i="8"/>
  <c r="L91" i="8"/>
  <c r="J91" i="8"/>
  <c r="H91" i="8"/>
  <c r="I99" i="8"/>
  <c r="K99" i="8"/>
  <c r="L99" i="8"/>
  <c r="J99" i="8"/>
  <c r="H99" i="8"/>
  <c r="I108" i="8"/>
  <c r="K108" i="8"/>
  <c r="L108" i="8"/>
  <c r="G108" i="8"/>
  <c r="J108" i="8"/>
  <c r="I132" i="8"/>
  <c r="K132" i="8"/>
  <c r="L132" i="8"/>
  <c r="J132" i="8"/>
  <c r="I142" i="8"/>
  <c r="K142" i="8"/>
  <c r="L142" i="8"/>
  <c r="H142" i="8"/>
  <c r="J142" i="8"/>
  <c r="K152" i="8"/>
  <c r="J152" i="8"/>
  <c r="H152" i="8"/>
  <c r="L152" i="8"/>
  <c r="I152" i="8"/>
  <c r="L161" i="8"/>
  <c r="K161" i="8"/>
  <c r="H161" i="8"/>
  <c r="I161" i="8"/>
  <c r="K170" i="8"/>
  <c r="L170" i="8"/>
  <c r="I170" i="8"/>
  <c r="J170" i="8"/>
  <c r="H170" i="8"/>
  <c r="K178" i="8"/>
  <c r="L178" i="8"/>
  <c r="I178" i="8"/>
  <c r="J178" i="8"/>
  <c r="H178" i="8"/>
  <c r="I188" i="8"/>
  <c r="K188" i="8"/>
  <c r="L188" i="8"/>
  <c r="J188" i="8"/>
  <c r="I196" i="8"/>
  <c r="K196" i="8"/>
  <c r="L196" i="8"/>
  <c r="J196" i="8"/>
  <c r="K206" i="8"/>
  <c r="L206" i="8"/>
  <c r="H206" i="8"/>
  <c r="I206" i="8"/>
  <c r="J206" i="8"/>
  <c r="K214" i="8"/>
  <c r="L214" i="8"/>
  <c r="H214" i="8"/>
  <c r="I214" i="8"/>
  <c r="J214" i="8"/>
  <c r="L217" i="8"/>
  <c r="H217" i="8"/>
  <c r="I217" i="8"/>
  <c r="K226" i="8"/>
  <c r="L226" i="8"/>
  <c r="J226" i="8"/>
  <c r="I226" i="8"/>
  <c r="H226" i="8"/>
  <c r="K240" i="8"/>
  <c r="I240" i="8"/>
  <c r="J240" i="8"/>
  <c r="L240" i="8"/>
  <c r="H240" i="8"/>
  <c r="F240" i="8"/>
  <c r="F232" i="8"/>
  <c r="F224" i="8"/>
  <c r="F208" i="8"/>
  <c r="F176" i="8"/>
  <c r="F168" i="8"/>
  <c r="F152" i="8"/>
  <c r="F144" i="8"/>
  <c r="F112" i="8"/>
  <c r="F96" i="8"/>
  <c r="F88" i="8"/>
  <c r="M88" i="8" s="1"/>
  <c r="F64" i="8"/>
  <c r="F49" i="8"/>
  <c r="M49" i="8" s="1"/>
  <c r="F34" i="8"/>
  <c r="F26" i="8"/>
  <c r="M26" i="8" s="1"/>
  <c r="G240" i="8"/>
  <c r="G232" i="8"/>
  <c r="G208" i="8"/>
  <c r="G152" i="8"/>
  <c r="G144" i="8"/>
  <c r="G85" i="8"/>
  <c r="G74" i="8"/>
  <c r="G64" i="8"/>
  <c r="G16" i="8"/>
  <c r="J246" i="8"/>
  <c r="J189" i="8"/>
  <c r="J50" i="8"/>
  <c r="H244" i="8"/>
  <c r="H212" i="8"/>
  <c r="H172" i="8"/>
  <c r="H84" i="8"/>
  <c r="H53" i="8"/>
  <c r="H20" i="8"/>
  <c r="I153" i="8"/>
  <c r="I86" i="8"/>
  <c r="K86" i="8"/>
  <c r="L86" i="8"/>
  <c r="H86" i="8"/>
  <c r="J86" i="8"/>
  <c r="I112" i="8"/>
  <c r="K112" i="8"/>
  <c r="L112" i="8"/>
  <c r="J112" i="8"/>
  <c r="H112" i="8"/>
  <c r="K135" i="8"/>
  <c r="L135" i="8"/>
  <c r="I135" i="8"/>
  <c r="J135" i="8"/>
  <c r="H135" i="8"/>
  <c r="K181" i="8"/>
  <c r="L181" i="8"/>
  <c r="I181" i="8"/>
  <c r="H181" i="8"/>
  <c r="I220" i="8"/>
  <c r="K220" i="8"/>
  <c r="L220" i="8"/>
  <c r="K229" i="8"/>
  <c r="L229" i="8"/>
  <c r="H229" i="8"/>
  <c r="K234" i="8"/>
  <c r="L234" i="8"/>
  <c r="I234" i="8"/>
  <c r="J234" i="8"/>
  <c r="H234" i="8"/>
  <c r="K243" i="8"/>
  <c r="L243" i="8"/>
  <c r="I243" i="8"/>
  <c r="J243" i="8"/>
  <c r="H243" i="8"/>
  <c r="F199" i="8"/>
  <c r="M199" i="8" s="1"/>
  <c r="F191" i="8"/>
  <c r="M191" i="8" s="1"/>
  <c r="F175" i="8"/>
  <c r="F167" i="8"/>
  <c r="M167" i="8" s="1"/>
  <c r="F143" i="8"/>
  <c r="F135" i="8"/>
  <c r="F79" i="8"/>
  <c r="F55" i="8"/>
  <c r="M55" i="8" s="1"/>
  <c r="F48" i="8"/>
  <c r="M48" i="8" s="1"/>
  <c r="G2" i="8"/>
  <c r="G223" i="8"/>
  <c r="G207" i="8"/>
  <c r="G199" i="8"/>
  <c r="G191" i="8"/>
  <c r="G175" i="8"/>
  <c r="G167" i="8"/>
  <c r="G143" i="8"/>
  <c r="G135" i="8"/>
  <c r="G102" i="8"/>
  <c r="G93" i="8"/>
  <c r="G73" i="8"/>
  <c r="J185" i="8"/>
  <c r="J101" i="8"/>
  <c r="J73" i="8"/>
  <c r="J23" i="8"/>
  <c r="H164" i="8"/>
  <c r="I193" i="8"/>
  <c r="L64" i="8"/>
  <c r="I76" i="8"/>
  <c r="K76" i="8"/>
  <c r="L76" i="8"/>
  <c r="G76" i="8"/>
  <c r="J76" i="8"/>
  <c r="I94" i="8"/>
  <c r="K94" i="8"/>
  <c r="L94" i="8"/>
  <c r="H94" i="8"/>
  <c r="J94" i="8"/>
  <c r="K146" i="8"/>
  <c r="L146" i="8"/>
  <c r="I146" i="8"/>
  <c r="J146" i="8"/>
  <c r="H146" i="8"/>
  <c r="K165" i="8"/>
  <c r="L165" i="8"/>
  <c r="I165" i="8"/>
  <c r="H165" i="8"/>
  <c r="K173" i="8"/>
  <c r="L173" i="8"/>
  <c r="I173" i="8"/>
  <c r="H173" i="8"/>
  <c r="I8" i="8"/>
  <c r="K8" i="8"/>
  <c r="L8" i="8"/>
  <c r="H8" i="8"/>
  <c r="J8" i="8"/>
  <c r="K17" i="8"/>
  <c r="L17" i="8"/>
  <c r="J17" i="8"/>
  <c r="I17" i="8"/>
  <c r="H17" i="8"/>
  <c r="L27" i="8"/>
  <c r="I27" i="8"/>
  <c r="K27" i="8"/>
  <c r="G27" i="8"/>
  <c r="H27" i="8"/>
  <c r="K36" i="8"/>
  <c r="L36" i="8"/>
  <c r="I36" i="8"/>
  <c r="J36" i="8"/>
  <c r="H36" i="8"/>
  <c r="I46" i="8"/>
  <c r="K46" i="8"/>
  <c r="L46" i="8"/>
  <c r="H46" i="8"/>
  <c r="I54" i="8"/>
  <c r="K54" i="8"/>
  <c r="L54" i="8"/>
  <c r="H54" i="8"/>
  <c r="I62" i="8"/>
  <c r="K62" i="8"/>
  <c r="L62" i="8"/>
  <c r="H62" i="8"/>
  <c r="J62" i="8"/>
  <c r="K71" i="8"/>
  <c r="L71" i="8"/>
  <c r="J71" i="8"/>
  <c r="H71" i="8"/>
  <c r="I71" i="8"/>
  <c r="I80" i="8"/>
  <c r="K80" i="8"/>
  <c r="J80" i="8"/>
  <c r="L80" i="8"/>
  <c r="H80" i="8"/>
  <c r="L89" i="8"/>
  <c r="I89" i="8"/>
  <c r="H89" i="8"/>
  <c r="K89" i="8"/>
  <c r="L97" i="8"/>
  <c r="K97" i="8"/>
  <c r="H97" i="8"/>
  <c r="K106" i="8"/>
  <c r="L106" i="8"/>
  <c r="I106" i="8"/>
  <c r="J106" i="8"/>
  <c r="H106" i="8"/>
  <c r="L121" i="8"/>
  <c r="K121" i="8"/>
  <c r="H121" i="8"/>
  <c r="I121" i="8"/>
  <c r="I140" i="8"/>
  <c r="K140" i="8"/>
  <c r="L140" i="8"/>
  <c r="J140" i="8"/>
  <c r="I150" i="8"/>
  <c r="K150" i="8"/>
  <c r="L150" i="8"/>
  <c r="H150" i="8"/>
  <c r="J150" i="8"/>
  <c r="I158" i="8"/>
  <c r="K158" i="8"/>
  <c r="L158" i="8"/>
  <c r="H158" i="8"/>
  <c r="J158" i="8"/>
  <c r="K168" i="8"/>
  <c r="L168" i="8"/>
  <c r="I168" i="8"/>
  <c r="J168" i="8"/>
  <c r="H168" i="8"/>
  <c r="K176" i="8"/>
  <c r="J176" i="8"/>
  <c r="L176" i="8"/>
  <c r="H176" i="8"/>
  <c r="I176" i="8"/>
  <c r="K186" i="8"/>
  <c r="L186" i="8"/>
  <c r="I186" i="8"/>
  <c r="J186" i="8"/>
  <c r="H186" i="8"/>
  <c r="K194" i="8"/>
  <c r="L194" i="8"/>
  <c r="J194" i="8"/>
  <c r="H194" i="8"/>
  <c r="I194" i="8"/>
  <c r="K202" i="8"/>
  <c r="L202" i="8"/>
  <c r="J202" i="8"/>
  <c r="H202" i="8"/>
  <c r="I212" i="8"/>
  <c r="K212" i="8"/>
  <c r="L212" i="8"/>
  <c r="K215" i="8"/>
  <c r="L215" i="8"/>
  <c r="J215" i="8"/>
  <c r="H215" i="8"/>
  <c r="I215" i="8"/>
  <c r="K224" i="8"/>
  <c r="J224" i="8"/>
  <c r="I224" i="8"/>
  <c r="H224" i="8"/>
  <c r="L224" i="8"/>
  <c r="K237" i="8"/>
  <c r="L237" i="8"/>
  <c r="I237" i="8"/>
  <c r="H237" i="8"/>
  <c r="F246" i="8"/>
  <c r="F238" i="8"/>
  <c r="F214" i="8"/>
  <c r="F206" i="8"/>
  <c r="M206" i="8" s="1"/>
  <c r="F198" i="8"/>
  <c r="F190" i="8"/>
  <c r="F158" i="8"/>
  <c r="M158" i="8" s="1"/>
  <c r="F150" i="8"/>
  <c r="F142" i="8"/>
  <c r="F134" i="8"/>
  <c r="F110" i="8"/>
  <c r="F102" i="8"/>
  <c r="M102" i="8" s="1"/>
  <c r="F94" i="8"/>
  <c r="F86" i="8"/>
  <c r="M86" i="8" s="1"/>
  <c r="F70" i="8"/>
  <c r="M70" i="8" s="1"/>
  <c r="F62" i="8"/>
  <c r="F40" i="8"/>
  <c r="M40" i="8" s="1"/>
  <c r="F16" i="8"/>
  <c r="M16" i="8" s="1"/>
  <c r="F8" i="8"/>
  <c r="G238" i="8"/>
  <c r="G214" i="8"/>
  <c r="G206" i="8"/>
  <c r="G198" i="8"/>
  <c r="G190" i="8"/>
  <c r="G158" i="8"/>
  <c r="G150" i="8"/>
  <c r="G142" i="8"/>
  <c r="G134" i="8"/>
  <c r="G110" i="8"/>
  <c r="G101" i="8"/>
  <c r="G91" i="8"/>
  <c r="G82" i="8"/>
  <c r="G62" i="8"/>
  <c r="G43" i="8"/>
  <c r="G34" i="8"/>
  <c r="G23" i="8"/>
  <c r="M23" i="8" s="1"/>
  <c r="G12" i="8"/>
  <c r="J244" i="8"/>
  <c r="J229" i="8"/>
  <c r="J209" i="8"/>
  <c r="J161" i="8"/>
  <c r="J97" i="8"/>
  <c r="H236" i="8"/>
  <c r="H11" i="8"/>
  <c r="I229" i="8"/>
  <c r="I79" i="8"/>
  <c r="M152" i="8" l="1"/>
  <c r="M133" i="8"/>
  <c r="M63" i="8"/>
  <c r="M28" i="8"/>
  <c r="M72" i="8"/>
  <c r="M94" i="8"/>
  <c r="M208" i="8"/>
  <c r="M162" i="8"/>
  <c r="M31" i="8"/>
  <c r="M198" i="8"/>
  <c r="M8" i="8"/>
  <c r="M246" i="8"/>
  <c r="M60" i="8"/>
  <c r="M96" i="8"/>
  <c r="M13" i="8"/>
  <c r="M148" i="8"/>
  <c r="M134" i="8"/>
  <c r="M238" i="8"/>
  <c r="M79" i="8"/>
  <c r="M64" i="8"/>
  <c r="J247" i="8"/>
  <c r="M161" i="8"/>
  <c r="M4" i="8"/>
  <c r="M234" i="8"/>
  <c r="M46" i="8"/>
  <c r="M165" i="8"/>
  <c r="M98" i="8"/>
  <c r="M130" i="8"/>
  <c r="M52" i="8"/>
  <c r="M33" i="8"/>
  <c r="M71" i="8"/>
  <c r="M138" i="8"/>
  <c r="M59" i="8"/>
  <c r="M184" i="8"/>
  <c r="M95" i="8"/>
  <c r="M90" i="8"/>
  <c r="M91" i="8"/>
  <c r="M132" i="8"/>
  <c r="M139" i="8"/>
  <c r="M67" i="8"/>
  <c r="M142" i="8"/>
  <c r="M135" i="8"/>
  <c r="M224" i="8"/>
  <c r="L247" i="8"/>
  <c r="M27" i="8"/>
  <c r="M185" i="8"/>
  <c r="M12" i="8"/>
  <c r="M170" i="8"/>
  <c r="M242" i="8"/>
  <c r="M54" i="8"/>
  <c r="M173" i="8"/>
  <c r="M151" i="8"/>
  <c r="M174" i="8"/>
  <c r="M107" i="8"/>
  <c r="M108" i="8"/>
  <c r="M115" i="8"/>
  <c r="M62" i="8"/>
  <c r="M150" i="8"/>
  <c r="M143" i="8"/>
  <c r="M232" i="8"/>
  <c r="K247" i="8"/>
  <c r="M50" i="8"/>
  <c r="M193" i="8"/>
  <c r="M36" i="8"/>
  <c r="M178" i="8"/>
  <c r="M61" i="8"/>
  <c r="M181" i="8"/>
  <c r="M195" i="8"/>
  <c r="M177" i="8"/>
  <c r="M25" i="8"/>
  <c r="M212" i="8"/>
  <c r="M192" i="8"/>
  <c r="M24" i="8"/>
  <c r="M10" i="8"/>
  <c r="M5" i="8"/>
  <c r="M141" i="8"/>
  <c r="M30" i="8"/>
  <c r="M101" i="8"/>
  <c r="M53" i="8"/>
  <c r="M180" i="8"/>
  <c r="M38" i="8"/>
  <c r="M112" i="8"/>
  <c r="M240" i="8"/>
  <c r="M201" i="8"/>
  <c r="M186" i="8"/>
  <c r="M93" i="8"/>
  <c r="M189" i="8"/>
  <c r="M216" i="8"/>
  <c r="M179" i="8"/>
  <c r="M225" i="8"/>
  <c r="M227" i="8"/>
  <c r="M200" i="8"/>
  <c r="M32" i="8"/>
  <c r="M47" i="8"/>
  <c r="M140" i="8"/>
  <c r="M160" i="8"/>
  <c r="M171" i="8"/>
  <c r="M22" i="8"/>
  <c r="M220" i="8"/>
  <c r="M219" i="8"/>
  <c r="M155" i="8"/>
  <c r="M68" i="8"/>
  <c r="M29" i="8"/>
  <c r="M2" i="8"/>
  <c r="F247" i="8"/>
  <c r="M190" i="8"/>
  <c r="M175" i="8"/>
  <c r="M144" i="8"/>
  <c r="M97" i="8"/>
  <c r="M209" i="8"/>
  <c r="M66" i="8"/>
  <c r="M194" i="8"/>
  <c r="M109" i="8"/>
  <c r="M197" i="8"/>
  <c r="M42" i="8"/>
  <c r="M231" i="8"/>
  <c r="M210" i="8"/>
  <c r="M80" i="8"/>
  <c r="M15" i="8"/>
  <c r="M169" i="8"/>
  <c r="M87" i="8"/>
  <c r="M6" i="8"/>
  <c r="M172" i="8"/>
  <c r="M243" i="8"/>
  <c r="M100" i="8"/>
  <c r="I247" i="8"/>
  <c r="G247" i="8"/>
  <c r="M217" i="8"/>
  <c r="M74" i="8"/>
  <c r="M202" i="8"/>
  <c r="M229" i="8"/>
  <c r="M114" i="8"/>
  <c r="M235" i="8"/>
  <c r="M222" i="8"/>
  <c r="M156" i="8"/>
  <c r="M43" i="8"/>
  <c r="M187" i="8"/>
  <c r="M37" i="8"/>
  <c r="M18" i="8"/>
  <c r="M166" i="8"/>
  <c r="M103" i="8"/>
  <c r="M228" i="8"/>
  <c r="M76" i="8"/>
  <c r="M211" i="8"/>
  <c r="M92" i="8"/>
  <c r="M34" i="8"/>
  <c r="M168" i="8"/>
  <c r="M121" i="8"/>
  <c r="M146" i="8"/>
  <c r="M218" i="8"/>
  <c r="M149" i="8"/>
  <c r="M237" i="8"/>
  <c r="M106" i="8"/>
  <c r="M82" i="8"/>
  <c r="M164" i="8"/>
  <c r="M215" i="8"/>
  <c r="M20" i="8"/>
  <c r="M99" i="8"/>
  <c r="M196" i="8"/>
  <c r="M207" i="8"/>
  <c r="M84" i="8"/>
  <c r="M85" i="8"/>
  <c r="M223" i="8"/>
  <c r="M110" i="8"/>
  <c r="M214" i="8"/>
  <c r="M176" i="8"/>
  <c r="H247" i="8"/>
  <c r="M153" i="8"/>
  <c r="M154" i="8"/>
  <c r="M226" i="8"/>
  <c r="M7" i="8"/>
  <c r="M157" i="8"/>
  <c r="M244" i="8"/>
  <c r="M89" i="8"/>
  <c r="M17" i="8"/>
  <c r="M51" i="8"/>
  <c r="M213" i="8"/>
  <c r="M81" i="8"/>
  <c r="M73" i="8"/>
  <c r="M236" i="8"/>
  <c r="M11" i="8"/>
  <c r="M188" i="8"/>
  <c r="M75" i="8"/>
</calcChain>
</file>

<file path=xl/sharedStrings.xml><?xml version="1.0" encoding="utf-8"?>
<sst xmlns="http://schemas.openxmlformats.org/spreadsheetml/2006/main" count="12224" uniqueCount="1702">
  <si>
    <t>Timestamp</t>
  </si>
  <si>
    <t>Contact Number</t>
  </si>
  <si>
    <t>Please select an input option for database identification</t>
  </si>
  <si>
    <t>Employee Number</t>
  </si>
  <si>
    <t>First Name</t>
  </si>
  <si>
    <t>Last Name</t>
  </si>
  <si>
    <t>Gender</t>
  </si>
  <si>
    <t>Are you pregnant?</t>
  </si>
  <si>
    <t>Body temperature (in Celsius)</t>
  </si>
  <si>
    <t xml:space="preserve">Respiratory Rate 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</si>
  <si>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</si>
  <si>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</si>
  <si>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</si>
  <si>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</si>
  <si>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</si>
  <si>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</si>
  <si>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</si>
  <si>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</si>
  <si>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</si>
  <si>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</si>
  <si>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</si>
  <si>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</si>
  <si>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</si>
  <si>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</si>
  <si>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09988433048</t>
  </si>
  <si>
    <t>Input First and Last Name</t>
  </si>
  <si>
    <t xml:space="preserve">Masashi </t>
  </si>
  <si>
    <t xml:space="preserve">Sadaie </t>
  </si>
  <si>
    <t>Male</t>
  </si>
  <si>
    <t>No</t>
  </si>
  <si>
    <t xml:space="preserve">N/A </t>
  </si>
  <si>
    <t>N/A</t>
  </si>
  <si>
    <t>Yes</t>
  </si>
  <si>
    <t>Input Employee Number</t>
  </si>
  <si>
    <t>Female</t>
  </si>
  <si>
    <t xml:space="preserve">hypertension </t>
  </si>
  <si>
    <t>n/a</t>
  </si>
  <si>
    <t>09672332493</t>
  </si>
  <si>
    <t>09202282267</t>
  </si>
  <si>
    <t>09178417154</t>
  </si>
  <si>
    <t>09163791096</t>
  </si>
  <si>
    <t>09054720072</t>
  </si>
  <si>
    <t>Alergy</t>
  </si>
  <si>
    <t>09167104916</t>
  </si>
  <si>
    <t>09065620262</t>
  </si>
  <si>
    <t>09052000187</t>
  </si>
  <si>
    <t>Na</t>
  </si>
  <si>
    <t>09327863518</t>
  </si>
  <si>
    <t>C722</t>
  </si>
  <si>
    <t>NA</t>
  </si>
  <si>
    <t>ANGONO-ANTIPOLO</t>
  </si>
  <si>
    <t>09174207820</t>
  </si>
  <si>
    <t>N/a</t>
  </si>
  <si>
    <t>Market (Supermarkets, Local "Palengke and Talipapa")</t>
  </si>
  <si>
    <t>09224709176</t>
  </si>
  <si>
    <t>Yes, hypertension</t>
  </si>
  <si>
    <t>09166409353</t>
  </si>
  <si>
    <t>09192781968</t>
  </si>
  <si>
    <t>C061</t>
  </si>
  <si>
    <t xml:space="preserve">Pre-diabetic </t>
  </si>
  <si>
    <t xml:space="preserve">PKII office, Ortigas Center, Pasig and San Mateo, Rizal </t>
  </si>
  <si>
    <t>09479827556</t>
  </si>
  <si>
    <t>09189446758</t>
  </si>
  <si>
    <t>087</t>
  </si>
  <si>
    <t>Hypertension</t>
  </si>
  <si>
    <t>09988844959</t>
  </si>
  <si>
    <t>C365</t>
  </si>
  <si>
    <t>09978914132</t>
  </si>
  <si>
    <t>Hospitals/Clinic</t>
  </si>
  <si>
    <t>09154865257</t>
  </si>
  <si>
    <t>09053466355</t>
  </si>
  <si>
    <t>09666642454</t>
  </si>
  <si>
    <t>09475759830</t>
  </si>
  <si>
    <t>Judy Ann</t>
  </si>
  <si>
    <t>Agripa</t>
  </si>
  <si>
    <t>09192099754</t>
  </si>
  <si>
    <t>09665388290</t>
  </si>
  <si>
    <t>09778358275</t>
  </si>
  <si>
    <t>09478033701</t>
  </si>
  <si>
    <t>09988433372</t>
  </si>
  <si>
    <t>Jose Leonides</t>
  </si>
  <si>
    <t>David</t>
  </si>
  <si>
    <t>09285590527</t>
  </si>
  <si>
    <t>Gallstones</t>
  </si>
  <si>
    <t>Pasig City</t>
  </si>
  <si>
    <t>0905942015</t>
  </si>
  <si>
    <t>09988870549</t>
  </si>
  <si>
    <t>Asthma allergy</t>
  </si>
  <si>
    <t>09954804370</t>
  </si>
  <si>
    <t>C770</t>
  </si>
  <si>
    <t>09983860183</t>
  </si>
  <si>
    <t>an/A</t>
  </si>
  <si>
    <t>09178977077</t>
  </si>
  <si>
    <t>09178213999</t>
  </si>
  <si>
    <t>09985600853</t>
  </si>
  <si>
    <t>09199104551</t>
  </si>
  <si>
    <t>09473107181</t>
  </si>
  <si>
    <t>09277301453</t>
  </si>
  <si>
    <t>09566092953</t>
  </si>
  <si>
    <t>09194723519</t>
  </si>
  <si>
    <t>09478170780</t>
  </si>
  <si>
    <t>09487901298</t>
  </si>
  <si>
    <t>Christian</t>
  </si>
  <si>
    <t>Luzon</t>
  </si>
  <si>
    <t>philip</t>
  </si>
  <si>
    <t>aclan</t>
  </si>
  <si>
    <t>09218170291</t>
  </si>
  <si>
    <t>Carol</t>
  </si>
  <si>
    <t>Batac</t>
  </si>
  <si>
    <t>09178106324</t>
  </si>
  <si>
    <t>Ramon</t>
  </si>
  <si>
    <t>Santelices</t>
  </si>
  <si>
    <t>Cubao, QC, Greenbelt, Makati</t>
  </si>
  <si>
    <t>09366725419</t>
  </si>
  <si>
    <t>0902115068</t>
  </si>
  <si>
    <t>+639054303753</t>
  </si>
  <si>
    <t>Makati City</t>
  </si>
  <si>
    <t>Dominador</t>
  </si>
  <si>
    <t>Galima</t>
  </si>
  <si>
    <t>09269881127</t>
  </si>
  <si>
    <t>09567033687</t>
  </si>
  <si>
    <t>09455027859</t>
  </si>
  <si>
    <t>09062431965</t>
  </si>
  <si>
    <t>Anthony</t>
  </si>
  <si>
    <t>Dacasin</t>
  </si>
  <si>
    <t>Diabetes</t>
  </si>
  <si>
    <t>09391541277</t>
  </si>
  <si>
    <t>asthma</t>
  </si>
  <si>
    <t>09217209746</t>
  </si>
  <si>
    <t>09062669862</t>
  </si>
  <si>
    <t>Helen</t>
  </si>
  <si>
    <t>Difuntorum</t>
  </si>
  <si>
    <t>09286965628</t>
  </si>
  <si>
    <t>Lito</t>
  </si>
  <si>
    <t>Bibat</t>
  </si>
  <si>
    <t>09057901357</t>
  </si>
  <si>
    <t>09278822281</t>
  </si>
  <si>
    <t>09985543202</t>
  </si>
  <si>
    <t>George</t>
  </si>
  <si>
    <t>Diego</t>
  </si>
  <si>
    <t>09954541089</t>
  </si>
  <si>
    <t>09551772325</t>
  </si>
  <si>
    <t>09173342478</t>
  </si>
  <si>
    <t>09175229292</t>
  </si>
  <si>
    <t>Asthma</t>
  </si>
  <si>
    <t>09760018320</t>
  </si>
  <si>
    <t>09563947969</t>
  </si>
  <si>
    <t>09774004481</t>
  </si>
  <si>
    <t>Francis</t>
  </si>
  <si>
    <t>Palomique</t>
  </si>
  <si>
    <t>09277490318</t>
  </si>
  <si>
    <t>09153432089</t>
  </si>
  <si>
    <t>DANILO</t>
  </si>
  <si>
    <t>CRIS</t>
  </si>
  <si>
    <t>09278512300</t>
  </si>
  <si>
    <t>09750577249</t>
  </si>
  <si>
    <t>Hair Salon/Barbershop</t>
  </si>
  <si>
    <t>Ortigas Center</t>
  </si>
  <si>
    <t>09984382841</t>
  </si>
  <si>
    <t>35</t>
  </si>
  <si>
    <t>09190833514</t>
  </si>
  <si>
    <t>hypertension</t>
  </si>
  <si>
    <t>09189239877</t>
  </si>
  <si>
    <t>011</t>
  </si>
  <si>
    <t>Ortigas, Green Meadows, Temple Drive</t>
  </si>
  <si>
    <t>Asthma and controlled diabetes</t>
  </si>
  <si>
    <t>09189142836</t>
  </si>
  <si>
    <t>C506</t>
  </si>
  <si>
    <t>Diabetes,high blood pressure</t>
  </si>
  <si>
    <t>09454916703</t>
  </si>
  <si>
    <t>09178977191</t>
  </si>
  <si>
    <t>09158806882</t>
  </si>
  <si>
    <t>ASER</t>
  </si>
  <si>
    <t>BELLEN</t>
  </si>
  <si>
    <t>09182215864</t>
  </si>
  <si>
    <t>C428</t>
  </si>
  <si>
    <t>MILD HYPERTENSION</t>
  </si>
  <si>
    <t>09064046822</t>
  </si>
  <si>
    <t>Jaydee</t>
  </si>
  <si>
    <t>Colis</t>
  </si>
  <si>
    <t>09277739451</t>
  </si>
  <si>
    <t>Vicky</t>
  </si>
  <si>
    <t>Jaraba</t>
  </si>
  <si>
    <t>09277997075</t>
  </si>
  <si>
    <t>Aquilinay</t>
  </si>
  <si>
    <t>Mendoza</t>
  </si>
  <si>
    <t>Pre-diabetic, hypertensive (controlled)</t>
  </si>
  <si>
    <t xml:space="preserve">C622 </t>
  </si>
  <si>
    <t>09295722337</t>
  </si>
  <si>
    <t>09055446880</t>
  </si>
  <si>
    <t>Eric</t>
  </si>
  <si>
    <t>Cea</t>
  </si>
  <si>
    <t>09291627984</t>
  </si>
  <si>
    <t>09199917687</t>
  </si>
  <si>
    <t>Nelita</t>
  </si>
  <si>
    <t>Alcala</t>
  </si>
  <si>
    <t>High cholesterol, high uric</t>
  </si>
  <si>
    <t>Project Site</t>
  </si>
  <si>
    <t>+639677810815</t>
  </si>
  <si>
    <t>C381</t>
  </si>
  <si>
    <t>Restaurant (Dined-in)</t>
  </si>
  <si>
    <t>Columbio, Sultan Kudarat</t>
  </si>
  <si>
    <t>09189387561</t>
  </si>
  <si>
    <t>David Jr</t>
  </si>
  <si>
    <t>Rojas</t>
  </si>
  <si>
    <t>Type 2 diabetes</t>
  </si>
  <si>
    <t>09458143871</t>
  </si>
  <si>
    <t>Jerry</t>
  </si>
  <si>
    <t>Obias</t>
  </si>
  <si>
    <t>09159034879</t>
  </si>
  <si>
    <t>09057022261</t>
  </si>
  <si>
    <t>09454017291</t>
  </si>
  <si>
    <t>c728</t>
  </si>
  <si>
    <t>09752431824</t>
  </si>
  <si>
    <t>Travel only</t>
  </si>
  <si>
    <t>09151354711</t>
  </si>
  <si>
    <t>09666971245</t>
  </si>
  <si>
    <t>09052115068</t>
  </si>
  <si>
    <t>Philip</t>
  </si>
  <si>
    <t>Aclan</t>
  </si>
  <si>
    <t>09209239241</t>
  </si>
  <si>
    <t>Angelina v</t>
  </si>
  <si>
    <t>Ferrer</t>
  </si>
  <si>
    <t>N)A</t>
  </si>
  <si>
    <t>09561560106</t>
  </si>
  <si>
    <t>09750615979</t>
  </si>
  <si>
    <t>pasig city</t>
  </si>
  <si>
    <t>c770</t>
  </si>
  <si>
    <t>09979265442</t>
  </si>
  <si>
    <t>SJDM Bulacan</t>
  </si>
  <si>
    <t>099888844959</t>
  </si>
  <si>
    <t>Pasig</t>
  </si>
  <si>
    <t>09059412015</t>
  </si>
  <si>
    <t>09273454200</t>
  </si>
  <si>
    <t>09264764560</t>
  </si>
  <si>
    <t>Angeles City</t>
  </si>
  <si>
    <t>09209592240</t>
  </si>
  <si>
    <t>035</t>
  </si>
  <si>
    <t>asthma, hypertension and dm 2</t>
  </si>
  <si>
    <t>09065781493</t>
  </si>
  <si>
    <t>09338132099</t>
  </si>
  <si>
    <t>antonio maria</t>
  </si>
  <si>
    <t>dela torre</t>
  </si>
  <si>
    <t>Diabetes, high blood pressure</t>
  </si>
  <si>
    <t>09153183723</t>
  </si>
  <si>
    <t>09394142119</t>
  </si>
  <si>
    <t>09687117020</t>
  </si>
  <si>
    <t>C449</t>
  </si>
  <si>
    <t>09198239724</t>
  </si>
  <si>
    <t>Aquilina</t>
  </si>
  <si>
    <t>Pre-diabetic, hypertensive</t>
  </si>
  <si>
    <t>asthma allergy</t>
  </si>
  <si>
    <t>09176646515</t>
  </si>
  <si>
    <t>C256</t>
  </si>
  <si>
    <t>asthma and controlled diabetes</t>
  </si>
  <si>
    <t>high cholesterol, high uric</t>
  </si>
  <si>
    <t>project site</t>
  </si>
  <si>
    <t>09563647696</t>
  </si>
  <si>
    <t>09438704400</t>
  </si>
  <si>
    <t xml:space="preserve">PKII office, Ortigas Center, Pasig City and San Mateo, Rizal </t>
  </si>
  <si>
    <t>09278417154</t>
  </si>
  <si>
    <t xml:space="preserve">Ortigas Center </t>
  </si>
  <si>
    <t>09208938809</t>
  </si>
  <si>
    <t xml:space="preserve">Thalassemia </t>
  </si>
  <si>
    <t>manila</t>
  </si>
  <si>
    <t>09159034870</t>
  </si>
  <si>
    <t>09991877320</t>
  </si>
  <si>
    <t xml:space="preserve"> N/A</t>
  </si>
  <si>
    <t>Asthma, hypertension and dm 2</t>
  </si>
  <si>
    <t>09954751202</t>
  </si>
  <si>
    <t>09279441532</t>
  </si>
  <si>
    <t>angelina V</t>
  </si>
  <si>
    <t>ferrer</t>
  </si>
  <si>
    <t>09474417733</t>
  </si>
  <si>
    <t>09454686608</t>
  </si>
  <si>
    <t>Mark Alvin</t>
  </si>
  <si>
    <t>Santos</t>
  </si>
  <si>
    <t>09176460200</t>
  </si>
  <si>
    <t>Grace</t>
  </si>
  <si>
    <t>Neptuno</t>
  </si>
  <si>
    <t>On maintenance medication for hypothyroidism.</t>
  </si>
  <si>
    <t>+639178361176</t>
  </si>
  <si>
    <t xml:space="preserve">MILD HYPERTENSION </t>
  </si>
  <si>
    <t xml:space="preserve"> </t>
  </si>
  <si>
    <t>09975363500</t>
  </si>
  <si>
    <t>Diabetic</t>
  </si>
  <si>
    <t>Airport (travelled by plane)</t>
  </si>
  <si>
    <t>Polangui, Albay</t>
  </si>
  <si>
    <t>Quezon City</t>
  </si>
  <si>
    <t>N/-</t>
  </si>
  <si>
    <t>angelina v</t>
  </si>
  <si>
    <t>09178164887</t>
  </si>
  <si>
    <t>Tyreen</t>
  </si>
  <si>
    <t>Laureta</t>
  </si>
  <si>
    <t>Mild asthma</t>
  </si>
  <si>
    <t>Megamall (Yesterday)</t>
  </si>
  <si>
    <t>nelita</t>
  </si>
  <si>
    <t>alcala</t>
  </si>
  <si>
    <t>Caloocan</t>
  </si>
  <si>
    <t>NIA Office</t>
  </si>
  <si>
    <t>09171300579</t>
  </si>
  <si>
    <t>Asthma and diabetes</t>
  </si>
  <si>
    <t>Asthma, hypertension and dm2</t>
  </si>
  <si>
    <t>Taytay Rizal</t>
  </si>
  <si>
    <t>ANTIPOLO</t>
  </si>
  <si>
    <t>na</t>
  </si>
  <si>
    <t>09166499353</t>
  </si>
  <si>
    <t>0927</t>
  </si>
  <si>
    <t>Masashi</t>
  </si>
  <si>
    <t>Sadaie</t>
  </si>
  <si>
    <t>Thalassemia</t>
  </si>
  <si>
    <t>09353154308</t>
  </si>
  <si>
    <t>09277480318</t>
  </si>
  <si>
    <t>08057901357</t>
  </si>
  <si>
    <t>c718</t>
  </si>
  <si>
    <t>09190817174</t>
  </si>
  <si>
    <t>Che</t>
  </si>
  <si>
    <t>Vitug</t>
  </si>
  <si>
    <t>09673167771</t>
  </si>
  <si>
    <t>Respiratory allergy</t>
  </si>
  <si>
    <t xml:space="preserve">Aquilina </t>
  </si>
  <si>
    <t>Project site</t>
  </si>
  <si>
    <t>Makati</t>
  </si>
  <si>
    <t>Hypertension, diabetes</t>
  </si>
  <si>
    <t>Elpedio</t>
  </si>
  <si>
    <t>Baybayon</t>
  </si>
  <si>
    <t>Allan</t>
  </si>
  <si>
    <t>Tomes</t>
  </si>
  <si>
    <t>09988870548</t>
  </si>
  <si>
    <t>09186046790</t>
  </si>
  <si>
    <t>Nestor</t>
  </si>
  <si>
    <t>Cawilan</t>
  </si>
  <si>
    <t>09322058103</t>
  </si>
  <si>
    <t>Ambrosio</t>
  </si>
  <si>
    <t>Lumayag</t>
  </si>
  <si>
    <t>09154836812</t>
  </si>
  <si>
    <t>San pablo</t>
  </si>
  <si>
    <t>Caloocan City</t>
  </si>
  <si>
    <t>Rita</t>
  </si>
  <si>
    <t>Market (Supermarkets, Local "Palengke and Talipapa"), N/A</t>
  </si>
  <si>
    <t>09272819133</t>
  </si>
  <si>
    <t>0998843372</t>
  </si>
  <si>
    <t>08065781493</t>
  </si>
  <si>
    <t>Nuvali</t>
  </si>
  <si>
    <t>Recepients</t>
  </si>
  <si>
    <t>Susana Joyce Aliling &lt;sjdaliling@philkoei.com.ph&gt;</t>
  </si>
  <si>
    <t>sjdaliling@philkoei.com.ph</t>
  </si>
  <si>
    <t xml:space="preserve"> Roberto Alindajao &lt;alindajao_roberto1@yahoo.com&gt;</t>
  </si>
  <si>
    <t>alindajao_roberto1@yahoo.com</t>
  </si>
  <si>
    <t xml:space="preserve"> Frederick Allegado &lt;erick.pkii@yahoo.com&gt;</t>
  </si>
  <si>
    <t>erick.pkii@yahoo.com</t>
  </si>
  <si>
    <t xml:space="preserve"> Jhoemar Rey Altomea &lt;joaltomea@philkoei.com.ph&gt;</t>
  </si>
  <si>
    <t>joaltomea@philkoei.com.ph</t>
  </si>
  <si>
    <t xml:space="preserve"> Rojhan Joshua Ang &lt;ldsrojhan@gmail.com&gt;</t>
  </si>
  <si>
    <t>ldsrojhan@gmail.com</t>
  </si>
  <si>
    <t xml:space="preserve"> Mercedita Aquino &lt;mbaquino@philkoei.com.ph&gt;</t>
  </si>
  <si>
    <t>mbaquino@philkoei.com.ph</t>
  </si>
  <si>
    <t xml:space="preserve"> Roshane Aquino &lt;rmaquino@philkoei.com.ph&gt;</t>
  </si>
  <si>
    <t>rmaquino@philkoei.com.ph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</si>
  <si>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</si>
  <si>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</si>
  <si>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</si>
  <si>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</si>
  <si>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</si>
  <si>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>fbbaltazar@philkoei.com.ph</t>
  </si>
  <si>
    <t xml:space="preserve"> Gil Berdin Jr. &lt;gvberdin@philkoei.com.ph&gt;</t>
  </si>
  <si>
    <t>gvberdin@philkoei.com.ph</t>
  </si>
  <si>
    <t xml:space="preserve"> Christopher Bernardino &lt;chris_bern08@yahoo.com&gt;</t>
  </si>
  <si>
    <t>chris_bern08@yahoo.com</t>
  </si>
  <si>
    <t xml:space="preserve"> Lito Bibat &lt;bibatlito2@gmail.com&gt;</t>
  </si>
  <si>
    <t>bibatlito2@gmail.com</t>
  </si>
  <si>
    <t xml:space="preserve"> Marlon Dave Brucal &lt;mpbrucal@philkoei.com.ph&gt;</t>
  </si>
  <si>
    <t>mpbrucal@philkoei.com.ph</t>
  </si>
  <si>
    <t xml:space="preserve"> Jessie Phillip Bulatao &lt;jessiee.bulatao@yahoo.com&gt;</t>
  </si>
  <si>
    <t>jessiee.bulatao@yahoo.com</t>
  </si>
  <si>
    <t xml:space="preserve"> Mark Nathaniel Carpio &lt;mmcarpio@philkoei.com.ph&gt;</t>
  </si>
  <si>
    <t>mmcarpio@philkoei.com.ph</t>
  </si>
  <si>
    <t xml:space="preserve"> Christopher Cartera &lt;rcartera@philkoei.com.ph&gt;</t>
  </si>
  <si>
    <t>rcartera@philkoei.com.ph</t>
  </si>
  <si>
    <t xml:space="preserve"> Mary Ann Castañares &lt;mccastanares@philkoei.com.ph&gt;</t>
  </si>
  <si>
    <t>mccastanares@philkoei.com.ph</t>
  </si>
  <si>
    <t xml:space="preserve"> Robert Castillo &lt;rgcastillo@philkoei.com.ph&gt;</t>
  </si>
  <si>
    <t>rgcastillo@philkoei.com.ph</t>
  </si>
  <si>
    <t>Castillo</t>
  </si>
  <si>
    <t>Robert</t>
  </si>
  <si>
    <t xml:space="preserve"> Jeremy Chuaquico &lt;jjchuaquico@philkoei.com.ph&gt;</t>
  </si>
  <si>
    <t>jjchuaquico@philkoei.com.ph</t>
  </si>
  <si>
    <t xml:space="preserve"> Jaydee Colis &lt;jacolis@philkoei.com.ph&gt;</t>
  </si>
  <si>
    <t>jacolis@philkoei.com.ph</t>
  </si>
  <si>
    <t xml:space="preserve"> Julian Ed Cortez &lt;jdcortez@philkoei.com.ph&gt;</t>
  </si>
  <si>
    <t>jdcortez@philkoei.com.ph</t>
  </si>
  <si>
    <t xml:space="preserve"> Katherine Cruz &lt;kbcruz@philkoei.com.ph&gt;</t>
  </si>
  <si>
    <t>kbcruz@philkoei.com.ph</t>
  </si>
  <si>
    <t xml:space="preserve"> Millard Cruz &lt;mccruz@philkoei.com.ph&gt;</t>
  </si>
  <si>
    <t>mccruz@philkoei.com.ph</t>
  </si>
  <si>
    <t xml:space="preserve"> Rizalina Cruz &lt;rhcruz@philkoei.com.ph&gt;</t>
  </si>
  <si>
    <t>rhcruz@philkoei.com.ph</t>
  </si>
  <si>
    <t xml:space="preserve"> Richy Ian Dabasol &lt;rldabasol@philkoei.com.ph&gt;</t>
  </si>
  <si>
    <t>rldabasol@philkoei.com.ph</t>
  </si>
  <si>
    <t xml:space="preserve"> Rizalina Danguilan &lt;rqdanguilan@philkoei.com.ph&gt;</t>
  </si>
  <si>
    <t>rqdanguilan@philkoei.com.ph</t>
  </si>
  <si>
    <t xml:space="preserve"> Joshua James De Jesus &lt;jsdejesus@philkoei.com.ph&gt;</t>
  </si>
  <si>
    <t>jsdejesus@philkoei.com.ph</t>
  </si>
  <si>
    <t xml:space="preserve"> Jenzel Ray De San Jose &lt;jbdesanjose@philkoei.com.ph&gt;</t>
  </si>
  <si>
    <t>jbdesanjose@philkoei.com.ph</t>
  </si>
  <si>
    <t xml:space="preserve"> Raymond Joseph Dela Rama &lt;rcdelarama@philkoei.com.ph&gt;</t>
  </si>
  <si>
    <t>rcdelarama@philkoei.com.ph</t>
  </si>
  <si>
    <t xml:space="preserve"> Antonio Maria Dela Torre &lt;aadelatorre@philkoei.com.ph&gt;</t>
  </si>
  <si>
    <t>aadelatorre@philkoei.com.ph</t>
  </si>
  <si>
    <t xml:space="preserve"> Ryan Virgel Diaz &lt;radiaz@philkoei.com.ph&gt;</t>
  </si>
  <si>
    <t>radiaz@philkoei.com.ph</t>
  </si>
  <si>
    <t xml:space="preserve"> Steffany Mae Dizon &lt;sidizon@philkoei.com.ph&gt;</t>
  </si>
  <si>
    <t>sidizon@philkoei.com.ph</t>
  </si>
  <si>
    <t xml:space="preserve"> Teresita Dungca &lt;tndungca@philkoei.com.ph&gt;</t>
  </si>
  <si>
    <t>tndungca@philkoei.com.ph</t>
  </si>
  <si>
    <t xml:space="preserve"> Christsaac Jacob Esmilla &lt;cresmilla@philkoei.com.ph&gt;</t>
  </si>
  <si>
    <t>cresmilla@philkoei.com.ph</t>
  </si>
  <si>
    <t>Esmilla</t>
  </si>
  <si>
    <t>Christsaac Jacob</t>
  </si>
  <si>
    <t xml:space="preserve"> Rosalie Estrada &lt;rtestrada@philkoei.com.ph&gt;</t>
  </si>
  <si>
    <t>rtestrada@philkoei.com.ph</t>
  </si>
  <si>
    <t xml:space="preserve"> Arlene Ferrer &lt;amferrer@philkoei.com.ph&gt;</t>
  </si>
  <si>
    <t>amferrer@philkoei.com.ph</t>
  </si>
  <si>
    <t xml:space="preserve"> Anna Liza Flores &lt;aeflores@philkoei.com.ph&gt;</t>
  </si>
  <si>
    <t>aeflores@philkoei.com.ph</t>
  </si>
  <si>
    <t xml:space="preserve"> Sheila Gagno &lt;svgagno@philkoei.com.ph&gt;</t>
  </si>
  <si>
    <t>svgagno@philkoei.com.ph</t>
  </si>
  <si>
    <t>Gagno</t>
  </si>
  <si>
    <t>Sheila</t>
  </si>
  <si>
    <t xml:space="preserve"> Ronila Gallemit &lt;rjgallemit@philkoei.com.ph&gt;</t>
  </si>
  <si>
    <t>rjgallemit@philkoei.com.ph</t>
  </si>
  <si>
    <t>dtgiray@philkoei.com.ph</t>
  </si>
  <si>
    <t xml:space="preserve"> Jamaica Rose Gueco &lt;jlgueco@philkoei.com.ph&gt;</t>
  </si>
  <si>
    <t>jlgueco@philkoei.com.ph</t>
  </si>
  <si>
    <t xml:space="preserve"> Annamaria Hinolan &lt;avhinolan@philkoei.com.ph&gt;</t>
  </si>
  <si>
    <t>avhinolan@philkoei.com.ph</t>
  </si>
  <si>
    <t xml:space="preserve"> Jennilyn Ignacio &lt;jnmonson@philkoei.com.ph&gt;</t>
  </si>
  <si>
    <t>jnmonson@philkoei.com.ph</t>
  </si>
  <si>
    <t xml:space="preserve"> Kimberly Claire Inso &lt;kginso@philkoei.com.ph&gt;</t>
  </si>
  <si>
    <t>kginso@philkoei.com.ph</t>
  </si>
  <si>
    <t>Inso</t>
  </si>
  <si>
    <t>Kimberly Claire</t>
  </si>
  <si>
    <t xml:space="preserve"> Millie Ann Kaharian &lt;mrvale@philkoei.com.ph&gt;</t>
  </si>
  <si>
    <t>mrvale@philkoei.com.ph</t>
  </si>
  <si>
    <t>Kaharian</t>
  </si>
  <si>
    <t>Millie Ann</t>
  </si>
  <si>
    <t xml:space="preserve"> Alma Teresa Kojima &lt;amkojima@philkoei.com.ph&gt;</t>
  </si>
  <si>
    <t>amkojima@philkoei.com.ph</t>
  </si>
  <si>
    <t xml:space="preserve"> Jennard Libo-on &lt;jennardliboon06@gmail.com&gt;</t>
  </si>
  <si>
    <t>jennardliboon06@gmail.com</t>
  </si>
  <si>
    <t xml:space="preserve"> Sonny Lita &lt;sonnyguardian@yahoo.com&gt;</t>
  </si>
  <si>
    <t>sonnyguardian@yahoo.com</t>
  </si>
  <si>
    <t xml:space="preserve"> Jamie Anne Lontoc &lt;jllontoc@philkoei.com.ph&gt;</t>
  </si>
  <si>
    <t>jllontoc@philkoei.com.ph</t>
  </si>
  <si>
    <t xml:space="preserve"> Reynante Lorica &lt;anteng_acirol@yahoo.com&gt;</t>
  </si>
  <si>
    <t>anteng_acirol@yahoo.com</t>
  </si>
  <si>
    <t xml:space="preserve"> Mark Joseph Lorica &lt;loricamarkjoseph@yahoo.com.ph&gt;</t>
  </si>
  <si>
    <t>loricamarkjoseph@yahoo.com.ph</t>
  </si>
  <si>
    <t xml:space="preserve"> Ma. Victoria Lucasia &lt;volucasia@philkoei.com.ph&gt;</t>
  </si>
  <si>
    <t>volucasia@philkoei.com.ph</t>
  </si>
  <si>
    <t xml:space="preserve"> Donnie Luzon &lt;donnieluzon@yahoo.com&gt;</t>
  </si>
  <si>
    <t>donnieluzon@yahoo.com</t>
  </si>
  <si>
    <t xml:space="preserve"> Felita Mañacop &lt;fdmanacop@philkoei.com.ph&gt;</t>
  </si>
  <si>
    <t>fdmanacop@philkoei.com.ph</t>
  </si>
  <si>
    <t xml:space="preserve"> Jeffrey Manaysay &lt;jmmanaysay@philkoei.com.ph&gt;</t>
  </si>
  <si>
    <t>jmmanaysay@philkoei.com.ph</t>
  </si>
  <si>
    <t xml:space="preserve"> Marlon Ceasar Marasigan &lt;mmmarasigan@philkoei.com.ph&gt;</t>
  </si>
  <si>
    <t>mmmarasigan@philkoei.com.ph</t>
  </si>
  <si>
    <t>Marasigan</t>
  </si>
  <si>
    <t>Marlon Ceasar</t>
  </si>
  <si>
    <t xml:space="preserve"> Johanna Angela Martin &lt;jabmartin@philkoei.com.ph&gt;</t>
  </si>
  <si>
    <t>jabmartin@philkoei.com.ph</t>
  </si>
  <si>
    <t xml:space="preserve"> Elwen Matinao &lt;eamatinao21@gmail.com&gt;</t>
  </si>
  <si>
    <t>eamatinao21@gmail.com</t>
  </si>
  <si>
    <t xml:space="preserve"> Camille Jasel Mendiola &lt;camendiola@philkoei.com.ph&gt;</t>
  </si>
  <si>
    <t>camendiola@philkoei.com.ph</t>
  </si>
  <si>
    <t xml:space="preserve"> Meriam Miculob &lt;yammy.miculob@gmail.com&gt;</t>
  </si>
  <si>
    <t>yammy.miculob@gmail.com</t>
  </si>
  <si>
    <t xml:space="preserve"> Glenn Mijares &lt;gfmijares@philkoei.com.ph&gt;</t>
  </si>
  <si>
    <t>gfmijares@philkoei.com.ph</t>
  </si>
  <si>
    <t xml:space="preserve"> Eliza Karla Nuñez &lt;ejnunez@philkoei.com.ph&gt;</t>
  </si>
  <si>
    <t>ejnunez@philkoei.com.ph</t>
  </si>
  <si>
    <t xml:space="preserve"> Oliver John Ortiz &lt;omortiz@philkoei.com.ph&gt;</t>
  </si>
  <si>
    <t>omortiz@philkoei.com.ph</t>
  </si>
  <si>
    <t xml:space="preserve"> Dorcas Mae Padilla &lt;dmpadilla@philkoei.com.ph&gt;</t>
  </si>
  <si>
    <t>dmpadilla@philkoei.com.ph</t>
  </si>
  <si>
    <t xml:space="preserve"> Francis Palomique &lt;fmpalomique@philkoei.com.ph&gt;</t>
  </si>
  <si>
    <t>fmpalomique@philkoei.com.ph</t>
  </si>
  <si>
    <t xml:space="preserve"> Karl Antonio Pangan &lt;krpangan@philkoei.com.ph&gt;</t>
  </si>
  <si>
    <t>krpangan@philkoei.com.ph</t>
  </si>
  <si>
    <t xml:space="preserve"> Rey Pantino &lt;rppantino@philkoei.com.ph&gt;</t>
  </si>
  <si>
    <t>rppantino@philkoei.com.ph</t>
  </si>
  <si>
    <t xml:space="preserve"> Xeanne Danielle Parreñas &lt;xeparrenas@philkoei.com.ph&gt;</t>
  </si>
  <si>
    <t>xeparrenas@philkoei.com.ph</t>
  </si>
  <si>
    <t xml:space="preserve"> Melanie Peñalosa &lt;mlpenalosa@philkoei.com.ph&gt;</t>
  </si>
  <si>
    <t>mlpenalosa@philkoei.com.ph</t>
  </si>
  <si>
    <t xml:space="preserve"> Mitzi Angela Politico &lt;mppolitico@philkoei.com.ph&gt;</t>
  </si>
  <si>
    <t>mppolitico@philkoei.com.ph</t>
  </si>
  <si>
    <t xml:space="preserve"> Anthony Quejado &lt;acquejado@philkoei.com.ph&gt;</t>
  </si>
  <si>
    <t>acquejado@philkoei.com.ph</t>
  </si>
  <si>
    <t xml:space="preserve"> Daniel Mark Quiaoit &lt;ddquiaoit@philkoei.com.ph&gt;</t>
  </si>
  <si>
    <t>ddquiaoit@philkoei.com.ph</t>
  </si>
  <si>
    <t xml:space="preserve"> Camille Nelmie Ramirez &lt;cbramirez@philkoei.com.ph&gt;</t>
  </si>
  <si>
    <t>cbramirez@philkoei.com.ph</t>
  </si>
  <si>
    <t xml:space="preserve"> Daniel Morris Ramos &lt;drramos@philkoei.com.ph&gt;</t>
  </si>
  <si>
    <t>drramos@philkoei.com.ph</t>
  </si>
  <si>
    <t xml:space="preserve"> Christelle Angela Ramos &lt;cmramos@philkoei.com.ph&gt;</t>
  </si>
  <si>
    <t>cmramos@philkoei.com.ph</t>
  </si>
  <si>
    <t xml:space="preserve"> Jessa Rogado &lt;jbbodano@philkoei.com.ph&gt;</t>
  </si>
  <si>
    <t>jbbodano@philkoei.com.ph</t>
  </si>
  <si>
    <t xml:space="preserve"> Brenda Saligumba &lt;bbsaligumba@philkoei.com.ph&gt;</t>
  </si>
  <si>
    <t>bbsaligumba@philkoei.com.ph</t>
  </si>
  <si>
    <t>Saligumba</t>
  </si>
  <si>
    <t>Brenda</t>
  </si>
  <si>
    <t>rusalomon@philkoei.com.ph</t>
  </si>
  <si>
    <t xml:space="preserve"> Patrick Owenn Salvador &lt;pdsalvador@philkoei.com.ph&gt;</t>
  </si>
  <si>
    <t>pdsalvador@philkoei.com.ph</t>
  </si>
  <si>
    <t xml:space="preserve"> Ian Jasper San Antonio &lt;ipsanantonio@philkoei.com.ph&gt;</t>
  </si>
  <si>
    <t>ipsanantonio@philkoei.com.ph</t>
  </si>
  <si>
    <t xml:space="preserve"> Joanne San Juan &lt;jrsanjuan@philkoei.com.ph&gt;</t>
  </si>
  <si>
    <t>jrsanjuan@philkoei.com.ph</t>
  </si>
  <si>
    <t xml:space="preserve"> Girlie San Miguel &lt;gesanmiguel@philkoei.com.ph&gt;</t>
  </si>
  <si>
    <t>gesanmiguel@philkoei.com.ph</t>
  </si>
  <si>
    <t xml:space="preserve"> Rose Mary Santos &lt;rgsantos@philkoei.com.ph&gt;</t>
  </si>
  <si>
    <t>rgsantos@philkoei.com.ph</t>
  </si>
  <si>
    <t xml:space="preserve"> Tolentino Serrano &lt;ttserrano@philkoei.com.ph&gt;</t>
  </si>
  <si>
    <t>ttserrano@philkoei.com.ph</t>
  </si>
  <si>
    <t>Serrano</t>
  </si>
  <si>
    <t>Tolentino</t>
  </si>
  <si>
    <t xml:space="preserve"> Carl Christian Sinda &lt;cbsinda@philkoei.com.ph&gt;</t>
  </si>
  <si>
    <t>cbsinda@philkoei.com.ph</t>
  </si>
  <si>
    <t xml:space="preserve"> Roncemer Sosa &lt;rrsosa@philkoei.com.ph&gt;</t>
  </si>
  <si>
    <t>rrsosa@philkoei.com.ph</t>
  </si>
  <si>
    <t xml:space="preserve"> Gerald Joseph Tabeta &lt;gbtabeta@philkoei.com.ph&gt;</t>
  </si>
  <si>
    <t>gbtabeta@philkoei.com.ph</t>
  </si>
  <si>
    <t xml:space="preserve"> Jean Christopher Tee &lt;jbtee@philkoei.com.ph&gt;</t>
  </si>
  <si>
    <t>jbtee@philkoei.com.ph</t>
  </si>
  <si>
    <t xml:space="preserve"> Mark Tolentino &lt;mdtolentino@philkoei.com.ph&gt;</t>
  </si>
  <si>
    <t>mdtolentino@philkoei.com.ph</t>
  </si>
  <si>
    <t xml:space="preserve"> Arlene Tugublimas &lt;attugublimas@philkoei.com.ph&gt;</t>
  </si>
  <si>
    <t>attugublimas@philkoei.com.ph</t>
  </si>
  <si>
    <t xml:space="preserve"> Maria Miracle Vasquez &lt;mplitimco@philkoei.com.ph&gt;</t>
  </si>
  <si>
    <t>mplitimco@philkoei.com.ph</t>
  </si>
  <si>
    <t xml:space="preserve"> Yvette Velazco &lt;yzvelazco@philkoei.com.ph&gt;</t>
  </si>
  <si>
    <t>yzvelazco@philkoei.com.ph</t>
  </si>
  <si>
    <t xml:space="preserve"> Jaimie Villamin &lt;jpvillamin@philkoei.com.ph&gt;</t>
  </si>
  <si>
    <t>jpvillamin@philkoei.com.ph</t>
  </si>
  <si>
    <t xml:space="preserve"> Luis Villegas &lt;lpvillegas@philkoei.com.ph&gt;</t>
  </si>
  <si>
    <t>lpvillegas@philkoei.com.ph</t>
  </si>
  <si>
    <t xml:space="preserve"> Teddy Viloria &lt;tsviloria@philkoei.com.ph&gt;</t>
  </si>
  <si>
    <t>tsviloria@philkoei.com.ph</t>
  </si>
  <si>
    <t xml:space="preserve"> Daniel Lawrence Vivar &lt;dfvivar@philkoei.com.ph&gt;</t>
  </si>
  <si>
    <t>dfvivar@philkoei.com.ph</t>
  </si>
  <si>
    <t xml:space="preserve"> Rudolph Yambot &lt;rmyambot@philkoei.com.ph&gt;</t>
  </si>
  <si>
    <t>rmyambot@philkoei.com.ph</t>
  </si>
  <si>
    <t xml:space="preserve"> Judy Ann Agripa &lt;jaagripa@philkoei.com.ph&gt;</t>
  </si>
  <si>
    <t>jaagripa@philkoei.com.ph</t>
  </si>
  <si>
    <t xml:space="preserve"> Jenny Lien Baculanlan &lt;jpbaculanlan@philkoei.com.ph&gt;</t>
  </si>
  <si>
    <t>jpbaculanlan@philkoei.com.ph</t>
  </si>
  <si>
    <t xml:space="preserve"> Jerold Joseph Fernandez &lt;jmfernandez@philkoei.com.ph&gt;</t>
  </si>
  <si>
    <t>jmfernandez@philkoei.com.ph</t>
  </si>
  <si>
    <t xml:space="preserve"> Phoebe Joy Hernandez &lt;pzhernandez@philkoei.com.ph&gt;</t>
  </si>
  <si>
    <t>pzhernandez@philkoei.com.ph</t>
  </si>
  <si>
    <t xml:space="preserve"> Fresha Grace Mapili &lt;famapili@philkoei.com.ph&gt;</t>
  </si>
  <si>
    <t>famapili@philkoei.com.ph</t>
  </si>
  <si>
    <t xml:space="preserve"> Maria Arisa Bamba &lt;arisabamba@yahoo.com&gt;</t>
  </si>
  <si>
    <t>arisabamba@yahoo.com</t>
  </si>
  <si>
    <t xml:space="preserve"> Jhoven Banggoy &lt;jhoventolentino005@gmail.com&gt;</t>
  </si>
  <si>
    <t>jhoventolentino005@gmail.com</t>
  </si>
  <si>
    <t xml:space="preserve"> Aser Bellen &lt;acbellen@philkoei.com.ph&gt;</t>
  </si>
  <si>
    <t>acbellen@philkoei.com.ph</t>
  </si>
  <si>
    <t>C752</t>
  </si>
  <si>
    <t>Bellen</t>
  </si>
  <si>
    <t>Aser</t>
  </si>
  <si>
    <t xml:space="preserve"> Arnel Cantero &lt;arnelcantero0126@yahoo.com&gt;</t>
  </si>
  <si>
    <t>arnelcantero0126@yahoo.com</t>
  </si>
  <si>
    <t xml:space="preserve"> Rowel Cao &lt;rlcao1025@yahoo.com&gt;</t>
  </si>
  <si>
    <t>rlcao1025@yahoo.com</t>
  </si>
  <si>
    <t xml:space="preserve"> Eric Cea &lt;ericcea2020@gmail.com&gt;</t>
  </si>
  <si>
    <t>ericcea2020@gmail.com</t>
  </si>
  <si>
    <t xml:space="preserve"> Anthony Dacasin &lt;aodacasin@philkoei.com.ph&gt;</t>
  </si>
  <si>
    <t>aodacasin@philkoei.com.ph</t>
  </si>
  <si>
    <t xml:space="preserve"> Dominador Galima &lt;bebotgalima67@gmail.com&gt;</t>
  </si>
  <si>
    <t>bebotgalima67@gmail.com</t>
  </si>
  <si>
    <t xml:space="preserve"> Ma. Joicel Hernando &lt;joicelhernando@yahoo.com&gt;</t>
  </si>
  <si>
    <t>joicelhernando@yahoo.com</t>
  </si>
  <si>
    <t xml:space="preserve"> Rosano Quillain &lt;rosanoquillain@yahoo.com&gt;</t>
  </si>
  <si>
    <t>rosanoquillain@yahoo.com</t>
  </si>
  <si>
    <t>Quillain</t>
  </si>
  <si>
    <t>Rosano</t>
  </si>
  <si>
    <t xml:space="preserve"> Bonnie Salmorin &lt;salmorinbonnie2@gmail.com&gt;</t>
  </si>
  <si>
    <t>salmorinbonnie2@gmail.com</t>
  </si>
  <si>
    <t xml:space="preserve"> Luisito Sanchez &lt;lbsanchez@philkoei.com.ph&gt;</t>
  </si>
  <si>
    <t>lbsanchez@philkoei.com.ph</t>
  </si>
  <si>
    <t>Sanchez</t>
  </si>
  <si>
    <t>Luisito</t>
  </si>
  <si>
    <t xml:space="preserve"> Alfredo Serillano &lt;fredserillano170@gmail.com&gt;</t>
  </si>
  <si>
    <t>fredserillano170@gmail.com</t>
  </si>
  <si>
    <t xml:space="preserve"> moatendido@philkoei.com.ph</t>
  </si>
  <si>
    <t>moatendido@philkoei.com.ph</t>
  </si>
  <si>
    <t xml:space="preserve"> vansamonte@yahoo.com</t>
  </si>
  <si>
    <t>vansamonte@yahoo.com</t>
  </si>
  <si>
    <t>Samonte</t>
  </si>
  <si>
    <t>Anna Vanessa</t>
  </si>
  <si>
    <t xml:space="preserve"> aileen.quizzagan@gmail.com</t>
  </si>
  <si>
    <t>aileen.quizzagan@gmail.com</t>
  </si>
  <si>
    <t>Villadiego</t>
  </si>
  <si>
    <t>Aileen</t>
  </si>
  <si>
    <t xml:space="preserve"> ferdsbersalona@yahoo.com</t>
  </si>
  <si>
    <t>ferdsbersalona@yahoo.com</t>
  </si>
  <si>
    <t>Bersalona</t>
  </si>
  <si>
    <t>Ferdinand Joselito</t>
  </si>
  <si>
    <t xml:space="preserve"> bonete.abernardo@yahoo.com</t>
  </si>
  <si>
    <t>bonete.abernardo@yahoo.com</t>
  </si>
  <si>
    <t>Bonete</t>
  </si>
  <si>
    <t>Anthony Bernard</t>
  </si>
  <si>
    <t xml:space="preserve"> anndyjarolan@gmail.com</t>
  </si>
  <si>
    <t>anndyjarolan@gmail.com</t>
  </si>
  <si>
    <t>Jarolan</t>
  </si>
  <si>
    <t xml:space="preserve"> arkimonsantelices@gmail.com</t>
  </si>
  <si>
    <t>arkimonsantelices@gmail.com</t>
  </si>
  <si>
    <t xml:space="preserve"> jeffsac_1968@yahoo.com</t>
  </si>
  <si>
    <t>jeffsac_1968@yahoo.com</t>
  </si>
  <si>
    <t>Sacayan</t>
  </si>
  <si>
    <t>Jeffrey</t>
  </si>
  <si>
    <t xml:space="preserve"> eamatinao@gmail.com</t>
  </si>
  <si>
    <t>eamatinao@gmail.com</t>
  </si>
  <si>
    <t>Matinao</t>
  </si>
  <si>
    <t>Elwen</t>
  </si>
  <si>
    <t xml:space="preserve"> stephensimpao95@gmail.com</t>
  </si>
  <si>
    <t>stephensimpao95@gmail.com</t>
  </si>
  <si>
    <t>Simpao</t>
  </si>
  <si>
    <t>Ceasar Estephen</t>
  </si>
  <si>
    <t xml:space="preserve"> junalynnemunar@yahoo.com</t>
  </si>
  <si>
    <t>junalynnemunar@yahoo.com</t>
  </si>
  <si>
    <t>Pamintuan</t>
  </si>
  <si>
    <t>Junalynne</t>
  </si>
  <si>
    <t xml:space="preserve"> symounsison@gmail.com</t>
  </si>
  <si>
    <t>symounsison@gmail.com</t>
  </si>
  <si>
    <t>Sison</t>
  </si>
  <si>
    <t>Symoun Roy</t>
  </si>
  <si>
    <t xml:space="preserve"> ranzelruthdeleon@gmail.com</t>
  </si>
  <si>
    <t>ranzelruthdeleon@gmail.com</t>
  </si>
  <si>
    <t>De Leon</t>
  </si>
  <si>
    <t>Ranzel Ruth</t>
  </si>
  <si>
    <t xml:space="preserve"> joyveekim@gmail.com</t>
  </si>
  <si>
    <t>joyveekim@gmail.com</t>
  </si>
  <si>
    <t>Cabangunay</t>
  </si>
  <si>
    <t>Joyvee</t>
  </si>
  <si>
    <t xml:space="preserve"> nikko_maranda@yahoo.com</t>
  </si>
  <si>
    <t>nikko_maranda@yahoo.com</t>
  </si>
  <si>
    <t>Maranda</t>
  </si>
  <si>
    <t>Nikko June</t>
  </si>
  <si>
    <t xml:space="preserve"> Jovito Abellera &lt;jovyabellera@yahoo.com&gt;</t>
  </si>
  <si>
    <t>jovyabellera@yahoo.com</t>
  </si>
  <si>
    <t xml:space="preserve"> Marcelo Abing &lt;meabing@philkoei.com.ph&gt;</t>
  </si>
  <si>
    <t>meabing@philkoei.com.ph</t>
  </si>
  <si>
    <t>Abing</t>
  </si>
  <si>
    <t>Marcelo</t>
  </si>
  <si>
    <t xml:space="preserve"> Grace Aguilos &lt;grace.aguilos@yahoo.com&gt;</t>
  </si>
  <si>
    <t>grace.aguilos@yahoo.com</t>
  </si>
  <si>
    <t xml:space="preserve"> Nelita Alcala &lt;alcalanelita@gmail.com&gt;</t>
  </si>
  <si>
    <t>alcalanelita@gmail.com</t>
  </si>
  <si>
    <t xml:space="preserve"> Nelson Alvarez &lt;naa811@gmail.com&gt;</t>
  </si>
  <si>
    <t>naa811@gmail.com</t>
  </si>
  <si>
    <t xml:space="preserve"> Marjian Antonio &lt;enp.antonio@gmail.com&gt;</t>
  </si>
  <si>
    <t>enp.antonio@gmail.com</t>
  </si>
  <si>
    <t xml:space="preserve"> Celestino Avis &lt;tinoavis@gmail.com&gt;</t>
  </si>
  <si>
    <t>tinoavis@gmail.com</t>
  </si>
  <si>
    <t>C551</t>
  </si>
  <si>
    <t>Avis</t>
  </si>
  <si>
    <t>Celestino</t>
  </si>
  <si>
    <t xml:space="preserve"> Luzita Baccol &lt;lmbaccol2004@yahoo.com&gt;</t>
  </si>
  <si>
    <t>lmbaccol2004@yahoo.com</t>
  </si>
  <si>
    <t>C035</t>
  </si>
  <si>
    <t>Baccol</t>
  </si>
  <si>
    <t>Luzita</t>
  </si>
  <si>
    <t xml:space="preserve"> Edward Bailon &lt;edwardbailon137@gmail.com&gt;</t>
  </si>
  <si>
    <t>edwardbailon137@gmail.com</t>
  </si>
  <si>
    <t xml:space="preserve"> Julito Baldisimo &lt;lito_baldisimo@yahoo.com&gt;</t>
  </si>
  <si>
    <t>lito_baldisimo@yahoo.com</t>
  </si>
  <si>
    <t xml:space="preserve"> Carol Batac &lt;carolmbatac26@yahoo.com&gt;</t>
  </si>
  <si>
    <t>carolmbatac26@yahoo.com</t>
  </si>
  <si>
    <t xml:space="preserve"> Emmanuel Bate &lt;mannybate@yahoo.com&gt;</t>
  </si>
  <si>
    <t>mannybate@yahoo.com</t>
  </si>
  <si>
    <t xml:space="preserve"> Delia Bernardez &lt;deliabernardez@yahoo.com&gt;</t>
  </si>
  <si>
    <t>deliabernardez@yahoo.com</t>
  </si>
  <si>
    <t xml:space="preserve"> Jerry Bolo &lt;jerdag_2010@yahoo.com&gt;</t>
  </si>
  <si>
    <t>jerdag_2010@yahoo.com</t>
  </si>
  <si>
    <t xml:space="preserve"> Ian Borja &lt;ianborja@gmail.com&gt;</t>
  </si>
  <si>
    <t>ianborja@gmail.com</t>
  </si>
  <si>
    <t xml:space="preserve"> Billy Cañizar &lt;bmcanizar@philkoei.com.ph&gt;</t>
  </si>
  <si>
    <t>bmcanizar@philkoei.com.ph</t>
  </si>
  <si>
    <t>Cañizar</t>
  </si>
  <si>
    <t>Billy</t>
  </si>
  <si>
    <t xml:space="preserve"> Annabelle Cajita &lt;abelle_cajita@yahoo.com&gt;</t>
  </si>
  <si>
    <t>abelle_cajita@yahoo.com</t>
  </si>
  <si>
    <t xml:space="preserve"> Antonio Chew &lt;adchew@philkoei.com.ph&gt;</t>
  </si>
  <si>
    <t>adchew@philkoei.com.ph</t>
  </si>
  <si>
    <t>Chew</t>
  </si>
  <si>
    <t>Antonio</t>
  </si>
  <si>
    <t xml:space="preserve"> Marivic Competente &lt;mcbandril@gmail.com&gt;</t>
  </si>
  <si>
    <t>mcbandril@gmail.com</t>
  </si>
  <si>
    <t xml:space="preserve"> Danilo Cris &lt;ddcris@philkoei.com.ph&gt;</t>
  </si>
  <si>
    <t>ddcris@philkoei.com.ph</t>
  </si>
  <si>
    <t xml:space="preserve"> Napoleon Dela Cruz &lt;napdelacruzsr@yahoo.com.ph&gt;</t>
  </si>
  <si>
    <t>napdelacruzsr@yahoo.com.ph</t>
  </si>
  <si>
    <t xml:space="preserve"> Carlos Dela Cruz &lt;charlzdelacruz@gmail.com&gt;</t>
  </si>
  <si>
    <t>charlzdelacruz@gmail.com</t>
  </si>
  <si>
    <t xml:space="preserve"> Eulogia Dela Peña &lt;dpgia@yahoo.com&gt;</t>
  </si>
  <si>
    <t>dpgia@yahoo.com</t>
  </si>
  <si>
    <t xml:space="preserve"> George Diego &lt;gzdiego@yahoo.com&gt;</t>
  </si>
  <si>
    <t>gzdiego@yahoo.com</t>
  </si>
  <si>
    <t xml:space="preserve"> Helen Difuntorum &lt;helendifuntorum@yahoo.com&gt;</t>
  </si>
  <si>
    <t>helendifuntorum@yahoo.com</t>
  </si>
  <si>
    <t xml:space="preserve"> Olivia Dumaya &lt;olivedumaya05@yahoo.com&gt;</t>
  </si>
  <si>
    <t>olivedumaya05@yahoo.com</t>
  </si>
  <si>
    <t xml:space="preserve"> Cielito Establecida &lt;cpeenggsvcs@gmail.com&gt;</t>
  </si>
  <si>
    <t>cpeenggsvcs@gmail.com</t>
  </si>
  <si>
    <t xml:space="preserve"> Maria Emelita Estaris &lt;mimiestaris@yahoo.com&gt;</t>
  </si>
  <si>
    <t>mimiestaris@yahoo.com</t>
  </si>
  <si>
    <t xml:space="preserve"> Raymond Esto &lt;monesto888@gmail.com&gt;</t>
  </si>
  <si>
    <t>monesto888@gmail.com</t>
  </si>
  <si>
    <t xml:space="preserve"> Mario Estremera &lt;meestremera@philkoei.com.ph&gt;</t>
  </si>
  <si>
    <t>meestremera@philkoei.com.ph</t>
  </si>
  <si>
    <t>C503</t>
  </si>
  <si>
    <t>Estremera</t>
  </si>
  <si>
    <t>Mario</t>
  </si>
  <si>
    <t xml:space="preserve"> Bella Fajarda &lt;bellafajarda@yahoo.com&gt;</t>
  </si>
  <si>
    <t>bellafajarda@yahoo.com</t>
  </si>
  <si>
    <t xml:space="preserve"> Cynthia Rose Faylogna &lt;ccfayl12@gmail.com&gt;</t>
  </si>
  <si>
    <t>ccfayl12@gmail.com</t>
  </si>
  <si>
    <t xml:space="preserve"> Angelina Victoria Ferrer &lt;vikkiferrer2@yahoo.com&gt;</t>
  </si>
  <si>
    <t>vikkiferrer2@yahoo.com</t>
  </si>
  <si>
    <t xml:space="preserve"> Rene Flordeliz &lt;rrflordeliz@philkoei.com.ph&gt;</t>
  </si>
  <si>
    <t>rrflordeliz@philkoei.com.ph</t>
  </si>
  <si>
    <t>Flordeliz</t>
  </si>
  <si>
    <t>Rene</t>
  </si>
  <si>
    <t xml:space="preserve"> Victor Michael Gabriel &lt;v.michaelgabriel@gmail.com&gt;</t>
  </si>
  <si>
    <t>v.michaelgabriel@gmail.com</t>
  </si>
  <si>
    <t xml:space="preserve"> Rolando Galvez &lt;rollie_galvez@yahoo.com&gt;</t>
  </si>
  <si>
    <t>rollie_galvez@yahoo.com</t>
  </si>
  <si>
    <t xml:space="preserve"> Renato Gamboa &lt;renatosgamboa@gmail.com&gt;</t>
  </si>
  <si>
    <t>renatosgamboa@gmail.com</t>
  </si>
  <si>
    <t xml:space="preserve"> Gilbert Garchitorena &lt;gilbert_garchitorena@yahoo.com&gt;</t>
  </si>
  <si>
    <t>gilbert_garchitorena@yahoo.com</t>
  </si>
  <si>
    <t xml:space="preserve"> Raymund Go &lt;raymundggo@gmail.com&gt;</t>
  </si>
  <si>
    <t>raymundggo@gmail.com</t>
  </si>
  <si>
    <t xml:space="preserve"> Oscar Gomez Jr. &lt;oca_gomez@yahoo.com&gt;</t>
  </si>
  <si>
    <t>oca_gomez@yahoo.com</t>
  </si>
  <si>
    <t xml:space="preserve"> Romeo Gonzalvo &lt;rrgonzalvo@yahoo.com&gt;</t>
  </si>
  <si>
    <t>rrgonzalvo@yahoo.com</t>
  </si>
  <si>
    <t xml:space="preserve"> Mars Pedro Gregorio &lt;engr.mars_prints@yahoo.com&gt;</t>
  </si>
  <si>
    <t>engr.mars_prints@yahoo.com</t>
  </si>
  <si>
    <t xml:space="preserve"> Edmundo Guazon &lt;edmundo.guazon@gmail.com&gt;</t>
  </si>
  <si>
    <t>edmundo.guazon@gmail.com</t>
  </si>
  <si>
    <t xml:space="preserve"> Wenceslao Guieb &lt;waguieb@yahoo.com&gt;</t>
  </si>
  <si>
    <t>waguieb@yahoo.com</t>
  </si>
  <si>
    <t xml:space="preserve"> Orlando Gulinao &lt;ogulinao@yahoo.com&gt;</t>
  </si>
  <si>
    <t>ogulinao@yahoo.com</t>
  </si>
  <si>
    <t xml:space="preserve"> Ivy Hernandez &lt;ivy.hernandez524@gmail.com&gt;</t>
  </si>
  <si>
    <t>ivy.hernandez524@gmail.com</t>
  </si>
  <si>
    <t xml:space="preserve"> Ronald Jariel &lt;ronaldjariel@yahoo.com&gt;</t>
  </si>
  <si>
    <t>ronaldjariel@yahoo.com</t>
  </si>
  <si>
    <t xml:space="preserve"> John Aristeo Jasmin &lt;john.aristeo.jasmin@gmail.com&gt;</t>
  </si>
  <si>
    <t>john.aristeo.jasmin@gmail.com</t>
  </si>
  <si>
    <t xml:space="preserve"> Albert Johnson &lt;arj32157@yahoo.com&gt;</t>
  </si>
  <si>
    <t>arj32157@yahoo.com</t>
  </si>
  <si>
    <t xml:space="preserve"> Joselito Jose &lt;joselitoneciojose@gmail.com&gt;</t>
  </si>
  <si>
    <t>joselitoneciojose@gmail.com</t>
  </si>
  <si>
    <t xml:space="preserve"> Florante Lagmay &lt;bobotlagmay@gmail.com&gt;</t>
  </si>
  <si>
    <t>bobotlagmay@gmail.com</t>
  </si>
  <si>
    <t xml:space="preserve"> Tyreen Laureta &lt;tyreensl@yahoo.com&gt;</t>
  </si>
  <si>
    <t>tyreensl@yahoo.com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</si>
  <si>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</si>
  <si>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</si>
  <si>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</si>
  <si>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</si>
  <si>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</si>
  <si>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>scliquido@philkoei.com.ph</t>
  </si>
  <si>
    <t>C620</t>
  </si>
  <si>
    <t>Liquido</t>
  </si>
  <si>
    <t>Surtalicito</t>
  </si>
  <si>
    <t xml:space="preserve"> Danilo Lizardo &lt;dan.lizardo@gmail.com&gt;</t>
  </si>
  <si>
    <t>dan.lizardo@gmail.com</t>
  </si>
  <si>
    <t xml:space="preserve"> Estela Lopez &lt;egdl@lopezandpartners.com&gt;</t>
  </si>
  <si>
    <t>egdl@lopezandpartners.com</t>
  </si>
  <si>
    <t xml:space="preserve"> Justine Elnest Lustre &lt;justinelustre@gmail.com&gt;</t>
  </si>
  <si>
    <t>justinelustre@gmail.com</t>
  </si>
  <si>
    <t xml:space="preserve"> Reygie Venancio Madamba &lt;madambareygie@gmail.com&gt;</t>
  </si>
  <si>
    <t>madambareygie@gmail.com</t>
  </si>
  <si>
    <t xml:space="preserve"> Raul Maglalang &lt;raulmaglalang@yahoo.com&gt;</t>
  </si>
  <si>
    <t>raulmaglalang@yahoo.com</t>
  </si>
  <si>
    <t xml:space="preserve"> Maricel Maglalang &lt;momaglalang@yahoo.com&gt;</t>
  </si>
  <si>
    <t>momaglalang@yahoo.com</t>
  </si>
  <si>
    <t xml:space="preserve"> Jose Manaloto &lt;manaloto.joe53@yahoo.com&gt;</t>
  </si>
  <si>
    <t>manaloto.joe53@yahoo.com</t>
  </si>
  <si>
    <t xml:space="preserve"> Servillano Mangahas &lt;sfmangahas@yahoo.com&gt;</t>
  </si>
  <si>
    <t>sfmangahas@yahoo.com</t>
  </si>
  <si>
    <t xml:space="preserve"> Ma. Francisca Iñez Mejia &lt;arch.ishkamejia@gmail.com&gt;</t>
  </si>
  <si>
    <t>arch.ishkamejia@gmail.com</t>
  </si>
  <si>
    <t xml:space="preserve"> Diolina Mercado &lt;dzmercado@yahoo.com&gt;</t>
  </si>
  <si>
    <t>dzmercado@yahoo.com</t>
  </si>
  <si>
    <t xml:space="preserve"> Cynthia Catherine Mesoza &lt;csmesoza@yahoo.com&gt;</t>
  </si>
  <si>
    <t>csmesoza@yahoo.com</t>
  </si>
  <si>
    <t xml:space="preserve"> Anastacio Mumar &lt;along_mumar@yahoo.com.ph&gt;</t>
  </si>
  <si>
    <t>along_mumar@yahoo.com.ph</t>
  </si>
  <si>
    <t xml:space="preserve"> Grace Neptuno &lt;ace_orgs@yahoo.com&gt;</t>
  </si>
  <si>
    <t>ace_orgs@yahoo.com</t>
  </si>
  <si>
    <t xml:space="preserve"> Yoeun Nysai &lt;nysai.yoeun@gmail.com&gt;</t>
  </si>
  <si>
    <t>nysai.yoeun@gmail.com</t>
  </si>
  <si>
    <t xml:space="preserve"> John Henry Osea &lt;jrosea@philkoei.com.ph&gt;</t>
  </si>
  <si>
    <t>jrosea@philkoei.com.ph</t>
  </si>
  <si>
    <t xml:space="preserve"> Henry Osea &lt;henryosea@yahoo.com&gt;</t>
  </si>
  <si>
    <t>henryosea@yahoo.com</t>
  </si>
  <si>
    <t xml:space="preserve"> Aaron Pabines &lt;pabinesaaron@yahoo.com&gt;</t>
  </si>
  <si>
    <t>pabinesaaron@yahoo.com</t>
  </si>
  <si>
    <t xml:space="preserve"> Agnes Palacio &lt;ab_palacio@yahoo.com.ph&gt;</t>
  </si>
  <si>
    <t>ab_palacio@yahoo.com.ph</t>
  </si>
  <si>
    <t xml:space="preserve"> Charles Pante &lt;cppante@hotmail.com&gt;</t>
  </si>
  <si>
    <t>cppante@hotmail.com</t>
  </si>
  <si>
    <t>rscajr@yahoo.com</t>
  </si>
  <si>
    <t>fapascua@gmail.com</t>
  </si>
  <si>
    <t>gcpelagio@gmail.com</t>
  </si>
  <si>
    <t>C335</t>
  </si>
  <si>
    <t>Pelagio</t>
  </si>
  <si>
    <t>Gemma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</si>
  <si>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</si>
  <si>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</si>
  <si>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</si>
  <si>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</si>
  <si>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 xml:space="preserve"> Reynaldo Ramirez &lt;rpramirezph@yahoo.com&gt;</t>
  </si>
  <si>
    <t>rpramirezph@yahoo.com</t>
  </si>
  <si>
    <t xml:space="preserve"> Ma. Victoria Raymundo &lt;mavicaldaba@yahoo.com&gt;</t>
  </si>
  <si>
    <t>mavicaldaba@yahoo.com</t>
  </si>
  <si>
    <t xml:space="preserve"> Criza Lyn Remorta &lt;clremorta@gmail.com&gt;</t>
  </si>
  <si>
    <t>clremorta@gmail.com</t>
  </si>
  <si>
    <t xml:space="preserve"> Joanne Ricaforte &lt;joanne_rica40@yahoo.com&gt;</t>
  </si>
  <si>
    <t>joanne_rica40@yahoo.com</t>
  </si>
  <si>
    <t xml:space="preserve"> Jerry Rita &lt;jerry.rita1102@gmail.com&gt;</t>
  </si>
  <si>
    <t>jerry.rita1102@gmail.com</t>
  </si>
  <si>
    <t xml:space="preserve"> Paul Rivera &lt;pcrivera@gmail.com&gt;</t>
  </si>
  <si>
    <t>pcrivera@gmail.com</t>
  </si>
  <si>
    <t xml:space="preserve"> Cherry Rivera &lt;chebrivera@yahoo.com&gt;</t>
  </si>
  <si>
    <t>chebrivera@yahoo.com</t>
  </si>
  <si>
    <t xml:space="preserve"> David Rojas Jr. &lt;benrojas59@yahoo.com&gt;</t>
  </si>
  <si>
    <t>benrojas59@yahoo.com</t>
  </si>
  <si>
    <t xml:space="preserve"> Reynar Rollan &lt;reynar_rollan@yahoo.com&gt;</t>
  </si>
  <si>
    <t>reynar_rollan@yahoo.com</t>
  </si>
  <si>
    <t xml:space="preserve"> Mildred Rollolazo &lt;mildroll@yahoo.com&gt;</t>
  </si>
  <si>
    <t>mildroll@yahoo.com</t>
  </si>
  <si>
    <t>Mariano Santos &lt;mmsantos@philkoei.com.ph&gt;</t>
  </si>
  <si>
    <t>mmsantos@philkoei.com.ph</t>
  </si>
  <si>
    <t xml:space="preserve"> Andrelita Sto. Domingo &lt;anniejuansd@yahoo.com&gt;</t>
  </si>
  <si>
    <t>anniejuansd@yahoo.com</t>
  </si>
  <si>
    <t xml:space="preserve"> Joselito Supangco &lt;joselitosupangco@gmail.com&gt;</t>
  </si>
  <si>
    <t>joselitosupangco@gmail.com</t>
  </si>
  <si>
    <t xml:space="preserve"> Frumencio Tagulinao &lt;fttagulinao@philkoei.com.ph&gt;</t>
  </si>
  <si>
    <t>fttagulinao@philkoei.com.ph</t>
  </si>
  <si>
    <t xml:space="preserve"> Imelda Tatel &lt;lanjimee@hotmail.com&gt;</t>
  </si>
  <si>
    <t>lanjimee@hotmail.com</t>
  </si>
  <si>
    <t>C674</t>
  </si>
  <si>
    <t>Tatel</t>
  </si>
  <si>
    <t>Imelda</t>
  </si>
  <si>
    <t xml:space="preserve"> Cristina Templo &lt;tetemplo@yahoo.com.ph&gt;</t>
  </si>
  <si>
    <t>tetemplo@yahoo.com.ph</t>
  </si>
  <si>
    <t xml:space="preserve"> Remelyn Tisbe &lt;remelyn_tisbe@yahoo.com&gt;</t>
  </si>
  <si>
    <t>remelyn_tisbe@yahoo.com</t>
  </si>
  <si>
    <t xml:space="preserve"> Nelson Tolledo &lt;engr_tolledo@yahoo.com&gt;</t>
  </si>
  <si>
    <t>engr_tolledo@yahoo.com</t>
  </si>
  <si>
    <t xml:space="preserve"> Michael Tomeldan &lt;mvtomeldan1@yahoo.com&gt;</t>
  </si>
  <si>
    <t>mvtomeldan1@yahoo.com</t>
  </si>
  <si>
    <t xml:space="preserve"> Roberto Ugalino &lt;roberto_ugalino@yahoo.com&gt;</t>
  </si>
  <si>
    <t>roberto_ugalino@yahoo.com</t>
  </si>
  <si>
    <t xml:space="preserve"> Gene Urbano &lt;gjurbano@philkoei.com.ph&gt;</t>
  </si>
  <si>
    <t>gjurbano@philkoei.com.ph</t>
  </si>
  <si>
    <t xml:space="preserve"> Romulo Vallo &lt;romyvallo@yahoo.com&gt;</t>
  </si>
  <si>
    <t>romyvallo@yahoo.com</t>
  </si>
  <si>
    <t xml:space="preserve"> Emmanuel Vargas &lt;eavargascal@yahoo.com&gt;</t>
  </si>
  <si>
    <t>eavargascal@yahoo.com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</si>
  <si>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</si>
  <si>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</si>
  <si>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</si>
  <si>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</si>
  <si>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</si>
  <si>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</si>
  <si>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cesarsison624@yahoo.com</t>
  </si>
  <si>
    <t xml:space="preserve"> ccnjr3@yahoo.com</t>
  </si>
  <si>
    <t>ccnjr3@yahoo.com</t>
  </si>
  <si>
    <t>Nambong</t>
  </si>
  <si>
    <t xml:space="preserve"> mavictorialucasia@gmail.com</t>
  </si>
  <si>
    <t>mavictorialucasia@gmail.com</t>
  </si>
  <si>
    <t>Lucasia</t>
  </si>
  <si>
    <t>Ma. Victoria</t>
  </si>
  <si>
    <t xml:space="preserve"> onarrestito8@gmail.com</t>
  </si>
  <si>
    <t>onarrestito8@gmail.com</t>
  </si>
  <si>
    <t>aaroque@philkoei.com.ph</t>
  </si>
  <si>
    <t>brfuertes@philkoei.com.ph</t>
  </si>
  <si>
    <t>cdvitug@philkoei.com.ph</t>
  </si>
  <si>
    <t>gnbenitez@philkoei.com.ph</t>
  </si>
  <si>
    <t>jacberinguela@philkoei.com.ph</t>
  </si>
  <si>
    <t>Beringuela</t>
  </si>
  <si>
    <t>Jose Adones</t>
  </si>
  <si>
    <t>lsdavid@philkoei.com.ph</t>
  </si>
  <si>
    <t>pjrramos@philkoei.com.ph</t>
  </si>
  <si>
    <t>psamoza@philkoei.com.ph</t>
  </si>
  <si>
    <t>rftemplo@philkoei.com.ph</t>
  </si>
  <si>
    <t>rmnarte@philkoei.com.ph</t>
  </si>
  <si>
    <t>sadaie-ms@n-koei.jp</t>
  </si>
  <si>
    <t>znabad@philkoei.com.ph</t>
  </si>
  <si>
    <t>Email(s)</t>
  </si>
  <si>
    <t>Count</t>
  </si>
  <si>
    <t>Mobile(s)</t>
  </si>
  <si>
    <t>Abad</t>
  </si>
  <si>
    <t>Zenaida</t>
  </si>
  <si>
    <t>63 917 8220115</t>
  </si>
  <si>
    <t>C679</t>
  </si>
  <si>
    <t>Abellera</t>
  </si>
  <si>
    <t>Jovito</t>
  </si>
  <si>
    <t>0918-4136057</t>
  </si>
  <si>
    <t>mrcl_abing@yahoo.com</t>
  </si>
  <si>
    <t>0917-6646515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</si>
  <si>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</si>
  <si>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</si>
  <si>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</si>
  <si>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</si>
  <si>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</si>
  <si>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</si>
  <si>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</si>
  <si>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</si>
  <si>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0947-5759830</t>
  </si>
  <si>
    <t>agripajudyann022891@gmail.com</t>
  </si>
  <si>
    <t>C717</t>
  </si>
  <si>
    <t>Aguilos</t>
  </si>
  <si>
    <t>0917-5562562</t>
  </si>
  <si>
    <t>graceaguilos@gmail.com</t>
  </si>
  <si>
    <t>C721</t>
  </si>
  <si>
    <t>0956-6255148</t>
  </si>
  <si>
    <t>Aliling</t>
  </si>
  <si>
    <t>Susana Joyce</t>
  </si>
  <si>
    <t>63 916 7104916</t>
  </si>
  <si>
    <t>anasus_00007@yahoo.com</t>
  </si>
  <si>
    <t>63 925 8319117</t>
  </si>
  <si>
    <t>Alindajao</t>
  </si>
  <si>
    <t>Roberto</t>
  </si>
  <si>
    <t>63 921 7323966</t>
  </si>
  <si>
    <t>Allegado</t>
  </si>
  <si>
    <t>Frederick</t>
  </si>
  <si>
    <t>63 916 8900046</t>
  </si>
  <si>
    <t>63 933 5164682</t>
  </si>
  <si>
    <t>Altomea</t>
  </si>
  <si>
    <t>Jhoemar Rey</t>
  </si>
  <si>
    <t>63 906 4351475</t>
  </si>
  <si>
    <t>jroaltomea@gmail.com</t>
  </si>
  <si>
    <t>C501</t>
  </si>
  <si>
    <t>Alvarez</t>
  </si>
  <si>
    <t>Nelson</t>
  </si>
  <si>
    <t>63 2 0927-8072105</t>
  </si>
  <si>
    <t>Ang</t>
  </si>
  <si>
    <t>Rojhan Joshua</t>
  </si>
  <si>
    <t>0975-2431824</t>
  </si>
  <si>
    <t>C758</t>
  </si>
  <si>
    <t>Antolin</t>
  </si>
  <si>
    <t>C726</t>
  </si>
  <si>
    <t>Marjian</t>
  </si>
  <si>
    <t>0917-5501336</t>
  </si>
  <si>
    <t>antonio@gmail.com</t>
  </si>
  <si>
    <t>Aquino</t>
  </si>
  <si>
    <t>Mercedita</t>
  </si>
  <si>
    <t>63 998 4382841</t>
  </si>
  <si>
    <t>C753</t>
  </si>
  <si>
    <t>Roshane</t>
  </si>
  <si>
    <t>0908-9771774</t>
  </si>
  <si>
    <t>rmaquino.1996@gmail.com</t>
  </si>
  <si>
    <t>cparellano@up.edu.ph</t>
  </si>
  <si>
    <t>0935-9723124</t>
  </si>
  <si>
    <t>Atendido</t>
  </si>
  <si>
    <t>Maricar</t>
  </si>
  <si>
    <t>0923-3491669</t>
  </si>
  <si>
    <t>atendido.maricar@gmail.com</t>
  </si>
  <si>
    <t>c_avis2002@yahoo.com</t>
  </si>
  <si>
    <t>63 929-7185282</t>
  </si>
  <si>
    <t>63 9189393285</t>
  </si>
  <si>
    <t>Baculanlan</t>
  </si>
  <si>
    <t>Jenny Lien</t>
  </si>
  <si>
    <t>0967-3167771</t>
  </si>
  <si>
    <t>jhen7491@gmail.com</t>
  </si>
  <si>
    <t>C728</t>
  </si>
  <si>
    <t>Bailon</t>
  </si>
  <si>
    <t>Edward</t>
  </si>
  <si>
    <t>0945-4017291</t>
  </si>
  <si>
    <t>C703</t>
  </si>
  <si>
    <t>Baldisimo</t>
  </si>
  <si>
    <t>Julito</t>
  </si>
  <si>
    <t>0917-9800855</t>
  </si>
  <si>
    <t>Baltazar Jr.</t>
  </si>
  <si>
    <t>Francisco</t>
  </si>
  <si>
    <t>Bamba</t>
  </si>
  <si>
    <t>Maria Arisa</t>
  </si>
  <si>
    <t>0998-3222833</t>
  </si>
  <si>
    <t>0936-1941938</t>
  </si>
  <si>
    <t>Banggoy</t>
  </si>
  <si>
    <t>Jhoven</t>
  </si>
  <si>
    <t>0921-7209746</t>
  </si>
  <si>
    <t>C740</t>
  </si>
  <si>
    <t>0921-817-0291</t>
  </si>
  <si>
    <t>C452</t>
  </si>
  <si>
    <t>Bate</t>
  </si>
  <si>
    <t>Emmanuel</t>
  </si>
  <si>
    <t>63 0917-8396958</t>
  </si>
  <si>
    <t>cuevasaser@gmail.com</t>
  </si>
  <si>
    <t>63 02 0915-8806882</t>
  </si>
  <si>
    <t>Benitez</t>
  </si>
  <si>
    <t>0917-8977191</t>
  </si>
  <si>
    <t>Berdin Jr.</t>
  </si>
  <si>
    <t>Gil</t>
  </si>
  <si>
    <t>jacberinguela@yahoo.com</t>
  </si>
  <si>
    <t>0917-6224136</t>
  </si>
  <si>
    <t>C259</t>
  </si>
  <si>
    <t>Bernardez</t>
  </si>
  <si>
    <t>Delia</t>
  </si>
  <si>
    <t>0906-001-4041</t>
  </si>
  <si>
    <t>Bernardino</t>
  </si>
  <si>
    <t>Christopher</t>
  </si>
  <si>
    <t>0905-4303753</t>
  </si>
  <si>
    <t>fpbersalona@philkoei.com.ph</t>
  </si>
  <si>
    <t>0956-5903907</t>
  </si>
  <si>
    <t>63 9750615979</t>
  </si>
  <si>
    <t>C673</t>
  </si>
  <si>
    <t>Bolo</t>
  </si>
  <si>
    <t>0915-7626312</t>
  </si>
  <si>
    <t>acbonete@philkoei.com.ph</t>
  </si>
  <si>
    <t>0997-2009167</t>
  </si>
  <si>
    <t>bonete.abernard@yahoo.com</t>
  </si>
  <si>
    <t>C687</t>
  </si>
  <si>
    <t>Borja</t>
  </si>
  <si>
    <t>Ian</t>
  </si>
  <si>
    <t>0917-6640271</t>
  </si>
  <si>
    <t>Brucal</t>
  </si>
  <si>
    <t>Marlon Dave</t>
  </si>
  <si>
    <t>0915-4836812</t>
  </si>
  <si>
    <t>marlonbrucal@ymail.com</t>
  </si>
  <si>
    <t>Bulatao</t>
  </si>
  <si>
    <t>Jessie Phillip</t>
  </si>
  <si>
    <t>bmc_mjpw1@yahoo.com</t>
  </si>
  <si>
    <t>0939-3982694</t>
  </si>
  <si>
    <t>jmcabangunay@philkoei.com.ph</t>
  </si>
  <si>
    <t>C746</t>
  </si>
  <si>
    <t>Cabigting, Jr.</t>
  </si>
  <si>
    <t>Ricardo</t>
  </si>
  <si>
    <t>C707</t>
  </si>
  <si>
    <t>Cajita</t>
  </si>
  <si>
    <t>Annabelle</t>
  </si>
  <si>
    <t>0917-8107281</t>
  </si>
  <si>
    <t>Cantero</t>
  </si>
  <si>
    <t>Arnel</t>
  </si>
  <si>
    <t>0930-2690778</t>
  </si>
  <si>
    <t>Cao</t>
  </si>
  <si>
    <t>Rowel</t>
  </si>
  <si>
    <t>Carpio</t>
  </si>
  <si>
    <t>Mark Nathaniel</t>
  </si>
  <si>
    <t>63 0947-8033701</t>
  </si>
  <si>
    <t>Cartera</t>
  </si>
  <si>
    <t>rexcartera2@yahoo.com</t>
  </si>
  <si>
    <t>C754</t>
  </si>
  <si>
    <t>Casas</t>
  </si>
  <si>
    <t>Sharemil Faith</t>
  </si>
  <si>
    <t>Castañares</t>
  </si>
  <si>
    <t>Mary Ann</t>
  </si>
  <si>
    <t>63 2 0906-2655815</t>
  </si>
  <si>
    <t>mae0813@yahoo.com</t>
  </si>
  <si>
    <t>robethlyzgian@gmail.com</t>
  </si>
  <si>
    <t>0905-5446880</t>
  </si>
  <si>
    <t>adchew@gmail.com</t>
  </si>
  <si>
    <t>Chuaquico</t>
  </si>
  <si>
    <t>Jeremy</t>
  </si>
  <si>
    <t>0995-4541089</t>
  </si>
  <si>
    <t>jc50907@yahoo.com</t>
  </si>
  <si>
    <t>jhadecolis@yahoo.com</t>
  </si>
  <si>
    <t>C666</t>
  </si>
  <si>
    <t>Competente</t>
  </si>
  <si>
    <t>Marivic</t>
  </si>
  <si>
    <t>63 0918-9911082</t>
  </si>
  <si>
    <t>mcbandril@yahoo.com</t>
  </si>
  <si>
    <t>Cortez</t>
  </si>
  <si>
    <t>Julian Ed</t>
  </si>
  <si>
    <t>0929-8291130</t>
  </si>
  <si>
    <t>julianedcortez@gmail.com</t>
  </si>
  <si>
    <t>C664</t>
  </si>
  <si>
    <t>Cris</t>
  </si>
  <si>
    <t>Danilo</t>
  </si>
  <si>
    <t>dannyjcris@engineer.com</t>
  </si>
  <si>
    <t>Cruz</t>
  </si>
  <si>
    <t>Millard</t>
  </si>
  <si>
    <t>0905-9535965</t>
  </si>
  <si>
    <t>millardcorreacruz@yahoo.com</t>
  </si>
  <si>
    <t>Katherine</t>
  </si>
  <si>
    <t>63 2 0917-821-3999</t>
  </si>
  <si>
    <t>Rizalina</t>
  </si>
  <si>
    <t>0918-0000369</t>
  </si>
  <si>
    <t>jmie_reese@yahoo.com</t>
  </si>
  <si>
    <t>Dabasol</t>
  </si>
  <si>
    <t>Richy Ian</t>
  </si>
  <si>
    <t>0927-7490318</t>
  </si>
  <si>
    <t>noniedacasin@yahoo.com.ph</t>
  </si>
  <si>
    <t>Danguilan</t>
  </si>
  <si>
    <t>rizalina_danguilan@yahoo.com</t>
  </si>
  <si>
    <t>De Jesus</t>
  </si>
  <si>
    <t>Joshua James</t>
  </si>
  <si>
    <t>0947-3107181</t>
  </si>
  <si>
    <t>joshuajhay01@gmail.com</t>
  </si>
  <si>
    <t>0946-6991607</t>
  </si>
  <si>
    <t>rpdeleon@philkoei.com.ph</t>
  </si>
  <si>
    <t>0927-9441532</t>
  </si>
  <si>
    <t>De San Jose</t>
  </si>
  <si>
    <t>Jenzel Ray</t>
  </si>
  <si>
    <t>0999-3210700</t>
  </si>
  <si>
    <t>reidesanjose@yahoo.com</t>
  </si>
  <si>
    <t>C756</t>
  </si>
  <si>
    <t>Dela Cruz</t>
  </si>
  <si>
    <t>Renante</t>
  </si>
  <si>
    <t>C508</t>
  </si>
  <si>
    <t>Napoleon</t>
  </si>
  <si>
    <t>0928-2867328</t>
  </si>
  <si>
    <t>C696</t>
  </si>
  <si>
    <t>Carlos</t>
  </si>
  <si>
    <t>0916-4626742</t>
  </si>
  <si>
    <t>C494</t>
  </si>
  <si>
    <t>Dela Peña</t>
  </si>
  <si>
    <t>Eulogia</t>
  </si>
  <si>
    <t>63 2 0915-5863312</t>
  </si>
  <si>
    <t>Dela Rama</t>
  </si>
  <si>
    <t>Raymond Joseph</t>
  </si>
  <si>
    <t>0915-3159008</t>
  </si>
  <si>
    <t>raymond.delarama@yahoo.com</t>
  </si>
  <si>
    <t>Dela Torre</t>
  </si>
  <si>
    <t>Antonio Maria</t>
  </si>
  <si>
    <t>0917-8003483</t>
  </si>
  <si>
    <t>Diaz</t>
  </si>
  <si>
    <t>Ryan Virgel</t>
  </si>
  <si>
    <t>0905-7022261</t>
  </si>
  <si>
    <t>ryanvirgeld13@gmail.com</t>
  </si>
  <si>
    <t>C397</t>
  </si>
  <si>
    <t>C141</t>
  </si>
  <si>
    <t>Dizon</t>
  </si>
  <si>
    <t>Steffany Mae</t>
  </si>
  <si>
    <t>0917-1351492</t>
  </si>
  <si>
    <t>steffanydizon22@gmail.com</t>
  </si>
  <si>
    <t>C699</t>
  </si>
  <si>
    <t>Dumaya</t>
  </si>
  <si>
    <t>Olivia</t>
  </si>
  <si>
    <t>0929-1624798</t>
  </si>
  <si>
    <t>odumaya11@gmail.com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</si>
  <si>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</si>
  <si>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</si>
  <si>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</si>
  <si>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</si>
  <si>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</si>
  <si>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</si>
  <si>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</si>
  <si>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0997-9265442</t>
  </si>
  <si>
    <t>C659</t>
  </si>
  <si>
    <t>Establecida</t>
  </si>
  <si>
    <t>Cielito</t>
  </si>
  <si>
    <t>0917-8152727</t>
  </si>
  <si>
    <t>C385</t>
  </si>
  <si>
    <t>Estaris</t>
  </si>
  <si>
    <t>Maria Emelita</t>
  </si>
  <si>
    <t>C636</t>
  </si>
  <si>
    <t>Esto</t>
  </si>
  <si>
    <t>Raymond</t>
  </si>
  <si>
    <t>0905-4535864</t>
  </si>
  <si>
    <t>Estrada</t>
  </si>
  <si>
    <t>Rosalie</t>
  </si>
  <si>
    <t>rosalieestrada03@yahoo.com</t>
  </si>
  <si>
    <t>marioestremera@yahoo.com.ph</t>
  </si>
  <si>
    <t>C690</t>
  </si>
  <si>
    <t>Fajarda</t>
  </si>
  <si>
    <t>Bella</t>
  </si>
  <si>
    <t>63 0939-9254549</t>
  </si>
  <si>
    <t>C743</t>
  </si>
  <si>
    <t>Faylogna</t>
  </si>
  <si>
    <t>Cynthia Rose</t>
  </si>
  <si>
    <t>0949-6289088</t>
  </si>
  <si>
    <t>0906-6246001</t>
  </si>
  <si>
    <t>Fernandez</t>
  </si>
  <si>
    <t>Jerold Joseph</t>
  </si>
  <si>
    <t>0917-7165690</t>
  </si>
  <si>
    <t>jeroldjfernandez@gmail.com</t>
  </si>
  <si>
    <t>C730</t>
  </si>
  <si>
    <t>Angelina Victoria</t>
  </si>
  <si>
    <t>0917-5744278</t>
  </si>
  <si>
    <t>Arlene</t>
  </si>
  <si>
    <t>arlenefer007@gmail.com</t>
  </si>
  <si>
    <t>renflord@yahoo.com.ph</t>
  </si>
  <si>
    <t>Flores</t>
  </si>
  <si>
    <t>Anna Liza</t>
  </si>
  <si>
    <t>0932-8444891</t>
  </si>
  <si>
    <t>Fuertes</t>
  </si>
  <si>
    <t>Brian Jose</t>
  </si>
  <si>
    <t>C617</t>
  </si>
  <si>
    <t>Gabriel</t>
  </si>
  <si>
    <t>Victor Michael</t>
  </si>
  <si>
    <t>sheilagagno@gmail.com</t>
  </si>
  <si>
    <t>0927-3454200</t>
  </si>
  <si>
    <t>0949-927-0256</t>
  </si>
  <si>
    <t>Gallemit</t>
  </si>
  <si>
    <t>Ronila</t>
  </si>
  <si>
    <t>63 0998-5698241</t>
  </si>
  <si>
    <t>ronilagallemit@gmail.com</t>
  </si>
  <si>
    <t>C684</t>
  </si>
  <si>
    <t>Galvez</t>
  </si>
  <si>
    <t>Rolando</t>
  </si>
  <si>
    <t>0999-5302408</t>
  </si>
  <si>
    <t>C701</t>
  </si>
  <si>
    <t>Gamboa</t>
  </si>
  <si>
    <t>Renato</t>
  </si>
  <si>
    <t>C425</t>
  </si>
  <si>
    <t>Garchitorena</t>
  </si>
  <si>
    <t>Gilbert</t>
  </si>
  <si>
    <t>Giray</t>
  </si>
  <si>
    <t>Dzewyn Keinth</t>
  </si>
  <si>
    <t>0975-3021178</t>
  </si>
  <si>
    <t>dzewyngiray@gmail.com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</si>
  <si>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</si>
  <si>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</si>
  <si>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</si>
  <si>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</si>
  <si>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</si>
  <si>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</si>
  <si>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</si>
  <si>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</si>
  <si>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</si>
  <si>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C556</t>
  </si>
  <si>
    <t>Gomez Jr.</t>
  </si>
  <si>
    <t>Oscar</t>
  </si>
  <si>
    <t>0999-4564590</t>
  </si>
  <si>
    <t>C622</t>
  </si>
  <si>
    <t>Gonzalvo</t>
  </si>
  <si>
    <t>Romeo</t>
  </si>
  <si>
    <t>0922-8257430</t>
  </si>
  <si>
    <t>Gregorio</t>
  </si>
  <si>
    <t>Mars Pedro</t>
  </si>
  <si>
    <t>0932-7863518</t>
  </si>
  <si>
    <t>C737</t>
  </si>
  <si>
    <t>Guazon</t>
  </si>
  <si>
    <t>0919-9963039</t>
  </si>
  <si>
    <t>Gueco</t>
  </si>
  <si>
    <t>Jamaica Rose</t>
  </si>
  <si>
    <t>0926-9881127</t>
  </si>
  <si>
    <t>jamaica_rose27@yahoo.com</t>
  </si>
  <si>
    <t>C652</t>
  </si>
  <si>
    <t>Guieb</t>
  </si>
  <si>
    <t>Wenceslao</t>
  </si>
  <si>
    <t>0925-4489690</t>
  </si>
  <si>
    <t>C641</t>
  </si>
  <si>
    <t>Gulinao</t>
  </si>
  <si>
    <t>Orlando</t>
  </si>
  <si>
    <t>0917-9822370</t>
  </si>
  <si>
    <t>0908-6557967</t>
  </si>
  <si>
    <t>Hernandez</t>
  </si>
  <si>
    <t>Phoebe Joy</t>
  </si>
  <si>
    <t>0928-6965628</t>
  </si>
  <si>
    <t>phoebe07_hernandez@yahoo.com</t>
  </si>
  <si>
    <t>C739</t>
  </si>
  <si>
    <t>Ivy</t>
  </si>
  <si>
    <t>0965-4067229</t>
  </si>
  <si>
    <t>Hernando</t>
  </si>
  <si>
    <t>Ma. Joicel</t>
  </si>
  <si>
    <t>0906-5781493</t>
  </si>
  <si>
    <t>Hinolan</t>
  </si>
  <si>
    <t>Annamaria</t>
  </si>
  <si>
    <t>0936-6725419</t>
  </si>
  <si>
    <t>maan.hinolan@gmail.com</t>
  </si>
  <si>
    <t>Ignacio</t>
  </si>
  <si>
    <t>Jennilyn</t>
  </si>
  <si>
    <t>0922-4968953</t>
  </si>
  <si>
    <t>jhennilyn_monson@yahoo.com</t>
  </si>
  <si>
    <t>kimberlyclaireinso@yahoo.com</t>
  </si>
  <si>
    <t>0916-1712151</t>
  </si>
  <si>
    <t>C744</t>
  </si>
  <si>
    <t>Irapta</t>
  </si>
  <si>
    <t>Paula Naomi</t>
  </si>
  <si>
    <t>C733</t>
  </si>
  <si>
    <t>Jariel</t>
  </si>
  <si>
    <t>Ronald</t>
  </si>
  <si>
    <t>0977-2326670</t>
  </si>
  <si>
    <t>0909-5003098</t>
  </si>
  <si>
    <t>jsjarolan@philkoei.com.ph</t>
  </si>
  <si>
    <t>0906-2879490</t>
  </si>
  <si>
    <t>C660</t>
  </si>
  <si>
    <t>Jasmin</t>
  </si>
  <si>
    <t>John Aristeo</t>
  </si>
  <si>
    <t>63 0909-8661494</t>
  </si>
  <si>
    <t>C524</t>
  </si>
  <si>
    <t>Johnson</t>
  </si>
  <si>
    <t>Albert</t>
  </si>
  <si>
    <t>0917-6245094</t>
  </si>
  <si>
    <t>0922-8868057</t>
  </si>
  <si>
    <t>C459</t>
  </si>
  <si>
    <t>Jose</t>
  </si>
  <si>
    <t>Joselito</t>
  </si>
  <si>
    <t>joel-jose@yahoo.com</t>
  </si>
  <si>
    <t>millieannvale@yahoo.com</t>
  </si>
  <si>
    <t>Kojima</t>
  </si>
  <si>
    <t>Alma Teresa</t>
  </si>
  <si>
    <t>C591</t>
  </si>
  <si>
    <t>Lagmay</t>
  </si>
  <si>
    <t>Florante</t>
  </si>
  <si>
    <t>0916-5913382</t>
  </si>
  <si>
    <t>lagmaydjo@yahoo.com</t>
  </si>
  <si>
    <t>C597</t>
  </si>
  <si>
    <t>Libo-on</t>
  </si>
  <si>
    <t>Jennard</t>
  </si>
  <si>
    <t>0995-9966486</t>
  </si>
  <si>
    <t>surtalicito@yahoo.com</t>
  </si>
  <si>
    <t>0908-1761118</t>
  </si>
  <si>
    <t>Lita</t>
  </si>
  <si>
    <t>Sonny</t>
  </si>
  <si>
    <t>C724</t>
  </si>
  <si>
    <t>Lizardo</t>
  </si>
  <si>
    <t>0920-2481825</t>
  </si>
  <si>
    <t>Lontoc</t>
  </si>
  <si>
    <t>Jamie Anne</t>
  </si>
  <si>
    <t>0936-7764682</t>
  </si>
  <si>
    <t>jamieannelontoc22@gmail.com</t>
  </si>
  <si>
    <t>C006</t>
  </si>
  <si>
    <t>Lopez</t>
  </si>
  <si>
    <t>Estela</t>
  </si>
  <si>
    <t>Lorica</t>
  </si>
  <si>
    <t>Reynante</t>
  </si>
  <si>
    <t>ralorica@philkoei.com.ph</t>
  </si>
  <si>
    <t>Mark Joseph</t>
  </si>
  <si>
    <t>0916-1731092</t>
  </si>
  <si>
    <t>C741</t>
  </si>
  <si>
    <t>Lustre</t>
  </si>
  <si>
    <t>Justine Elnest</t>
  </si>
  <si>
    <t>0927-5000307</t>
  </si>
  <si>
    <t>Donnie</t>
  </si>
  <si>
    <t>0923-6215111</t>
  </si>
  <si>
    <t>donnieluzon_18@yahoo.com</t>
  </si>
  <si>
    <t>Mañacop</t>
  </si>
  <si>
    <t>Felita</t>
  </si>
  <si>
    <t>0977-6209688</t>
  </si>
  <si>
    <t>felicity031881@yahoo.com</t>
  </si>
  <si>
    <t>C729</t>
  </si>
  <si>
    <t>Madamba</t>
  </si>
  <si>
    <t>Reygie Venancio</t>
  </si>
  <si>
    <t>0966-8202968</t>
  </si>
  <si>
    <t>0948-7343948</t>
  </si>
  <si>
    <t>C630</t>
  </si>
  <si>
    <t>Maglalang</t>
  </si>
  <si>
    <t>Maricel</t>
  </si>
  <si>
    <t>0998-3835076</t>
  </si>
  <si>
    <t>C626</t>
  </si>
  <si>
    <t>Raul</t>
  </si>
  <si>
    <t>0998-383-5079</t>
  </si>
  <si>
    <t>reubenmallare@yahoo.com</t>
  </si>
  <si>
    <t>C497</t>
  </si>
  <si>
    <t>Mallare</t>
  </si>
  <si>
    <t>Reuben</t>
  </si>
  <si>
    <t>0917-2736822</t>
  </si>
  <si>
    <t>C362</t>
  </si>
  <si>
    <t>Manaloto</t>
  </si>
  <si>
    <t>Manaysay</t>
  </si>
  <si>
    <t>C418</t>
  </si>
  <si>
    <t>Mangahas</t>
  </si>
  <si>
    <t>Servillano</t>
  </si>
  <si>
    <t>Mapili</t>
  </si>
  <si>
    <t>Fresha Grace</t>
  </si>
  <si>
    <t>0955-1772325</t>
  </si>
  <si>
    <t>mapili.freshagracea@gmail.com</t>
  </si>
  <si>
    <t>marlon.cmm07@gmail.com</t>
  </si>
  <si>
    <t>0917-8740707</t>
  </si>
  <si>
    <t>Martin</t>
  </si>
  <si>
    <t>Johanna Angela</t>
  </si>
  <si>
    <t>0917-4147413</t>
  </si>
  <si>
    <t>mjohannaangela@yahoo.com</t>
  </si>
  <si>
    <t>0938-5858900</t>
  </si>
  <si>
    <t>0946-8267949</t>
  </si>
  <si>
    <t>C755</t>
  </si>
  <si>
    <t>Medina</t>
  </si>
  <si>
    <t>C706</t>
  </si>
  <si>
    <t>Mejia</t>
  </si>
  <si>
    <t>Ma. Francisca Iñez</t>
  </si>
  <si>
    <t>Mendiola</t>
  </si>
  <si>
    <t>Camille Jasel</t>
  </si>
  <si>
    <t>0956-1560106</t>
  </si>
  <si>
    <t>C476</t>
  </si>
  <si>
    <t>Mercado</t>
  </si>
  <si>
    <t>Diolina</t>
  </si>
  <si>
    <t>0918-9136849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</si>
  <si>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</si>
  <si>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</si>
  <si>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</si>
  <si>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</si>
  <si>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</si>
  <si>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</si>
  <si>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</si>
  <si>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</si>
  <si>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Miculob</t>
  </si>
  <si>
    <t>Meriam</t>
  </si>
  <si>
    <t>0950-1767147</t>
  </si>
  <si>
    <t>iamz_amburai@yahoo.com</t>
  </si>
  <si>
    <t>Mijares</t>
  </si>
  <si>
    <t>Glenn</t>
  </si>
  <si>
    <t>0945-6294017</t>
  </si>
  <si>
    <t>C748</t>
  </si>
  <si>
    <t>Mumar</t>
  </si>
  <si>
    <t>Anastacio</t>
  </si>
  <si>
    <t>0949-3540873</t>
  </si>
  <si>
    <t>amumar38@gmail.com</t>
  </si>
  <si>
    <t>C161</t>
  </si>
  <si>
    <t>Nambong, Jr.</t>
  </si>
  <si>
    <t>Custodio</t>
  </si>
  <si>
    <t>Narte</t>
  </si>
  <si>
    <t>Rosita</t>
  </si>
  <si>
    <t>0998-5600853</t>
  </si>
  <si>
    <t>C462</t>
  </si>
  <si>
    <t>Nuñez</t>
  </si>
  <si>
    <t>Eliza Karla</t>
  </si>
  <si>
    <t>63 2 0922-889-9392</t>
  </si>
  <si>
    <t>elizakarlajn@gmail.com</t>
  </si>
  <si>
    <t>63 2 0917-504-2957</t>
  </si>
  <si>
    <t>C695</t>
  </si>
  <si>
    <t>Nysai</t>
  </si>
  <si>
    <t>Yoeun</t>
  </si>
  <si>
    <t>0085-828476</t>
  </si>
  <si>
    <t>Ortiz</t>
  </si>
  <si>
    <t>Oliver John</t>
  </si>
  <si>
    <t>0935-6588008</t>
  </si>
  <si>
    <t>oliverjohnortiz@rocketmail.com</t>
  </si>
  <si>
    <t>C700</t>
  </si>
  <si>
    <t>Osea</t>
  </si>
  <si>
    <t>Henry</t>
  </si>
  <si>
    <t>0908-9288356</t>
  </si>
  <si>
    <t>C645</t>
  </si>
  <si>
    <t>John Henry</t>
  </si>
  <si>
    <t>0939-9277476</t>
  </si>
  <si>
    <t>john.osea.83@gmail.com</t>
  </si>
  <si>
    <t>C686</t>
  </si>
  <si>
    <t>Pabines</t>
  </si>
  <si>
    <t>Aaron</t>
  </si>
  <si>
    <t>0917-4529914</t>
  </si>
  <si>
    <t>Padilla</t>
  </si>
  <si>
    <t>Dorcas Mae</t>
  </si>
  <si>
    <t>63 2 0916-6409353</t>
  </si>
  <si>
    <t>mae_padilla@yahoo.com</t>
  </si>
  <si>
    <t>C671</t>
  </si>
  <si>
    <t>Palacio</t>
  </si>
  <si>
    <t>Agnes</t>
  </si>
  <si>
    <t>fmpalomique@yahoo.com</t>
  </si>
  <si>
    <t>jmpamintuan@philkoei.com.ph</t>
  </si>
  <si>
    <t>C757</t>
  </si>
  <si>
    <t>Pandan</t>
  </si>
  <si>
    <t>Julieto</t>
  </si>
  <si>
    <t>Pangan</t>
  </si>
  <si>
    <t>Karl Antonio</t>
  </si>
  <si>
    <t>63 2 0923-5661607</t>
  </si>
  <si>
    <t>karlpangan@gmail.com</t>
  </si>
  <si>
    <t>C718</t>
  </si>
  <si>
    <t>Pante</t>
  </si>
  <si>
    <t>Charles</t>
  </si>
  <si>
    <t>0928-2131160</t>
  </si>
  <si>
    <t>0998-8693807</t>
  </si>
  <si>
    <t>Pantino</t>
  </si>
  <si>
    <t>Rey</t>
  </si>
  <si>
    <t>Parreñas</t>
  </si>
  <si>
    <t>Xeanne Danielle</t>
  </si>
  <si>
    <t>0927-8736003</t>
  </si>
  <si>
    <t>xdeparrenas@gmail.com</t>
  </si>
  <si>
    <t>C644</t>
  </si>
  <si>
    <t>Pascua Jr.</t>
  </si>
  <si>
    <t>Felix Noel</t>
  </si>
  <si>
    <t>Peñalosa</t>
  </si>
  <si>
    <t>Melanie</t>
  </si>
  <si>
    <t>Melai_1119@yahoo.com</t>
  </si>
  <si>
    <t>gcpelagio@yahoo.com; gcpelagio@gmail.com</t>
  </si>
  <si>
    <t>C475</t>
  </si>
  <si>
    <t>Pintor</t>
  </si>
  <si>
    <t>Eleanor</t>
  </si>
  <si>
    <t>63 0920-6220977</t>
  </si>
  <si>
    <t>mogs_pintor@yahoo.com</t>
  </si>
  <si>
    <t>63 0916-2322047</t>
  </si>
  <si>
    <t>Politico</t>
  </si>
  <si>
    <t>Mitzi Angela</t>
  </si>
  <si>
    <t>0928-2694134</t>
  </si>
  <si>
    <t>mappolitico@gmail.com</t>
  </si>
  <si>
    <t>Quejado</t>
  </si>
  <si>
    <t>ac_quejado@yahoo.com.ph</t>
  </si>
  <si>
    <t>Quiaoit</t>
  </si>
  <si>
    <t>Daniel Mark</t>
  </si>
  <si>
    <t>0917-5229292</t>
  </si>
  <si>
    <t>danquiaoit@gmail.com</t>
  </si>
  <si>
    <t>rosanoquillain1970@gmail.com</t>
  </si>
  <si>
    <t>quillainsonny@yahoo.com</t>
  </si>
  <si>
    <t>Ramirez</t>
  </si>
  <si>
    <t>Camille Nelmie</t>
  </si>
  <si>
    <t>0947-8170780</t>
  </si>
  <si>
    <t>camille.nelmie@yahoo.com.ph</t>
  </si>
  <si>
    <t>C629</t>
  </si>
  <si>
    <t>Reynaldo</t>
  </si>
  <si>
    <t>0916-4122285</t>
  </si>
  <si>
    <t>0906-5311077</t>
  </si>
  <si>
    <t>Ramos</t>
  </si>
  <si>
    <t>Christelle Angela</t>
  </si>
  <si>
    <t>ramos.christelle@yahoo.com</t>
  </si>
  <si>
    <t>Daniel Morris</t>
  </si>
  <si>
    <t>0928-8175827</t>
  </si>
  <si>
    <t>hectoraphio@gmail.com</t>
  </si>
  <si>
    <t>Patrick John</t>
  </si>
  <si>
    <t>pjrramos@ph-koei.com</t>
  </si>
  <si>
    <t>C555</t>
  </si>
  <si>
    <t>Raymundo</t>
  </si>
  <si>
    <t>0917-3234967</t>
  </si>
  <si>
    <t>C678</t>
  </si>
  <si>
    <t>Remorta</t>
  </si>
  <si>
    <t>Criza Lyn</t>
  </si>
  <si>
    <t>0907-2863363</t>
  </si>
  <si>
    <t>C720</t>
  </si>
  <si>
    <t>Ricaforte</t>
  </si>
  <si>
    <t>Joanne</t>
  </si>
  <si>
    <t>0933-8668019</t>
  </si>
  <si>
    <t>C472</t>
  </si>
  <si>
    <t>0915-8968964</t>
  </si>
  <si>
    <t>jeritzie@yahoo.com</t>
  </si>
  <si>
    <t>C544</t>
  </si>
  <si>
    <t>Rivera</t>
  </si>
  <si>
    <t>Paul</t>
  </si>
  <si>
    <t>0917-4713084</t>
  </si>
  <si>
    <t>C602</t>
  </si>
  <si>
    <t>Cherry</t>
  </si>
  <si>
    <t>0917-8566558</t>
  </si>
  <si>
    <t>crivera.consultant@adb.org</t>
  </si>
  <si>
    <t>Rogado</t>
  </si>
  <si>
    <t>Jessa</t>
  </si>
  <si>
    <t>63 917 9368054</t>
  </si>
  <si>
    <t>jessabebida@yahoo.com</t>
  </si>
  <si>
    <t>C507</t>
  </si>
  <si>
    <t>Rojas Jr.</t>
  </si>
  <si>
    <t>0918-9387561</t>
  </si>
  <si>
    <t>benrojas59@gmail.com</t>
  </si>
  <si>
    <t>C578</t>
  </si>
  <si>
    <t>Rollan</t>
  </si>
  <si>
    <t>Reynar</t>
  </si>
  <si>
    <t>reynarrollan@gmail.com</t>
  </si>
  <si>
    <t>C557</t>
  </si>
  <si>
    <t>Rollolazo</t>
  </si>
  <si>
    <t>Mildred</t>
  </si>
  <si>
    <t>Roque</t>
  </si>
  <si>
    <t>Analie</t>
  </si>
  <si>
    <t>jg_0327@yahoo.com</t>
  </si>
  <si>
    <t>jbsacayan@philkoei.com.ph</t>
  </si>
  <si>
    <t>nikkamariesales@gmail.com</t>
  </si>
  <si>
    <t>C749</t>
  </si>
  <si>
    <t>Sales</t>
  </si>
  <si>
    <t>Nikka Marie</t>
  </si>
  <si>
    <t>0935-4492607</t>
  </si>
  <si>
    <t>0920-5783337</t>
  </si>
  <si>
    <t>bbsaligumba@yahoo.com</t>
  </si>
  <si>
    <t>Salmorin</t>
  </si>
  <si>
    <t>Bonnie</t>
  </si>
  <si>
    <t>0935-2129487</t>
  </si>
  <si>
    <t>Salomon</t>
  </si>
  <si>
    <t>Salvador</t>
  </si>
  <si>
    <t>Patrick Owenn</t>
  </si>
  <si>
    <t>0939-4142119</t>
  </si>
  <si>
    <t>spatrickowenn@gmail.com</t>
  </si>
  <si>
    <t>aosamonte@philkoei.com.ph</t>
  </si>
  <si>
    <t>samonte_ava88@yahoo.com</t>
  </si>
  <si>
    <t>Samoza</t>
  </si>
  <si>
    <t>Peter</t>
  </si>
  <si>
    <t>0918-9239877</t>
  </si>
  <si>
    <t>San Antonio</t>
  </si>
  <si>
    <t>Ian Jasper</t>
  </si>
  <si>
    <t>0929-6317546</t>
  </si>
  <si>
    <t>phersanantonio@gmail.com</t>
  </si>
  <si>
    <t>San Juan</t>
  </si>
  <si>
    <t>joanne_sanjuan@yahoo.com</t>
  </si>
  <si>
    <t>San Miguel</t>
  </si>
  <si>
    <t>Girlie</t>
  </si>
  <si>
    <t>papalouiesanchez@gmail.com</t>
  </si>
  <si>
    <t>0943-0641136</t>
  </si>
  <si>
    <t>C618</t>
  </si>
  <si>
    <t>rmsantelices@philkoei.com.ph</t>
  </si>
  <si>
    <t>kaizasantillan@gmail.com</t>
  </si>
  <si>
    <t>C735</t>
  </si>
  <si>
    <t>Santillan</t>
  </si>
  <si>
    <t>Kaiza</t>
  </si>
  <si>
    <t>0945-3592799</t>
  </si>
  <si>
    <t>C440</t>
  </si>
  <si>
    <t>Mariano</t>
  </si>
  <si>
    <t>Rose Mary</t>
  </si>
  <si>
    <t>0926-4764560</t>
  </si>
  <si>
    <t>Serillano</t>
  </si>
  <si>
    <t>Alfredo</t>
  </si>
  <si>
    <t>fred.serillano@gmail.com</t>
  </si>
  <si>
    <t>0939-154-1277</t>
  </si>
  <si>
    <t>ccsimpao@philkoei.com.ph</t>
  </si>
  <si>
    <t>0945-2487393</t>
  </si>
  <si>
    <t>Sinda</t>
  </si>
  <si>
    <t>Carl Christian</t>
  </si>
  <si>
    <t>sgsison@philkoei.com.ph</t>
  </si>
  <si>
    <t>0997-8914132</t>
  </si>
  <si>
    <t>C559</t>
  </si>
  <si>
    <t>Sison, Jr.</t>
  </si>
  <si>
    <t>Cesar</t>
  </si>
  <si>
    <t>0927-4066311</t>
  </si>
  <si>
    <t>Sosa</t>
  </si>
  <si>
    <t>Roncemer</t>
  </si>
  <si>
    <t>0905-9412015</t>
  </si>
  <si>
    <t>ronarchidrafts21@yahoo.com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</si>
  <si>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</si>
  <si>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</si>
  <si>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</si>
  <si>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</si>
  <si>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</si>
  <si>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</si>
  <si>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</si>
  <si>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</si>
  <si>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</si>
  <si>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C028</t>
  </si>
  <si>
    <t>Supangco</t>
  </si>
  <si>
    <t>0908-8795486</t>
  </si>
  <si>
    <t>jsupangco@yahoo.com</t>
  </si>
  <si>
    <t>Tabeta</t>
  </si>
  <si>
    <t>Gerald Joseph</t>
  </si>
  <si>
    <t>0917-8361176</t>
  </si>
  <si>
    <t>gephtabeta@gmail.com</t>
  </si>
  <si>
    <t>C287</t>
  </si>
  <si>
    <t>Tagulinao</t>
  </si>
  <si>
    <t>Frumencio</t>
  </si>
  <si>
    <t>imm.esc@gmail.com</t>
  </si>
  <si>
    <t>0939-7302852</t>
  </si>
  <si>
    <t>Tee</t>
  </si>
  <si>
    <t>Jean Christopher</t>
  </si>
  <si>
    <t>0926-3689040</t>
  </si>
  <si>
    <t>christophertee07@yahoo.com</t>
  </si>
  <si>
    <t>Templo</t>
  </si>
  <si>
    <t>0918-9446758</t>
  </si>
  <si>
    <t>Cristina</t>
  </si>
  <si>
    <t>0998-8844959</t>
  </si>
  <si>
    <t>C727</t>
  </si>
  <si>
    <t>Tisbe</t>
  </si>
  <si>
    <t>Remelyn</t>
  </si>
  <si>
    <t>0917-1005890</t>
  </si>
  <si>
    <t>0915-4755065</t>
  </si>
  <si>
    <t>Mark</t>
  </si>
  <si>
    <t>C484</t>
  </si>
  <si>
    <t>Tolledo</t>
  </si>
  <si>
    <t>63 2 0908-8601022</t>
  </si>
  <si>
    <t>Tomeldan</t>
  </si>
  <si>
    <t>Michael</t>
  </si>
  <si>
    <t>Tugublimas</t>
  </si>
  <si>
    <t>0919-4723649</t>
  </si>
  <si>
    <t>enelra1281@gmail.com</t>
  </si>
  <si>
    <t>0926-5977523</t>
  </si>
  <si>
    <t>C736</t>
  </si>
  <si>
    <t>Ugalino</t>
  </si>
  <si>
    <t>0999-8892349</t>
  </si>
  <si>
    <t>bob_uga@hotmail.com</t>
  </si>
  <si>
    <t>C149</t>
  </si>
  <si>
    <t>Urbano</t>
  </si>
  <si>
    <t>Gene</t>
  </si>
  <si>
    <t>genur_1216@yahoo.com</t>
  </si>
  <si>
    <t>C487</t>
  </si>
  <si>
    <t>Vallo</t>
  </si>
  <si>
    <t>Romulo</t>
  </si>
  <si>
    <t>0927-345-0162</t>
  </si>
  <si>
    <t>Vargas</t>
  </si>
  <si>
    <t>0918-9193766</t>
  </si>
  <si>
    <t>Vasquez</t>
  </si>
  <si>
    <t>Maria Miracle</t>
  </si>
  <si>
    <t>miracle.litimco@gmail.com</t>
  </si>
  <si>
    <t>Velazco</t>
  </si>
  <si>
    <t>Yvette</t>
  </si>
  <si>
    <t>yzv1126@yahoo.com.ph</t>
  </si>
  <si>
    <t>aqvilladiego@philkoei.com.ph</t>
  </si>
  <si>
    <t>Villamin</t>
  </si>
  <si>
    <t>Jaimie</t>
  </si>
  <si>
    <t>0927-3748794</t>
  </si>
  <si>
    <t>ms.jaimievillamin@gmail.com</t>
  </si>
  <si>
    <t>Villegas</t>
  </si>
  <si>
    <t>Luis</t>
  </si>
  <si>
    <t>0975-3897079</t>
  </si>
  <si>
    <t>mr.villegas_luis@yahoo.com</t>
  </si>
  <si>
    <t>Viloria</t>
  </si>
  <si>
    <t>Teddy</t>
  </si>
  <si>
    <t>0922-4709176</t>
  </si>
  <si>
    <t>viloriats@yahoo.com</t>
  </si>
  <si>
    <t>Cherrie</t>
  </si>
  <si>
    <t>0998-973-7964</t>
  </si>
  <si>
    <t>cdvitug@gmail.com</t>
  </si>
  <si>
    <t>Vivar</t>
  </si>
  <si>
    <t>Daniel Lawrence</t>
  </si>
  <si>
    <t>0905-2115068</t>
  </si>
  <si>
    <t>vivarlawrence@gmail.com</t>
  </si>
  <si>
    <t>Yambot</t>
  </si>
  <si>
    <t>Rudolph</t>
  </si>
  <si>
    <t>LEGEND:</t>
  </si>
  <si>
    <r>
      <t xml:space="preserve">Responded = </t>
    </r>
    <r>
      <rPr>
        <b/>
        <sz val="11"/>
        <color theme="7"/>
        <rFont val="Arial"/>
        <family val="2"/>
      </rPr>
      <t>"Found"</t>
    </r>
  </si>
  <si>
    <t>Did not respond = "Not Found"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</si>
</sst>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9" x14ac:knownFonts="1">
    <font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0"/>
      <color rgb="FF363636"/>
      <name val="Arial"/>
      <family val="2"/>
    </font>
    <font>
      <b/>
      <sz val="11"/>
      <color theme="1"/>
      <name val="Arial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CEB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0" xfId="0" quotePrefix="1" applyFont="1" applyAlignment="1"/>
    <xf numFmtId="0" fontId="0" fillId="2" borderId="0" xfId="0" applyFont="1" applyFill="1" applyAlignment="1"/>
    <xf numFmtId="49" fontId="3" fillId="0" borderId="0" xfId="0" applyNumberFormat="1" applyFont="1" applyAlignment="1">
      <alignment horizontal="right"/>
    </xf>
    <xf numFmtId="0" fontId="2" fillId="0" borderId="1" xfId="0" applyFont="1" applyBorder="1"/>
    <xf numFmtId="0" fontId="2" fillId="2" borderId="0" xfId="0" applyFont="1" applyFill="1" applyAlignment="1"/>
    <xf numFmtId="0" fontId="8" fillId="0" borderId="0" xfId="2" applyFont="1" applyAlignment="1">
      <alignment horizontal="center"/>
    </xf>
    <xf numFmtId="0" fontId="6" fillId="0" borderId="0" xfId="1" applyFont="1" applyAlignment="1">
      <alignment horizontal="center"/>
    </xf>
    <xf numFmtId="16" fontId="8" fillId="0" borderId="0" xfId="2" applyNumberFormat="1" applyFont="1" applyAlignment="1">
      <alignment horizontal="center"/>
    </xf>
    <xf numFmtId="0" fontId="7" fillId="0" borderId="0" xfId="2" applyAlignment="1">
      <alignment horizontal="center"/>
    </xf>
    <xf numFmtId="0" fontId="1" fillId="0" borderId="0" xfId="1"/>
    <xf numFmtId="0" fontId="6" fillId="0" borderId="0" xfId="1" applyFont="1"/>
    <xf numFmtId="0" fontId="9" fillId="0" borderId="0" xfId="3" applyFont="1"/>
    <xf numFmtId="0" fontId="6" fillId="0" borderId="0" xfId="1" applyFont="1" applyAlignment="1">
      <alignment horizontal="left"/>
    </xf>
    <xf numFmtId="0" fontId="8" fillId="0" borderId="0" xfId="2" applyFont="1"/>
    <xf numFmtId="0" fontId="7" fillId="0" borderId="0" xfId="2"/>
    <xf numFmtId="0" fontId="10" fillId="3" borderId="2" xfId="3" applyFont="1" applyFill="1" applyBorder="1" applyAlignment="1">
      <alignment vertical="top" wrapText="1"/>
    </xf>
    <xf numFmtId="0" fontId="9" fillId="0" borderId="0" xfId="1" applyFont="1"/>
    <xf numFmtId="0" fontId="9" fillId="3" borderId="3" xfId="2" applyFont="1" applyFill="1" applyBorder="1" applyAlignment="1">
      <alignment vertical="center" wrapText="1"/>
    </xf>
    <xf numFmtId="0" fontId="9" fillId="4" borderId="3" xfId="2" applyFont="1" applyFill="1" applyBorder="1" applyAlignment="1">
      <alignment vertical="center" wrapText="1"/>
    </xf>
    <xf numFmtId="49" fontId="6" fillId="0" borderId="0" xfId="1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11" fillId="0" borderId="0" xfId="1" applyFont="1"/>
    <xf numFmtId="0" fontId="12" fillId="3" borderId="2" xfId="1" applyFont="1" applyFill="1" applyBorder="1" applyAlignment="1">
      <alignment horizontal="left" vertical="top" wrapText="1"/>
    </xf>
    <xf numFmtId="0" fontId="12" fillId="3" borderId="2" xfId="1" applyFont="1" applyFill="1" applyBorder="1" applyAlignment="1">
      <alignment horizontal="center" vertical="top" wrapText="1"/>
    </xf>
    <xf numFmtId="0" fontId="12" fillId="3" borderId="4" xfId="1" applyFont="1" applyFill="1" applyBorder="1" applyAlignment="1">
      <alignment horizontal="left" vertical="top" wrapText="1"/>
    </xf>
    <xf numFmtId="0" fontId="12" fillId="3" borderId="4" xfId="1" applyFont="1" applyFill="1" applyBorder="1" applyAlignment="1">
      <alignment vertical="top" wrapText="1"/>
    </xf>
    <xf numFmtId="0" fontId="4" fillId="0" borderId="0" xfId="1" applyFont="1"/>
    <xf numFmtId="16" fontId="4" fillId="0" borderId="0" xfId="1" applyNumberFormat="1" applyFont="1"/>
    <xf numFmtId="0" fontId="13" fillId="3" borderId="2" xfId="4" applyFill="1" applyBorder="1" applyAlignment="1">
      <alignment vertical="top" wrapText="1"/>
    </xf>
    <xf numFmtId="0" fontId="14" fillId="3" borderId="2" xfId="1" applyFont="1" applyFill="1" applyBorder="1" applyAlignment="1">
      <alignment horizontal="center" vertical="top" wrapText="1"/>
    </xf>
    <xf numFmtId="0" fontId="14" fillId="3" borderId="2" xfId="1" applyFont="1" applyFill="1" applyBorder="1" applyAlignment="1">
      <alignment horizontal="left" vertical="top" wrapText="1"/>
    </xf>
    <xf numFmtId="0" fontId="14" fillId="3" borderId="2" xfId="1" applyFont="1" applyFill="1" applyBorder="1" applyAlignment="1">
      <alignment vertical="top" wrapText="1"/>
    </xf>
    <xf numFmtId="0" fontId="13" fillId="3" borderId="5" xfId="4" applyFill="1" applyBorder="1" applyAlignment="1">
      <alignment vertical="top" wrapText="1"/>
    </xf>
    <xf numFmtId="0" fontId="14" fillId="3" borderId="5" xfId="1" applyFont="1" applyFill="1" applyBorder="1" applyAlignment="1">
      <alignment horizontal="left" vertical="top" wrapText="1"/>
    </xf>
    <xf numFmtId="0" fontId="14" fillId="3" borderId="5" xfId="1" applyFont="1" applyFill="1" applyBorder="1" applyAlignment="1">
      <alignment vertical="top" wrapText="1"/>
    </xf>
    <xf numFmtId="0" fontId="13" fillId="3" borderId="6" xfId="4" applyFill="1" applyBorder="1" applyAlignment="1">
      <alignment vertical="top" wrapText="1"/>
    </xf>
    <xf numFmtId="0" fontId="14" fillId="3" borderId="6" xfId="1" applyFont="1" applyFill="1" applyBorder="1" applyAlignment="1">
      <alignment horizontal="left" vertical="top" wrapText="1"/>
    </xf>
    <xf numFmtId="0" fontId="14" fillId="3" borderId="6" xfId="1" applyFont="1" applyFill="1" applyBorder="1" applyAlignment="1">
      <alignment vertical="top" wrapText="1"/>
    </xf>
    <xf numFmtId="0" fontId="15" fillId="3" borderId="7" xfId="1" applyFont="1" applyFill="1" applyBorder="1" applyAlignment="1">
      <alignment vertical="top" wrapText="1"/>
    </xf>
    <xf numFmtId="0" fontId="14" fillId="3" borderId="7" xfId="1" applyFont="1" applyFill="1" applyBorder="1" applyAlignment="1">
      <alignment horizontal="left" vertical="top" wrapText="1"/>
    </xf>
    <xf numFmtId="0" fontId="14" fillId="3" borderId="7" xfId="1" applyFont="1" applyFill="1" applyBorder="1" applyAlignment="1">
      <alignment vertical="top" wrapText="1"/>
    </xf>
    <xf numFmtId="0" fontId="13" fillId="3" borderId="7" xfId="4" applyFill="1" applyBorder="1" applyAlignment="1">
      <alignment vertical="top" wrapText="1"/>
    </xf>
    <xf numFmtId="0" fontId="15" fillId="3" borderId="6" xfId="1" applyFont="1" applyFill="1" applyBorder="1" applyAlignment="1">
      <alignment vertical="top" wrapText="1"/>
    </xf>
    <xf numFmtId="0" fontId="13" fillId="5" borderId="2" xfId="4" applyFill="1" applyBorder="1" applyAlignment="1">
      <alignment vertical="top" wrapText="1"/>
    </xf>
    <xf numFmtId="0" fontId="14" fillId="5" borderId="2" xfId="1" applyFont="1" applyFill="1" applyBorder="1" applyAlignment="1">
      <alignment horizontal="center" vertical="top" wrapText="1"/>
    </xf>
    <xf numFmtId="0" fontId="14" fillId="5" borderId="2" xfId="1" applyFont="1" applyFill="1" applyBorder="1" applyAlignment="1">
      <alignment horizontal="left" vertical="top" wrapText="1"/>
    </xf>
    <xf numFmtId="0" fontId="14" fillId="5" borderId="2" xfId="1" applyFont="1" applyFill="1" applyBorder="1" applyAlignment="1">
      <alignment vertical="top" wrapText="1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6" fillId="0" borderId="0" xfId="1" applyFont="1" applyAlignment="1">
      <alignment horizontal="center"/>
    </xf>
    <xf numFmtId="0" fontId="14" fillId="3" borderId="5" xfId="1" applyFont="1" applyFill="1" applyBorder="1" applyAlignment="1">
      <alignment horizontal="center" vertical="top" wrapText="1"/>
    </xf>
    <xf numFmtId="0" fontId="14" fillId="3" borderId="6" xfId="1" applyFont="1" applyFill="1" applyBorder="1" applyAlignment="1">
      <alignment horizontal="center" vertical="top" wrapText="1"/>
    </xf>
    <xf numFmtId="0" fontId="14" fillId="3" borderId="7" xfId="1" applyFont="1" applyFill="1" applyBorder="1" applyAlignment="1">
      <alignment horizontal="center" vertical="top" wrapText="1"/>
    </xf>
    <xf numFmtId="0" fontId="13" fillId="3" borderId="5" xfId="4" applyFill="1" applyBorder="1" applyAlignment="1">
      <alignment vertical="top" wrapText="1"/>
    </xf>
    <xf numFmtId="0" fontId="13" fillId="3" borderId="6" xfId="4" applyFill="1" applyBorder="1" applyAlignment="1">
      <alignment vertical="top" wrapText="1"/>
    </xf>
    <xf numFmtId="0" fontId="13" fillId="3" borderId="7" xfId="4" applyFill="1" applyBorder="1" applyAlignment="1">
      <alignment vertical="top" wrapText="1"/>
    </xf>
    <xf numFmtId="0" fontId="14" fillId="3" borderId="5" xfId="1" applyFont="1" applyFill="1" applyBorder="1" applyAlignment="1">
      <alignment vertical="top" wrapText="1"/>
    </xf>
    <xf numFmtId="0" fontId="14" fillId="3" borderId="6" xfId="1" applyFont="1" applyFill="1" applyBorder="1" applyAlignment="1">
      <alignment vertical="top" wrapText="1"/>
    </xf>
    <xf numFmtId="0" fontId="14" fillId="3" borderId="7" xfId="1" applyFont="1" applyFill="1" applyBorder="1" applyAlignment="1">
      <alignment vertical="top" wrapText="1"/>
    </xf>
    <xf numFmtId="0" fontId="6" fillId="0" borderId="0" xfId="1" applyFont="1" applyBorder="1"/>
    <xf numFmtId="0" fontId="6" fillId="0" borderId="9" xfId="1" applyFont="1" applyBorder="1"/>
    <xf numFmtId="0" fontId="17" fillId="0" borderId="9" xfId="1" applyFont="1" applyBorder="1"/>
    <xf numFmtId="0" fontId="6" fillId="0" borderId="10" xfId="1" applyFont="1" applyBorder="1"/>
    <xf numFmtId="0" fontId="6" fillId="0" borderId="12" xfId="1" applyFont="1" applyBorder="1"/>
    <xf numFmtId="0" fontId="6" fillId="0" borderId="11" xfId="1" applyFont="1" applyBorder="1"/>
    <xf numFmtId="0" fontId="6" fillId="0" borderId="13" xfId="1" applyFont="1" applyBorder="1"/>
    <xf numFmtId="0" fontId="6" fillId="0" borderId="15" xfId="1" applyFont="1" applyBorder="1"/>
    <xf numFmtId="0" fontId="17" fillId="0" borderId="9" xfId="1" applyFont="1" applyBorder="1"/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6" xfId="1" applyFont="1" applyBorder="1" applyAlignment="1">
      <alignment horizontal="left" vertical="center"/>
    </xf>
    <xf numFmtId="0" fontId="16" fillId="0" borderId="12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" fillId="0" borderId="11" xfId="1" applyBorder="1"/>
    <xf numFmtId="0" fontId="1" fillId="0" borderId="0" xfId="1" applyBorder="1"/>
  </cellXfs>
  <cellStyles count="5">
    <cellStyle name="Hyperlink 2" xfId="3" xr:uid="{BDA63023-6DFE-4F8C-9149-8355966FC731}"/>
    <cellStyle name="Hyperlink 2 2" xfId="4" xr:uid="{05CE78CB-AC44-4AB4-BEE7-0A5177E4504B}"/>
    <cellStyle name="Normal" xfId="0" builtinId="0"/>
    <cellStyle name="Normal 2 2" xfId="1" xr:uid="{3ABAEBE6-23F4-4CE7-BEED-467C7494D38B}"/>
    <cellStyle name="Normal 3" xfId="2" xr:uid="{0250BDA0-1F12-41F9-AC18-FAA16DFE8242}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FFBFA47-CD05-43A5-835E-AFE17F340D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DA25307-E6FE-4644-9B3B-61674C10F9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F47F47D3-F877-44D5-9016-31F30EAE64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A8BF9D8C-87ED-4C2F-B978-F230D62BD7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B453AF9-79DB-4294-AEF9-F052836B71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91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D25FA65D-51C5-4714-A723-69A679CAF2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7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31415D18-47C7-4A16-A59A-5182A68C96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1631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FA802900-C6D5-48E2-B5EE-603405F08D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205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1585F876-25ED-43B2-B390-DC9CCF36CA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687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DDE2F18B-C034-4E11-8FEF-054783CF65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90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1E5A09E-780F-4626-A960-494AD04F93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478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9BE0AA17-7CD0-48DA-83A8-1E6E2BC3CA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85937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7184FD8C-F736-49D6-8FB5-C85DA2B40A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202275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ACD0ADC2-9E54-493E-9428-83C3177E50BD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9240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94EF4EBF-E56C-454F-AAF5-A4E3A75C6E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726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A020D0CE-1619-4344-990B-E2720D22EF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24062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2994BBE7-A0AF-4F9C-93A8-18E2C4EBF2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8121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6A29004-F0FC-4855-8823-1B1F6F4945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136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8E8F9409-E3A7-48CA-9061-614402E917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755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656CCBD2-848A-479F-9A54-95A70CD560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488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E9F7CB4-8831-4D4D-8292-F1BEE470CD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193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C1985ECE-5F8C-4028-A13E-4BD874D247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33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2CCA82AB-940D-46AB-B52B-27533A95AE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041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E839474D-4A88-4C3F-993B-C45AB96148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337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1F40B8F2-F4B9-459D-9D29-20DA33BF77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365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6B7CD507-61FA-47C0-B00D-43485B2FBD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7469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D918FBF4-854D-4B56-83B6-8FD390B52F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127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638393D8-2D49-420C-872E-C46B1DD290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270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B10C921C-EA31-4AB5-86AE-15FBB99CF1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8900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AA012411-74D5-40B6-B353-0A0BE9C7E8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7738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8435115-EA77-426D-AF16-1F601C6C87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1548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3F0AFA73-99A2-43F1-82CA-1832C70455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360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37B08E67-C0D3-4863-B2BC-289915C5F1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901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FB7176C0-796F-4CA0-8F61-92E39CD056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472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9E51FFC8-C297-4E8B-A8CE-1A830F6751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520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14D3CC0D-C4FA-414A-82E4-5CF7F91DC1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139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E6FFCDA7-49F9-4DDD-AF19-03E4C5954A38}"/>
            </a:ext>
          </a:extLst>
        </xdr:cNvPr>
        <xdr:cNvSpPr>
          <a:spLocks noChangeAspect="1" noChangeArrowheads="1"/>
        </xdr:cNvSpPr>
      </xdr:nvSpPr>
      <xdr:spPr bwMode="auto">
        <a:xfrm>
          <a:off x="4933950" y="5048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DEB2FC85-53FE-4253-87DF-2DE2B40A5B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0996850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A31975CD-23E2-4E37-8B72-EB47D48BBF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1387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E0DB602A-608F-49FA-8340-5BC4743779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3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B0F3EE5E-41A7-4EB0-9574-648DEFCF44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607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2FB9C593-DCA0-4E1B-AD19-2C66F031FC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98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E65B8F0C-DE9D-478C-9B03-F32B228B12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93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41D841D7-AA8E-4C8A-995B-E716D37FF3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03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9BE429DA-0B51-49F2-9CA1-81951FE1E1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18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740C2E3A-CE4A-44A7-B9C6-0533CF8F76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58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1E9BE466-EFF3-4B50-B7BB-7CB588439B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0755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08B8E2C9-04AF-43C0-8981-5CCE38D9BF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866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02D23751-1F4A-430F-AD92-7F436B8FE6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437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DE549C19-EFF8-4145-A589-E7DE9B84EC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0567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496A603D-19E9-4A86-818A-BDFA387B01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790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A91B599F-5718-4184-9A66-174C6E4AE2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361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7D839E96-B4CD-42AD-B81F-BCFB1657A2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742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CEDA6581-DE09-4957-ABCD-D894D203F1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22870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1BC63AF-BAF1-4BB2-8DE7-700274EB9B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476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2B20B7BE-8805-482A-A2CE-4CBFDF9D6A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181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338994E-E333-4908-81F0-5B9E38BA67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886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740F4160-DBC1-4705-B56C-D44980F125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1781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B2C55BD9-A3ED-4946-A05A-6419D7E78F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35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D3C06A51-378B-45B2-B66F-C5A30A8C23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8389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90976B41-F7B9-44F6-AC71-31AEE3C59A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572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2B0C7DBA-9BEF-43AE-8990-AD6BE7F603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9533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8E31C890-B960-4329-8158-0BC2CB8F5B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277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CAC416B2-A89A-454C-9F73-5A3C6DECB8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848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613F1412-2986-4952-A328-C39E33B30D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4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1E0A0E9F-D5DF-4E11-AFE9-0130CFB78620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7744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3E862A6F-0064-478A-9BBE-83C9D44F27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8449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93441A30-AC95-4DD0-866C-3DDF2BF3CD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33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608EAC2A-427C-4C6F-985A-8DBECB4299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3059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DCF64C17-1AEF-4F35-8CF3-D77700CF2F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78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341F1E68-84BD-4D71-9684-0360358028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307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43F89578-C857-4F98-9494-4713CB271D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9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0BD52DE2-8764-4AD4-8450-9F705CE478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7647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6FD52549-50DD-490D-BAFE-A9F353E05E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041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B9083A1F-0F38-4411-8995-4DE7FFCF20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7461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8F7F67F6-FDD4-4821-A12C-08ED28EE0D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775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9E44FD5-2E18-4615-8971-9FA79FA518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842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39CD3AB1-28B2-4D94-B2D7-FBBD3E840B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566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8082D9C-E1D4-4E68-954F-9C6C824310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461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52C814F6-BF45-4AD8-92D9-3E78BA1982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357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48CE6C3D-16F5-4473-9FD9-CA39EB9EFE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252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04DC768E-F2FB-4481-B65C-05CA05DB90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95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76A12CA-E448-4D63-A202-C61F29ADB2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2337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A1075F4A-2584-4B46-B6F4-5E2F599A44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7480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E8CFDBEC-A92A-43F3-B69C-099BBA12B9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9673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A52A88F5-804C-4C53-8B51-9100DF1FC0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481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5C8513C8-6079-460F-996E-D6C99B817B9F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208436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B81F15B2-5C13-40C4-973E-84B5B9109E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948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03EB64F1-FC5B-4DB1-A2DE-4F5A72861C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25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A803B42A-AE2D-43DB-A6A9-B9B01D62FC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082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E19ACDC3-5351-4C72-BEDE-E654E932A5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9235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73D5BD0-D286-45D9-98E7-4C8131B3A0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02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B2F9CCA9-6121-4469-A667-2D5A0C7C82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673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0BB8AB48-1D77-4F06-A70D-BF91685A32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33214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9CDF1127-D25C-429F-8A12-1AD94F8260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08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1F3BEAB9-5C55-4B84-BA2F-424F3397DA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7025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89E33ED7-5C66-4719-A8F1-827555881D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112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90B73050-C92B-4B2C-8DC2-3D3E8A4BEF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683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021C80F6-5CF1-468C-9140-09102A255C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74648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857D6788-06E0-4673-94D6-D136EA53EB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036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55D5E124-54E2-47ED-9F0C-B7389AEF89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98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1EAFB091-7695-4CF8-9DD7-EE88BF8F97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41360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2C8F180E-F8DE-4C99-85E3-1C93B58DE6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42436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odumaya11@gmail.com" TargetMode="External"/><Relationship Id="rId299" Type="http://schemas.openxmlformats.org/officeDocument/2006/relationships/hyperlink" Target="mailto:spatrickowenn@gmail.com" TargetMode="External"/><Relationship Id="rId21" Type="http://schemas.openxmlformats.org/officeDocument/2006/relationships/hyperlink" Target="mailto:antonio@gmail.com" TargetMode="External"/><Relationship Id="rId63" Type="http://schemas.openxmlformats.org/officeDocument/2006/relationships/hyperlink" Target="mailto:rscajr@yahoo.com" TargetMode="External"/><Relationship Id="rId159" Type="http://schemas.openxmlformats.org/officeDocument/2006/relationships/hyperlink" Target="mailto:waguieb@yahoo.com" TargetMode="External"/><Relationship Id="rId324" Type="http://schemas.openxmlformats.org/officeDocument/2006/relationships/hyperlink" Target="mailto:cesarsison624@yahoo.com" TargetMode="External"/><Relationship Id="rId366" Type="http://schemas.openxmlformats.org/officeDocument/2006/relationships/hyperlink" Target="mailto:dfvivar@philkoei.com.ph" TargetMode="External"/><Relationship Id="rId170" Type="http://schemas.openxmlformats.org/officeDocument/2006/relationships/hyperlink" Target="mailto:kginso@philkoei.com.ph" TargetMode="External"/><Relationship Id="rId226" Type="http://schemas.openxmlformats.org/officeDocument/2006/relationships/hyperlink" Target="mailto:ccnjr3@yahoo.com" TargetMode="External"/><Relationship Id="rId268" Type="http://schemas.openxmlformats.org/officeDocument/2006/relationships/hyperlink" Target="mailto:cmramos@philkoei.com.ph" TargetMode="External"/><Relationship Id="rId32" Type="http://schemas.openxmlformats.org/officeDocument/2006/relationships/hyperlink" Target="mailto:jhen7491@gmail.com" TargetMode="External"/><Relationship Id="rId74" Type="http://schemas.openxmlformats.org/officeDocument/2006/relationships/hyperlink" Target="mailto:ericcea2020@gmail.com" TargetMode="External"/><Relationship Id="rId128" Type="http://schemas.openxmlformats.org/officeDocument/2006/relationships/hyperlink" Target="mailto:bellafajarda@yahoo.com" TargetMode="External"/><Relationship Id="rId335" Type="http://schemas.openxmlformats.org/officeDocument/2006/relationships/hyperlink" Target="mailto:imm.esc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bobotlagmay@gmail.com" TargetMode="External"/><Relationship Id="rId237" Type="http://schemas.openxmlformats.org/officeDocument/2006/relationships/hyperlink" Target="mailto:pabinesaaron@yahoo.com" TargetMode="External"/><Relationship Id="rId279" Type="http://schemas.openxmlformats.org/officeDocument/2006/relationships/hyperlink" Target="mailto:pcrivera@gmail.com" TargetMode="External"/><Relationship Id="rId43" Type="http://schemas.openxmlformats.org/officeDocument/2006/relationships/hyperlink" Target="mailto:acbellen@philkoei.com.ph" TargetMode="External"/><Relationship Id="rId139" Type="http://schemas.openxmlformats.org/officeDocument/2006/relationships/hyperlink" Target="mailto:v.michaelgabriel@gmail.com" TargetMode="External"/><Relationship Id="rId290" Type="http://schemas.openxmlformats.org/officeDocument/2006/relationships/hyperlink" Target="mailto:jg_0327@yahoo.com" TargetMode="External"/><Relationship Id="rId304" Type="http://schemas.openxmlformats.org/officeDocument/2006/relationships/hyperlink" Target="mailto:phersanantonio@gmail.com" TargetMode="External"/><Relationship Id="rId346" Type="http://schemas.openxmlformats.org/officeDocument/2006/relationships/hyperlink" Target="mailto:enelra1281@gmail.com" TargetMode="External"/><Relationship Id="rId85" Type="http://schemas.openxmlformats.org/officeDocument/2006/relationships/hyperlink" Target="mailto:ddcris@philkoei.com.ph" TargetMode="External"/><Relationship Id="rId150" Type="http://schemas.openxmlformats.org/officeDocument/2006/relationships/hyperlink" Target="mailto:raymundggo@gmail.com" TargetMode="External"/><Relationship Id="rId192" Type="http://schemas.openxmlformats.org/officeDocument/2006/relationships/hyperlink" Target="mailto:anteng_acirol@yahoo.com" TargetMode="External"/><Relationship Id="rId206" Type="http://schemas.openxmlformats.org/officeDocument/2006/relationships/hyperlink" Target="mailto:manaloto.joe53@yahoo.com" TargetMode="External"/><Relationship Id="rId248" Type="http://schemas.openxmlformats.org/officeDocument/2006/relationships/hyperlink" Target="mailto:rppantino@philkoei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ymond.delarama@yahoo.com" TargetMode="External"/><Relationship Id="rId315" Type="http://schemas.openxmlformats.org/officeDocument/2006/relationships/hyperlink" Target="mailto:fredserillano170@gmail.com" TargetMode="External"/><Relationship Id="rId357" Type="http://schemas.openxmlformats.org/officeDocument/2006/relationships/hyperlink" Target="mailto:aqvilladiego@philkoei.com.ph" TargetMode="External"/><Relationship Id="rId54" Type="http://schemas.openxmlformats.org/officeDocument/2006/relationships/hyperlink" Target="mailto:bonete.abernard@yahoo.com" TargetMode="External"/><Relationship Id="rId96" Type="http://schemas.openxmlformats.org/officeDocument/2006/relationships/hyperlink" Target="mailto:rizalina_danguilan@yahoo.com" TargetMode="External"/><Relationship Id="rId161" Type="http://schemas.openxmlformats.org/officeDocument/2006/relationships/hyperlink" Target="mailto:pzhernandez@philkoei.com.ph" TargetMode="External"/><Relationship Id="rId217" Type="http://schemas.openxmlformats.org/officeDocument/2006/relationships/hyperlink" Target="mailto:camendiola@philkoei.com.ph" TargetMode="External"/><Relationship Id="rId259" Type="http://schemas.openxmlformats.org/officeDocument/2006/relationships/hyperlink" Target="mailto:acquejado@philkoei.com.ph" TargetMode="External"/><Relationship Id="rId23" Type="http://schemas.openxmlformats.org/officeDocument/2006/relationships/hyperlink" Target="mailto:rmaquino@philkoei.com.ph" TargetMode="External"/><Relationship Id="rId119" Type="http://schemas.openxmlformats.org/officeDocument/2006/relationships/hyperlink" Target="mailto:christsaacesmilla@gmail.com" TargetMode="External"/><Relationship Id="rId270" Type="http://schemas.openxmlformats.org/officeDocument/2006/relationships/hyperlink" Target="mailto:drramos@philkoei.com.ph" TargetMode="External"/><Relationship Id="rId326" Type="http://schemas.openxmlformats.org/officeDocument/2006/relationships/hyperlink" Target="mailto:ronarchidrafts21@yahoo.com" TargetMode="External"/><Relationship Id="rId65" Type="http://schemas.openxmlformats.org/officeDocument/2006/relationships/hyperlink" Target="mailto:arnelcantero0126@yahoo.com" TargetMode="External"/><Relationship Id="rId130" Type="http://schemas.openxmlformats.org/officeDocument/2006/relationships/hyperlink" Target="mailto:jmfernandez@philkoei.com.ph" TargetMode="External"/><Relationship Id="rId368" Type="http://schemas.openxmlformats.org/officeDocument/2006/relationships/hyperlink" Target="mailto:rmyambot@philkoei.com.ph" TargetMode="External"/><Relationship Id="rId172" Type="http://schemas.openxmlformats.org/officeDocument/2006/relationships/hyperlink" Target="mailto:jsjarolan@philkoei.com.ph" TargetMode="External"/><Relationship Id="rId228" Type="http://schemas.openxmlformats.org/officeDocument/2006/relationships/hyperlink" Target="mailto:ace_orgs@yahoo.com" TargetMode="External"/><Relationship Id="rId281" Type="http://schemas.openxmlformats.org/officeDocument/2006/relationships/hyperlink" Target="mailto:crivera.consultant@adb.org" TargetMode="External"/><Relationship Id="rId337" Type="http://schemas.openxmlformats.org/officeDocument/2006/relationships/hyperlink" Target="mailto:jbtee@philkoei.com.ph" TargetMode="External"/><Relationship Id="rId34" Type="http://schemas.openxmlformats.org/officeDocument/2006/relationships/hyperlink" Target="mailto:lito_baldisimo@yahoo.com" TargetMode="External"/><Relationship Id="rId76" Type="http://schemas.openxmlformats.org/officeDocument/2006/relationships/hyperlink" Target="mailto:adchew@philkoei.com.ph" TargetMode="External"/><Relationship Id="rId141" Type="http://schemas.openxmlformats.org/officeDocument/2006/relationships/hyperlink" Target="mailto:svgagno@philkoei.com.ph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tyreensl@yahoo.com" TargetMode="External"/><Relationship Id="rId239" Type="http://schemas.openxmlformats.org/officeDocument/2006/relationships/hyperlink" Target="mailto:mae_padilla@yahoo.com" TargetMode="External"/><Relationship Id="rId250" Type="http://schemas.openxmlformats.org/officeDocument/2006/relationships/hyperlink" Target="mailto:xdeparrenas@gmail.com" TargetMode="External"/><Relationship Id="rId292" Type="http://schemas.openxmlformats.org/officeDocument/2006/relationships/hyperlink" Target="mailto:jeffsac_1968@yahoo.com" TargetMode="External"/><Relationship Id="rId306" Type="http://schemas.openxmlformats.org/officeDocument/2006/relationships/hyperlink" Target="mailto:joanne_sanjuan@yahoo.com" TargetMode="External"/><Relationship Id="rId45" Type="http://schemas.openxmlformats.org/officeDocument/2006/relationships/hyperlink" Target="mailto:gvberdin@philkoei.com.ph" TargetMode="External"/><Relationship Id="rId87" Type="http://schemas.openxmlformats.org/officeDocument/2006/relationships/hyperlink" Target="mailto:mccruz@philkoei.com.ph" TargetMode="External"/><Relationship Id="rId110" Type="http://schemas.openxmlformats.org/officeDocument/2006/relationships/hyperlink" Target="mailto:radiaz@philkoei.com.ph" TargetMode="External"/><Relationship Id="rId348" Type="http://schemas.openxmlformats.org/officeDocument/2006/relationships/hyperlink" Target="mailto:bob_uga@hotmail.com" TargetMode="External"/><Relationship Id="rId152" Type="http://schemas.openxmlformats.org/officeDocument/2006/relationships/hyperlink" Target="mailto:maged1128@yahoo.com" TargetMode="External"/><Relationship Id="rId194" Type="http://schemas.openxmlformats.org/officeDocument/2006/relationships/hyperlink" Target="mailto:loricamarkjoseph@yahoo.com.ph" TargetMode="External"/><Relationship Id="rId208" Type="http://schemas.openxmlformats.org/officeDocument/2006/relationships/hyperlink" Target="mailto:sfmangahas@yahoo.com" TargetMode="External"/><Relationship Id="rId261" Type="http://schemas.openxmlformats.org/officeDocument/2006/relationships/hyperlink" Target="mailto:ddquiaoit@philkoei.com.ph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mpbrucal@philkoei.com.ph" TargetMode="External"/><Relationship Id="rId317" Type="http://schemas.openxmlformats.org/officeDocument/2006/relationships/hyperlink" Target="mailto:onarrestito8@gmail.com" TargetMode="External"/><Relationship Id="rId359" Type="http://schemas.openxmlformats.org/officeDocument/2006/relationships/hyperlink" Target="mailto:ms.jaimievillamin@gmail.com" TargetMode="External"/><Relationship Id="rId98" Type="http://schemas.openxmlformats.org/officeDocument/2006/relationships/hyperlink" Target="mailto:jsdejesus@philkoei.com.ph" TargetMode="External"/><Relationship Id="rId121" Type="http://schemas.openxmlformats.org/officeDocument/2006/relationships/hyperlink" Target="mailto:cpeenggsvcs@gmail.com" TargetMode="External"/><Relationship Id="rId163" Type="http://schemas.openxmlformats.org/officeDocument/2006/relationships/hyperlink" Target="mailto:ivy.hernandez524@gmail.com" TargetMode="External"/><Relationship Id="rId219" Type="http://schemas.openxmlformats.org/officeDocument/2006/relationships/hyperlink" Target="mailto:csmesoza@yahoo.com" TargetMode="External"/><Relationship Id="rId230" Type="http://schemas.openxmlformats.org/officeDocument/2006/relationships/hyperlink" Target="mailto:elizakarlajn@gmail.com" TargetMode="External"/><Relationship Id="rId25" Type="http://schemas.openxmlformats.org/officeDocument/2006/relationships/hyperlink" Target="mailto:cparellano@up.edu.ph" TargetMode="External"/><Relationship Id="rId67" Type="http://schemas.openxmlformats.org/officeDocument/2006/relationships/hyperlink" Target="mailto:mmcarpio@philkoei.com.ph" TargetMode="External"/><Relationship Id="rId272" Type="http://schemas.openxmlformats.org/officeDocument/2006/relationships/hyperlink" Target="mailto:pjrramos@philkoei.com.ph" TargetMode="External"/><Relationship Id="rId328" Type="http://schemas.openxmlformats.org/officeDocument/2006/relationships/hyperlink" Target="mailto:sandrelita@hotmail.com" TargetMode="External"/><Relationship Id="rId132" Type="http://schemas.openxmlformats.org/officeDocument/2006/relationships/hyperlink" Target="mailto:vikkiferrer2@yahoo.com" TargetMode="External"/><Relationship Id="rId174" Type="http://schemas.openxmlformats.org/officeDocument/2006/relationships/hyperlink" Target="mailto:john.aristeo.jasmin@gmail.com" TargetMode="External"/><Relationship Id="rId241" Type="http://schemas.openxmlformats.org/officeDocument/2006/relationships/hyperlink" Target="mailto:fmpalomique@yahoo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arisabamba@yahoo.com" TargetMode="External"/><Relationship Id="rId57" Type="http://schemas.openxmlformats.org/officeDocument/2006/relationships/hyperlink" Target="mailto:marlonbrucal@ymail.com" TargetMode="External"/><Relationship Id="rId262" Type="http://schemas.openxmlformats.org/officeDocument/2006/relationships/hyperlink" Target="mailto:danquiaoit@gmail.com" TargetMode="External"/><Relationship Id="rId283" Type="http://schemas.openxmlformats.org/officeDocument/2006/relationships/hyperlink" Target="mailto:jessabebida@yahoo.com" TargetMode="External"/><Relationship Id="rId318" Type="http://schemas.openxmlformats.org/officeDocument/2006/relationships/hyperlink" Target="mailto:ttserrano@philkoei.com.ph" TargetMode="External"/><Relationship Id="rId339" Type="http://schemas.openxmlformats.org/officeDocument/2006/relationships/hyperlink" Target="mailto:rftemplo@philkoei.com.ph" TargetMode="External"/><Relationship Id="rId78" Type="http://schemas.openxmlformats.org/officeDocument/2006/relationships/hyperlink" Target="mailto:jc50907@yahoo.com" TargetMode="External"/><Relationship Id="rId99" Type="http://schemas.openxmlformats.org/officeDocument/2006/relationships/hyperlink" Target="mailto:joshuajhay01@gmail.com" TargetMode="External"/><Relationship Id="rId101" Type="http://schemas.openxmlformats.org/officeDocument/2006/relationships/hyperlink" Target="mailto:ranzelruthdeleon@gmail.com" TargetMode="External"/><Relationship Id="rId122" Type="http://schemas.openxmlformats.org/officeDocument/2006/relationships/hyperlink" Target="mailto:mimiestaris@yahoo.com" TargetMode="External"/><Relationship Id="rId143" Type="http://schemas.openxmlformats.org/officeDocument/2006/relationships/hyperlink" Target="mailto:rjgallemit@philkoei.com.ph" TargetMode="External"/><Relationship Id="rId164" Type="http://schemas.openxmlformats.org/officeDocument/2006/relationships/hyperlink" Target="mailto:joicelhernando@yahoo.com" TargetMode="External"/><Relationship Id="rId185" Type="http://schemas.openxmlformats.org/officeDocument/2006/relationships/hyperlink" Target="mailto:surtalicito@yahoo.com" TargetMode="External"/><Relationship Id="rId350" Type="http://schemas.openxmlformats.org/officeDocument/2006/relationships/hyperlink" Target="mailto:genur_1216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mapili.freshagracea@gmail.com" TargetMode="External"/><Relationship Id="rId26" Type="http://schemas.openxmlformats.org/officeDocument/2006/relationships/hyperlink" Target="mailto:cparellano@philkoei.com.ph" TargetMode="External"/><Relationship Id="rId231" Type="http://schemas.openxmlformats.org/officeDocument/2006/relationships/hyperlink" Target="mailto:nysai.yoeun@gmail.com" TargetMode="External"/><Relationship Id="rId252" Type="http://schemas.openxmlformats.org/officeDocument/2006/relationships/hyperlink" Target="mailto:mlpenalosa@philkoei.com.ph" TargetMode="External"/><Relationship Id="rId273" Type="http://schemas.openxmlformats.org/officeDocument/2006/relationships/hyperlink" Target="mailto:pjrramos@ph-koei.com" TargetMode="External"/><Relationship Id="rId294" Type="http://schemas.openxmlformats.org/officeDocument/2006/relationships/hyperlink" Target="mailto:bbsaligumba@yahoo.com" TargetMode="External"/><Relationship Id="rId308" Type="http://schemas.openxmlformats.org/officeDocument/2006/relationships/hyperlink" Target="mailto:papalouiesanchez@gmail.com" TargetMode="External"/><Relationship Id="rId329" Type="http://schemas.openxmlformats.org/officeDocument/2006/relationships/hyperlink" Target="mailto:jssulapas@up.edu.ph" TargetMode="External"/><Relationship Id="rId47" Type="http://schemas.openxmlformats.org/officeDocument/2006/relationships/hyperlink" Target="mailto:jacberinguela@philkoei.com.ph" TargetMode="External"/><Relationship Id="rId68" Type="http://schemas.openxmlformats.org/officeDocument/2006/relationships/hyperlink" Target="mailto:rcartera@philkoei.com.ph" TargetMode="External"/><Relationship Id="rId89" Type="http://schemas.openxmlformats.org/officeDocument/2006/relationships/hyperlink" Target="mailto:kbcruz@philkoei.com.ph" TargetMode="External"/><Relationship Id="rId112" Type="http://schemas.openxmlformats.org/officeDocument/2006/relationships/hyperlink" Target="mailto:gzdiego@yahoo.com" TargetMode="External"/><Relationship Id="rId133" Type="http://schemas.openxmlformats.org/officeDocument/2006/relationships/hyperlink" Target="mailto:amferrer@philkoei.com.ph" TargetMode="External"/><Relationship Id="rId154" Type="http://schemas.openxmlformats.org/officeDocument/2006/relationships/hyperlink" Target="mailto:rrgonzalvo@yahoo.com" TargetMode="External"/><Relationship Id="rId175" Type="http://schemas.openxmlformats.org/officeDocument/2006/relationships/hyperlink" Target="mailto:arj32157@yahoo.com" TargetMode="External"/><Relationship Id="rId340" Type="http://schemas.openxmlformats.org/officeDocument/2006/relationships/hyperlink" Target="mailto:tetemplo@yahoo.com.ph" TargetMode="External"/><Relationship Id="rId361" Type="http://schemas.openxmlformats.org/officeDocument/2006/relationships/hyperlink" Target="mailto:mr.villegas_luis@yahoo.com" TargetMode="External"/><Relationship Id="rId196" Type="http://schemas.openxmlformats.org/officeDocument/2006/relationships/hyperlink" Target="mailto:mavictorialucasia@gmail.com" TargetMode="External"/><Relationship Id="rId200" Type="http://schemas.openxmlformats.org/officeDocument/2006/relationships/hyperlink" Target="mailto:fdmanacop@philkoei.com.ph" TargetMode="External"/><Relationship Id="rId16" Type="http://schemas.openxmlformats.org/officeDocument/2006/relationships/hyperlink" Target="mailto:joaltomea@philkoei.com.ph" TargetMode="External"/><Relationship Id="rId221" Type="http://schemas.openxmlformats.org/officeDocument/2006/relationships/hyperlink" Target="mailto:yammy.miculob@gmail.com" TargetMode="External"/><Relationship Id="rId242" Type="http://schemas.openxmlformats.org/officeDocument/2006/relationships/hyperlink" Target="mailto:fmpalomique@philkoei.com.ph" TargetMode="External"/><Relationship Id="rId263" Type="http://schemas.openxmlformats.org/officeDocument/2006/relationships/hyperlink" Target="mailto:rosanoquillain1970@gmail.com" TargetMode="External"/><Relationship Id="rId284" Type="http://schemas.openxmlformats.org/officeDocument/2006/relationships/hyperlink" Target="mailto:benrojas59@yahoo.com" TargetMode="External"/><Relationship Id="rId319" Type="http://schemas.openxmlformats.org/officeDocument/2006/relationships/hyperlink" Target="mailto:ccsimpao@philkoei.com.ph" TargetMode="External"/><Relationship Id="rId37" Type="http://schemas.openxmlformats.org/officeDocument/2006/relationships/hyperlink" Target="mailto:jhoventolentino005@gmail.com" TargetMode="External"/><Relationship Id="rId58" Type="http://schemas.openxmlformats.org/officeDocument/2006/relationships/hyperlink" Target="mailto:jessiee.bulatao@yahoo.com" TargetMode="External"/><Relationship Id="rId79" Type="http://schemas.openxmlformats.org/officeDocument/2006/relationships/hyperlink" Target="mailto:jhadecolis@yahoo.com" TargetMode="External"/><Relationship Id="rId102" Type="http://schemas.openxmlformats.org/officeDocument/2006/relationships/hyperlink" Target="mailto:jbdesanjose@philkoei.com.ph" TargetMode="External"/><Relationship Id="rId123" Type="http://schemas.openxmlformats.org/officeDocument/2006/relationships/hyperlink" Target="mailto:monesto888@gmail.com" TargetMode="External"/><Relationship Id="rId144" Type="http://schemas.openxmlformats.org/officeDocument/2006/relationships/hyperlink" Target="mailto:ronilagallemit@gmail.com" TargetMode="External"/><Relationship Id="rId330" Type="http://schemas.openxmlformats.org/officeDocument/2006/relationships/hyperlink" Target="mailto:joselitosupangco@gmail.com" TargetMode="External"/><Relationship Id="rId90" Type="http://schemas.openxmlformats.org/officeDocument/2006/relationships/hyperlink" Target="mailto:rhcruz@philkoei.com.ph" TargetMode="External"/><Relationship Id="rId165" Type="http://schemas.openxmlformats.org/officeDocument/2006/relationships/hyperlink" Target="mailto:avhinolan@philkoei.com.ph" TargetMode="External"/><Relationship Id="rId186" Type="http://schemas.openxmlformats.org/officeDocument/2006/relationships/hyperlink" Target="mailto:scliquido@philkoei.com.ph" TargetMode="External"/><Relationship Id="rId351" Type="http://schemas.openxmlformats.org/officeDocument/2006/relationships/hyperlink" Target="mailto:romyvallo@yahoo.com" TargetMode="External"/><Relationship Id="rId211" Type="http://schemas.openxmlformats.org/officeDocument/2006/relationships/hyperlink" Target="mailto:marlon.cmm07@gmail.com" TargetMode="External"/><Relationship Id="rId232" Type="http://schemas.openxmlformats.org/officeDocument/2006/relationships/hyperlink" Target="mailto:omortiz@philkoei.com.ph" TargetMode="External"/><Relationship Id="rId253" Type="http://schemas.openxmlformats.org/officeDocument/2006/relationships/hyperlink" Target="mailto:Melai_1119@yahoo.com" TargetMode="External"/><Relationship Id="rId274" Type="http://schemas.openxmlformats.org/officeDocument/2006/relationships/hyperlink" Target="mailto:mavicaldaba@yahoo.com" TargetMode="External"/><Relationship Id="rId295" Type="http://schemas.openxmlformats.org/officeDocument/2006/relationships/hyperlink" Target="mailto:bbsaligumba@philkoei.com.ph" TargetMode="External"/><Relationship Id="rId309" Type="http://schemas.openxmlformats.org/officeDocument/2006/relationships/hyperlink" Target="mailto:lbsanchez@philkoei.com.ph" TargetMode="External"/><Relationship Id="rId27" Type="http://schemas.openxmlformats.org/officeDocument/2006/relationships/hyperlink" Target="mailto:moatendido@philkoei.com.ph" TargetMode="External"/><Relationship Id="rId48" Type="http://schemas.openxmlformats.org/officeDocument/2006/relationships/hyperlink" Target="mailto:deliabernardez@yahoo.com" TargetMode="External"/><Relationship Id="rId69" Type="http://schemas.openxmlformats.org/officeDocument/2006/relationships/hyperlink" Target="mailto:rexcartera2@yahoo.com" TargetMode="External"/><Relationship Id="rId113" Type="http://schemas.openxmlformats.org/officeDocument/2006/relationships/hyperlink" Target="mailto:helendifuntorum@yahoo.com" TargetMode="External"/><Relationship Id="rId134" Type="http://schemas.openxmlformats.org/officeDocument/2006/relationships/hyperlink" Target="mailto:arlenefer007@gmail.com" TargetMode="External"/><Relationship Id="rId320" Type="http://schemas.openxmlformats.org/officeDocument/2006/relationships/hyperlink" Target="mailto:stephensimpao95@gmail.com" TargetMode="External"/><Relationship Id="rId80" Type="http://schemas.openxmlformats.org/officeDocument/2006/relationships/hyperlink" Target="mailto:jacolis@philkoei.com.ph" TargetMode="External"/><Relationship Id="rId155" Type="http://schemas.openxmlformats.org/officeDocument/2006/relationships/hyperlink" Target="mailto:engr.mars_prints@yahoo.com" TargetMode="External"/><Relationship Id="rId176" Type="http://schemas.openxmlformats.org/officeDocument/2006/relationships/hyperlink" Target="mailto:joselitoneciojose@gmail.com" TargetMode="External"/><Relationship Id="rId197" Type="http://schemas.openxmlformats.org/officeDocument/2006/relationships/hyperlink" Target="mailto:justinelustre@gmail.com" TargetMode="External"/><Relationship Id="rId341" Type="http://schemas.openxmlformats.org/officeDocument/2006/relationships/hyperlink" Target="mailto:remelyn_tisbe@yahoo.com" TargetMode="External"/><Relationship Id="rId362" Type="http://schemas.openxmlformats.org/officeDocument/2006/relationships/hyperlink" Target="mailto:tsviloria@philkoei.com.ph" TargetMode="External"/><Relationship Id="rId201" Type="http://schemas.openxmlformats.org/officeDocument/2006/relationships/hyperlink" Target="mailto:felicity031881@yahoo.com" TargetMode="External"/><Relationship Id="rId222" Type="http://schemas.openxmlformats.org/officeDocument/2006/relationships/hyperlink" Target="mailto:iamz_amburai@yahoo.com" TargetMode="External"/><Relationship Id="rId243" Type="http://schemas.openxmlformats.org/officeDocument/2006/relationships/hyperlink" Target="mailto:jmpamintuan@philkoei.com.ph" TargetMode="External"/><Relationship Id="rId264" Type="http://schemas.openxmlformats.org/officeDocument/2006/relationships/hyperlink" Target="mailto:quillainsonny@yahoo.com" TargetMode="External"/><Relationship Id="rId285" Type="http://schemas.openxmlformats.org/officeDocument/2006/relationships/hyperlink" Target="mailto:benrojas59@gmail.com" TargetMode="External"/><Relationship Id="rId17" Type="http://schemas.openxmlformats.org/officeDocument/2006/relationships/hyperlink" Target="mailto:jroaltomea@gmail.com" TargetMode="External"/><Relationship Id="rId38" Type="http://schemas.openxmlformats.org/officeDocument/2006/relationships/hyperlink" Target="mailto:carolmbatac26@yahoo.com" TargetMode="External"/><Relationship Id="rId59" Type="http://schemas.openxmlformats.org/officeDocument/2006/relationships/hyperlink" Target="mailto:bmc_mjpw1@yahoo.com" TargetMode="External"/><Relationship Id="rId103" Type="http://schemas.openxmlformats.org/officeDocument/2006/relationships/hyperlink" Target="mailto:reidesanjose@yahoo.com" TargetMode="External"/><Relationship Id="rId124" Type="http://schemas.openxmlformats.org/officeDocument/2006/relationships/hyperlink" Target="mailto:rtestrada@philkoei.com.ph" TargetMode="External"/><Relationship Id="rId310" Type="http://schemas.openxmlformats.org/officeDocument/2006/relationships/hyperlink" Target="mailto:arkimonsantelices@gmail.com" TargetMode="External"/><Relationship Id="rId70" Type="http://schemas.openxmlformats.org/officeDocument/2006/relationships/hyperlink" Target="mailto:mccastanares@philkoei.com.ph" TargetMode="External"/><Relationship Id="rId91" Type="http://schemas.openxmlformats.org/officeDocument/2006/relationships/hyperlink" Target="mailto:jmie_reese@yahoo.com" TargetMode="External"/><Relationship Id="rId145" Type="http://schemas.openxmlformats.org/officeDocument/2006/relationships/hyperlink" Target="mailto:rollie_galvez@yahoo.com" TargetMode="External"/><Relationship Id="rId166" Type="http://schemas.openxmlformats.org/officeDocument/2006/relationships/hyperlink" Target="mailto:maan.hinolan@gmail.com" TargetMode="External"/><Relationship Id="rId187" Type="http://schemas.openxmlformats.org/officeDocument/2006/relationships/hyperlink" Target="mailto:sonnyguardian@yahoo.com" TargetMode="External"/><Relationship Id="rId331" Type="http://schemas.openxmlformats.org/officeDocument/2006/relationships/hyperlink" Target="mailto:jsupangco@yahoo.com" TargetMode="External"/><Relationship Id="rId352" Type="http://schemas.openxmlformats.org/officeDocument/2006/relationships/hyperlink" Target="mailto:eavargascal@yahoo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mmarasigan@philkoei.com.ph" TargetMode="External"/><Relationship Id="rId233" Type="http://schemas.openxmlformats.org/officeDocument/2006/relationships/hyperlink" Target="mailto:oliverjohnortiz@rocketmail.com" TargetMode="External"/><Relationship Id="rId254" Type="http://schemas.openxmlformats.org/officeDocument/2006/relationships/hyperlink" Target="mailto:gcpelagio@yahoo.com;" TargetMode="External"/><Relationship Id="rId28" Type="http://schemas.openxmlformats.org/officeDocument/2006/relationships/hyperlink" Target="mailto:atendido.maricar@gmail.com" TargetMode="External"/><Relationship Id="rId49" Type="http://schemas.openxmlformats.org/officeDocument/2006/relationships/hyperlink" Target="mailto:chris_bern08@yahoo.com" TargetMode="External"/><Relationship Id="rId114" Type="http://schemas.openxmlformats.org/officeDocument/2006/relationships/hyperlink" Target="mailto:sidizon@philkoei.com.ph" TargetMode="External"/><Relationship Id="rId275" Type="http://schemas.openxmlformats.org/officeDocument/2006/relationships/hyperlink" Target="mailto:clremorta@gmail.com" TargetMode="External"/><Relationship Id="rId296" Type="http://schemas.openxmlformats.org/officeDocument/2006/relationships/hyperlink" Target="mailto:salmorinbonnie2@gmail.com" TargetMode="External"/><Relationship Id="rId300" Type="http://schemas.openxmlformats.org/officeDocument/2006/relationships/hyperlink" Target="mailto:aosamonte@philkoei.com.ph" TargetMode="External"/><Relationship Id="rId60" Type="http://schemas.openxmlformats.org/officeDocument/2006/relationships/hyperlink" Target="mailto:bmcanizar@philkoei.com.ph" TargetMode="External"/><Relationship Id="rId81" Type="http://schemas.openxmlformats.org/officeDocument/2006/relationships/hyperlink" Target="mailto:mcbandril@gmail.com" TargetMode="External"/><Relationship Id="rId135" Type="http://schemas.openxmlformats.org/officeDocument/2006/relationships/hyperlink" Target="mailto:renflord@yahoo.com.ph" TargetMode="External"/><Relationship Id="rId156" Type="http://schemas.openxmlformats.org/officeDocument/2006/relationships/hyperlink" Target="mailto:edmundo.guazon@gmail.com" TargetMode="External"/><Relationship Id="rId177" Type="http://schemas.openxmlformats.org/officeDocument/2006/relationships/hyperlink" Target="mailto:joel-jose@yahoo.com" TargetMode="External"/><Relationship Id="rId198" Type="http://schemas.openxmlformats.org/officeDocument/2006/relationships/hyperlink" Target="mailto:donnieluzon@yahoo.com" TargetMode="External"/><Relationship Id="rId321" Type="http://schemas.openxmlformats.org/officeDocument/2006/relationships/hyperlink" Target="mailto:cbsinda@philkoei.com.ph" TargetMode="External"/><Relationship Id="rId342" Type="http://schemas.openxmlformats.org/officeDocument/2006/relationships/hyperlink" Target="mailto:mdtolentino@philkoei.com.ph" TargetMode="External"/><Relationship Id="rId363" Type="http://schemas.openxmlformats.org/officeDocument/2006/relationships/hyperlink" Target="mailto:viloriats@yahoo.com" TargetMode="External"/><Relationship Id="rId202" Type="http://schemas.openxmlformats.org/officeDocument/2006/relationships/hyperlink" Target="mailto:madambareygie@gmail.com" TargetMode="External"/><Relationship Id="rId223" Type="http://schemas.openxmlformats.org/officeDocument/2006/relationships/hyperlink" Target="mailto:gfmijares@philkoei.com.ph" TargetMode="External"/><Relationship Id="rId244" Type="http://schemas.openxmlformats.org/officeDocument/2006/relationships/hyperlink" Target="mailto:junalynnemunar@yahoo.com" TargetMode="External"/><Relationship Id="rId18" Type="http://schemas.openxmlformats.org/officeDocument/2006/relationships/hyperlink" Target="mailto:naa811@gmail.com" TargetMode="External"/><Relationship Id="rId39" Type="http://schemas.openxmlformats.org/officeDocument/2006/relationships/hyperlink" Target="mailto:mannybate@yahoo.com" TargetMode="External"/><Relationship Id="rId265" Type="http://schemas.openxmlformats.org/officeDocument/2006/relationships/hyperlink" Target="mailto:cbramirez@philkoei.com.ph" TargetMode="External"/><Relationship Id="rId286" Type="http://schemas.openxmlformats.org/officeDocument/2006/relationships/hyperlink" Target="mailto:reynar_rollan@yahoo.com" TargetMode="External"/><Relationship Id="rId50" Type="http://schemas.openxmlformats.org/officeDocument/2006/relationships/hyperlink" Target="mailto:fpbersalona@philkoei.com.ph" TargetMode="External"/><Relationship Id="rId104" Type="http://schemas.openxmlformats.org/officeDocument/2006/relationships/hyperlink" Target="mailto:napdelacruzsr@yahoo.com.ph" TargetMode="External"/><Relationship Id="rId125" Type="http://schemas.openxmlformats.org/officeDocument/2006/relationships/hyperlink" Target="mailto:rosalieestrada03@yahoo.com" TargetMode="External"/><Relationship Id="rId146" Type="http://schemas.openxmlformats.org/officeDocument/2006/relationships/hyperlink" Target="mailto:renatosgamboa@gmail.com" TargetMode="External"/><Relationship Id="rId167" Type="http://schemas.openxmlformats.org/officeDocument/2006/relationships/hyperlink" Target="mailto:jnmonson@philkoei.com.ph" TargetMode="External"/><Relationship Id="rId188" Type="http://schemas.openxmlformats.org/officeDocument/2006/relationships/hyperlink" Target="mailto:dan.lizardo@gmail.com" TargetMode="External"/><Relationship Id="rId311" Type="http://schemas.openxmlformats.org/officeDocument/2006/relationships/hyperlink" Target="mailto:rmsantelices@philkoei.com.ph" TargetMode="External"/><Relationship Id="rId332" Type="http://schemas.openxmlformats.org/officeDocument/2006/relationships/hyperlink" Target="mailto:gbtabeta@philkoei.com.ph" TargetMode="External"/><Relationship Id="rId353" Type="http://schemas.openxmlformats.org/officeDocument/2006/relationships/hyperlink" Target="mailto:mplitimco@philkoei.com.ph" TargetMode="External"/><Relationship Id="rId71" Type="http://schemas.openxmlformats.org/officeDocument/2006/relationships/hyperlink" Target="mailto:mae0813@yahoo.com" TargetMode="External"/><Relationship Id="rId92" Type="http://schemas.openxmlformats.org/officeDocument/2006/relationships/hyperlink" Target="mailto:rldabasol@philkoei.com.ph" TargetMode="External"/><Relationship Id="rId213" Type="http://schemas.openxmlformats.org/officeDocument/2006/relationships/hyperlink" Target="mailto:jabmartin@philkoei.com.ph" TargetMode="External"/><Relationship Id="rId234" Type="http://schemas.openxmlformats.org/officeDocument/2006/relationships/hyperlink" Target="mailto:henryosea@yahoo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c_avis2002@yahoo.com" TargetMode="External"/><Relationship Id="rId255" Type="http://schemas.openxmlformats.org/officeDocument/2006/relationships/hyperlink" Target="mailto:lai.m.pintor@gmail.com" TargetMode="External"/><Relationship Id="rId276" Type="http://schemas.openxmlformats.org/officeDocument/2006/relationships/hyperlink" Target="mailto:joanne_rica40@yahoo.com" TargetMode="External"/><Relationship Id="rId297" Type="http://schemas.openxmlformats.org/officeDocument/2006/relationships/hyperlink" Target="mailto:rusalomon@philkoei.com.ph" TargetMode="External"/><Relationship Id="rId40" Type="http://schemas.openxmlformats.org/officeDocument/2006/relationships/hyperlink" Target="mailto:cuevasaser@gmail.com" TargetMode="External"/><Relationship Id="rId115" Type="http://schemas.openxmlformats.org/officeDocument/2006/relationships/hyperlink" Target="mailto:steffanydizon22@gmail.com" TargetMode="External"/><Relationship Id="rId136" Type="http://schemas.openxmlformats.org/officeDocument/2006/relationships/hyperlink" Target="mailto:rrflordeliz@philkoei.com.ph" TargetMode="External"/><Relationship Id="rId157" Type="http://schemas.openxmlformats.org/officeDocument/2006/relationships/hyperlink" Target="mailto:jlgueco@philkoei.com.ph" TargetMode="External"/><Relationship Id="rId178" Type="http://schemas.openxmlformats.org/officeDocument/2006/relationships/hyperlink" Target="mailto:millieannvale@yahoo.com" TargetMode="External"/><Relationship Id="rId301" Type="http://schemas.openxmlformats.org/officeDocument/2006/relationships/hyperlink" Target="mailto:samonte_ava88@yahoo.com" TargetMode="External"/><Relationship Id="rId322" Type="http://schemas.openxmlformats.org/officeDocument/2006/relationships/hyperlink" Target="mailto:sgsison@philkoei.com.ph" TargetMode="External"/><Relationship Id="rId343" Type="http://schemas.openxmlformats.org/officeDocument/2006/relationships/hyperlink" Target="mailto:engr_tolledo@yahoo.com" TargetMode="External"/><Relationship Id="rId364" Type="http://schemas.openxmlformats.org/officeDocument/2006/relationships/hyperlink" Target="mailto:cdvitug@philkoei.com.ph" TargetMode="External"/><Relationship Id="rId61" Type="http://schemas.openxmlformats.org/officeDocument/2006/relationships/hyperlink" Target="mailto:jmcabangunay@philkoei.com.ph" TargetMode="External"/><Relationship Id="rId82" Type="http://schemas.openxmlformats.org/officeDocument/2006/relationships/hyperlink" Target="mailto:mcbandril@yahoo.com" TargetMode="External"/><Relationship Id="rId199" Type="http://schemas.openxmlformats.org/officeDocument/2006/relationships/hyperlink" Target="mailto:donnieluzon_18@yahoo.com" TargetMode="External"/><Relationship Id="rId203" Type="http://schemas.openxmlformats.org/officeDocument/2006/relationships/hyperlink" Target="mailto:momaglalang@yahoo.com" TargetMode="External"/><Relationship Id="rId19" Type="http://schemas.openxmlformats.org/officeDocument/2006/relationships/hyperlink" Target="mailto:ldsrojhan@gmail.com" TargetMode="External"/><Relationship Id="rId224" Type="http://schemas.openxmlformats.org/officeDocument/2006/relationships/hyperlink" Target="mailto:along_mumar@yahoo.com.ph" TargetMode="External"/><Relationship Id="rId245" Type="http://schemas.openxmlformats.org/officeDocument/2006/relationships/hyperlink" Target="mailto:krpangan@philkoei.com.ph" TargetMode="External"/><Relationship Id="rId266" Type="http://schemas.openxmlformats.org/officeDocument/2006/relationships/hyperlink" Target="mailto:camille.nelmie@yahoo.com.ph" TargetMode="External"/><Relationship Id="rId287" Type="http://schemas.openxmlformats.org/officeDocument/2006/relationships/hyperlink" Target="mailto:reynarrollan@gmail.com" TargetMode="External"/><Relationship Id="rId30" Type="http://schemas.openxmlformats.org/officeDocument/2006/relationships/hyperlink" Target="mailto:tinoavis@gmail.com" TargetMode="External"/><Relationship Id="rId105" Type="http://schemas.openxmlformats.org/officeDocument/2006/relationships/hyperlink" Target="mailto:charlzdelacruz@gmail.com" TargetMode="External"/><Relationship Id="rId126" Type="http://schemas.openxmlformats.org/officeDocument/2006/relationships/hyperlink" Target="mailto:marioestremera@yahoo.com.ph" TargetMode="External"/><Relationship Id="rId147" Type="http://schemas.openxmlformats.org/officeDocument/2006/relationships/hyperlink" Target="mailto:gilbert_garchitorena@yahoo.com" TargetMode="External"/><Relationship Id="rId168" Type="http://schemas.openxmlformats.org/officeDocument/2006/relationships/hyperlink" Target="mailto:jhennilyn_monson@yahoo.com" TargetMode="External"/><Relationship Id="rId312" Type="http://schemas.openxmlformats.org/officeDocument/2006/relationships/hyperlink" Target="mailto:kaizasantillan@gmail.com" TargetMode="External"/><Relationship Id="rId333" Type="http://schemas.openxmlformats.org/officeDocument/2006/relationships/hyperlink" Target="mailto:gephtabeta@gmail.com" TargetMode="External"/><Relationship Id="rId354" Type="http://schemas.openxmlformats.org/officeDocument/2006/relationships/hyperlink" Target="mailto:miracle.litimco@gmail.com" TargetMode="External"/><Relationship Id="rId51" Type="http://schemas.openxmlformats.org/officeDocument/2006/relationships/hyperlink" Target="mailto:bibatlito2@gmail.com" TargetMode="External"/><Relationship Id="rId72" Type="http://schemas.openxmlformats.org/officeDocument/2006/relationships/hyperlink" Target="mailto:robethlyzgian@gmail.com" TargetMode="External"/><Relationship Id="rId93" Type="http://schemas.openxmlformats.org/officeDocument/2006/relationships/hyperlink" Target="mailto:aodacasin@philkoei.com.ph" TargetMode="External"/><Relationship Id="rId189" Type="http://schemas.openxmlformats.org/officeDocument/2006/relationships/hyperlink" Target="mailto:jllontoc@philkoei.com.ph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mjohannaangela@yahoo.com" TargetMode="External"/><Relationship Id="rId235" Type="http://schemas.openxmlformats.org/officeDocument/2006/relationships/hyperlink" Target="mailto:jrosea@philkoei.com.ph" TargetMode="External"/><Relationship Id="rId256" Type="http://schemas.openxmlformats.org/officeDocument/2006/relationships/hyperlink" Target="mailto:mogs_pintor@yahoo.com" TargetMode="External"/><Relationship Id="rId277" Type="http://schemas.openxmlformats.org/officeDocument/2006/relationships/hyperlink" Target="mailto:jerry.rita1102@gmail.com" TargetMode="External"/><Relationship Id="rId298" Type="http://schemas.openxmlformats.org/officeDocument/2006/relationships/hyperlink" Target="mailto:pdsalvador@philkoei.com.ph" TargetMode="External"/><Relationship Id="rId116" Type="http://schemas.openxmlformats.org/officeDocument/2006/relationships/hyperlink" Target="mailto:olivedumaya05@yahoo.com" TargetMode="External"/><Relationship Id="rId137" Type="http://schemas.openxmlformats.org/officeDocument/2006/relationships/hyperlink" Target="mailto:aeflores@philkoei.com.ph" TargetMode="External"/><Relationship Id="rId158" Type="http://schemas.openxmlformats.org/officeDocument/2006/relationships/hyperlink" Target="mailto:jamaica_rose27@yahoo.com" TargetMode="External"/><Relationship Id="rId302" Type="http://schemas.openxmlformats.org/officeDocument/2006/relationships/hyperlink" Target="mailto:psamoza@philkoei.com.ph" TargetMode="External"/><Relationship Id="rId323" Type="http://schemas.openxmlformats.org/officeDocument/2006/relationships/hyperlink" Target="mailto:symounsison@gmail.com" TargetMode="External"/><Relationship Id="rId344" Type="http://schemas.openxmlformats.org/officeDocument/2006/relationships/hyperlink" Target="mailto:mvtomeldan1@yahoo.com" TargetMode="External"/><Relationship Id="rId20" Type="http://schemas.openxmlformats.org/officeDocument/2006/relationships/hyperlink" Target="mailto:enp.antonio@gmail.com" TargetMode="External"/><Relationship Id="rId41" Type="http://schemas.openxmlformats.org/officeDocument/2006/relationships/hyperlink" Target="mailto:acbellen@philkoei.com.ph" TargetMode="External"/><Relationship Id="rId62" Type="http://schemas.openxmlformats.org/officeDocument/2006/relationships/hyperlink" Target="mailto:joyveekim@gmail.com" TargetMode="External"/><Relationship Id="rId83" Type="http://schemas.openxmlformats.org/officeDocument/2006/relationships/hyperlink" Target="mailto:jdcortez@philkoei.com.ph" TargetMode="External"/><Relationship Id="rId179" Type="http://schemas.openxmlformats.org/officeDocument/2006/relationships/hyperlink" Target="mailto:mrvale@philkoei.com.ph" TargetMode="External"/><Relationship Id="rId365" Type="http://schemas.openxmlformats.org/officeDocument/2006/relationships/hyperlink" Target="mailto:cdvitug@gmail.com" TargetMode="External"/><Relationship Id="rId190" Type="http://schemas.openxmlformats.org/officeDocument/2006/relationships/hyperlink" Target="mailto:jamieannelontoc22@gmail.com" TargetMode="External"/><Relationship Id="rId204" Type="http://schemas.openxmlformats.org/officeDocument/2006/relationships/hyperlink" Target="mailto:raulmaglalang@yahoo.com" TargetMode="External"/><Relationship Id="rId225" Type="http://schemas.openxmlformats.org/officeDocument/2006/relationships/hyperlink" Target="mailto:amumar38@gmail.com" TargetMode="External"/><Relationship Id="rId246" Type="http://schemas.openxmlformats.org/officeDocument/2006/relationships/hyperlink" Target="mailto:karlpangan@gmail.com" TargetMode="External"/><Relationship Id="rId267" Type="http://schemas.openxmlformats.org/officeDocument/2006/relationships/hyperlink" Target="mailto:rpramirezph@yahoo.com" TargetMode="External"/><Relationship Id="rId288" Type="http://schemas.openxmlformats.org/officeDocument/2006/relationships/hyperlink" Target="mailto:mildroll@yahoo.com" TargetMode="External"/><Relationship Id="rId106" Type="http://schemas.openxmlformats.org/officeDocument/2006/relationships/hyperlink" Target="mailto:dpgia@yahoo.com" TargetMode="External"/><Relationship Id="rId127" Type="http://schemas.openxmlformats.org/officeDocument/2006/relationships/hyperlink" Target="mailto:meestremera@philkoei.com.ph" TargetMode="External"/><Relationship Id="rId313" Type="http://schemas.openxmlformats.org/officeDocument/2006/relationships/hyperlink" Target="mailto:mmsantos@philkoei.com.ph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jpbaculanlan@philkoei.com.ph" TargetMode="External"/><Relationship Id="rId52" Type="http://schemas.openxmlformats.org/officeDocument/2006/relationships/hyperlink" Target="mailto:jerdag_2010@yahoo.com" TargetMode="External"/><Relationship Id="rId73" Type="http://schemas.openxmlformats.org/officeDocument/2006/relationships/hyperlink" Target="mailto:rgcastillo@philkoei.com.ph" TargetMode="External"/><Relationship Id="rId94" Type="http://schemas.openxmlformats.org/officeDocument/2006/relationships/hyperlink" Target="mailto:noniedacasin@yahoo.com.ph" TargetMode="External"/><Relationship Id="rId148" Type="http://schemas.openxmlformats.org/officeDocument/2006/relationships/hyperlink" Target="mailto:dtgiray@philkoei.com.ph" TargetMode="External"/><Relationship Id="rId169" Type="http://schemas.openxmlformats.org/officeDocument/2006/relationships/hyperlink" Target="mailto:kimberlyclaireinso@yahoo.com" TargetMode="External"/><Relationship Id="rId334" Type="http://schemas.openxmlformats.org/officeDocument/2006/relationships/hyperlink" Target="mailto:fttagulinao@philkoei.com.ph" TargetMode="External"/><Relationship Id="rId355" Type="http://schemas.openxmlformats.org/officeDocument/2006/relationships/hyperlink" Target="mailto:yzvelazco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amkojima@philkoei.com.ph" TargetMode="External"/><Relationship Id="rId215" Type="http://schemas.openxmlformats.org/officeDocument/2006/relationships/hyperlink" Target="mailto:eamatinao21@gmail.com" TargetMode="External"/><Relationship Id="rId236" Type="http://schemas.openxmlformats.org/officeDocument/2006/relationships/hyperlink" Target="mailto:john.osea.83@gmail.com" TargetMode="External"/><Relationship Id="rId257" Type="http://schemas.openxmlformats.org/officeDocument/2006/relationships/hyperlink" Target="mailto:mppolitico@philkoei.com.ph" TargetMode="External"/><Relationship Id="rId278" Type="http://schemas.openxmlformats.org/officeDocument/2006/relationships/hyperlink" Target="mailto:jeritzie@yahoo.com" TargetMode="External"/><Relationship Id="rId303" Type="http://schemas.openxmlformats.org/officeDocument/2006/relationships/hyperlink" Target="mailto:ipsanantonio@philkoei.com.ph" TargetMode="External"/><Relationship Id="rId42" Type="http://schemas.openxmlformats.org/officeDocument/2006/relationships/hyperlink" Target="mailto:cuevasaser@gmail.com" TargetMode="External"/><Relationship Id="rId84" Type="http://schemas.openxmlformats.org/officeDocument/2006/relationships/hyperlink" Target="mailto:julianedcortez@gmail.com" TargetMode="External"/><Relationship Id="rId138" Type="http://schemas.openxmlformats.org/officeDocument/2006/relationships/hyperlink" Target="mailto:brfuertes@philkoei.com.ph" TargetMode="External"/><Relationship Id="rId345" Type="http://schemas.openxmlformats.org/officeDocument/2006/relationships/hyperlink" Target="mailto:attugublimas@philkoei.com.ph" TargetMode="External"/><Relationship Id="rId191" Type="http://schemas.openxmlformats.org/officeDocument/2006/relationships/hyperlink" Target="mailto:egdl@lopezandpartners.com" TargetMode="External"/><Relationship Id="rId205" Type="http://schemas.openxmlformats.org/officeDocument/2006/relationships/hyperlink" Target="mailto:reubenmallare@yahoo.com" TargetMode="External"/><Relationship Id="rId247" Type="http://schemas.openxmlformats.org/officeDocument/2006/relationships/hyperlink" Target="mailto:cppante@hotmail.com" TargetMode="External"/><Relationship Id="rId107" Type="http://schemas.openxmlformats.org/officeDocument/2006/relationships/hyperlink" Target="mailto:rcdelarama@philkoei.com.ph" TargetMode="External"/><Relationship Id="rId289" Type="http://schemas.openxmlformats.org/officeDocument/2006/relationships/hyperlink" Target="mailto:aaroque@philkoei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acbonete@philkoei.com.ph" TargetMode="External"/><Relationship Id="rId149" Type="http://schemas.openxmlformats.org/officeDocument/2006/relationships/hyperlink" Target="mailto:dzewyngiray@gmail.com" TargetMode="External"/><Relationship Id="rId314" Type="http://schemas.openxmlformats.org/officeDocument/2006/relationships/hyperlink" Target="mailto:rgsantos@philkoei.com.ph" TargetMode="External"/><Relationship Id="rId356" Type="http://schemas.openxmlformats.org/officeDocument/2006/relationships/hyperlink" Target="mailto:yzv1126@yahoo.com.ph" TargetMode="External"/><Relationship Id="rId95" Type="http://schemas.openxmlformats.org/officeDocument/2006/relationships/hyperlink" Target="mailto:rqdanguilan@philkoei.com.ph" TargetMode="External"/><Relationship Id="rId160" Type="http://schemas.openxmlformats.org/officeDocument/2006/relationships/hyperlink" Target="mailto:ogulinao@yahoo.com" TargetMode="External"/><Relationship Id="rId216" Type="http://schemas.openxmlformats.org/officeDocument/2006/relationships/hyperlink" Target="mailto:arch.ishkamejia@gmail.com" TargetMode="External"/><Relationship Id="rId258" Type="http://schemas.openxmlformats.org/officeDocument/2006/relationships/hyperlink" Target="mailto:mappolitico@gmail.com" TargetMode="External"/><Relationship Id="rId22" Type="http://schemas.openxmlformats.org/officeDocument/2006/relationships/hyperlink" Target="mailto:mbaquino@philkoei.com.ph" TargetMode="External"/><Relationship Id="rId64" Type="http://schemas.openxmlformats.org/officeDocument/2006/relationships/hyperlink" Target="mailto:abelle_cajita@yahoo.com" TargetMode="External"/><Relationship Id="rId118" Type="http://schemas.openxmlformats.org/officeDocument/2006/relationships/hyperlink" Target="mailto:tndungca@philkoei.com.ph" TargetMode="External"/><Relationship Id="rId325" Type="http://schemas.openxmlformats.org/officeDocument/2006/relationships/hyperlink" Target="mailto:rrsosa@philkoei.com.ph" TargetMode="External"/><Relationship Id="rId367" Type="http://schemas.openxmlformats.org/officeDocument/2006/relationships/hyperlink" Target="mailto:vivarlawrence@gmail.com" TargetMode="External"/><Relationship Id="rId171" Type="http://schemas.openxmlformats.org/officeDocument/2006/relationships/hyperlink" Target="mailto:ronaldjariel@yahoo.com" TargetMode="External"/><Relationship Id="rId227" Type="http://schemas.openxmlformats.org/officeDocument/2006/relationships/hyperlink" Target="mailto:rmnarte@philkoei.com.ph" TargetMode="External"/><Relationship Id="rId269" Type="http://schemas.openxmlformats.org/officeDocument/2006/relationships/hyperlink" Target="mailto:ramos.christelle@yahoo.com" TargetMode="External"/><Relationship Id="rId33" Type="http://schemas.openxmlformats.org/officeDocument/2006/relationships/hyperlink" Target="mailto:edwardbailon137@gmail.com" TargetMode="External"/><Relationship Id="rId129" Type="http://schemas.openxmlformats.org/officeDocument/2006/relationships/hyperlink" Target="mailto:ccfayl12@gmail.com" TargetMode="External"/><Relationship Id="rId280" Type="http://schemas.openxmlformats.org/officeDocument/2006/relationships/hyperlink" Target="mailto:chebrivera@yahoo.com" TargetMode="External"/><Relationship Id="rId336" Type="http://schemas.openxmlformats.org/officeDocument/2006/relationships/hyperlink" Target="mailto:lanjimee@hotmail.com" TargetMode="External"/><Relationship Id="rId75" Type="http://schemas.openxmlformats.org/officeDocument/2006/relationships/hyperlink" Target="mailto:adchew@gmail.com" TargetMode="External"/><Relationship Id="rId140" Type="http://schemas.openxmlformats.org/officeDocument/2006/relationships/hyperlink" Target="mailto:sheilagagno@gmail.com" TargetMode="External"/><Relationship Id="rId182" Type="http://schemas.openxmlformats.org/officeDocument/2006/relationships/hyperlink" Target="mailto:lagmaydjo@yahoo.com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dmpadilla@philkoei.com.ph" TargetMode="External"/><Relationship Id="rId291" Type="http://schemas.openxmlformats.org/officeDocument/2006/relationships/hyperlink" Target="mailto:jbsacayan@philkoei.com.ph" TargetMode="External"/><Relationship Id="rId305" Type="http://schemas.openxmlformats.org/officeDocument/2006/relationships/hyperlink" Target="mailto:jrsanjuan@philkoei.com.ph" TargetMode="External"/><Relationship Id="rId347" Type="http://schemas.openxmlformats.org/officeDocument/2006/relationships/hyperlink" Target="mailto:roberto_ugalino@yahoo.com" TargetMode="External"/><Relationship Id="rId44" Type="http://schemas.openxmlformats.org/officeDocument/2006/relationships/hyperlink" Target="mailto:gnbenitez@philkoei.com.ph" TargetMode="External"/><Relationship Id="rId86" Type="http://schemas.openxmlformats.org/officeDocument/2006/relationships/hyperlink" Target="mailto:dannyjcris@engineer.com" TargetMode="External"/><Relationship Id="rId151" Type="http://schemas.openxmlformats.org/officeDocument/2006/relationships/hyperlink" Target="mailto:ed1002gomez@yahoo.com.ph" TargetMode="External"/><Relationship Id="rId193" Type="http://schemas.openxmlformats.org/officeDocument/2006/relationships/hyperlink" Target="mailto:ralorica@philkoei.com.ph" TargetMode="External"/><Relationship Id="rId207" Type="http://schemas.openxmlformats.org/officeDocument/2006/relationships/hyperlink" Target="mailto:jmmanaysay@philkoei.com.ph" TargetMode="External"/><Relationship Id="rId249" Type="http://schemas.openxmlformats.org/officeDocument/2006/relationships/hyperlink" Target="mailto:xeparrenas@philkoei.com.ph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aadelatorre@philkoei.com.ph" TargetMode="External"/><Relationship Id="rId260" Type="http://schemas.openxmlformats.org/officeDocument/2006/relationships/hyperlink" Target="mailto:ac_quejado@yahoo.com.ph" TargetMode="External"/><Relationship Id="rId316" Type="http://schemas.openxmlformats.org/officeDocument/2006/relationships/hyperlink" Target="mailto:fred.serillano@gmail.com" TargetMode="External"/><Relationship Id="rId55" Type="http://schemas.openxmlformats.org/officeDocument/2006/relationships/hyperlink" Target="mailto:ianborja@gmail.com" TargetMode="External"/><Relationship Id="rId97" Type="http://schemas.openxmlformats.org/officeDocument/2006/relationships/hyperlink" Target="mailto:lsdavid@philkoei.com.ph" TargetMode="External"/><Relationship Id="rId120" Type="http://schemas.openxmlformats.org/officeDocument/2006/relationships/hyperlink" Target="mailto:cresmilla@philkoei.com.ph" TargetMode="External"/><Relationship Id="rId358" Type="http://schemas.openxmlformats.org/officeDocument/2006/relationships/hyperlink" Target="mailto:jpvillamin@philkoei.com.ph" TargetMode="External"/><Relationship Id="rId162" Type="http://schemas.openxmlformats.org/officeDocument/2006/relationships/hyperlink" Target="mailto:phoebe07_hernandez@yahoo.com" TargetMode="External"/><Relationship Id="rId218" Type="http://schemas.openxmlformats.org/officeDocument/2006/relationships/hyperlink" Target="mailto:dzmercado@yahoo.com" TargetMode="External"/><Relationship Id="rId271" Type="http://schemas.openxmlformats.org/officeDocument/2006/relationships/hyperlink" Target="mailto:hectoraphio@gmail.com" TargetMode="External"/><Relationship Id="rId24" Type="http://schemas.openxmlformats.org/officeDocument/2006/relationships/hyperlink" Target="mailto:rmaquino.1996@gmail.com" TargetMode="External"/><Relationship Id="rId66" Type="http://schemas.openxmlformats.org/officeDocument/2006/relationships/hyperlink" Target="mailto:rlcao1025@yahoo.com" TargetMode="External"/><Relationship Id="rId131" Type="http://schemas.openxmlformats.org/officeDocument/2006/relationships/hyperlink" Target="mailto:jeroldjfernandez@gmail.com" TargetMode="External"/><Relationship Id="rId327" Type="http://schemas.openxmlformats.org/officeDocument/2006/relationships/hyperlink" Target="mailto:anniejuansd@yahoo.com" TargetMode="External"/><Relationship Id="rId369" Type="http://schemas.openxmlformats.org/officeDocument/2006/relationships/drawing" Target="../drawings/drawing1.xml"/><Relationship Id="rId173" Type="http://schemas.openxmlformats.org/officeDocument/2006/relationships/hyperlink" Target="mailto:anndyjarolan@gmail.com" TargetMode="External"/><Relationship Id="rId229" Type="http://schemas.openxmlformats.org/officeDocument/2006/relationships/hyperlink" Target="mailto:ejnunez@philkoei.com.ph" TargetMode="External"/><Relationship Id="rId240" Type="http://schemas.openxmlformats.org/officeDocument/2006/relationships/hyperlink" Target="mailto:ab_palacio@yahoo.com.ph" TargetMode="External"/><Relationship Id="rId35" Type="http://schemas.openxmlformats.org/officeDocument/2006/relationships/hyperlink" Target="mailto:fbbaltazar@philkoei.com.ph" TargetMode="External"/><Relationship Id="rId77" Type="http://schemas.openxmlformats.org/officeDocument/2006/relationships/hyperlink" Target="mailto:jjchuaquico@philkoei.com.ph" TargetMode="External"/><Relationship Id="rId100" Type="http://schemas.openxmlformats.org/officeDocument/2006/relationships/hyperlink" Target="mailto:rpdeleon@philkoei.com.ph" TargetMode="External"/><Relationship Id="rId282" Type="http://schemas.openxmlformats.org/officeDocument/2006/relationships/hyperlink" Target="mailto:jbbodano@philkoei.com.ph" TargetMode="External"/><Relationship Id="rId338" Type="http://schemas.openxmlformats.org/officeDocument/2006/relationships/hyperlink" Target="mailto:christophertee07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bebotgalima67@gmail.com" TargetMode="External"/><Relationship Id="rId184" Type="http://schemas.openxmlformats.org/officeDocument/2006/relationships/hyperlink" Target="mailto:jennardliboon06@gmail.com" TargetMode="External"/><Relationship Id="rId251" Type="http://schemas.openxmlformats.org/officeDocument/2006/relationships/hyperlink" Target="mailto:fapascua@gmail.com" TargetMode="External"/><Relationship Id="rId46" Type="http://schemas.openxmlformats.org/officeDocument/2006/relationships/hyperlink" Target="mailto:jacberinguela@yahoo.com" TargetMode="External"/><Relationship Id="rId293" Type="http://schemas.openxmlformats.org/officeDocument/2006/relationships/hyperlink" Target="mailto:nikkamariesales@gmail.com" TargetMode="External"/><Relationship Id="rId307" Type="http://schemas.openxmlformats.org/officeDocument/2006/relationships/hyperlink" Target="mailto:gesanmiguel@philkoei.com.ph" TargetMode="External"/><Relationship Id="rId349" Type="http://schemas.openxmlformats.org/officeDocument/2006/relationships/hyperlink" Target="mailto:gjurbano@philkoei.com.ph" TargetMode="External"/><Relationship Id="rId88" Type="http://schemas.openxmlformats.org/officeDocument/2006/relationships/hyperlink" Target="mailto:millardcorreacruz@yahoo.com" TargetMode="External"/><Relationship Id="rId111" Type="http://schemas.openxmlformats.org/officeDocument/2006/relationships/hyperlink" Target="mailto:ryanvirgeld13@gmail.com" TargetMode="External"/><Relationship Id="rId153" Type="http://schemas.openxmlformats.org/officeDocument/2006/relationships/hyperlink" Target="mailto:oca_gomez@yahoo.com" TargetMode="External"/><Relationship Id="rId195" Type="http://schemas.openxmlformats.org/officeDocument/2006/relationships/hyperlink" Target="mailto:volucasia@philkoei.com.ph" TargetMode="External"/><Relationship Id="rId209" Type="http://schemas.openxmlformats.org/officeDocument/2006/relationships/hyperlink" Target="mailto:famapili@philkoei.com.ph" TargetMode="External"/><Relationship Id="rId360" Type="http://schemas.openxmlformats.org/officeDocument/2006/relationships/hyperlink" Target="mailto:lpvillegas@philkoei.com.ph" TargetMode="External"/><Relationship Id="rId220" Type="http://schemas.openxmlformats.org/officeDocument/2006/relationships/hyperlink" Target="mailto:bridge1214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05D8-475F-4A99-AC61-D46884B38A58}">
  <dimension ref="A1:AK248"/>
  <sheetViews>
    <sheetView tabSelected="1" topLeftCell="B1" zoomScale="85" zoomScaleNormal="85" workbookViewId="0">
      <selection activeCell="J168" sqref="J168"/>
    </sheetView>
  </sheetViews>
  <sheetFormatPr defaultRowHeight="14.25" x14ac:dyDescent="0.2"/>
  <cols>
    <col min="1" max="1" width="73" style="16" hidden="1" customWidth="1"/>
    <col min="2" max="2" width="34.85546875" style="16" customWidth="1"/>
    <col min="3" max="3" width="20.85546875" style="21" customWidth="1"/>
    <col min="4" max="4" width="17.7109375" style="16" customWidth="1"/>
    <col min="5" max="5" width="19.7109375" style="16" customWidth="1"/>
    <col min="6" max="6" width="13.7109375" style="21" customWidth="1"/>
    <col min="7" max="16" width="13.7109375" style="16" customWidth="1"/>
    <col min="17" max="17" width="22.28515625" style="16" customWidth="1"/>
    <col min="18" max="34" width="13.7109375" style="16" customWidth="1"/>
    <col min="35" max="35" width="13.7109375" style="21" customWidth="1"/>
    <col min="36" max="36" width="13.7109375" style="16" customWidth="1"/>
    <col min="37" max="37" width="9.140625" style="21"/>
    <col min="38" max="16384" width="9.140625" style="16"/>
  </cols>
  <sheetData>
    <row r="1" spans="1:37" x14ac:dyDescent="0.2">
      <c r="A1" s="56" t="s">
        <v>344</v>
      </c>
      <c r="B1" s="56"/>
      <c r="C1" s="12" t="s">
        <v>3</v>
      </c>
      <c r="D1" s="13" t="s">
        <v>5</v>
      </c>
      <c r="E1" s="13" t="s">
        <v>4</v>
      </c>
      <c r="F1" s="14">
        <v>44326</v>
      </c>
      <c r="G1" s="14">
        <v>44327</v>
      </c>
      <c r="H1" s="14">
        <v>44328</v>
      </c>
      <c r="I1" s="14">
        <v>44329</v>
      </c>
      <c r="J1" s="14">
        <v>44330</v>
      </c>
      <c r="K1" s="14">
        <v>44331</v>
      </c>
      <c r="L1" s="14">
        <v>44332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</row>
    <row r="2" spans="1:37" x14ac:dyDescent="0.2">
      <c r="A2" s="17" t="s">
        <v>345</v>
      </c>
      <c r="B2" s="18" t="s">
        <v>346</v>
      </c>
      <c r="C2" s="13">
        <f>VLOOKUP(B2,'PKII Employee Details'!$A$2:$F$474,3,FALSE)</f>
        <v>591</v>
      </c>
      <c r="D2" s="19" t="str">
        <f>VLOOKUP(B2,'PKII Employee Details'!$A$2:$F$474,4,FALSE)</f>
        <v>Aliling</v>
      </c>
      <c r="E2" s="19" t="str">
        <f>VLOOKUP(B2,'PKII Employee Details'!$A$2:$F$474,5,FALSE)</f>
        <v>Susana Joyce</v>
      </c>
      <c r="F2" s="20" t="str">
        <f>IF(OR(ISNUMBER(MATCH(C2,'May 10'!$D$2:$D$300,0)),AND(ISNUMBER(MATCH(D2,'May 10'!$F$2:$F$300,0)),(ISNUMBER(MATCH(E2,'May 10'!$E$2:$E$300,0))))),"Found","Not Found")</f>
        <v>Found</v>
      </c>
      <c r="G2" s="17" t="str">
        <f>IF(OR(ISNUMBER(MATCH(C2,'May 11'!$D$2:$D$300,0)),AND(ISNUMBER(MATCH(D2,'May 11'!$F$2:$F$300,0)),(ISNUMBER(MATCH(E2,'May 11'!$E$2:$E$300,0))))),"Found","Not Found")</f>
        <v>Found</v>
      </c>
      <c r="H2" s="17" t="str">
        <f>IF(OR(ISNUMBER(MATCH(C2,'May 12'!$D$2:$D$300,0)),AND(ISNUMBER(MATCH(D2,'May 12'!$F$2:$F$300,0)),(ISNUMBER(MATCH(E2,'May 12'!$E$2:$E$300,0))))),"Found","Not Found")</f>
        <v>Found</v>
      </c>
      <c r="I2" s="17" t="str">
        <f>IF(OR(ISNUMBER(MATCH(C2,'May 13'!$D$2:$D$300,0)),AND(ISNUMBER(MATCH(D2,'May 13'!$F$2:$F$300,0)),(ISNUMBER(MATCH(E2,'May 13'!$E$2:$E$300,0))))),"Found","Not Found")</f>
        <v>Not Found</v>
      </c>
      <c r="J2" s="17" t="str">
        <f>IF(OR(ISNUMBER(MATCH(C2,'May 14'!$D$2:$D$300,0)),AND(ISNUMBER(MATCH(D2,'May 14'!$F$2:$F$300,0)),(ISNUMBER(MATCH(E2,'May 14'!$E$2:$E$300,0))))),"Found","Not Found")</f>
        <v>Found</v>
      </c>
      <c r="K2" s="17" t="str">
        <f>IF(OR(ISNUMBER(MATCH(C2,'May 15'!$D$2:$D$300,0)),AND(ISNUMBER(MATCH(D2,'May 15'!$F$2:$F$300,0)),(ISNUMBER(MATCH(E2,'May 15'!$E$2:$E$300,0))))),"Found","Not Found")</f>
        <v>Not Found</v>
      </c>
      <c r="L2" s="17" t="str">
        <f>IF(OR(ISNUMBER(MATCH(C2,'May 16'!$D$2:$D$300,0)),AND(ISNUMBER(MATCH(D2,'May 16'!$F$2:$F$300,0)),(ISNUMBER(MATCH(E2,'May 16'!$E$2:$E$300,0))))),"Found","Not Found")</f>
        <v>Not Found</v>
      </c>
      <c r="M2" s="17">
        <f>COUNTIF(F2:L2,"Found")</f>
        <v>4</v>
      </c>
      <c r="N2" s="17"/>
      <c r="O2" s="75" t="s">
        <v>1699</v>
      </c>
      <c r="P2" s="76"/>
      <c r="Q2" s="77"/>
      <c r="R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20"/>
      <c r="AJ2" s="17"/>
    </row>
    <row r="3" spans="1:37" x14ac:dyDescent="0.2">
      <c r="A3" s="17" t="s">
        <v>347</v>
      </c>
      <c r="B3" s="18" t="s">
        <v>348</v>
      </c>
      <c r="C3" s="13">
        <f>VLOOKUP(B3,'PKII Employee Details'!$A$2:$F$474,3,FALSE)</f>
        <v>486</v>
      </c>
      <c r="D3" s="19" t="str">
        <f>VLOOKUP(B3,'PKII Employee Details'!$A$2:$F$474,4,FALSE)</f>
        <v>Alindajao</v>
      </c>
      <c r="E3" s="19" t="str">
        <f>VLOOKUP(B3,'PKII Employee Details'!$A$2:$F$474,5,FALSE)</f>
        <v>Roberto</v>
      </c>
      <c r="F3" s="20" t="str">
        <f>IF(OR(ISNUMBER(MATCH(C3,'May 10'!$D$2:$D$300,0)),AND(ISNUMBER(MATCH(D3,'May 10'!$F$2:$F$300,0)),(ISNUMBER(MATCH(E3,'May 10'!$E$2:$E$300,0))))),"Found","Not Found")</f>
        <v>Found</v>
      </c>
      <c r="G3" s="17" t="str">
        <f>IF(OR(ISNUMBER(MATCH(C3,'May 11'!$D$2:$D$300,0)),AND(ISNUMBER(MATCH(D3,'May 11'!$F$2:$F$300,0)),(ISNUMBER(MATCH(E3,'May 11'!$E$2:$E$300,0))))),"Found","Not Found")</f>
        <v>Found</v>
      </c>
      <c r="H3" s="17" t="str">
        <f>IF(OR(ISNUMBER(MATCH(C3,'May 12'!$D$2:$D$300,0)),AND(ISNUMBER(MATCH(D3,'May 12'!$F$2:$F$300,0)),(ISNUMBER(MATCH(E3,'May 12'!$E$2:$E$300,0))))),"Found","Not Found")</f>
        <v>Found</v>
      </c>
      <c r="I3" s="17" t="str">
        <f>IF(OR(ISNUMBER(MATCH(C3,'May 13'!$D$2:$D$300,0)),AND(ISNUMBER(MATCH(D3,'May 13'!$F$2:$F$300,0)),(ISNUMBER(MATCH(E3,'May 13'!$E$2:$E$300,0))))),"Found","Not Found")</f>
        <v>Not Found</v>
      </c>
      <c r="J3" s="17" t="str">
        <f>IF(OR(ISNUMBER(MATCH(C3,'May 14'!$D$2:$D$300,0)),AND(ISNUMBER(MATCH(D3,'May 14'!$F$2:$F$300,0)),(ISNUMBER(MATCH(E3,'May 14'!$E$2:$E$300,0))))),"Found","Not Found")</f>
        <v>Found</v>
      </c>
      <c r="K3" s="17" t="str">
        <f>IF(OR(ISNUMBER(MATCH(C3,'May 15'!$D$2:$D$300,0)),AND(ISNUMBER(MATCH(D3,'May 15'!$F$2:$F$300,0)),(ISNUMBER(MATCH(E3,'May 15'!$E$2:$E$300,0))))),"Found","Not Found")</f>
        <v>Not Found</v>
      </c>
      <c r="L3" s="17" t="str">
        <f>IF(OR(ISNUMBER(MATCH(C3,'May 16'!$D$2:$D$300,0)),AND(ISNUMBER(MATCH(D3,'May 16'!$F$2:$F$300,0)),(ISNUMBER(MATCH(E3,'May 16'!$E$2:$E$300,0))))),"Found","Not Found")</f>
        <v>Not Found</v>
      </c>
      <c r="M3" s="17">
        <f t="shared" ref="M3:M66" si="0">COUNTIF(F3:L3,"Found")</f>
        <v>4</v>
      </c>
      <c r="N3" s="17"/>
      <c r="O3" s="78"/>
      <c r="P3" s="79"/>
      <c r="Q3" s="80"/>
      <c r="R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0"/>
      <c r="AJ3" s="17"/>
    </row>
    <row r="4" spans="1:37" x14ac:dyDescent="0.2">
      <c r="A4" s="17" t="s">
        <v>349</v>
      </c>
      <c r="B4" s="18" t="s">
        <v>350</v>
      </c>
      <c r="C4" s="13">
        <f>VLOOKUP(B4,'PKII Employee Details'!$A$2:$F$474,3,FALSE)</f>
        <v>462</v>
      </c>
      <c r="D4" s="19" t="str">
        <f>VLOOKUP(B4,'PKII Employee Details'!$A$2:$F$474,4,FALSE)</f>
        <v>Allegado</v>
      </c>
      <c r="E4" s="19" t="str">
        <f>VLOOKUP(B4,'PKII Employee Details'!$A$2:$F$474,5,FALSE)</f>
        <v>Frederick</v>
      </c>
      <c r="F4" s="20" t="str">
        <f>IF(OR(ISNUMBER(MATCH(C4,'May 10'!$D$2:$D$300,0)),AND(ISNUMBER(MATCH(D4,'May 10'!$F$2:$F$300,0)),(ISNUMBER(MATCH(E4,'May 10'!$E$2:$E$300,0))))),"Found","Not Found")</f>
        <v>Found</v>
      </c>
      <c r="G4" s="17" t="str">
        <f>IF(OR(ISNUMBER(MATCH(C4,'May 11'!$D$2:$D$300,0)),AND(ISNUMBER(MATCH(D4,'May 11'!$F$2:$F$300,0)),(ISNUMBER(MATCH(E4,'May 11'!$E$2:$E$300,0))))),"Found","Not Found")</f>
        <v>Found</v>
      </c>
      <c r="H4" s="17" t="str">
        <f>IF(OR(ISNUMBER(MATCH(C4,'May 12'!$D$2:$D$300,0)),AND(ISNUMBER(MATCH(D4,'May 12'!$F$2:$F$300,0)),(ISNUMBER(MATCH(E4,'May 12'!$E$2:$E$300,0))))),"Found","Not Found")</f>
        <v>Found</v>
      </c>
      <c r="I4" s="17" t="str">
        <f>IF(OR(ISNUMBER(MATCH(C4,'May 13'!$D$2:$D$300,0)),AND(ISNUMBER(MATCH(D4,'May 13'!$F$2:$F$300,0)),(ISNUMBER(MATCH(E4,'May 13'!$E$2:$E$300,0))))),"Found","Not Found")</f>
        <v>Not Found</v>
      </c>
      <c r="J4" s="17" t="str">
        <f>IF(OR(ISNUMBER(MATCH(C4,'May 14'!$D$2:$D$300,0)),AND(ISNUMBER(MATCH(D4,'May 14'!$F$2:$F$300,0)),(ISNUMBER(MATCH(E4,'May 14'!$E$2:$E$300,0))))),"Found","Not Found")</f>
        <v>Found</v>
      </c>
      <c r="K4" s="17" t="str">
        <f>IF(OR(ISNUMBER(MATCH(C4,'May 15'!$D$2:$D$300,0)),AND(ISNUMBER(MATCH(D4,'May 15'!$F$2:$F$300,0)),(ISNUMBER(MATCH(E4,'May 15'!$E$2:$E$300,0))))),"Found","Not Found")</f>
        <v>Not Found</v>
      </c>
      <c r="L4" s="17" t="str">
        <f>IF(OR(ISNUMBER(MATCH(C4,'May 16'!$D$2:$D$300,0)),AND(ISNUMBER(MATCH(D4,'May 16'!$F$2:$F$300,0)),(ISNUMBER(MATCH(E4,'May 16'!$E$2:$E$300,0))))),"Found","Not Found")</f>
        <v>Not Found</v>
      </c>
      <c r="M4" s="17">
        <f t="shared" si="0"/>
        <v>4</v>
      </c>
      <c r="N4" s="17"/>
      <c r="O4" s="73"/>
      <c r="Q4" s="81"/>
      <c r="R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0"/>
      <c r="AJ4" s="17"/>
    </row>
    <row r="5" spans="1:37" ht="15" x14ac:dyDescent="0.25">
      <c r="A5" s="17" t="s">
        <v>351</v>
      </c>
      <c r="B5" s="18" t="s">
        <v>352</v>
      </c>
      <c r="C5" s="13">
        <f>VLOOKUP(B5,'PKII Employee Details'!$A$2:$F$474,3,FALSE)</f>
        <v>650</v>
      </c>
      <c r="D5" s="19" t="str">
        <f>VLOOKUP(B5,'PKII Employee Details'!$A$2:$F$474,4,FALSE)</f>
        <v>Altomea</v>
      </c>
      <c r="E5" s="19" t="str">
        <f>VLOOKUP(B5,'PKII Employee Details'!$A$2:$F$474,5,FALSE)</f>
        <v>Jhoemar Rey</v>
      </c>
      <c r="F5" s="20" t="str">
        <f>IF(OR(ISNUMBER(MATCH(C5,'May 10'!$D$2:$D$300,0)),AND(ISNUMBER(MATCH(D5,'May 10'!$F$2:$F$300,0)),(ISNUMBER(MATCH(E5,'May 10'!$E$2:$E$300,0))))),"Found","Not Found")</f>
        <v>Not Found</v>
      </c>
      <c r="G5" s="17" t="str">
        <f>IF(OR(ISNUMBER(MATCH(C5,'May 11'!$D$2:$D$300,0)),AND(ISNUMBER(MATCH(D5,'May 11'!$F$2:$F$300,0)),(ISNUMBER(MATCH(E5,'May 11'!$E$2:$E$300,0))))),"Found","Not Found")</f>
        <v>Not Found</v>
      </c>
      <c r="H5" s="17" t="str">
        <f>IF(OR(ISNUMBER(MATCH(C5,'May 12'!$D$2:$D$300,0)),AND(ISNUMBER(MATCH(D5,'May 12'!$F$2:$F$300,0)),(ISNUMBER(MATCH(E5,'May 12'!$E$2:$E$300,0))))),"Found","Not Found")</f>
        <v>Not Found</v>
      </c>
      <c r="I5" s="17" t="str">
        <f>IF(OR(ISNUMBER(MATCH(C5,'May 13'!$D$2:$D$300,0)),AND(ISNUMBER(MATCH(D5,'May 13'!$F$2:$F$300,0)),(ISNUMBER(MATCH(E5,'May 13'!$E$2:$E$300,0))))),"Found","Not Found")</f>
        <v>Not Found</v>
      </c>
      <c r="J5" s="17" t="str">
        <f>IF(OR(ISNUMBER(MATCH(C5,'May 14'!$D$2:$D$300,0)),AND(ISNUMBER(MATCH(D5,'May 14'!$F$2:$F$300,0)),(ISNUMBER(MATCH(E5,'May 14'!$E$2:$E$300,0))))),"Found","Not Found")</f>
        <v>Not Found</v>
      </c>
      <c r="K5" s="17" t="str">
        <f>IF(OR(ISNUMBER(MATCH(C5,'May 15'!$D$2:$D$300,0)),AND(ISNUMBER(MATCH(D5,'May 15'!$F$2:$F$300,0)),(ISNUMBER(MATCH(E5,'May 15'!$E$2:$E$300,0))))),"Found","Not Found")</f>
        <v>Not Found</v>
      </c>
      <c r="L5" s="17" t="str">
        <f>IF(OR(ISNUMBER(MATCH(C5,'May 16'!$D$2:$D$300,0)),AND(ISNUMBER(MATCH(D5,'May 16'!$F$2:$F$300,0)),(ISNUMBER(MATCH(E5,'May 16'!$E$2:$E$300,0))))),"Found","Not Found")</f>
        <v>Not Found</v>
      </c>
      <c r="M5" s="17">
        <f t="shared" si="0"/>
        <v>0</v>
      </c>
      <c r="N5" s="17"/>
      <c r="O5" s="73"/>
      <c r="P5" s="68" t="s">
        <v>1700</v>
      </c>
      <c r="Q5" s="68"/>
      <c r="R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0"/>
      <c r="AJ5" s="17"/>
    </row>
    <row r="6" spans="1:37" ht="15" x14ac:dyDescent="0.25">
      <c r="A6" s="17" t="s">
        <v>353</v>
      </c>
      <c r="B6" s="18" t="s">
        <v>354</v>
      </c>
      <c r="C6" s="13">
        <f>VLOOKUP(B6,'PKII Employee Details'!$A$2:$F$474,3,FALSE)</f>
        <v>732</v>
      </c>
      <c r="D6" s="19" t="str">
        <f>VLOOKUP(B6,'PKII Employee Details'!$A$2:$F$474,4,FALSE)</f>
        <v>Ang</v>
      </c>
      <c r="E6" s="19" t="str">
        <f>VLOOKUP(B6,'PKII Employee Details'!$A$2:$F$474,5,FALSE)</f>
        <v>Rojhan Joshua</v>
      </c>
      <c r="F6" s="20" t="str">
        <f>IF(OR(ISNUMBER(MATCH(C6,'May 10'!$D$2:$D$300,0)),AND(ISNUMBER(MATCH(D6,'May 10'!$F$2:$F$300,0)),(ISNUMBER(MATCH(E6,'May 10'!$E$2:$E$300,0))))),"Found","Not Found")</f>
        <v>Not Found</v>
      </c>
      <c r="G6" s="17" t="str">
        <f>IF(OR(ISNUMBER(MATCH(C6,'May 11'!$D$2:$D$300,0)),AND(ISNUMBER(MATCH(D6,'May 11'!$F$2:$F$300,0)),(ISNUMBER(MATCH(E6,'May 11'!$E$2:$E$300,0))))),"Found","Not Found")</f>
        <v>Found</v>
      </c>
      <c r="H6" s="17" t="str">
        <f>IF(OR(ISNUMBER(MATCH(C6,'May 12'!$D$2:$D$300,0)),AND(ISNUMBER(MATCH(D6,'May 12'!$F$2:$F$300,0)),(ISNUMBER(MATCH(E6,'May 12'!$E$2:$E$300,0))))),"Found","Not Found")</f>
        <v>Found</v>
      </c>
      <c r="I6" s="17" t="str">
        <f>IF(OR(ISNUMBER(MATCH(C6,'May 13'!$D$2:$D$300,0)),AND(ISNUMBER(MATCH(D6,'May 13'!$F$2:$F$300,0)),(ISNUMBER(MATCH(E6,'May 13'!$E$2:$E$300,0))))),"Found","Not Found")</f>
        <v>Found</v>
      </c>
      <c r="J6" s="17" t="str">
        <f>IF(OR(ISNUMBER(MATCH(C6,'May 14'!$D$2:$D$300,0)),AND(ISNUMBER(MATCH(D6,'May 14'!$F$2:$F$300,0)),(ISNUMBER(MATCH(E6,'May 14'!$E$2:$E$300,0))))),"Found","Not Found")</f>
        <v>Found</v>
      </c>
      <c r="K6" s="17" t="str">
        <f>IF(OR(ISNUMBER(MATCH(C6,'May 15'!$D$2:$D$300,0)),AND(ISNUMBER(MATCH(D6,'May 15'!$F$2:$F$300,0)),(ISNUMBER(MATCH(E6,'May 15'!$E$2:$E$300,0))))),"Found","Not Found")</f>
        <v>Found</v>
      </c>
      <c r="L6" s="17" t="str">
        <f>IF(OR(ISNUMBER(MATCH(C6,'May 16'!$D$2:$D$300,0)),AND(ISNUMBER(MATCH(D6,'May 16'!$F$2:$F$300,0)),(ISNUMBER(MATCH(E6,'May 16'!$E$2:$E$300,0))))),"Found","Not Found")</f>
        <v>Found</v>
      </c>
      <c r="M6" s="17">
        <f t="shared" si="0"/>
        <v>6</v>
      </c>
      <c r="N6" s="17"/>
      <c r="O6" s="69"/>
      <c r="P6" s="74" t="s">
        <v>1701</v>
      </c>
      <c r="Q6" s="67"/>
      <c r="R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0"/>
      <c r="AJ6" s="17"/>
    </row>
    <row r="7" spans="1:37" x14ac:dyDescent="0.2">
      <c r="A7" s="17" t="s">
        <v>355</v>
      </c>
      <c r="B7" s="18" t="s">
        <v>356</v>
      </c>
      <c r="C7" s="13">
        <f>VLOOKUP(B7,'PKII Employee Details'!$A$2:$F$474,3,FALSE)</f>
        <v>145</v>
      </c>
      <c r="D7" s="19" t="str">
        <f>VLOOKUP(B7,'PKII Employee Details'!$A$2:$F$474,4,FALSE)</f>
        <v>Aquino</v>
      </c>
      <c r="E7" s="19" t="str">
        <f>VLOOKUP(B7,'PKII Employee Details'!$A$2:$F$474,5,FALSE)</f>
        <v>Mercedita</v>
      </c>
      <c r="F7" s="20" t="str">
        <f>IF(OR(ISNUMBER(MATCH(C7,'May 10'!$D$2:$D$300,0)),AND(ISNUMBER(MATCH(D7,'May 10'!$F$2:$F$300,0)),(ISNUMBER(MATCH(E7,'May 10'!$E$2:$E$300,0))))),"Found","Not Found")</f>
        <v>Found</v>
      </c>
      <c r="G7" s="17" t="str">
        <f>IF(OR(ISNUMBER(MATCH(C7,'May 11'!$D$2:$D$300,0)),AND(ISNUMBER(MATCH(D7,'May 11'!$F$2:$F$300,0)),(ISNUMBER(MATCH(E7,'May 11'!$E$2:$E$300,0))))),"Found","Not Found")</f>
        <v>Found</v>
      </c>
      <c r="H7" s="17" t="str">
        <f>IF(OR(ISNUMBER(MATCH(C7,'May 12'!$D$2:$D$300,0)),AND(ISNUMBER(MATCH(D7,'May 12'!$F$2:$F$300,0)),(ISNUMBER(MATCH(E7,'May 12'!$E$2:$E$300,0))))),"Found","Not Found")</f>
        <v>Not Found</v>
      </c>
      <c r="I7" s="17" t="str">
        <f>IF(OR(ISNUMBER(MATCH(C7,'May 13'!$D$2:$D$300,0)),AND(ISNUMBER(MATCH(D7,'May 13'!$F$2:$F$300,0)),(ISNUMBER(MATCH(E7,'May 13'!$E$2:$E$300,0))))),"Found","Not Found")</f>
        <v>Found</v>
      </c>
      <c r="J7" s="17" t="str">
        <f>IF(OR(ISNUMBER(MATCH(C7,'May 14'!$D$2:$D$300,0)),AND(ISNUMBER(MATCH(D7,'May 14'!$F$2:$F$300,0)),(ISNUMBER(MATCH(E7,'May 14'!$E$2:$E$300,0))))),"Found","Not Found")</f>
        <v>Found</v>
      </c>
      <c r="K7" s="17" t="str">
        <f>IF(OR(ISNUMBER(MATCH(C7,'May 15'!$D$2:$D$300,0)),AND(ISNUMBER(MATCH(D7,'May 15'!$F$2:$F$300,0)),(ISNUMBER(MATCH(E7,'May 15'!$E$2:$E$300,0))))),"Found","Not Found")</f>
        <v>Not Found</v>
      </c>
      <c r="L7" s="17" t="str">
        <f>IF(OR(ISNUMBER(MATCH(C7,'May 16'!$D$2:$D$300,0)),AND(ISNUMBER(MATCH(D7,'May 16'!$F$2:$F$300,0)),(ISNUMBER(MATCH(E7,'May 16'!$E$2:$E$300,0))))),"Found","Not Found")</f>
        <v>Found</v>
      </c>
      <c r="M7" s="17">
        <f t="shared" si="0"/>
        <v>5</v>
      </c>
      <c r="N7" s="17"/>
      <c r="O7" s="70"/>
      <c r="P7" s="72"/>
      <c r="Q7" s="71"/>
      <c r="R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0"/>
      <c r="AJ7" s="17"/>
    </row>
    <row r="8" spans="1:37" x14ac:dyDescent="0.2">
      <c r="A8" s="17" t="s">
        <v>357</v>
      </c>
      <c r="B8" s="18" t="s">
        <v>358</v>
      </c>
      <c r="C8" s="13">
        <f>VLOOKUP(B8,'PKII Employee Details'!$A$2:$F$474,3,FALSE)</f>
        <v>701</v>
      </c>
      <c r="D8" s="19" t="str">
        <f>VLOOKUP(B8,'PKII Employee Details'!$A$2:$F$474,4,FALSE)</f>
        <v>Aquino</v>
      </c>
      <c r="E8" s="19" t="str">
        <f>VLOOKUP(B8,'PKII Employee Details'!$A$2:$F$474,5,FALSE)</f>
        <v>Roshane</v>
      </c>
      <c r="F8" s="20" t="str">
        <f>IF(OR(ISNUMBER(MATCH(C8,'May 10'!$D$2:$D$300,0)),AND(ISNUMBER(MATCH(D8,'May 10'!$F$2:$F$300,0)),(ISNUMBER(MATCH(E8,'May 10'!$E$2:$E$300,0))))),"Found","Not Found")</f>
        <v>Not Found</v>
      </c>
      <c r="G8" s="17" t="str">
        <f>IF(OR(ISNUMBER(MATCH(C8,'May 11'!$D$2:$D$300,0)),AND(ISNUMBER(MATCH(D8,'May 11'!$F$2:$F$300,0)),(ISNUMBER(MATCH(E8,'May 11'!$E$2:$E$300,0))))),"Found","Not Found")</f>
        <v>Not Found</v>
      </c>
      <c r="H8" s="17" t="str">
        <f>IF(OR(ISNUMBER(MATCH(C8,'May 12'!$D$2:$D$300,0)),AND(ISNUMBER(MATCH(D8,'May 12'!$F$2:$F$300,0)),(ISNUMBER(MATCH(E8,'May 12'!$E$2:$E$300,0))))),"Found","Not Found")</f>
        <v>Not Found</v>
      </c>
      <c r="I8" s="17" t="str">
        <f>IF(OR(ISNUMBER(MATCH(C8,'May 13'!$D$2:$D$300,0)),AND(ISNUMBER(MATCH(D8,'May 13'!$F$2:$F$300,0)),(ISNUMBER(MATCH(E8,'May 13'!$E$2:$E$300,0))))),"Found","Not Found")</f>
        <v>Not Found</v>
      </c>
      <c r="J8" s="17" t="str">
        <f>IF(OR(ISNUMBER(MATCH(C8,'May 14'!$D$2:$D$300,0)),AND(ISNUMBER(MATCH(D8,'May 14'!$F$2:$F$300,0)),(ISNUMBER(MATCH(E8,'May 14'!$E$2:$E$300,0))))),"Found","Not Found")</f>
        <v>Not Found</v>
      </c>
      <c r="K8" s="17" t="str">
        <f>IF(OR(ISNUMBER(MATCH(C8,'May 15'!$D$2:$D$300,0)),AND(ISNUMBER(MATCH(D8,'May 15'!$F$2:$F$300,0)),(ISNUMBER(MATCH(E8,'May 15'!$E$2:$E$300,0))))),"Found","Not Found")</f>
        <v>Not Found</v>
      </c>
      <c r="L8" s="17" t="str">
        <f>IF(OR(ISNUMBER(MATCH(C8,'May 16'!$D$2:$D$300,0)),AND(ISNUMBER(MATCH(D8,'May 16'!$F$2:$F$300,0)),(ISNUMBER(MATCH(E8,'May 16'!$E$2:$E$300,0))))),"Found","Not Found")</f>
        <v>Not Found</v>
      </c>
      <c r="M8" s="17">
        <f t="shared" si="0"/>
        <v>0</v>
      </c>
      <c r="N8" s="17"/>
      <c r="O8" s="17"/>
      <c r="P8" s="17"/>
      <c r="Q8" s="17"/>
      <c r="R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0"/>
      <c r="AJ8" s="17"/>
    </row>
    <row r="9" spans="1:37" x14ac:dyDescent="0.2">
      <c r="A9" s="17" t="s">
        <v>359</v>
      </c>
      <c r="B9" s="18" t="s">
        <v>360</v>
      </c>
      <c r="C9" s="13">
        <v>679</v>
      </c>
      <c r="D9" s="19" t="s">
        <v>361</v>
      </c>
      <c r="E9" s="19" t="s">
        <v>362</v>
      </c>
      <c r="F9" s="20" t="str">
        <f>IF(OR(ISNUMBER(MATCH(C9,'May 10'!$D$2:$D$300,0)),AND(ISNUMBER(MATCH(D9,'May 10'!$F$2:$F$300,0)),(ISNUMBER(MATCH(E9,'May 10'!$E$2:$E$300,0))))),"Found","Not Found")</f>
        <v>Not Found</v>
      </c>
      <c r="G9" s="17" t="str">
        <f>IF(OR(ISNUMBER(MATCH(C9,'May 11'!$D$2:$D$300,0)),AND(ISNUMBER(MATCH(D9,'May 11'!$F$2:$F$300,0)),(ISNUMBER(MATCH(E9,'May 11'!$E$2:$E$300,0))))),"Found","Not Found")</f>
        <v>Not Found</v>
      </c>
      <c r="H9" s="17" t="str">
        <f>IF(OR(ISNUMBER(MATCH(C9,'May 12'!$D$2:$D$300,0)),AND(ISNUMBER(MATCH(D9,'May 12'!$F$2:$F$300,0)),(ISNUMBER(MATCH(E9,'May 12'!$E$2:$E$300,0))))),"Found","Not Found")</f>
        <v>Not Found</v>
      </c>
      <c r="I9" s="17" t="str">
        <f>IF(OR(ISNUMBER(MATCH(C9,'May 13'!$D$2:$D$300,0)),AND(ISNUMBER(MATCH(D9,'May 13'!$F$2:$F$300,0)),(ISNUMBER(MATCH(E9,'May 13'!$E$2:$E$300,0))))),"Found","Not Found")</f>
        <v>Not Found</v>
      </c>
      <c r="J9" s="17" t="str">
        <f>IF(OR(ISNUMBER(MATCH(C9,'May 14'!$D$2:$D$300,0)),AND(ISNUMBER(MATCH(D9,'May 14'!$F$2:$F$300,0)),(ISNUMBER(MATCH(E9,'May 14'!$E$2:$E$300,0))))),"Found","Not Found")</f>
        <v>Not Found</v>
      </c>
      <c r="K9" s="17" t="str">
        <f>IF(OR(ISNUMBER(MATCH(C9,'May 15'!$D$2:$D$300,0)),AND(ISNUMBER(MATCH(D9,'May 15'!$F$2:$F$300,0)),(ISNUMBER(MATCH(E9,'May 15'!$E$2:$E$300,0))))),"Found","Not Found")</f>
        <v>Not Found</v>
      </c>
      <c r="L9" s="17" t="str">
        <f>IF(OR(ISNUMBER(MATCH(C9,'May 16'!$D$2:$D$300,0)),AND(ISNUMBER(MATCH(D9,'May 16'!$F$2:$F$300,0)),(ISNUMBER(MATCH(E9,'May 16'!$E$2:$E$300,0))))),"Found","Not Found")</f>
        <v>Not Found</v>
      </c>
      <c r="M9" s="17">
        <f t="shared" si="0"/>
        <v>0</v>
      </c>
      <c r="N9" s="17"/>
      <c r="O9" s="17"/>
      <c r="P9" s="17"/>
      <c r="Q9" s="17"/>
      <c r="R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0"/>
      <c r="AJ9" s="17"/>
    </row>
    <row r="10" spans="1:37" x14ac:dyDescent="0.2">
      <c r="A10" s="17" t="s">
        <v>363</v>
      </c>
      <c r="B10" s="18" t="s">
        <v>364</v>
      </c>
      <c r="C10" s="13">
        <f>VLOOKUP(B10,'PKII Employee Details'!$A$2:$F$474,3,FALSE)</f>
        <v>451</v>
      </c>
      <c r="D10" s="19" t="str">
        <f>VLOOKUP(B10,'PKII Employee Details'!$A$2:$F$474,4,FALSE)</f>
        <v>Baltazar Jr.</v>
      </c>
      <c r="E10" s="19" t="str">
        <f>VLOOKUP(B10,'PKII Employee Details'!$A$2:$F$474,5,FALSE)</f>
        <v>Francisco</v>
      </c>
      <c r="F10" s="20" t="str">
        <f>IF(OR(ISNUMBER(MATCH(C10,'May 10'!$D$2:$D$300,0)),AND(ISNUMBER(MATCH(D10,'May 10'!$F$2:$F$300,0)),(ISNUMBER(MATCH(E10,'May 10'!$E$2:$E$300,0))))),"Found","Not Found")</f>
        <v>Found</v>
      </c>
      <c r="G10" s="17" t="str">
        <f>IF(OR(ISNUMBER(MATCH(C10,'May 11'!$D$2:$D$300,0)),AND(ISNUMBER(MATCH(D10,'May 11'!$F$2:$F$300,0)),(ISNUMBER(MATCH(E10,'May 11'!$E$2:$E$300,0))))),"Found","Not Found")</f>
        <v>Found</v>
      </c>
      <c r="H10" s="17" t="str">
        <f>IF(OR(ISNUMBER(MATCH(C10,'May 12'!$D$2:$D$300,0)),AND(ISNUMBER(MATCH(D10,'May 12'!$F$2:$F$300,0)),(ISNUMBER(MATCH(E10,'May 12'!$E$2:$E$300,0))))),"Found","Not Found")</f>
        <v>Found</v>
      </c>
      <c r="I10" s="17" t="str">
        <f>IF(OR(ISNUMBER(MATCH(C10,'May 13'!$D$2:$D$300,0)),AND(ISNUMBER(MATCH(D10,'May 13'!$F$2:$F$300,0)),(ISNUMBER(MATCH(E10,'May 13'!$E$2:$E$300,0))))),"Found","Not Found")</f>
        <v>Found</v>
      </c>
      <c r="J10" s="17" t="str">
        <f>IF(OR(ISNUMBER(MATCH(C10,'May 14'!$D$2:$D$300,0)),AND(ISNUMBER(MATCH(D10,'May 14'!$F$2:$F$300,0)),(ISNUMBER(MATCH(E10,'May 14'!$E$2:$E$300,0))))),"Found","Not Found")</f>
        <v>Found</v>
      </c>
      <c r="K10" s="17" t="str">
        <f>IF(OR(ISNUMBER(MATCH(C10,'May 15'!$D$2:$D$300,0)),AND(ISNUMBER(MATCH(D10,'May 15'!$F$2:$F$300,0)),(ISNUMBER(MATCH(E10,'May 15'!$E$2:$E$300,0))))),"Found","Not Found")</f>
        <v>Found</v>
      </c>
      <c r="L10" s="17" t="str">
        <f>IF(OR(ISNUMBER(MATCH(C10,'May 16'!$D$2:$D$300,0)),AND(ISNUMBER(MATCH(D10,'May 16'!$F$2:$F$300,0)),(ISNUMBER(MATCH(E10,'May 16'!$E$2:$E$300,0))))),"Found","Not Found")</f>
        <v>Found</v>
      </c>
      <c r="M10" s="17">
        <f t="shared" si="0"/>
        <v>7</v>
      </c>
      <c r="N10" s="17"/>
      <c r="O10" s="17"/>
      <c r="P10" s="17"/>
      <c r="Q10" s="17"/>
      <c r="R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0"/>
      <c r="AJ10" s="17"/>
    </row>
    <row r="11" spans="1:37" x14ac:dyDescent="0.2">
      <c r="A11" s="17" t="s">
        <v>365</v>
      </c>
      <c r="B11" s="18" t="s">
        <v>366</v>
      </c>
      <c r="C11" s="13">
        <f>VLOOKUP(B11,'PKII Employee Details'!$A$2:$F$474,3,FALSE)</f>
        <v>186</v>
      </c>
      <c r="D11" s="19" t="str">
        <f>VLOOKUP(B11,'PKII Employee Details'!$A$2:$F$474,4,FALSE)</f>
        <v>Berdin Jr.</v>
      </c>
      <c r="E11" s="19" t="str">
        <f>VLOOKUP(B11,'PKII Employee Details'!$A$2:$F$474,5,FALSE)</f>
        <v>Gil</v>
      </c>
      <c r="F11" s="20" t="str">
        <f>IF(OR(ISNUMBER(MATCH(C11,'May 10'!$D$2:$D$300,0)),AND(ISNUMBER(MATCH(D11,'May 10'!$F$2:$F$300,0)),(ISNUMBER(MATCH(E11,'May 10'!$E$2:$E$300,0))))),"Found","Not Found")</f>
        <v>Found</v>
      </c>
      <c r="G11" s="17" t="str">
        <f>IF(OR(ISNUMBER(MATCH(C11,'May 11'!$D$2:$D$300,0)),AND(ISNUMBER(MATCH(D11,'May 11'!$F$2:$F$300,0)),(ISNUMBER(MATCH(E11,'May 11'!$E$2:$E$300,0))))),"Found","Not Found")</f>
        <v>Found</v>
      </c>
      <c r="H11" s="17" t="str">
        <f>IF(OR(ISNUMBER(MATCH(C11,'May 12'!$D$2:$D$300,0)),AND(ISNUMBER(MATCH(D11,'May 12'!$F$2:$F$300,0)),(ISNUMBER(MATCH(E11,'May 12'!$E$2:$E$300,0))))),"Found","Not Found")</f>
        <v>Found</v>
      </c>
      <c r="I11" s="17" t="str">
        <f>IF(OR(ISNUMBER(MATCH(C11,'May 13'!$D$2:$D$300,0)),AND(ISNUMBER(MATCH(D11,'May 13'!$F$2:$F$300,0)),(ISNUMBER(MATCH(E11,'May 13'!$E$2:$E$300,0))))),"Found","Not Found")</f>
        <v>Found</v>
      </c>
      <c r="J11" s="17" t="str">
        <f>IF(OR(ISNUMBER(MATCH(C11,'May 14'!$D$2:$D$300,0)),AND(ISNUMBER(MATCH(D11,'May 14'!$F$2:$F$300,0)),(ISNUMBER(MATCH(E11,'May 14'!$E$2:$E$300,0))))),"Found","Not Found")</f>
        <v>Found</v>
      </c>
      <c r="K11" s="17" t="str">
        <f>IF(OR(ISNUMBER(MATCH(C11,'May 15'!$D$2:$D$300,0)),AND(ISNUMBER(MATCH(D11,'May 15'!$F$2:$F$300,0)),(ISNUMBER(MATCH(E11,'May 15'!$E$2:$E$300,0))))),"Found","Not Found")</f>
        <v>Found</v>
      </c>
      <c r="L11" s="17" t="str">
        <f>IF(OR(ISNUMBER(MATCH(C11,'May 16'!$D$2:$D$300,0)),AND(ISNUMBER(MATCH(D11,'May 16'!$F$2:$F$300,0)),(ISNUMBER(MATCH(E11,'May 16'!$E$2:$E$300,0))))),"Found","Not Found")</f>
        <v>Found</v>
      </c>
      <c r="M11" s="17">
        <f t="shared" si="0"/>
        <v>7</v>
      </c>
      <c r="N11" s="17"/>
      <c r="O11" s="17"/>
      <c r="P11" s="17"/>
      <c r="Q11" s="17"/>
      <c r="R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0"/>
      <c r="AJ11" s="17"/>
    </row>
    <row r="12" spans="1:37" x14ac:dyDescent="0.2">
      <c r="A12" s="17" t="s">
        <v>367</v>
      </c>
      <c r="B12" s="18" t="s">
        <v>368</v>
      </c>
      <c r="C12" s="13">
        <f>VLOOKUP(B12,'PKII Employee Details'!$A$2:$F$474,3,FALSE)</f>
        <v>681</v>
      </c>
      <c r="D12" s="19" t="str">
        <f>VLOOKUP(B12,'PKII Employee Details'!$A$2:$F$474,4,FALSE)</f>
        <v>Bernardino</v>
      </c>
      <c r="E12" s="19" t="str">
        <f>VLOOKUP(B12,'PKII Employee Details'!$A$2:$F$474,5,FALSE)</f>
        <v>Christopher</v>
      </c>
      <c r="F12" s="20" t="str">
        <f>IF(OR(ISNUMBER(MATCH(C12,'May 10'!$D$2:$D$300,0)),AND(ISNUMBER(MATCH(D12,'May 10'!$F$2:$F$300,0)),(ISNUMBER(MATCH(E12,'May 10'!$E$2:$E$300,0))))),"Found","Not Found")</f>
        <v>Found</v>
      </c>
      <c r="G12" s="17" t="str">
        <f>IF(OR(ISNUMBER(MATCH(C12,'May 11'!$D$2:$D$300,0)),AND(ISNUMBER(MATCH(D12,'May 11'!$F$2:$F$300,0)),(ISNUMBER(MATCH(E12,'May 11'!$E$2:$E$300,0))))),"Found","Not Found")</f>
        <v>Found</v>
      </c>
      <c r="H12" s="17" t="str">
        <f>IF(OR(ISNUMBER(MATCH(C12,'May 12'!$D$2:$D$300,0)),AND(ISNUMBER(MATCH(D12,'May 12'!$F$2:$F$300,0)),(ISNUMBER(MATCH(E12,'May 12'!$E$2:$E$300,0))))),"Found","Not Found")</f>
        <v>Found</v>
      </c>
      <c r="I12" s="17" t="str">
        <f>IF(OR(ISNUMBER(MATCH(C12,'May 13'!$D$2:$D$300,0)),AND(ISNUMBER(MATCH(D12,'May 13'!$F$2:$F$300,0)),(ISNUMBER(MATCH(E12,'May 13'!$E$2:$E$300,0))))),"Found","Not Found")</f>
        <v>Not Found</v>
      </c>
      <c r="J12" s="17" t="str">
        <f>IF(OR(ISNUMBER(MATCH(C12,'May 14'!$D$2:$D$300,0)),AND(ISNUMBER(MATCH(D12,'May 14'!$F$2:$F$300,0)),(ISNUMBER(MATCH(E12,'May 14'!$E$2:$E$300,0))))),"Found","Not Found")</f>
        <v>Found</v>
      </c>
      <c r="K12" s="17" t="str">
        <f>IF(OR(ISNUMBER(MATCH(C12,'May 15'!$D$2:$D$300,0)),AND(ISNUMBER(MATCH(D12,'May 15'!$F$2:$F$300,0)),(ISNUMBER(MATCH(E12,'May 15'!$E$2:$E$300,0))))),"Found","Not Found")</f>
        <v>Found</v>
      </c>
      <c r="L12" s="17" t="str">
        <f>IF(OR(ISNUMBER(MATCH(C12,'May 16'!$D$2:$D$300,0)),AND(ISNUMBER(MATCH(D12,'May 16'!$F$2:$F$300,0)),(ISNUMBER(MATCH(E12,'May 16'!$E$2:$E$300,0))))),"Found","Not Found")</f>
        <v>Found</v>
      </c>
      <c r="M12" s="17">
        <f t="shared" si="0"/>
        <v>6</v>
      </c>
      <c r="N12" s="17"/>
      <c r="O12" s="17"/>
      <c r="P12" s="17"/>
      <c r="Q12" s="17"/>
      <c r="R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0"/>
      <c r="AJ12" s="17"/>
    </row>
    <row r="13" spans="1:37" ht="13.5" customHeight="1" x14ac:dyDescent="0.2">
      <c r="A13" s="17" t="s">
        <v>369</v>
      </c>
      <c r="B13" s="18" t="s">
        <v>370</v>
      </c>
      <c r="C13" s="13">
        <f>VLOOKUP(B13,'PKII Employee Details'!$A$2:$F$474,3,FALSE)</f>
        <v>660</v>
      </c>
      <c r="D13" s="19" t="str">
        <f>VLOOKUP(B13,'PKII Employee Details'!$A$2:$F$474,4,FALSE)</f>
        <v>Bibat</v>
      </c>
      <c r="E13" s="19" t="str">
        <f>VLOOKUP(B13,'PKII Employee Details'!$A$2:$F$474,5,FALSE)</f>
        <v>Lito</v>
      </c>
      <c r="F13" s="20" t="str">
        <f>IF(OR(ISNUMBER(MATCH(C13,'May 10'!$D$2:$D$300,0)),AND(ISNUMBER(MATCH(D13,'May 10'!$F$2:$F$300,0)),(ISNUMBER(MATCH(E13,'May 10'!$E$2:$E$300,0))))),"Found","Not Found")</f>
        <v>Found</v>
      </c>
      <c r="G13" s="17" t="str">
        <f>IF(OR(ISNUMBER(MATCH(C13,'May 11'!$D$2:$D$300,0)),AND(ISNUMBER(MATCH(D13,'May 11'!$F$2:$F$300,0)),(ISNUMBER(MATCH(E13,'May 11'!$E$2:$E$300,0))))),"Found","Not Found")</f>
        <v>Found</v>
      </c>
      <c r="H13" s="17" t="str">
        <f>IF(OR(ISNUMBER(MATCH(C13,'May 12'!$D$2:$D$300,0)),AND(ISNUMBER(MATCH(D13,'May 12'!$F$2:$F$300,0)),(ISNUMBER(MATCH(E13,'May 12'!$E$2:$E$300,0))))),"Found","Not Found")</f>
        <v>Found</v>
      </c>
      <c r="I13" s="17" t="str">
        <f>IF(OR(ISNUMBER(MATCH(C13,'May 13'!$D$2:$D$300,0)),AND(ISNUMBER(MATCH(D13,'May 13'!$F$2:$F$300,0)),(ISNUMBER(MATCH(E13,'May 13'!$E$2:$E$300,0))))),"Found","Not Found")</f>
        <v>Not Found</v>
      </c>
      <c r="J13" s="17" t="str">
        <f>IF(OR(ISNUMBER(MATCH(C13,'May 14'!$D$2:$D$300,0)),AND(ISNUMBER(MATCH(D13,'May 14'!$F$2:$F$300,0)),(ISNUMBER(MATCH(E13,'May 14'!$E$2:$E$300,0))))),"Found","Not Found")</f>
        <v>Found</v>
      </c>
      <c r="K13" s="17" t="str">
        <f>IF(OR(ISNUMBER(MATCH(C13,'May 15'!$D$2:$D$300,0)),AND(ISNUMBER(MATCH(D13,'May 15'!$F$2:$F$300,0)),(ISNUMBER(MATCH(E13,'May 15'!$E$2:$E$300,0))))),"Found","Not Found")</f>
        <v>Not Found</v>
      </c>
      <c r="L13" s="17" t="str">
        <f>IF(OR(ISNUMBER(MATCH(C13,'May 16'!$D$2:$D$300,0)),AND(ISNUMBER(MATCH(D13,'May 16'!$F$2:$F$300,0)),(ISNUMBER(MATCH(E13,'May 16'!$E$2:$E$300,0))))),"Found","Not Found")</f>
        <v>Not Found</v>
      </c>
      <c r="M13" s="17">
        <f t="shared" si="0"/>
        <v>4</v>
      </c>
      <c r="N13" s="17"/>
      <c r="R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0"/>
      <c r="AJ13" s="17"/>
    </row>
    <row r="14" spans="1:37" ht="15" customHeight="1" x14ac:dyDescent="0.2">
      <c r="A14" s="17" t="s">
        <v>371</v>
      </c>
      <c r="B14" s="18" t="s">
        <v>372</v>
      </c>
      <c r="C14" s="13">
        <f>VLOOKUP(B14,'PKII Employee Details'!$A$2:$F$474,3,FALSE)</f>
        <v>723</v>
      </c>
      <c r="D14" s="19" t="str">
        <f>VLOOKUP(B14,'PKII Employee Details'!$A$2:$F$474,4,FALSE)</f>
        <v>Brucal</v>
      </c>
      <c r="E14" s="19" t="str">
        <f>VLOOKUP(B14,'PKII Employee Details'!$A$2:$F$474,5,FALSE)</f>
        <v>Marlon Dave</v>
      </c>
      <c r="F14" s="20" t="str">
        <f>IF(OR(ISNUMBER(MATCH(C14,'May 10'!$D$2:$D$300,0)),AND(ISNUMBER(MATCH(D14,'May 10'!$F$2:$F$300,0)),(ISNUMBER(MATCH(E14,'May 10'!$E$2:$E$300,0))))),"Found","Not Found")</f>
        <v>Not Found</v>
      </c>
      <c r="G14" s="17" t="str">
        <f>IF(OR(ISNUMBER(MATCH(C14,'May 11'!$D$2:$D$300,0)),AND(ISNUMBER(MATCH(D14,'May 11'!$F$2:$F$300,0)),(ISNUMBER(MATCH(E14,'May 11'!$E$2:$E$300,0))))),"Found","Not Found")</f>
        <v>Not Found</v>
      </c>
      <c r="H14" s="17" t="str">
        <f>IF(OR(ISNUMBER(MATCH(C14,'May 12'!$D$2:$D$300,0)),AND(ISNUMBER(MATCH(D14,'May 12'!$F$2:$F$300,0)),(ISNUMBER(MATCH(E14,'May 12'!$E$2:$E$300,0))))),"Found","Not Found")</f>
        <v>Not Found</v>
      </c>
      <c r="I14" s="17" t="str">
        <f>IF(OR(ISNUMBER(MATCH(C14,'May 13'!$D$2:$D$300,0)),AND(ISNUMBER(MATCH(D14,'May 13'!$F$2:$F$300,0)),(ISNUMBER(MATCH(E14,'May 13'!$E$2:$E$300,0))))),"Found","Not Found")</f>
        <v>Not Found</v>
      </c>
      <c r="J14" s="17" t="str">
        <f>IF(OR(ISNUMBER(MATCH(C14,'May 14'!$D$2:$D$300,0)),AND(ISNUMBER(MATCH(D14,'May 14'!$F$2:$F$300,0)),(ISNUMBER(MATCH(E14,'May 14'!$E$2:$E$300,0))))),"Found","Not Found")</f>
        <v>Not Found</v>
      </c>
      <c r="K14" s="17" t="str">
        <f>IF(OR(ISNUMBER(MATCH(C14,'May 15'!$D$2:$D$300,0)),AND(ISNUMBER(MATCH(D14,'May 15'!$F$2:$F$300,0)),(ISNUMBER(MATCH(E14,'May 15'!$E$2:$E$300,0))))),"Found","Not Found")</f>
        <v>Found</v>
      </c>
      <c r="L14" s="17" t="str">
        <f>IF(OR(ISNUMBER(MATCH(C14,'May 16'!$D$2:$D$300,0)),AND(ISNUMBER(MATCH(D14,'May 16'!$F$2:$F$300,0)),(ISNUMBER(MATCH(E14,'May 16'!$E$2:$E$300,0))))),"Found","Not Found")</f>
        <v>Not Found</v>
      </c>
      <c r="M14" s="17">
        <f t="shared" si="0"/>
        <v>1</v>
      </c>
      <c r="N14" s="17"/>
      <c r="Q14" s="82"/>
      <c r="R14" s="66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0"/>
      <c r="AJ14" s="17"/>
    </row>
    <row r="15" spans="1:37" x14ac:dyDescent="0.2">
      <c r="A15" s="17" t="s">
        <v>373</v>
      </c>
      <c r="B15" s="18" t="s">
        <v>374</v>
      </c>
      <c r="C15" s="13">
        <f>VLOOKUP(B15,'PKII Employee Details'!$A$2:$F$474,3,FALSE)</f>
        <v>747</v>
      </c>
      <c r="D15" s="19" t="str">
        <f>VLOOKUP(B15,'PKII Employee Details'!$A$2:$F$474,4,FALSE)</f>
        <v>Bulatao</v>
      </c>
      <c r="E15" s="19" t="str">
        <f>VLOOKUP(B15,'PKII Employee Details'!$A$2:$F$474,5,FALSE)</f>
        <v>Jessie Phillip</v>
      </c>
      <c r="F15" s="20" t="str">
        <f>IF(OR(ISNUMBER(MATCH(C15,'May 10'!$D$2:$D$300,0)),AND(ISNUMBER(MATCH(D15,'May 10'!$F$2:$F$300,0)),(ISNUMBER(MATCH(E15,'May 10'!$E$2:$E$300,0))))),"Found","Not Found")</f>
        <v>Not Found</v>
      </c>
      <c r="G15" s="17" t="str">
        <f>IF(OR(ISNUMBER(MATCH(C15,'May 11'!$D$2:$D$300,0)),AND(ISNUMBER(MATCH(D15,'May 11'!$F$2:$F$300,0)),(ISNUMBER(MATCH(E15,'May 11'!$E$2:$E$300,0))))),"Found","Not Found")</f>
        <v>Not Found</v>
      </c>
      <c r="H15" s="17" t="str">
        <f>IF(OR(ISNUMBER(MATCH(C15,'May 12'!$D$2:$D$300,0)),AND(ISNUMBER(MATCH(D15,'May 12'!$F$2:$F$300,0)),(ISNUMBER(MATCH(E15,'May 12'!$E$2:$E$300,0))))),"Found","Not Found")</f>
        <v>Not Found</v>
      </c>
      <c r="I15" s="17" t="str">
        <f>IF(OR(ISNUMBER(MATCH(C15,'May 13'!$D$2:$D$300,0)),AND(ISNUMBER(MATCH(D15,'May 13'!$F$2:$F$300,0)),(ISNUMBER(MATCH(E15,'May 13'!$E$2:$E$300,0))))),"Found","Not Found")</f>
        <v>Not Found</v>
      </c>
      <c r="J15" s="17" t="str">
        <f>IF(OR(ISNUMBER(MATCH(C15,'May 14'!$D$2:$D$300,0)),AND(ISNUMBER(MATCH(D15,'May 14'!$F$2:$F$300,0)),(ISNUMBER(MATCH(E15,'May 14'!$E$2:$E$300,0))))),"Found","Not Found")</f>
        <v>Not Found</v>
      </c>
      <c r="K15" s="17" t="str">
        <f>IF(OR(ISNUMBER(MATCH(C15,'May 15'!$D$2:$D$300,0)),AND(ISNUMBER(MATCH(D15,'May 15'!$F$2:$F$300,0)),(ISNUMBER(MATCH(E15,'May 15'!$E$2:$E$300,0))))),"Found","Not Found")</f>
        <v>Not Found</v>
      </c>
      <c r="L15" s="17" t="str">
        <f>IF(OR(ISNUMBER(MATCH(C15,'May 16'!$D$2:$D$300,0)),AND(ISNUMBER(MATCH(D15,'May 16'!$F$2:$F$300,0)),(ISNUMBER(MATCH(E15,'May 16'!$E$2:$E$300,0))))),"Found","Not Found")</f>
        <v>Not Found</v>
      </c>
      <c r="M15" s="17">
        <f t="shared" si="0"/>
        <v>0</v>
      </c>
      <c r="N15" s="17"/>
      <c r="Q15" s="82"/>
      <c r="R15" s="66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0"/>
      <c r="AJ15" s="17"/>
    </row>
    <row r="16" spans="1:37" x14ac:dyDescent="0.2">
      <c r="A16" s="17" t="s">
        <v>375</v>
      </c>
      <c r="B16" s="18" t="s">
        <v>376</v>
      </c>
      <c r="C16" s="13">
        <f>VLOOKUP(B16,'PKII Employee Details'!$A$2:$F$474,3,FALSE)</f>
        <v>616</v>
      </c>
      <c r="D16" s="19" t="str">
        <f>VLOOKUP(B16,'PKII Employee Details'!$A$2:$F$474,4,FALSE)</f>
        <v>Carpio</v>
      </c>
      <c r="E16" s="19" t="str">
        <f>VLOOKUP(B16,'PKII Employee Details'!$A$2:$F$474,5,FALSE)</f>
        <v>Mark Nathaniel</v>
      </c>
      <c r="F16" s="20" t="str">
        <f>IF(OR(ISNUMBER(MATCH(C16,'May 10'!$D$2:$D$300,0)),AND(ISNUMBER(MATCH(D16,'May 10'!$F$2:$F$300,0)),(ISNUMBER(MATCH(E16,'May 10'!$E$2:$E$300,0))))),"Found","Not Found")</f>
        <v>Found</v>
      </c>
      <c r="G16" s="17" t="str">
        <f>IF(OR(ISNUMBER(MATCH(C16,'May 11'!$D$2:$D$300,0)),AND(ISNUMBER(MATCH(D16,'May 11'!$F$2:$F$300,0)),(ISNUMBER(MATCH(E16,'May 11'!$E$2:$E$300,0))))),"Found","Not Found")</f>
        <v>Found</v>
      </c>
      <c r="H16" s="17" t="str">
        <f>IF(OR(ISNUMBER(MATCH(C16,'May 12'!$D$2:$D$300,0)),AND(ISNUMBER(MATCH(D16,'May 12'!$F$2:$F$300,0)),(ISNUMBER(MATCH(E16,'May 12'!$E$2:$E$300,0))))),"Found","Not Found")</f>
        <v>Found</v>
      </c>
      <c r="I16" s="17" t="str">
        <f>IF(OR(ISNUMBER(MATCH(C16,'May 13'!$D$2:$D$300,0)),AND(ISNUMBER(MATCH(D16,'May 13'!$F$2:$F$300,0)),(ISNUMBER(MATCH(E16,'May 13'!$E$2:$E$300,0))))),"Found","Not Found")</f>
        <v>Found</v>
      </c>
      <c r="J16" s="17" t="str">
        <f>IF(OR(ISNUMBER(MATCH(C16,'May 14'!$D$2:$D$300,0)),AND(ISNUMBER(MATCH(D16,'May 14'!$F$2:$F$300,0)),(ISNUMBER(MATCH(E16,'May 14'!$E$2:$E$300,0))))),"Found","Not Found")</f>
        <v>Found</v>
      </c>
      <c r="K16" s="17" t="str">
        <f>IF(OR(ISNUMBER(MATCH(C16,'May 15'!$D$2:$D$300,0)),AND(ISNUMBER(MATCH(D16,'May 15'!$F$2:$F$300,0)),(ISNUMBER(MATCH(E16,'May 15'!$E$2:$E$300,0))))),"Found","Not Found")</f>
        <v>Not Found</v>
      </c>
      <c r="L16" s="17" t="str">
        <f>IF(OR(ISNUMBER(MATCH(C16,'May 16'!$D$2:$D$300,0)),AND(ISNUMBER(MATCH(D16,'May 16'!$F$2:$F$300,0)),(ISNUMBER(MATCH(E16,'May 16'!$E$2:$E$300,0))))),"Found","Not Found")</f>
        <v>Found</v>
      </c>
      <c r="M16" s="17">
        <f t="shared" si="0"/>
        <v>6</v>
      </c>
      <c r="N16" s="66"/>
      <c r="O16" s="82"/>
      <c r="P16" s="82"/>
      <c r="Q16" s="82"/>
      <c r="R16" s="66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0"/>
      <c r="AJ16" s="17"/>
    </row>
    <row r="17" spans="1:36" x14ac:dyDescent="0.2">
      <c r="A17" s="17" t="s">
        <v>377</v>
      </c>
      <c r="B17" s="18" t="s">
        <v>378</v>
      </c>
      <c r="C17" s="13">
        <f>VLOOKUP(B17,'PKII Employee Details'!$A$2:$F$474,3,FALSE)</f>
        <v>269</v>
      </c>
      <c r="D17" s="19" t="str">
        <f>VLOOKUP(B17,'PKII Employee Details'!$A$2:$F$474,4,FALSE)</f>
        <v>Cartera</v>
      </c>
      <c r="E17" s="19" t="str">
        <f>VLOOKUP(B17,'PKII Employee Details'!$A$2:$F$474,5,FALSE)</f>
        <v>Christopher</v>
      </c>
      <c r="F17" s="20" t="str">
        <f>IF(OR(ISNUMBER(MATCH(C17,'May 10'!$D$2:$D$300,0)),AND(ISNUMBER(MATCH(D17,'May 10'!$F$2:$F$300,0)),(ISNUMBER(MATCH(E17,'May 10'!$E$2:$E$300,0))))),"Found","Not Found")</f>
        <v>Not Found</v>
      </c>
      <c r="G17" s="17" t="str">
        <f>IF(OR(ISNUMBER(MATCH(C17,'May 11'!$D$2:$D$300,0)),AND(ISNUMBER(MATCH(D17,'May 11'!$F$2:$F$300,0)),(ISNUMBER(MATCH(E17,'May 11'!$E$2:$E$300,0))))),"Found","Not Found")</f>
        <v>Not Found</v>
      </c>
      <c r="H17" s="17" t="str">
        <f>IF(OR(ISNUMBER(MATCH(C17,'May 12'!$D$2:$D$300,0)),AND(ISNUMBER(MATCH(D17,'May 12'!$F$2:$F$300,0)),(ISNUMBER(MATCH(E17,'May 12'!$E$2:$E$300,0))))),"Found","Not Found")</f>
        <v>Not Found</v>
      </c>
      <c r="I17" s="17" t="str">
        <f>IF(OR(ISNUMBER(MATCH(C17,'May 13'!$D$2:$D$300,0)),AND(ISNUMBER(MATCH(D17,'May 13'!$F$2:$F$300,0)),(ISNUMBER(MATCH(E17,'May 13'!$E$2:$E$300,0))))),"Found","Not Found")</f>
        <v>Not Found</v>
      </c>
      <c r="J17" s="17" t="str">
        <f>IF(OR(ISNUMBER(MATCH(C17,'May 14'!$D$2:$D$300,0)),AND(ISNUMBER(MATCH(D17,'May 14'!$F$2:$F$300,0)),(ISNUMBER(MATCH(E17,'May 14'!$E$2:$E$300,0))))),"Found","Not Found")</f>
        <v>Not Found</v>
      </c>
      <c r="K17" s="17" t="str">
        <f>IF(OR(ISNUMBER(MATCH(C17,'May 15'!$D$2:$D$300,0)),AND(ISNUMBER(MATCH(D17,'May 15'!$F$2:$F$300,0)),(ISNUMBER(MATCH(E17,'May 15'!$E$2:$E$300,0))))),"Found","Not Found")</f>
        <v>Not Found</v>
      </c>
      <c r="L17" s="17" t="str">
        <f>IF(OR(ISNUMBER(MATCH(C17,'May 16'!$D$2:$D$300,0)),AND(ISNUMBER(MATCH(D17,'May 16'!$F$2:$F$300,0)),(ISNUMBER(MATCH(E17,'May 16'!$E$2:$E$300,0))))),"Found","Not Found")</f>
        <v>Not Found</v>
      </c>
      <c r="M17" s="17">
        <f t="shared" si="0"/>
        <v>0</v>
      </c>
      <c r="N17" s="66"/>
      <c r="O17" s="82"/>
      <c r="P17" s="82"/>
      <c r="Q17" s="82"/>
      <c r="R17" s="66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20"/>
      <c r="AJ17" s="17"/>
    </row>
    <row r="18" spans="1:36" x14ac:dyDescent="0.2">
      <c r="A18" s="17" t="s">
        <v>379</v>
      </c>
      <c r="B18" s="18" t="s">
        <v>380</v>
      </c>
      <c r="C18" s="13">
        <f>VLOOKUP(B18,'PKII Employee Details'!$A$2:$F$474,3,FALSE)</f>
        <v>152</v>
      </c>
      <c r="D18" s="19" t="str">
        <f>VLOOKUP(B18,'PKII Employee Details'!$A$2:$F$474,4,FALSE)</f>
        <v>Castañares</v>
      </c>
      <c r="E18" s="19" t="str">
        <f>VLOOKUP(B18,'PKII Employee Details'!$A$2:$F$474,5,FALSE)</f>
        <v>Mary Ann</v>
      </c>
      <c r="F18" s="20" t="str">
        <f>IF(OR(ISNUMBER(MATCH(C18,'May 10'!$D$2:$D$300,0)),AND(ISNUMBER(MATCH(D18,'May 10'!$F$2:$F$300,0)),(ISNUMBER(MATCH(E18,'May 10'!$E$2:$E$300,0))))),"Found","Not Found")</f>
        <v>Found</v>
      </c>
      <c r="G18" s="17" t="str">
        <f>IF(OR(ISNUMBER(MATCH(C18,'May 11'!$D$2:$D$300,0)),AND(ISNUMBER(MATCH(D18,'May 11'!$F$2:$F$300,0)),(ISNUMBER(MATCH(E18,'May 11'!$E$2:$E$300,0))))),"Found","Not Found")</f>
        <v>Found</v>
      </c>
      <c r="H18" s="17" t="str">
        <f>IF(OR(ISNUMBER(MATCH(C18,'May 12'!$D$2:$D$300,0)),AND(ISNUMBER(MATCH(D18,'May 12'!$F$2:$F$300,0)),(ISNUMBER(MATCH(E18,'May 12'!$E$2:$E$300,0))))),"Found","Not Found")</f>
        <v>Found</v>
      </c>
      <c r="I18" s="17" t="str">
        <f>IF(OR(ISNUMBER(MATCH(C18,'May 13'!$D$2:$D$300,0)),AND(ISNUMBER(MATCH(D18,'May 13'!$F$2:$F$300,0)),(ISNUMBER(MATCH(E18,'May 13'!$E$2:$E$300,0))))),"Found","Not Found")</f>
        <v>Not Found</v>
      </c>
      <c r="J18" s="17" t="str">
        <f>IF(OR(ISNUMBER(MATCH(C18,'May 14'!$D$2:$D$300,0)),AND(ISNUMBER(MATCH(D18,'May 14'!$F$2:$F$300,0)),(ISNUMBER(MATCH(E18,'May 14'!$E$2:$E$300,0))))),"Found","Not Found")</f>
        <v>Found</v>
      </c>
      <c r="K18" s="17" t="str">
        <f>IF(OR(ISNUMBER(MATCH(C18,'May 15'!$D$2:$D$300,0)),AND(ISNUMBER(MATCH(D18,'May 15'!$F$2:$F$300,0)),(ISNUMBER(MATCH(E18,'May 15'!$E$2:$E$300,0))))),"Found","Not Found")</f>
        <v>Not Found</v>
      </c>
      <c r="L18" s="17" t="str">
        <f>IF(OR(ISNUMBER(MATCH(C18,'May 16'!$D$2:$D$300,0)),AND(ISNUMBER(MATCH(D18,'May 16'!$F$2:$F$300,0)),(ISNUMBER(MATCH(E18,'May 16'!$E$2:$E$300,0))))),"Found","Not Found")</f>
        <v>Not Found</v>
      </c>
      <c r="M18" s="17">
        <f t="shared" si="0"/>
        <v>4</v>
      </c>
      <c r="N18" s="66"/>
      <c r="O18" s="82"/>
      <c r="P18" s="82"/>
      <c r="Q18" s="82"/>
      <c r="R18" s="66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20"/>
      <c r="AJ18" s="17"/>
    </row>
    <row r="19" spans="1:36" x14ac:dyDescent="0.2">
      <c r="A19" s="17" t="s">
        <v>381</v>
      </c>
      <c r="B19" s="18" t="s">
        <v>382</v>
      </c>
      <c r="C19" s="13">
        <v>373</v>
      </c>
      <c r="D19" s="19" t="s">
        <v>383</v>
      </c>
      <c r="E19" s="19" t="s">
        <v>384</v>
      </c>
      <c r="F19" s="20" t="str">
        <f>IF(OR(ISNUMBER(MATCH(C19,'May 10'!$D$2:$D$300,0)),AND(ISNUMBER(MATCH(D19,'May 10'!$F$2:$F$300,0)),(ISNUMBER(MATCH(E19,'May 10'!$E$2:$E$300,0))))),"Found","Not Found")</f>
        <v>Found</v>
      </c>
      <c r="G19" s="17" t="str">
        <f>IF(OR(ISNUMBER(MATCH(C19,'May 11'!$D$2:$D$300,0)),AND(ISNUMBER(MATCH(D19,'May 11'!$F$2:$F$300,0)),(ISNUMBER(MATCH(E19,'May 11'!$E$2:$E$300,0))))),"Found","Not Found")</f>
        <v>Found</v>
      </c>
      <c r="H19" s="17" t="str">
        <f>IF(OR(ISNUMBER(MATCH(C19,'May 12'!$D$2:$D$300,0)),AND(ISNUMBER(MATCH(D19,'May 12'!$F$2:$F$300,0)),(ISNUMBER(MATCH(E19,'May 12'!$E$2:$E$300,0))))),"Found","Not Found")</f>
        <v>Found</v>
      </c>
      <c r="I19" s="17" t="str">
        <f>IF(OR(ISNUMBER(MATCH(C19,'May 13'!$D$2:$D$300,0)),AND(ISNUMBER(MATCH(D19,'May 13'!$F$2:$F$300,0)),(ISNUMBER(MATCH(E19,'May 13'!$E$2:$E$300,0))))),"Found","Not Found")</f>
        <v>Not Found</v>
      </c>
      <c r="J19" s="17" t="str">
        <f>IF(OR(ISNUMBER(MATCH(C19,'May 14'!$D$2:$D$300,0)),AND(ISNUMBER(MATCH(D19,'May 14'!$F$2:$F$300,0)),(ISNUMBER(MATCH(E19,'May 14'!$E$2:$E$300,0))))),"Found","Not Found")</f>
        <v>Found</v>
      </c>
      <c r="K19" s="17" t="str">
        <f>IF(OR(ISNUMBER(MATCH(C19,'May 15'!$D$2:$D$300,0)),AND(ISNUMBER(MATCH(D19,'May 15'!$F$2:$F$300,0)),(ISNUMBER(MATCH(E19,'May 15'!$E$2:$E$300,0))))),"Found","Not Found")</f>
        <v>Not Found</v>
      </c>
      <c r="L19" s="17" t="str">
        <f>IF(OR(ISNUMBER(MATCH(C19,'May 16'!$D$2:$D$300,0)),AND(ISNUMBER(MATCH(D19,'May 16'!$F$2:$F$300,0)),(ISNUMBER(MATCH(E19,'May 16'!$E$2:$E$300,0))))),"Found","Not Found")</f>
        <v>Not Found</v>
      </c>
      <c r="M19" s="17">
        <f t="shared" si="0"/>
        <v>4</v>
      </c>
      <c r="N19" s="17"/>
      <c r="O19" s="66"/>
      <c r="P19" s="17"/>
      <c r="Q19" s="17"/>
      <c r="R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0"/>
      <c r="AJ19" s="17"/>
    </row>
    <row r="20" spans="1:36" x14ac:dyDescent="0.2">
      <c r="A20" s="17" t="s">
        <v>385</v>
      </c>
      <c r="B20" s="18" t="s">
        <v>386</v>
      </c>
      <c r="C20" s="13">
        <f>VLOOKUP(B20,'PKII Employee Details'!$A$2:$F$474,3,FALSE)</f>
        <v>722</v>
      </c>
      <c r="D20" s="19" t="str">
        <f>VLOOKUP(B20,'PKII Employee Details'!$A$2:$F$474,4,FALSE)</f>
        <v>Chuaquico</v>
      </c>
      <c r="E20" s="19" t="str">
        <f>VLOOKUP(B20,'PKII Employee Details'!$A$2:$F$474,5,FALSE)</f>
        <v>Jeremy</v>
      </c>
      <c r="F20" s="20" t="str">
        <f>IF(OR(ISNUMBER(MATCH(C20,'May 10'!$D$2:$D$300,0)),AND(ISNUMBER(MATCH(D20,'May 10'!$F$2:$F$300,0)),(ISNUMBER(MATCH(E20,'May 10'!$E$2:$E$300,0))))),"Found","Not Found")</f>
        <v>Found</v>
      </c>
      <c r="G20" s="17" t="str">
        <f>IF(OR(ISNUMBER(MATCH(C20,'May 11'!$D$2:$D$300,0)),AND(ISNUMBER(MATCH(D20,'May 11'!$F$2:$F$300,0)),(ISNUMBER(MATCH(E20,'May 11'!$E$2:$E$300,0))))),"Found","Not Found")</f>
        <v>Found</v>
      </c>
      <c r="H20" s="17" t="str">
        <f>IF(OR(ISNUMBER(MATCH(C20,'May 12'!$D$2:$D$300,0)),AND(ISNUMBER(MATCH(D20,'May 12'!$F$2:$F$300,0)),(ISNUMBER(MATCH(E20,'May 12'!$E$2:$E$300,0))))),"Found","Not Found")</f>
        <v>Found</v>
      </c>
      <c r="I20" s="17" t="str">
        <f>IF(OR(ISNUMBER(MATCH(C20,'May 13'!$D$2:$D$300,0)),AND(ISNUMBER(MATCH(D20,'May 13'!$F$2:$F$300,0)),(ISNUMBER(MATCH(E20,'May 13'!$E$2:$E$300,0))))),"Found","Not Found")</f>
        <v>Not Found</v>
      </c>
      <c r="J20" s="17" t="str">
        <f>IF(OR(ISNUMBER(MATCH(C20,'May 14'!$D$2:$D$300,0)),AND(ISNUMBER(MATCH(D20,'May 14'!$F$2:$F$300,0)),(ISNUMBER(MATCH(E20,'May 14'!$E$2:$E$300,0))))),"Found","Not Found")</f>
        <v>Not Found</v>
      </c>
      <c r="K20" s="17" t="str">
        <f>IF(OR(ISNUMBER(MATCH(C20,'May 15'!$D$2:$D$300,0)),AND(ISNUMBER(MATCH(D20,'May 15'!$F$2:$F$300,0)),(ISNUMBER(MATCH(E20,'May 15'!$E$2:$E$300,0))))),"Found","Not Found")</f>
        <v>Not Found</v>
      </c>
      <c r="L20" s="17" t="str">
        <f>IF(OR(ISNUMBER(MATCH(C20,'May 16'!$D$2:$D$300,0)),AND(ISNUMBER(MATCH(D20,'May 16'!$F$2:$F$300,0)),(ISNUMBER(MATCH(E20,'May 16'!$E$2:$E$300,0))))),"Found","Not Found")</f>
        <v>Not Found</v>
      </c>
      <c r="M20" s="17">
        <f t="shared" si="0"/>
        <v>3</v>
      </c>
      <c r="N20" s="17"/>
      <c r="O20" s="17"/>
      <c r="P20" s="17"/>
      <c r="Q20" s="17"/>
      <c r="R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0"/>
      <c r="AJ20" s="17"/>
    </row>
    <row r="21" spans="1:36" x14ac:dyDescent="0.2">
      <c r="A21" s="17" t="s">
        <v>387</v>
      </c>
      <c r="B21" s="18" t="s">
        <v>388</v>
      </c>
      <c r="C21" s="13">
        <v>585</v>
      </c>
      <c r="D21" s="19" t="s">
        <v>179</v>
      </c>
      <c r="E21" s="19" t="s">
        <v>178</v>
      </c>
      <c r="F21" s="20" t="str">
        <f>IF(OR(ISNUMBER(MATCH(C21,'May 10'!$D$2:$D$300,0)),AND(ISNUMBER(MATCH(D21,'May 10'!$F$2:$F$300,0)),(ISNUMBER(MATCH(E21,'May 10'!$E$2:$E$300,0))))),"Found","Not Found")</f>
        <v>Found</v>
      </c>
      <c r="G21" s="17" t="str">
        <f>IF(OR(ISNUMBER(MATCH(C21,'May 11'!$D$2:$D$300,0)),AND(ISNUMBER(MATCH(D21,'May 11'!$F$2:$F$300,0)),(ISNUMBER(MATCH(E21,'May 11'!$E$2:$E$300,0))))),"Found","Not Found")</f>
        <v>Found</v>
      </c>
      <c r="H21" s="17" t="str">
        <f>IF(OR(ISNUMBER(MATCH(C21,'May 12'!$D$2:$D$300,0)),AND(ISNUMBER(MATCH(D21,'May 12'!$F$2:$F$300,0)),(ISNUMBER(MATCH(E21,'May 12'!$E$2:$E$300,0))))),"Found","Not Found")</f>
        <v>Not Found</v>
      </c>
      <c r="I21" s="17" t="str">
        <f>IF(OR(ISNUMBER(MATCH(C21,'May 13'!$D$2:$D$300,0)),AND(ISNUMBER(MATCH(D21,'May 13'!$F$2:$F$300,0)),(ISNUMBER(MATCH(E21,'May 13'!$E$2:$E$300,0))))),"Found","Not Found")</f>
        <v>Found</v>
      </c>
      <c r="J21" s="17" t="str">
        <f>IF(OR(ISNUMBER(MATCH(C21,'May 14'!$D$2:$D$300,0)),AND(ISNUMBER(MATCH(D21,'May 14'!$F$2:$F$300,0)),(ISNUMBER(MATCH(E21,'May 14'!$E$2:$E$300,0))))),"Found","Not Found")</f>
        <v>Found</v>
      </c>
      <c r="K21" s="17" t="str">
        <f>IF(OR(ISNUMBER(MATCH(C21,'May 15'!$D$2:$D$300,0)),AND(ISNUMBER(MATCH(D21,'May 15'!$F$2:$F$300,0)),(ISNUMBER(MATCH(E21,'May 15'!$E$2:$E$300,0))))),"Found","Not Found")</f>
        <v>Found</v>
      </c>
      <c r="L21" s="17" t="str">
        <f>IF(OR(ISNUMBER(MATCH(C21,'May 16'!$D$2:$D$300,0)),AND(ISNUMBER(MATCH(D21,'May 16'!$F$2:$F$300,0)),(ISNUMBER(MATCH(E21,'May 16'!$E$2:$E$300,0))))),"Found","Not Found")</f>
        <v>Found</v>
      </c>
      <c r="M21" s="17">
        <f t="shared" si="0"/>
        <v>6</v>
      </c>
      <c r="N21" s="17"/>
      <c r="O21" s="17"/>
      <c r="P21" s="17"/>
      <c r="Q21" s="17"/>
      <c r="R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0"/>
      <c r="AJ21" s="17"/>
    </row>
    <row r="22" spans="1:36" x14ac:dyDescent="0.2">
      <c r="A22" s="17" t="s">
        <v>389</v>
      </c>
      <c r="B22" s="18" t="s">
        <v>390</v>
      </c>
      <c r="C22" s="13">
        <f>VLOOKUP(B22,'PKII Employee Details'!$A$2:$F$474,3,FALSE)</f>
        <v>663</v>
      </c>
      <c r="D22" s="19" t="str">
        <f>VLOOKUP(B22,'PKII Employee Details'!$A$2:$F$474,4,FALSE)</f>
        <v>Cortez</v>
      </c>
      <c r="E22" s="19" t="str">
        <f>VLOOKUP(B22,'PKII Employee Details'!$A$2:$F$474,5,FALSE)</f>
        <v>Julian Ed</v>
      </c>
      <c r="F22" s="20" t="str">
        <f>IF(OR(ISNUMBER(MATCH(C22,'May 10'!$D$2:$D$300,0)),AND(ISNUMBER(MATCH(D22,'May 10'!$F$2:$F$300,0)),(ISNUMBER(MATCH(E22,'May 10'!$E$2:$E$300,0))))),"Found","Not Found")</f>
        <v>Not Found</v>
      </c>
      <c r="G22" s="17" t="str">
        <f>IF(OR(ISNUMBER(MATCH(C22,'May 11'!$D$2:$D$300,0)),AND(ISNUMBER(MATCH(D22,'May 11'!$F$2:$F$300,0)),(ISNUMBER(MATCH(E22,'May 11'!$E$2:$E$300,0))))),"Found","Not Found")</f>
        <v>Found</v>
      </c>
      <c r="H22" s="17" t="str">
        <f>IF(OR(ISNUMBER(MATCH(C22,'May 12'!$D$2:$D$300,0)),AND(ISNUMBER(MATCH(D22,'May 12'!$F$2:$F$300,0)),(ISNUMBER(MATCH(E22,'May 12'!$E$2:$E$300,0))))),"Found","Not Found")</f>
        <v>Found</v>
      </c>
      <c r="I22" s="17" t="str">
        <f>IF(OR(ISNUMBER(MATCH(C22,'May 13'!$D$2:$D$300,0)),AND(ISNUMBER(MATCH(D22,'May 13'!$F$2:$F$300,0)),(ISNUMBER(MATCH(E22,'May 13'!$E$2:$E$300,0))))),"Found","Not Found")</f>
        <v>Not Found</v>
      </c>
      <c r="J22" s="17" t="str">
        <f>IF(OR(ISNUMBER(MATCH(C22,'May 14'!$D$2:$D$300,0)),AND(ISNUMBER(MATCH(D22,'May 14'!$F$2:$F$300,0)),(ISNUMBER(MATCH(E22,'May 14'!$E$2:$E$300,0))))),"Found","Not Found")</f>
        <v>Found</v>
      </c>
      <c r="K22" s="17" t="str">
        <f>IF(OR(ISNUMBER(MATCH(C22,'May 15'!$D$2:$D$300,0)),AND(ISNUMBER(MATCH(D22,'May 15'!$F$2:$F$300,0)),(ISNUMBER(MATCH(E22,'May 15'!$E$2:$E$300,0))))),"Found","Not Found")</f>
        <v>Not Found</v>
      </c>
      <c r="L22" s="17" t="str">
        <f>IF(OR(ISNUMBER(MATCH(C22,'May 16'!$D$2:$D$300,0)),AND(ISNUMBER(MATCH(D22,'May 16'!$F$2:$F$300,0)),(ISNUMBER(MATCH(E22,'May 16'!$E$2:$E$300,0))))),"Found","Not Found")</f>
        <v>Not Found</v>
      </c>
      <c r="M22" s="17">
        <f t="shared" si="0"/>
        <v>3</v>
      </c>
      <c r="N22" s="17"/>
      <c r="O22" s="17"/>
      <c r="P22" s="17"/>
      <c r="Q22" s="17"/>
      <c r="R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0"/>
      <c r="AJ22" s="17"/>
    </row>
    <row r="23" spans="1:36" x14ac:dyDescent="0.2">
      <c r="A23" s="17" t="s">
        <v>391</v>
      </c>
      <c r="B23" s="18" t="s">
        <v>392</v>
      </c>
      <c r="C23" s="13">
        <f>VLOOKUP(B23,'PKII Employee Details'!$A$2:$F$474,3,FALSE)</f>
        <v>248</v>
      </c>
      <c r="D23" s="19" t="str">
        <f>VLOOKUP(B23,'PKII Employee Details'!$A$2:$F$474,4,FALSE)</f>
        <v>Cruz</v>
      </c>
      <c r="E23" s="19" t="str">
        <f>VLOOKUP(B23,'PKII Employee Details'!$A$2:$F$474,5,FALSE)</f>
        <v>Katherine</v>
      </c>
      <c r="F23" s="20" t="str">
        <f>IF(OR(ISNUMBER(MATCH(C23,'May 10'!$D$2:$D$300,0)),AND(ISNUMBER(MATCH(D23,'May 10'!$F$2:$F$300,0)),(ISNUMBER(MATCH(E23,'May 10'!$E$2:$E$300,0))))),"Found","Not Found")</f>
        <v>Found</v>
      </c>
      <c r="G23" s="17" t="str">
        <f>IF(OR(ISNUMBER(MATCH(C23,'May 11'!$D$2:$D$300,0)),AND(ISNUMBER(MATCH(D23,'May 11'!$F$2:$F$300,0)),(ISNUMBER(MATCH(E23,'May 11'!$E$2:$E$300,0))))),"Found","Not Found")</f>
        <v>Found</v>
      </c>
      <c r="H23" s="17" t="str">
        <f>IF(OR(ISNUMBER(MATCH(C23,'May 12'!$D$2:$D$300,0)),AND(ISNUMBER(MATCH(D23,'May 12'!$F$2:$F$300,0)),(ISNUMBER(MATCH(E23,'May 12'!$E$2:$E$300,0))))),"Found","Not Found")</f>
        <v>Found</v>
      </c>
      <c r="I23" s="17" t="str">
        <f>IF(OR(ISNUMBER(MATCH(C23,'May 13'!$D$2:$D$300,0)),AND(ISNUMBER(MATCH(D23,'May 13'!$F$2:$F$300,0)),(ISNUMBER(MATCH(E23,'May 13'!$E$2:$E$300,0))))),"Found","Not Found")</f>
        <v>Found</v>
      </c>
      <c r="J23" s="17" t="str">
        <f>IF(OR(ISNUMBER(MATCH(C23,'May 14'!$D$2:$D$300,0)),AND(ISNUMBER(MATCH(D23,'May 14'!$F$2:$F$300,0)),(ISNUMBER(MATCH(E23,'May 14'!$E$2:$E$300,0))))),"Found","Not Found")</f>
        <v>Found</v>
      </c>
      <c r="K23" s="17" t="str">
        <f>IF(OR(ISNUMBER(MATCH(C23,'May 15'!$D$2:$D$300,0)),AND(ISNUMBER(MATCH(D23,'May 15'!$F$2:$F$300,0)),(ISNUMBER(MATCH(E23,'May 15'!$E$2:$E$300,0))))),"Found","Not Found")</f>
        <v>Not Found</v>
      </c>
      <c r="L23" s="17" t="str">
        <f>IF(OR(ISNUMBER(MATCH(C23,'May 16'!$D$2:$D$300,0)),AND(ISNUMBER(MATCH(D23,'May 16'!$F$2:$F$300,0)),(ISNUMBER(MATCH(E23,'May 16'!$E$2:$E$300,0))))),"Found","Not Found")</f>
        <v>Found</v>
      </c>
      <c r="M23" s="17">
        <f t="shared" si="0"/>
        <v>6</v>
      </c>
      <c r="N23" s="17"/>
      <c r="O23" s="17"/>
      <c r="P23" s="17"/>
      <c r="Q23" s="17"/>
      <c r="R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0"/>
      <c r="AJ23" s="17"/>
    </row>
    <row r="24" spans="1:36" x14ac:dyDescent="0.2">
      <c r="A24" s="17" t="s">
        <v>393</v>
      </c>
      <c r="B24" s="18" t="s">
        <v>394</v>
      </c>
      <c r="C24" s="13">
        <f>VLOOKUP(B24,'PKII Employee Details'!$A$2:$F$474,3,FALSE)</f>
        <v>638</v>
      </c>
      <c r="D24" s="19" t="str">
        <f>VLOOKUP(B24,'PKII Employee Details'!$A$2:$F$474,4,FALSE)</f>
        <v>Cruz</v>
      </c>
      <c r="E24" s="19" t="str">
        <f>VLOOKUP(B24,'PKII Employee Details'!$A$2:$F$474,5,FALSE)</f>
        <v>Millard</v>
      </c>
      <c r="F24" s="20" t="str">
        <f>IF(OR(ISNUMBER(MATCH(C24,'May 10'!$D$2:$D$300,0)),AND(ISNUMBER(MATCH(D24,'May 10'!$F$2:$F$300,0)),(ISNUMBER(MATCH(E24,'May 10'!$E$2:$E$300,0))))),"Found","Not Found")</f>
        <v>Not Found</v>
      </c>
      <c r="G24" s="17" t="str">
        <f>IF(OR(ISNUMBER(MATCH(C24,'May 11'!$D$2:$D$300,0)),AND(ISNUMBER(MATCH(D24,'May 11'!$F$2:$F$300,0)),(ISNUMBER(MATCH(E24,'May 11'!$E$2:$E$300,0))))),"Found","Not Found")</f>
        <v>Not Found</v>
      </c>
      <c r="H24" s="17" t="str">
        <f>IF(OR(ISNUMBER(MATCH(C24,'May 12'!$D$2:$D$300,0)),AND(ISNUMBER(MATCH(D24,'May 12'!$F$2:$F$300,0)),(ISNUMBER(MATCH(E24,'May 12'!$E$2:$E$300,0))))),"Found","Not Found")</f>
        <v>Not Found</v>
      </c>
      <c r="I24" s="17" t="str">
        <f>IF(OR(ISNUMBER(MATCH(C24,'May 13'!$D$2:$D$300,0)),AND(ISNUMBER(MATCH(D24,'May 13'!$F$2:$F$300,0)),(ISNUMBER(MATCH(E24,'May 13'!$E$2:$E$300,0))))),"Found","Not Found")</f>
        <v>Not Found</v>
      </c>
      <c r="J24" s="17" t="str">
        <f>IF(OR(ISNUMBER(MATCH(C24,'May 14'!$D$2:$D$300,0)),AND(ISNUMBER(MATCH(D24,'May 14'!$F$2:$F$300,0)),(ISNUMBER(MATCH(E24,'May 14'!$E$2:$E$300,0))))),"Found","Not Found")</f>
        <v>Not Found</v>
      </c>
      <c r="K24" s="17" t="str">
        <f>IF(OR(ISNUMBER(MATCH(C24,'May 15'!$D$2:$D$300,0)),AND(ISNUMBER(MATCH(D24,'May 15'!$F$2:$F$300,0)),(ISNUMBER(MATCH(E24,'May 15'!$E$2:$E$300,0))))),"Found","Not Found")</f>
        <v>Not Found</v>
      </c>
      <c r="L24" s="17" t="str">
        <f>IF(OR(ISNUMBER(MATCH(C24,'May 16'!$D$2:$D$300,0)),AND(ISNUMBER(MATCH(D24,'May 16'!$F$2:$F$300,0)),(ISNUMBER(MATCH(E24,'May 16'!$E$2:$E$300,0))))),"Found","Not Found")</f>
        <v>Not Found</v>
      </c>
      <c r="M24" s="17">
        <f t="shared" si="0"/>
        <v>0</v>
      </c>
      <c r="N24" s="17"/>
      <c r="O24" s="17"/>
      <c r="P24" s="17"/>
      <c r="Q24" s="17"/>
      <c r="R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0"/>
      <c r="AJ24" s="17"/>
    </row>
    <row r="25" spans="1:36" x14ac:dyDescent="0.2">
      <c r="A25" s="17" t="s">
        <v>395</v>
      </c>
      <c r="B25" s="18" t="s">
        <v>396</v>
      </c>
      <c r="C25" s="13">
        <f>VLOOKUP(B25,'PKII Employee Details'!$A$2:$F$474,3,FALSE)</f>
        <v>546</v>
      </c>
      <c r="D25" s="19" t="str">
        <f>VLOOKUP(B25,'PKII Employee Details'!$A$2:$F$474,4,FALSE)</f>
        <v>Cruz</v>
      </c>
      <c r="E25" s="19" t="str">
        <f>VLOOKUP(B25,'PKII Employee Details'!$A$2:$F$474,5,FALSE)</f>
        <v>Rizalina</v>
      </c>
      <c r="F25" s="20" t="str">
        <f>IF(OR(ISNUMBER(MATCH(C25,'May 10'!$D$2:$D$300,0)),AND(ISNUMBER(MATCH(D25,'May 10'!$F$2:$F$300,0)),(ISNUMBER(MATCH(E25,'May 10'!$E$2:$E$300,0))))),"Found","Not Found")</f>
        <v>Found</v>
      </c>
      <c r="G25" s="17" t="str">
        <f>IF(OR(ISNUMBER(MATCH(C25,'May 11'!$D$2:$D$300,0)),AND(ISNUMBER(MATCH(D25,'May 11'!$F$2:$F$300,0)),(ISNUMBER(MATCH(E25,'May 11'!$E$2:$E$300,0))))),"Found","Not Found")</f>
        <v>Found</v>
      </c>
      <c r="H25" s="17" t="str">
        <f>IF(OR(ISNUMBER(MATCH(C25,'May 12'!$D$2:$D$300,0)),AND(ISNUMBER(MATCH(D25,'May 12'!$F$2:$F$300,0)),(ISNUMBER(MATCH(E25,'May 12'!$E$2:$E$300,0))))),"Found","Not Found")</f>
        <v>Found</v>
      </c>
      <c r="I25" s="17" t="str">
        <f>IF(OR(ISNUMBER(MATCH(C25,'May 13'!$D$2:$D$300,0)),AND(ISNUMBER(MATCH(D25,'May 13'!$F$2:$F$300,0)),(ISNUMBER(MATCH(E25,'May 13'!$E$2:$E$300,0))))),"Found","Not Found")</f>
        <v>Not Found</v>
      </c>
      <c r="J25" s="17" t="str">
        <f>IF(OR(ISNUMBER(MATCH(C25,'May 14'!$D$2:$D$300,0)),AND(ISNUMBER(MATCH(D25,'May 14'!$F$2:$F$300,0)),(ISNUMBER(MATCH(E25,'May 14'!$E$2:$E$300,0))))),"Found","Not Found")</f>
        <v>Found</v>
      </c>
      <c r="K25" s="17" t="str">
        <f>IF(OR(ISNUMBER(MATCH(C25,'May 15'!$D$2:$D$300,0)),AND(ISNUMBER(MATCH(D25,'May 15'!$F$2:$F$300,0)),(ISNUMBER(MATCH(E25,'May 15'!$E$2:$E$300,0))))),"Found","Not Found")</f>
        <v>Found</v>
      </c>
      <c r="L25" s="17" t="str">
        <f>IF(OR(ISNUMBER(MATCH(C25,'May 16'!$D$2:$D$300,0)),AND(ISNUMBER(MATCH(D25,'May 16'!$F$2:$F$300,0)),(ISNUMBER(MATCH(E25,'May 16'!$E$2:$E$300,0))))),"Found","Not Found")</f>
        <v>Not Found</v>
      </c>
      <c r="M25" s="17">
        <f t="shared" si="0"/>
        <v>5</v>
      </c>
      <c r="N25" s="17"/>
      <c r="O25" s="17"/>
      <c r="P25" s="17"/>
      <c r="Q25" s="17"/>
      <c r="R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0"/>
      <c r="AJ25" s="17"/>
    </row>
    <row r="26" spans="1:36" x14ac:dyDescent="0.2">
      <c r="A26" s="17" t="s">
        <v>397</v>
      </c>
      <c r="B26" s="18" t="s">
        <v>398</v>
      </c>
      <c r="C26" s="13">
        <f>VLOOKUP(B26,'PKII Employee Details'!$A$2:$F$474,3,FALSE)</f>
        <v>719</v>
      </c>
      <c r="D26" s="19" t="str">
        <f>VLOOKUP(B26,'PKII Employee Details'!$A$2:$F$474,4,FALSE)</f>
        <v>Dabasol</v>
      </c>
      <c r="E26" s="19" t="str">
        <f>VLOOKUP(B26,'PKII Employee Details'!$A$2:$F$474,5,FALSE)</f>
        <v>Richy Ian</v>
      </c>
      <c r="F26" s="20" t="str">
        <f>IF(OR(ISNUMBER(MATCH(C26,'May 10'!$D$2:$D$300,0)),AND(ISNUMBER(MATCH(D26,'May 10'!$F$2:$F$300,0)),(ISNUMBER(MATCH(E26,'May 10'!$E$2:$E$300,0))))),"Found","Not Found")</f>
        <v>Found</v>
      </c>
      <c r="G26" s="17" t="str">
        <f>IF(OR(ISNUMBER(MATCH(C26,'May 11'!$D$2:$D$300,0)),AND(ISNUMBER(MATCH(D26,'May 11'!$F$2:$F$300,0)),(ISNUMBER(MATCH(E26,'May 11'!$E$2:$E$300,0))))),"Found","Not Found")</f>
        <v>Found</v>
      </c>
      <c r="H26" s="17" t="str">
        <f>IF(OR(ISNUMBER(MATCH(C26,'May 12'!$D$2:$D$300,0)),AND(ISNUMBER(MATCH(D26,'May 12'!$F$2:$F$300,0)),(ISNUMBER(MATCH(E26,'May 12'!$E$2:$E$300,0))))),"Found","Not Found")</f>
        <v>Not Found</v>
      </c>
      <c r="I26" s="17" t="str">
        <f>IF(OR(ISNUMBER(MATCH(C26,'May 13'!$D$2:$D$300,0)),AND(ISNUMBER(MATCH(D26,'May 13'!$F$2:$F$300,0)),(ISNUMBER(MATCH(E26,'May 13'!$E$2:$E$300,0))))),"Found","Not Found")</f>
        <v>Not Found</v>
      </c>
      <c r="J26" s="17" t="str">
        <f>IF(OR(ISNUMBER(MATCH(C26,'May 14'!$D$2:$D$300,0)),AND(ISNUMBER(MATCH(D26,'May 14'!$F$2:$F$300,0)),(ISNUMBER(MATCH(E26,'May 14'!$E$2:$E$300,0))))),"Found","Not Found")</f>
        <v>Found</v>
      </c>
      <c r="K26" s="17" t="str">
        <f>IF(OR(ISNUMBER(MATCH(C26,'May 15'!$D$2:$D$300,0)),AND(ISNUMBER(MATCH(D26,'May 15'!$F$2:$F$300,0)),(ISNUMBER(MATCH(E26,'May 15'!$E$2:$E$300,0))))),"Found","Not Found")</f>
        <v>Not Found</v>
      </c>
      <c r="L26" s="17" t="str">
        <f>IF(OR(ISNUMBER(MATCH(C26,'May 16'!$D$2:$D$300,0)),AND(ISNUMBER(MATCH(D26,'May 16'!$F$2:$F$300,0)),(ISNUMBER(MATCH(E26,'May 16'!$E$2:$E$300,0))))),"Found","Not Found")</f>
        <v>Not Found</v>
      </c>
      <c r="M26" s="17">
        <f t="shared" si="0"/>
        <v>3</v>
      </c>
      <c r="N26" s="17"/>
      <c r="O26" s="17"/>
      <c r="P26" s="17"/>
      <c r="Q26" s="17"/>
      <c r="R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0"/>
      <c r="AJ26" s="17"/>
    </row>
    <row r="27" spans="1:36" x14ac:dyDescent="0.2">
      <c r="A27" s="17" t="s">
        <v>399</v>
      </c>
      <c r="B27" s="18" t="s">
        <v>400</v>
      </c>
      <c r="C27" s="13">
        <f>VLOOKUP(B27,'PKII Employee Details'!$A$2:$F$474,3,FALSE)</f>
        <v>696</v>
      </c>
      <c r="D27" s="19" t="str">
        <f>VLOOKUP(B27,'PKII Employee Details'!$A$2:$F$474,4,FALSE)</f>
        <v>Danguilan</v>
      </c>
      <c r="E27" s="19" t="str">
        <f>VLOOKUP(B27,'PKII Employee Details'!$A$2:$F$474,5,FALSE)</f>
        <v>Rizalina</v>
      </c>
      <c r="F27" s="20" t="str">
        <f>IF(OR(ISNUMBER(MATCH(C27,'May 10'!$D$2:$D$300,0)),AND(ISNUMBER(MATCH(D27,'May 10'!$F$2:$F$300,0)),(ISNUMBER(MATCH(E27,'May 10'!$E$2:$E$300,0))))),"Found","Not Found")</f>
        <v>Found</v>
      </c>
      <c r="G27" s="17" t="str">
        <f>IF(OR(ISNUMBER(MATCH(C27,'May 11'!$D$2:$D$300,0)),AND(ISNUMBER(MATCH(D27,'May 11'!$F$2:$F$300,0)),(ISNUMBER(MATCH(E27,'May 11'!$E$2:$E$300,0))))),"Found","Not Found")</f>
        <v>Found</v>
      </c>
      <c r="H27" s="17" t="str">
        <f>IF(OR(ISNUMBER(MATCH(C27,'May 12'!$D$2:$D$300,0)),AND(ISNUMBER(MATCH(D27,'May 12'!$F$2:$F$300,0)),(ISNUMBER(MATCH(E27,'May 12'!$E$2:$E$300,0))))),"Found","Not Found")</f>
        <v>Found</v>
      </c>
      <c r="I27" s="17" t="str">
        <f>IF(OR(ISNUMBER(MATCH(C27,'May 13'!$D$2:$D$300,0)),AND(ISNUMBER(MATCH(D27,'May 13'!$F$2:$F$300,0)),(ISNUMBER(MATCH(E27,'May 13'!$E$2:$E$300,0))))),"Found","Not Found")</f>
        <v>Found</v>
      </c>
      <c r="J27" s="17" t="str">
        <f>IF(OR(ISNUMBER(MATCH(C27,'May 14'!$D$2:$D$300,0)),AND(ISNUMBER(MATCH(D27,'May 14'!$F$2:$F$300,0)),(ISNUMBER(MATCH(E27,'May 14'!$E$2:$E$300,0))))),"Found","Not Found")</f>
        <v>Found</v>
      </c>
      <c r="K27" s="17" t="str">
        <f>IF(OR(ISNUMBER(MATCH(C27,'May 15'!$D$2:$D$300,0)),AND(ISNUMBER(MATCH(D27,'May 15'!$F$2:$F$300,0)),(ISNUMBER(MATCH(E27,'May 15'!$E$2:$E$300,0))))),"Found","Not Found")</f>
        <v>Found</v>
      </c>
      <c r="L27" s="17" t="str">
        <f>IF(OR(ISNUMBER(MATCH(C27,'May 16'!$D$2:$D$300,0)),AND(ISNUMBER(MATCH(D27,'May 16'!$F$2:$F$300,0)),(ISNUMBER(MATCH(E27,'May 16'!$E$2:$E$300,0))))),"Found","Not Found")</f>
        <v>Found</v>
      </c>
      <c r="M27" s="17">
        <f t="shared" si="0"/>
        <v>7</v>
      </c>
      <c r="N27" s="17"/>
      <c r="O27" s="17"/>
      <c r="P27" s="17"/>
      <c r="Q27" s="17"/>
      <c r="R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0"/>
      <c r="AJ27" s="17"/>
    </row>
    <row r="28" spans="1:36" x14ac:dyDescent="0.2">
      <c r="A28" s="17" t="s">
        <v>401</v>
      </c>
      <c r="B28" s="18" t="s">
        <v>402</v>
      </c>
      <c r="C28" s="13">
        <f>VLOOKUP(B28,'PKII Employee Details'!$A$2:$F$474,3,FALSE)</f>
        <v>721</v>
      </c>
      <c r="D28" s="19" t="str">
        <f>VLOOKUP(B28,'PKII Employee Details'!$A$2:$F$474,4,FALSE)</f>
        <v>De Jesus</v>
      </c>
      <c r="E28" s="19" t="str">
        <f>VLOOKUP(B28,'PKII Employee Details'!$A$2:$F$474,5,FALSE)</f>
        <v>Joshua James</v>
      </c>
      <c r="F28" s="20" t="str">
        <f>IF(OR(ISNUMBER(MATCH(C28,'May 10'!$D$2:$D$300,0)),AND(ISNUMBER(MATCH(D28,'May 10'!$F$2:$F$300,0)),(ISNUMBER(MATCH(E28,'May 10'!$E$2:$E$300,0))))),"Found","Not Found")</f>
        <v>Found</v>
      </c>
      <c r="G28" s="17" t="str">
        <f>IF(OR(ISNUMBER(MATCH(C28,'May 11'!$D$2:$D$300,0)),AND(ISNUMBER(MATCH(D28,'May 11'!$F$2:$F$300,0)),(ISNUMBER(MATCH(E28,'May 11'!$E$2:$E$300,0))))),"Found","Not Found")</f>
        <v>Found</v>
      </c>
      <c r="H28" s="17" t="str">
        <f>IF(OR(ISNUMBER(MATCH(C28,'May 12'!$D$2:$D$300,0)),AND(ISNUMBER(MATCH(D28,'May 12'!$F$2:$F$300,0)),(ISNUMBER(MATCH(E28,'May 12'!$E$2:$E$300,0))))),"Found","Not Found")</f>
        <v>Found</v>
      </c>
      <c r="I28" s="17" t="str">
        <f>IF(OR(ISNUMBER(MATCH(C28,'May 13'!$D$2:$D$300,0)),AND(ISNUMBER(MATCH(D28,'May 13'!$F$2:$F$300,0)),(ISNUMBER(MATCH(E28,'May 13'!$E$2:$E$300,0))))),"Found","Not Found")</f>
        <v>Not Found</v>
      </c>
      <c r="J28" s="17" t="str">
        <f>IF(OR(ISNUMBER(MATCH(C28,'May 14'!$D$2:$D$300,0)),AND(ISNUMBER(MATCH(D28,'May 14'!$F$2:$F$300,0)),(ISNUMBER(MATCH(E28,'May 14'!$E$2:$E$300,0))))),"Found","Not Found")</f>
        <v>Found</v>
      </c>
      <c r="K28" s="17" t="str">
        <f>IF(OR(ISNUMBER(MATCH(C28,'May 15'!$D$2:$D$300,0)),AND(ISNUMBER(MATCH(D28,'May 15'!$F$2:$F$300,0)),(ISNUMBER(MATCH(E28,'May 15'!$E$2:$E$300,0))))),"Found","Not Found")</f>
        <v>Not Found</v>
      </c>
      <c r="L28" s="17" t="str">
        <f>IF(OR(ISNUMBER(MATCH(C28,'May 16'!$D$2:$D$300,0)),AND(ISNUMBER(MATCH(D28,'May 16'!$F$2:$F$300,0)),(ISNUMBER(MATCH(E28,'May 16'!$E$2:$E$300,0))))),"Found","Not Found")</f>
        <v>Not Found</v>
      </c>
      <c r="M28" s="17">
        <f t="shared" si="0"/>
        <v>4</v>
      </c>
      <c r="N28" s="17"/>
      <c r="O28" s="17"/>
      <c r="P28" s="17"/>
      <c r="Q28" s="17"/>
      <c r="R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0"/>
      <c r="AJ28" s="17"/>
    </row>
    <row r="29" spans="1:36" x14ac:dyDescent="0.2">
      <c r="A29" s="17" t="s">
        <v>403</v>
      </c>
      <c r="B29" s="18" t="s">
        <v>404</v>
      </c>
      <c r="C29" s="13">
        <f>VLOOKUP(B29,'PKII Employee Details'!$A$2:$F$474,3,FALSE)</f>
        <v>724</v>
      </c>
      <c r="D29" s="19" t="str">
        <f>VLOOKUP(B29,'PKII Employee Details'!$A$2:$F$474,4,FALSE)</f>
        <v>De San Jose</v>
      </c>
      <c r="E29" s="19" t="str">
        <f>VLOOKUP(B29,'PKII Employee Details'!$A$2:$F$474,5,FALSE)</f>
        <v>Jenzel Ray</v>
      </c>
      <c r="F29" s="20" t="str">
        <f>IF(OR(ISNUMBER(MATCH(C29,'May 10'!$D$2:$D$300,0)),AND(ISNUMBER(MATCH(D29,'May 10'!$F$2:$F$300,0)),(ISNUMBER(MATCH(E29,'May 10'!$E$2:$E$300,0))))),"Found","Not Found")</f>
        <v>Not Found</v>
      </c>
      <c r="G29" s="17" t="str">
        <f>IF(OR(ISNUMBER(MATCH(C29,'May 11'!$D$2:$D$300,0)),AND(ISNUMBER(MATCH(D29,'May 11'!$F$2:$F$300,0)),(ISNUMBER(MATCH(E29,'May 11'!$E$2:$E$300,0))))),"Found","Not Found")</f>
        <v>Not Found</v>
      </c>
      <c r="H29" s="17" t="str">
        <f>IF(OR(ISNUMBER(MATCH(C29,'May 12'!$D$2:$D$300,0)),AND(ISNUMBER(MATCH(D29,'May 12'!$F$2:$F$300,0)),(ISNUMBER(MATCH(E29,'May 12'!$E$2:$E$300,0))))),"Found","Not Found")</f>
        <v>Not Found</v>
      </c>
      <c r="I29" s="17" t="str">
        <f>IF(OR(ISNUMBER(MATCH(C29,'May 13'!$D$2:$D$300,0)),AND(ISNUMBER(MATCH(D29,'May 13'!$F$2:$F$300,0)),(ISNUMBER(MATCH(E29,'May 13'!$E$2:$E$300,0))))),"Found","Not Found")</f>
        <v>Not Found</v>
      </c>
      <c r="J29" s="17" t="str">
        <f>IF(OR(ISNUMBER(MATCH(C29,'May 14'!$D$2:$D$300,0)),AND(ISNUMBER(MATCH(D29,'May 14'!$F$2:$F$300,0)),(ISNUMBER(MATCH(E29,'May 14'!$E$2:$E$300,0))))),"Found","Not Found")</f>
        <v>Not Found</v>
      </c>
      <c r="K29" s="17" t="str">
        <f>IF(OR(ISNUMBER(MATCH(C29,'May 15'!$D$2:$D$300,0)),AND(ISNUMBER(MATCH(D29,'May 15'!$F$2:$F$300,0)),(ISNUMBER(MATCH(E29,'May 15'!$E$2:$E$300,0))))),"Found","Not Found")</f>
        <v>Not Found</v>
      </c>
      <c r="L29" s="17" t="str">
        <f>IF(OR(ISNUMBER(MATCH(C29,'May 16'!$D$2:$D$300,0)),AND(ISNUMBER(MATCH(D29,'May 16'!$F$2:$F$300,0)),(ISNUMBER(MATCH(E29,'May 16'!$E$2:$E$300,0))))),"Found","Not Found")</f>
        <v>Not Found</v>
      </c>
      <c r="M29" s="17">
        <f t="shared" si="0"/>
        <v>0</v>
      </c>
      <c r="N29" s="17"/>
      <c r="O29" s="17"/>
      <c r="P29" s="17"/>
      <c r="Q29" s="17"/>
      <c r="R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0"/>
      <c r="AJ29" s="17"/>
    </row>
    <row r="30" spans="1:36" x14ac:dyDescent="0.2">
      <c r="A30" s="17" t="s">
        <v>405</v>
      </c>
      <c r="B30" s="18" t="s">
        <v>406</v>
      </c>
      <c r="C30" s="13">
        <f>VLOOKUP(B30,'PKII Employee Details'!$A$2:$F$474,3,FALSE)</f>
        <v>766</v>
      </c>
      <c r="D30" s="19" t="str">
        <f>VLOOKUP(B30,'PKII Employee Details'!$A$2:$F$474,4,FALSE)</f>
        <v>Dela Rama</v>
      </c>
      <c r="E30" s="19" t="str">
        <f>VLOOKUP(B30,'PKII Employee Details'!$A$2:$F$474,5,FALSE)</f>
        <v>Raymond Joseph</v>
      </c>
      <c r="F30" s="20" t="str">
        <f>IF(OR(ISNUMBER(MATCH(C30,'May 10'!$D$2:$D$300,0)),AND(ISNUMBER(MATCH(D30,'May 10'!$F$2:$F$300,0)),(ISNUMBER(MATCH(E30,'May 10'!$E$2:$E$300,0))))),"Found","Not Found")</f>
        <v>Not Found</v>
      </c>
      <c r="G30" s="17" t="str">
        <f>IF(OR(ISNUMBER(MATCH(C30,'May 11'!$D$2:$D$300,0)),AND(ISNUMBER(MATCH(D30,'May 11'!$F$2:$F$300,0)),(ISNUMBER(MATCH(E30,'May 11'!$E$2:$E$300,0))))),"Found","Not Found")</f>
        <v>Not Found</v>
      </c>
      <c r="H30" s="17" t="str">
        <f>IF(OR(ISNUMBER(MATCH(C30,'May 12'!$D$2:$D$300,0)),AND(ISNUMBER(MATCH(D30,'May 12'!$F$2:$F$300,0)),(ISNUMBER(MATCH(E30,'May 12'!$E$2:$E$300,0))))),"Found","Not Found")</f>
        <v>Not Found</v>
      </c>
      <c r="I30" s="17" t="str">
        <f>IF(OR(ISNUMBER(MATCH(C30,'May 13'!$D$2:$D$300,0)),AND(ISNUMBER(MATCH(D30,'May 13'!$F$2:$F$300,0)),(ISNUMBER(MATCH(E30,'May 13'!$E$2:$E$300,0))))),"Found","Not Found")</f>
        <v>Not Found</v>
      </c>
      <c r="J30" s="17" t="str">
        <f>IF(OR(ISNUMBER(MATCH(C30,'May 14'!$D$2:$D$300,0)),AND(ISNUMBER(MATCH(D30,'May 14'!$F$2:$F$300,0)),(ISNUMBER(MATCH(E30,'May 14'!$E$2:$E$300,0))))),"Found","Not Found")</f>
        <v>Not Found</v>
      </c>
      <c r="K30" s="17" t="str">
        <f>IF(OR(ISNUMBER(MATCH(C30,'May 15'!$D$2:$D$300,0)),AND(ISNUMBER(MATCH(D30,'May 15'!$F$2:$F$300,0)),(ISNUMBER(MATCH(E30,'May 15'!$E$2:$E$300,0))))),"Found","Not Found")</f>
        <v>Not Found</v>
      </c>
      <c r="L30" s="17" t="str">
        <f>IF(OR(ISNUMBER(MATCH(C30,'May 16'!$D$2:$D$300,0)),AND(ISNUMBER(MATCH(D30,'May 16'!$F$2:$F$300,0)),(ISNUMBER(MATCH(E30,'May 16'!$E$2:$E$300,0))))),"Found","Not Found")</f>
        <v>Not Found</v>
      </c>
      <c r="M30" s="17">
        <f t="shared" si="0"/>
        <v>0</v>
      </c>
      <c r="N30" s="17"/>
      <c r="O30" s="17"/>
      <c r="P30" s="17"/>
      <c r="Q30" s="17"/>
      <c r="R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0"/>
      <c r="AJ30" s="17"/>
    </row>
    <row r="31" spans="1:36" x14ac:dyDescent="0.2">
      <c r="A31" s="17" t="s">
        <v>407</v>
      </c>
      <c r="B31" s="18" t="s">
        <v>408</v>
      </c>
      <c r="C31" s="13">
        <f>VLOOKUP(B31,'PKII Employee Details'!$A$2:$F$474,3,FALSE)</f>
        <v>144</v>
      </c>
      <c r="D31" s="19" t="str">
        <f>VLOOKUP(B31,'PKII Employee Details'!$A$2:$F$474,4,FALSE)</f>
        <v>Dela Torre</v>
      </c>
      <c r="E31" s="19" t="str">
        <f>VLOOKUP(B31,'PKII Employee Details'!$A$2:$F$474,5,FALSE)</f>
        <v>Antonio Maria</v>
      </c>
      <c r="F31" s="20" t="str">
        <f>IF(OR(ISNUMBER(MATCH(C31,'May 10'!$D$2:$D$300,0)),AND(ISNUMBER(MATCH(D31,'May 10'!$F$2:$F$300,0)),(ISNUMBER(MATCH(E31,'May 10'!$E$2:$E$300,0))))),"Found","Not Found")</f>
        <v>Not Found</v>
      </c>
      <c r="G31" s="17" t="str">
        <f>IF(OR(ISNUMBER(MATCH(C31,'May 11'!$D$2:$D$300,0)),AND(ISNUMBER(MATCH(D31,'May 11'!$F$2:$F$300,0)),(ISNUMBER(MATCH(E31,'May 11'!$E$2:$E$300,0))))),"Found","Not Found")</f>
        <v>Found</v>
      </c>
      <c r="H31" s="17" t="str">
        <f>IF(OR(ISNUMBER(MATCH(C31,'May 12'!$D$2:$D$300,0)),AND(ISNUMBER(MATCH(D31,'May 12'!$F$2:$F$300,0)),(ISNUMBER(MATCH(E31,'May 12'!$E$2:$E$300,0))))),"Found","Not Found")</f>
        <v>Found</v>
      </c>
      <c r="I31" s="17" t="str">
        <f>IF(OR(ISNUMBER(MATCH(C31,'May 13'!$D$2:$D$300,0)),AND(ISNUMBER(MATCH(D31,'May 13'!$F$2:$F$300,0)),(ISNUMBER(MATCH(E31,'May 13'!$E$2:$E$300,0))))),"Found","Not Found")</f>
        <v>Not Found</v>
      </c>
      <c r="J31" s="17" t="str">
        <f>IF(OR(ISNUMBER(MATCH(C31,'May 14'!$D$2:$D$300,0)),AND(ISNUMBER(MATCH(D31,'May 14'!$F$2:$F$300,0)),(ISNUMBER(MATCH(E31,'May 14'!$E$2:$E$300,0))))),"Found","Not Found")</f>
        <v>Found</v>
      </c>
      <c r="K31" s="17" t="str">
        <f>IF(OR(ISNUMBER(MATCH(C31,'May 15'!$D$2:$D$300,0)),AND(ISNUMBER(MATCH(D31,'May 15'!$F$2:$F$300,0)),(ISNUMBER(MATCH(E31,'May 15'!$E$2:$E$300,0))))),"Found","Not Found")</f>
        <v>Not Found</v>
      </c>
      <c r="L31" s="17" t="str">
        <f>IF(OR(ISNUMBER(MATCH(C31,'May 16'!$D$2:$D$300,0)),AND(ISNUMBER(MATCH(D31,'May 16'!$F$2:$F$300,0)),(ISNUMBER(MATCH(E31,'May 16'!$E$2:$E$300,0))))),"Found","Not Found")</f>
        <v>Not Found</v>
      </c>
      <c r="M31" s="17">
        <f t="shared" si="0"/>
        <v>3</v>
      </c>
      <c r="N31" s="17"/>
      <c r="O31" s="17"/>
      <c r="P31" s="17"/>
      <c r="Q31" s="17"/>
      <c r="R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0"/>
      <c r="AJ31" s="17"/>
    </row>
    <row r="32" spans="1:36" x14ac:dyDescent="0.2">
      <c r="A32" s="17" t="s">
        <v>409</v>
      </c>
      <c r="B32" s="18" t="s">
        <v>410</v>
      </c>
      <c r="C32" s="13">
        <f>VLOOKUP(B32,'PKII Employee Details'!$A$2:$F$474,3,FALSE)</f>
        <v>749</v>
      </c>
      <c r="D32" s="19" t="str">
        <f>VLOOKUP(B32,'PKII Employee Details'!$A$2:$F$474,4,FALSE)</f>
        <v>Diaz</v>
      </c>
      <c r="E32" s="19" t="str">
        <f>VLOOKUP(B32,'PKII Employee Details'!$A$2:$F$474,5,FALSE)</f>
        <v>Ryan Virgel</v>
      </c>
      <c r="F32" s="20" t="str">
        <f>IF(OR(ISNUMBER(MATCH(C32,'May 10'!$D$2:$D$300,0)),AND(ISNUMBER(MATCH(D32,'May 10'!$F$2:$F$300,0)),(ISNUMBER(MATCH(E32,'May 10'!$E$2:$E$300,0))))),"Found","Not Found")</f>
        <v>Not Found</v>
      </c>
      <c r="G32" s="17" t="str">
        <f>IF(OR(ISNUMBER(MATCH(C32,'May 11'!$D$2:$D$300,0)),AND(ISNUMBER(MATCH(D32,'May 11'!$F$2:$F$300,0)),(ISNUMBER(MATCH(E32,'May 11'!$E$2:$E$300,0))))),"Found","Not Found")</f>
        <v>Found</v>
      </c>
      <c r="H32" s="17" t="str">
        <f>IF(OR(ISNUMBER(MATCH(C32,'May 12'!$D$2:$D$300,0)),AND(ISNUMBER(MATCH(D32,'May 12'!$F$2:$F$300,0)),(ISNUMBER(MATCH(E32,'May 12'!$E$2:$E$300,0))))),"Found","Not Found")</f>
        <v>Found</v>
      </c>
      <c r="I32" s="17" t="str">
        <f>IF(OR(ISNUMBER(MATCH(C32,'May 13'!$D$2:$D$300,0)),AND(ISNUMBER(MATCH(D32,'May 13'!$F$2:$F$300,0)),(ISNUMBER(MATCH(E32,'May 13'!$E$2:$E$300,0))))),"Found","Not Found")</f>
        <v>Found</v>
      </c>
      <c r="J32" s="17" t="str">
        <f>IF(OR(ISNUMBER(MATCH(C32,'May 14'!$D$2:$D$300,0)),AND(ISNUMBER(MATCH(D32,'May 14'!$F$2:$F$300,0)),(ISNUMBER(MATCH(E32,'May 14'!$E$2:$E$300,0))))),"Found","Not Found")</f>
        <v>Found</v>
      </c>
      <c r="K32" s="17" t="str">
        <f>IF(OR(ISNUMBER(MATCH(C32,'May 15'!$D$2:$D$300,0)),AND(ISNUMBER(MATCH(D32,'May 15'!$F$2:$F$300,0)),(ISNUMBER(MATCH(E32,'May 15'!$E$2:$E$300,0))))),"Found","Not Found")</f>
        <v>Not Found</v>
      </c>
      <c r="L32" s="17" t="str">
        <f>IF(OR(ISNUMBER(MATCH(C32,'May 16'!$D$2:$D$300,0)),AND(ISNUMBER(MATCH(D32,'May 16'!$F$2:$F$300,0)),(ISNUMBER(MATCH(E32,'May 16'!$E$2:$E$300,0))))),"Found","Not Found")</f>
        <v>Not Found</v>
      </c>
      <c r="M32" s="17">
        <f t="shared" si="0"/>
        <v>4</v>
      </c>
      <c r="N32" s="17"/>
      <c r="O32" s="17"/>
      <c r="P32" s="17"/>
      <c r="Q32" s="17"/>
      <c r="R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0"/>
      <c r="AJ32" s="17"/>
    </row>
    <row r="33" spans="1:36" x14ac:dyDescent="0.2">
      <c r="A33" s="17" t="s">
        <v>411</v>
      </c>
      <c r="B33" s="18" t="s">
        <v>412</v>
      </c>
      <c r="C33" s="13">
        <f>VLOOKUP(B33,'PKII Employee Details'!$A$2:$F$474,3,FALSE)</f>
        <v>768</v>
      </c>
      <c r="D33" s="19" t="str">
        <f>VLOOKUP(B33,'PKII Employee Details'!$A$2:$F$474,4,FALSE)</f>
        <v>Dizon</v>
      </c>
      <c r="E33" s="19" t="str">
        <f>VLOOKUP(B33,'PKII Employee Details'!$A$2:$F$474,5,FALSE)</f>
        <v>Steffany Mae</v>
      </c>
      <c r="F33" s="20" t="str">
        <f>IF(OR(ISNUMBER(MATCH(C33,'May 10'!$D$2:$D$300,0)),AND(ISNUMBER(MATCH(D33,'May 10'!$F$2:$F$300,0)),(ISNUMBER(MATCH(E33,'May 10'!$E$2:$E$300,0))))),"Found","Not Found")</f>
        <v>Not Found</v>
      </c>
      <c r="G33" s="17" t="str">
        <f>IF(OR(ISNUMBER(MATCH(C33,'May 11'!$D$2:$D$300,0)),AND(ISNUMBER(MATCH(D33,'May 11'!$F$2:$F$300,0)),(ISNUMBER(MATCH(E33,'May 11'!$E$2:$E$300,0))))),"Found","Not Found")</f>
        <v>Not Found</v>
      </c>
      <c r="H33" s="17" t="str">
        <f>IF(OR(ISNUMBER(MATCH(C33,'May 12'!$D$2:$D$300,0)),AND(ISNUMBER(MATCH(D33,'May 12'!$F$2:$F$300,0)),(ISNUMBER(MATCH(E33,'May 12'!$E$2:$E$300,0))))),"Found","Not Found")</f>
        <v>Not Found</v>
      </c>
      <c r="I33" s="17" t="str">
        <f>IF(OR(ISNUMBER(MATCH(C33,'May 13'!$D$2:$D$300,0)),AND(ISNUMBER(MATCH(D33,'May 13'!$F$2:$F$300,0)),(ISNUMBER(MATCH(E33,'May 13'!$E$2:$E$300,0))))),"Found","Not Found")</f>
        <v>Not Found</v>
      </c>
      <c r="J33" s="17" t="str">
        <f>IF(OR(ISNUMBER(MATCH(C33,'May 14'!$D$2:$D$300,0)),AND(ISNUMBER(MATCH(D33,'May 14'!$F$2:$F$300,0)),(ISNUMBER(MATCH(E33,'May 14'!$E$2:$E$300,0))))),"Found","Not Found")</f>
        <v>Not Found</v>
      </c>
      <c r="K33" s="17" t="str">
        <f>IF(OR(ISNUMBER(MATCH(C33,'May 15'!$D$2:$D$300,0)),AND(ISNUMBER(MATCH(D33,'May 15'!$F$2:$F$300,0)),(ISNUMBER(MATCH(E33,'May 15'!$E$2:$E$300,0))))),"Found","Not Found")</f>
        <v>Not Found</v>
      </c>
      <c r="L33" s="17" t="str">
        <f>IF(OR(ISNUMBER(MATCH(C33,'May 16'!$D$2:$D$300,0)),AND(ISNUMBER(MATCH(D33,'May 16'!$F$2:$F$300,0)),(ISNUMBER(MATCH(E33,'May 16'!$E$2:$E$300,0))))),"Found","Not Found")</f>
        <v>Not Found</v>
      </c>
      <c r="M33" s="17">
        <f t="shared" si="0"/>
        <v>0</v>
      </c>
      <c r="N33" s="17"/>
      <c r="O33" s="17"/>
      <c r="P33" s="17"/>
      <c r="Q33" s="17"/>
      <c r="R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0"/>
      <c r="AJ33" s="17"/>
    </row>
    <row r="34" spans="1:36" x14ac:dyDescent="0.2">
      <c r="A34" s="17" t="s">
        <v>413</v>
      </c>
      <c r="B34" s="18" t="s">
        <v>414</v>
      </c>
      <c r="C34" s="13">
        <f>VLOOKUP(B34,'PKII Employee Details'!$A$2:$F$474,3,FALSE)</f>
        <v>311</v>
      </c>
      <c r="D34" s="19" t="str">
        <f>VLOOKUP(B34,'PKII Employee Details'!$A$2:$F$474,4,FALSE)</f>
        <v>Dungca</v>
      </c>
      <c r="E34" s="19" t="str">
        <f>VLOOKUP(B34,'PKII Employee Details'!$A$2:$F$474,5,FALSE)</f>
        <v>Teresita</v>
      </c>
      <c r="F34" s="20" t="str">
        <f>IF(OR(ISNUMBER(MATCH(C34,'May 10'!$D$2:$D$300,0)),AND(ISNUMBER(MATCH(D34,'May 10'!$F$2:$F$300,0)),(ISNUMBER(MATCH(E34,'May 10'!$E$2:$E$300,0))))),"Found","Not Found")</f>
        <v>Found</v>
      </c>
      <c r="G34" s="17" t="str">
        <f>IF(OR(ISNUMBER(MATCH(C34,'May 11'!$D$2:$D$300,0)),AND(ISNUMBER(MATCH(D34,'May 11'!$F$2:$F$300,0)),(ISNUMBER(MATCH(E34,'May 11'!$E$2:$E$300,0))))),"Found","Not Found")</f>
        <v>Found</v>
      </c>
      <c r="H34" s="17" t="str">
        <f>IF(OR(ISNUMBER(MATCH(C34,'May 12'!$D$2:$D$300,0)),AND(ISNUMBER(MATCH(D34,'May 12'!$F$2:$F$300,0)),(ISNUMBER(MATCH(E34,'May 12'!$E$2:$E$300,0))))),"Found","Not Found")</f>
        <v>Found</v>
      </c>
      <c r="I34" s="17" t="str">
        <f>IF(OR(ISNUMBER(MATCH(C34,'May 13'!$D$2:$D$300,0)),AND(ISNUMBER(MATCH(D34,'May 13'!$F$2:$F$300,0)),(ISNUMBER(MATCH(E34,'May 13'!$E$2:$E$300,0))))),"Found","Not Found")</f>
        <v>Not Found</v>
      </c>
      <c r="J34" s="17" t="str">
        <f>IF(OR(ISNUMBER(MATCH(C34,'May 14'!$D$2:$D$300,0)),AND(ISNUMBER(MATCH(D34,'May 14'!$F$2:$F$300,0)),(ISNUMBER(MATCH(E34,'May 14'!$E$2:$E$300,0))))),"Found","Not Found")</f>
        <v>Found</v>
      </c>
      <c r="K34" s="17" t="str">
        <f>IF(OR(ISNUMBER(MATCH(C34,'May 15'!$D$2:$D$300,0)),AND(ISNUMBER(MATCH(D34,'May 15'!$F$2:$F$300,0)),(ISNUMBER(MATCH(E34,'May 15'!$E$2:$E$300,0))))),"Found","Not Found")</f>
        <v>Not Found</v>
      </c>
      <c r="L34" s="17" t="str">
        <f>IF(OR(ISNUMBER(MATCH(C34,'May 16'!$D$2:$D$300,0)),AND(ISNUMBER(MATCH(D34,'May 16'!$F$2:$F$300,0)),(ISNUMBER(MATCH(E34,'May 16'!$E$2:$E$300,0))))),"Found","Not Found")</f>
        <v>Not Found</v>
      </c>
      <c r="M34" s="17">
        <f t="shared" si="0"/>
        <v>4</v>
      </c>
      <c r="N34" s="17"/>
      <c r="O34" s="17"/>
      <c r="P34" s="17"/>
      <c r="Q34" s="17"/>
      <c r="R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0"/>
      <c r="AJ34" s="17"/>
    </row>
    <row r="35" spans="1:36" x14ac:dyDescent="0.2">
      <c r="A35" s="17" t="s">
        <v>415</v>
      </c>
      <c r="B35" s="18" t="s">
        <v>416</v>
      </c>
      <c r="C35" s="13">
        <v>750</v>
      </c>
      <c r="D35" s="19" t="s">
        <v>417</v>
      </c>
      <c r="E35" s="19" t="s">
        <v>418</v>
      </c>
      <c r="F35" s="20" t="str">
        <f>IF(OR(ISNUMBER(MATCH(C35,'May 10'!$D$2:$D$300,0)),AND(ISNUMBER(MATCH(D35,'May 10'!$F$2:$F$300,0)),(ISNUMBER(MATCH(E35,'May 10'!$E$2:$E$300,0))))),"Found","Not Found")</f>
        <v>Not Found</v>
      </c>
      <c r="G35" s="17" t="str">
        <f>IF(OR(ISNUMBER(MATCH(C35,'May 11'!$D$2:$D$300,0)),AND(ISNUMBER(MATCH(D35,'May 11'!$F$2:$F$300,0)),(ISNUMBER(MATCH(E35,'May 11'!$E$2:$E$300,0))))),"Found","Not Found")</f>
        <v>Found</v>
      </c>
      <c r="H35" s="17" t="str">
        <f>IF(OR(ISNUMBER(MATCH(C35,'May 12'!$D$2:$D$300,0)),AND(ISNUMBER(MATCH(D35,'May 12'!$F$2:$F$300,0)),(ISNUMBER(MATCH(E35,'May 12'!$E$2:$E$300,0))))),"Found","Not Found")</f>
        <v>Found</v>
      </c>
      <c r="I35" s="17" t="str">
        <f>IF(OR(ISNUMBER(MATCH(C35,'May 13'!$D$2:$D$300,0)),AND(ISNUMBER(MATCH(D35,'May 13'!$F$2:$F$300,0)),(ISNUMBER(MATCH(E35,'May 13'!$E$2:$E$300,0))))),"Found","Not Found")</f>
        <v>Not Found</v>
      </c>
      <c r="J35" s="17" t="str">
        <f>IF(OR(ISNUMBER(MATCH(C35,'May 14'!$D$2:$D$300,0)),AND(ISNUMBER(MATCH(D35,'May 14'!$F$2:$F$300,0)),(ISNUMBER(MATCH(E35,'May 14'!$E$2:$E$300,0))))),"Found","Not Found")</f>
        <v>Not Found</v>
      </c>
      <c r="K35" s="17" t="str">
        <f>IF(OR(ISNUMBER(MATCH(C35,'May 15'!$D$2:$D$300,0)),AND(ISNUMBER(MATCH(D35,'May 15'!$F$2:$F$300,0)),(ISNUMBER(MATCH(E35,'May 15'!$E$2:$E$300,0))))),"Found","Not Found")</f>
        <v>Not Found</v>
      </c>
      <c r="L35" s="17" t="str">
        <f>IF(OR(ISNUMBER(MATCH(C35,'May 16'!$D$2:$D$300,0)),AND(ISNUMBER(MATCH(D35,'May 16'!$F$2:$F$300,0)),(ISNUMBER(MATCH(E35,'May 16'!$E$2:$E$300,0))))),"Found","Not Found")</f>
        <v>Not Found</v>
      </c>
      <c r="M35" s="17">
        <f t="shared" si="0"/>
        <v>2</v>
      </c>
      <c r="N35" s="17"/>
      <c r="O35" s="17"/>
      <c r="P35" s="17"/>
      <c r="Q35" s="17"/>
      <c r="R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0"/>
      <c r="AJ35" s="17"/>
    </row>
    <row r="36" spans="1:36" x14ac:dyDescent="0.2">
      <c r="A36" s="17" t="s">
        <v>419</v>
      </c>
      <c r="B36" s="18" t="s">
        <v>420</v>
      </c>
      <c r="C36" s="13">
        <f>VLOOKUP(B36,'PKII Employee Details'!$A$2:$F$474,3,FALSE)</f>
        <v>734</v>
      </c>
      <c r="D36" s="19" t="str">
        <f>VLOOKUP(B36,'PKII Employee Details'!$A$2:$F$474,4,FALSE)</f>
        <v>Estrada</v>
      </c>
      <c r="E36" s="19" t="str">
        <f>VLOOKUP(B36,'PKII Employee Details'!$A$2:$F$474,5,FALSE)</f>
        <v>Rosalie</v>
      </c>
      <c r="F36" s="20" t="str">
        <f>IF(OR(ISNUMBER(MATCH(C36,'May 10'!$D$2:$D$300,0)),AND(ISNUMBER(MATCH(D36,'May 10'!$F$2:$F$300,0)),(ISNUMBER(MATCH(E36,'May 10'!$E$2:$E$300,0))))),"Found","Not Found")</f>
        <v>Not Found</v>
      </c>
      <c r="G36" s="17" t="str">
        <f>IF(OR(ISNUMBER(MATCH(C36,'May 11'!$D$2:$D$300,0)),AND(ISNUMBER(MATCH(D36,'May 11'!$F$2:$F$300,0)),(ISNUMBER(MATCH(E36,'May 11'!$E$2:$E$300,0))))),"Found","Not Found")</f>
        <v>Not Found</v>
      </c>
      <c r="H36" s="17" t="str">
        <f>IF(OR(ISNUMBER(MATCH(C36,'May 12'!$D$2:$D$300,0)),AND(ISNUMBER(MATCH(D36,'May 12'!$F$2:$F$300,0)),(ISNUMBER(MATCH(E36,'May 12'!$E$2:$E$300,0))))),"Found","Not Found")</f>
        <v>Not Found</v>
      </c>
      <c r="I36" s="17" t="str">
        <f>IF(OR(ISNUMBER(MATCH(C36,'May 13'!$D$2:$D$300,0)),AND(ISNUMBER(MATCH(D36,'May 13'!$F$2:$F$300,0)),(ISNUMBER(MATCH(E36,'May 13'!$E$2:$E$300,0))))),"Found","Not Found")</f>
        <v>Not Found</v>
      </c>
      <c r="J36" s="17" t="str">
        <f>IF(OR(ISNUMBER(MATCH(C36,'May 14'!$D$2:$D$300,0)),AND(ISNUMBER(MATCH(D36,'May 14'!$F$2:$F$300,0)),(ISNUMBER(MATCH(E36,'May 14'!$E$2:$E$300,0))))),"Found","Not Found")</f>
        <v>Not Found</v>
      </c>
      <c r="K36" s="17" t="str">
        <f>IF(OR(ISNUMBER(MATCH(C36,'May 15'!$D$2:$D$300,0)),AND(ISNUMBER(MATCH(D36,'May 15'!$F$2:$F$300,0)),(ISNUMBER(MATCH(E36,'May 15'!$E$2:$E$300,0))))),"Found","Not Found")</f>
        <v>Not Found</v>
      </c>
      <c r="L36" s="17" t="str">
        <f>IF(OR(ISNUMBER(MATCH(C36,'May 16'!$D$2:$D$300,0)),AND(ISNUMBER(MATCH(D36,'May 16'!$F$2:$F$300,0)),(ISNUMBER(MATCH(E36,'May 16'!$E$2:$E$300,0))))),"Found","Not Found")</f>
        <v>Not Found</v>
      </c>
      <c r="M36" s="17">
        <f t="shared" si="0"/>
        <v>0</v>
      </c>
      <c r="N36" s="17"/>
      <c r="O36" s="17"/>
      <c r="P36" s="17"/>
      <c r="Q36" s="17"/>
      <c r="R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20"/>
      <c r="AJ36" s="17"/>
    </row>
    <row r="37" spans="1:36" x14ac:dyDescent="0.2">
      <c r="A37" s="17" t="s">
        <v>421</v>
      </c>
      <c r="B37" s="18" t="s">
        <v>422</v>
      </c>
      <c r="C37" s="13">
        <f>VLOOKUP(B37,'PKII Employee Details'!$A$2:$F$474,3,FALSE)</f>
        <v>552</v>
      </c>
      <c r="D37" s="19" t="str">
        <f>VLOOKUP(B37,'PKII Employee Details'!$A$2:$F$474,4,FALSE)</f>
        <v>Ferrer</v>
      </c>
      <c r="E37" s="19" t="str">
        <f>VLOOKUP(B37,'PKII Employee Details'!$A$2:$F$474,5,FALSE)</f>
        <v>Arlene</v>
      </c>
      <c r="F37" s="20" t="str">
        <f>IF(OR(ISNUMBER(MATCH(C37,'May 10'!$D$2:$D$300,0)),AND(ISNUMBER(MATCH(D37,'May 10'!$F$2:$F$300,0)),(ISNUMBER(MATCH(E37,'May 10'!$E$2:$E$300,0))))),"Found","Not Found")</f>
        <v>Found</v>
      </c>
      <c r="G37" s="17" t="str">
        <f>IF(OR(ISNUMBER(MATCH(C37,'May 11'!$D$2:$D$300,0)),AND(ISNUMBER(MATCH(D37,'May 11'!$F$2:$F$300,0)),(ISNUMBER(MATCH(E37,'May 11'!$E$2:$E$300,0))))),"Found","Not Found")</f>
        <v>Found</v>
      </c>
      <c r="H37" s="17" t="str">
        <f>IF(OR(ISNUMBER(MATCH(C37,'May 12'!$D$2:$D$300,0)),AND(ISNUMBER(MATCH(D37,'May 12'!$F$2:$F$300,0)),(ISNUMBER(MATCH(E37,'May 12'!$E$2:$E$300,0))))),"Found","Not Found")</f>
        <v>Found</v>
      </c>
      <c r="I37" s="17" t="str">
        <f>IF(OR(ISNUMBER(MATCH(C37,'May 13'!$D$2:$D$300,0)),AND(ISNUMBER(MATCH(D37,'May 13'!$F$2:$F$300,0)),(ISNUMBER(MATCH(E37,'May 13'!$E$2:$E$300,0))))),"Found","Not Found")</f>
        <v>Found</v>
      </c>
      <c r="J37" s="17" t="str">
        <f>IF(OR(ISNUMBER(MATCH(C37,'May 14'!$D$2:$D$300,0)),AND(ISNUMBER(MATCH(D37,'May 14'!$F$2:$F$300,0)),(ISNUMBER(MATCH(E37,'May 14'!$E$2:$E$300,0))))),"Found","Not Found")</f>
        <v>Found</v>
      </c>
      <c r="K37" s="17" t="str">
        <f>IF(OR(ISNUMBER(MATCH(C37,'May 15'!$D$2:$D$300,0)),AND(ISNUMBER(MATCH(D37,'May 15'!$F$2:$F$300,0)),(ISNUMBER(MATCH(E37,'May 15'!$E$2:$E$300,0))))),"Found","Not Found")</f>
        <v>Found</v>
      </c>
      <c r="L37" s="17" t="str">
        <f>IF(OR(ISNUMBER(MATCH(C37,'May 16'!$D$2:$D$300,0)),AND(ISNUMBER(MATCH(D37,'May 16'!$F$2:$F$300,0)),(ISNUMBER(MATCH(E37,'May 16'!$E$2:$E$300,0))))),"Found","Not Found")</f>
        <v>Found</v>
      </c>
      <c r="M37" s="17">
        <f t="shared" si="0"/>
        <v>7</v>
      </c>
      <c r="N37" s="17"/>
      <c r="O37" s="17"/>
      <c r="P37" s="17"/>
      <c r="Q37" s="17"/>
      <c r="R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20"/>
      <c r="AJ37" s="17"/>
    </row>
    <row r="38" spans="1:36" x14ac:dyDescent="0.2">
      <c r="A38" s="17" t="s">
        <v>423</v>
      </c>
      <c r="B38" s="18" t="s">
        <v>424</v>
      </c>
      <c r="C38" s="13">
        <f>VLOOKUP(B38,'PKII Employee Details'!$A$2:$F$474,3,FALSE)</f>
        <v>422</v>
      </c>
      <c r="D38" s="19" t="str">
        <f>VLOOKUP(B38,'PKII Employee Details'!$A$2:$F$474,4,FALSE)</f>
        <v>Flores</v>
      </c>
      <c r="E38" s="19" t="str">
        <f>VLOOKUP(B38,'PKII Employee Details'!$A$2:$F$474,5,FALSE)</f>
        <v>Anna Liza</v>
      </c>
      <c r="F38" s="20" t="str">
        <f>IF(OR(ISNUMBER(MATCH(C38,'May 10'!$D$2:$D$300,0)),AND(ISNUMBER(MATCH(D38,'May 10'!$F$2:$F$300,0)),(ISNUMBER(MATCH(E38,'May 10'!$E$2:$E$300,0))))),"Found","Not Found")</f>
        <v>Found</v>
      </c>
      <c r="G38" s="17" t="str">
        <f>IF(OR(ISNUMBER(MATCH(C38,'May 11'!$D$2:$D$300,0)),AND(ISNUMBER(MATCH(D38,'May 11'!$F$2:$F$300,0)),(ISNUMBER(MATCH(E38,'May 11'!$E$2:$E$300,0))))),"Found","Not Found")</f>
        <v>Found</v>
      </c>
      <c r="H38" s="17" t="str">
        <f>IF(OR(ISNUMBER(MATCH(C38,'May 12'!$D$2:$D$300,0)),AND(ISNUMBER(MATCH(D38,'May 12'!$F$2:$F$300,0)),(ISNUMBER(MATCH(E38,'May 12'!$E$2:$E$300,0))))),"Found","Not Found")</f>
        <v>Found</v>
      </c>
      <c r="I38" s="17" t="str">
        <f>IF(OR(ISNUMBER(MATCH(C38,'May 13'!$D$2:$D$300,0)),AND(ISNUMBER(MATCH(D38,'May 13'!$F$2:$F$300,0)),(ISNUMBER(MATCH(E38,'May 13'!$E$2:$E$300,0))))),"Found","Not Found")</f>
        <v>Found</v>
      </c>
      <c r="J38" s="17" t="str">
        <f>IF(OR(ISNUMBER(MATCH(C38,'May 14'!$D$2:$D$300,0)),AND(ISNUMBER(MATCH(D38,'May 14'!$F$2:$F$300,0)),(ISNUMBER(MATCH(E38,'May 14'!$E$2:$E$300,0))))),"Found","Not Found")</f>
        <v>Found</v>
      </c>
      <c r="K38" s="17" t="str">
        <f>IF(OR(ISNUMBER(MATCH(C38,'May 15'!$D$2:$D$300,0)),AND(ISNUMBER(MATCH(D38,'May 15'!$F$2:$F$300,0)),(ISNUMBER(MATCH(E38,'May 15'!$E$2:$E$300,0))))),"Found","Not Found")</f>
        <v>Found</v>
      </c>
      <c r="L38" s="17" t="str">
        <f>IF(OR(ISNUMBER(MATCH(C38,'May 16'!$D$2:$D$300,0)),AND(ISNUMBER(MATCH(D38,'May 16'!$F$2:$F$300,0)),(ISNUMBER(MATCH(E38,'May 16'!$E$2:$E$300,0))))),"Found","Not Found")</f>
        <v>Found</v>
      </c>
      <c r="M38" s="17">
        <f t="shared" si="0"/>
        <v>7</v>
      </c>
      <c r="N38" s="17"/>
      <c r="O38" s="17"/>
      <c r="P38" s="17"/>
      <c r="Q38" s="17"/>
      <c r="R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20"/>
      <c r="AJ38" s="17"/>
    </row>
    <row r="39" spans="1:36" x14ac:dyDescent="0.2">
      <c r="A39" s="17" t="s">
        <v>425</v>
      </c>
      <c r="B39" s="18" t="s">
        <v>426</v>
      </c>
      <c r="C39" s="13">
        <v>678</v>
      </c>
      <c r="D39" s="19" t="s">
        <v>427</v>
      </c>
      <c r="E39" s="19" t="s">
        <v>428</v>
      </c>
      <c r="F39" s="20" t="str">
        <f>IF(OR(ISNUMBER(MATCH(C39,'May 10'!$D$2:$D$300,0)),AND(ISNUMBER(MATCH(D39,'May 10'!$F$2:$F$300,0)),(ISNUMBER(MATCH(E39,'May 10'!$E$2:$E$300,0))))),"Found","Not Found")</f>
        <v>Not Found</v>
      </c>
      <c r="G39" s="17" t="str">
        <f>IF(OR(ISNUMBER(MATCH(C39,'May 11'!$D$2:$D$300,0)),AND(ISNUMBER(MATCH(D39,'May 11'!$F$2:$F$300,0)),(ISNUMBER(MATCH(E39,'May 11'!$E$2:$E$300,0))))),"Found","Not Found")</f>
        <v>Found</v>
      </c>
      <c r="H39" s="17" t="str">
        <f>IF(OR(ISNUMBER(MATCH(C39,'May 12'!$D$2:$D$300,0)),AND(ISNUMBER(MATCH(D39,'May 12'!$F$2:$F$300,0)),(ISNUMBER(MATCH(E39,'May 12'!$E$2:$E$300,0))))),"Found","Not Found")</f>
        <v>Not Found</v>
      </c>
      <c r="I39" s="17" t="str">
        <f>IF(OR(ISNUMBER(MATCH(C39,'May 13'!$D$2:$D$300,0)),AND(ISNUMBER(MATCH(D39,'May 13'!$F$2:$F$300,0)),(ISNUMBER(MATCH(E39,'May 13'!$E$2:$E$300,0))))),"Found","Not Found")</f>
        <v>Not Found</v>
      </c>
      <c r="J39" s="17" t="str">
        <f>IF(OR(ISNUMBER(MATCH(C39,'May 14'!$D$2:$D$300,0)),AND(ISNUMBER(MATCH(D39,'May 14'!$F$2:$F$300,0)),(ISNUMBER(MATCH(E39,'May 14'!$E$2:$E$300,0))))),"Found","Not Found")</f>
        <v>Not Found</v>
      </c>
      <c r="K39" s="17" t="str">
        <f>IF(OR(ISNUMBER(MATCH(C39,'May 15'!$D$2:$D$300,0)),AND(ISNUMBER(MATCH(D39,'May 15'!$F$2:$F$300,0)),(ISNUMBER(MATCH(E39,'May 15'!$E$2:$E$300,0))))),"Found","Not Found")</f>
        <v>Not Found</v>
      </c>
      <c r="L39" s="17" t="str">
        <f>IF(OR(ISNUMBER(MATCH(C39,'May 16'!$D$2:$D$300,0)),AND(ISNUMBER(MATCH(D39,'May 16'!$F$2:$F$300,0)),(ISNUMBER(MATCH(E39,'May 16'!$E$2:$E$300,0))))),"Found","Not Found")</f>
        <v>Not Found</v>
      </c>
      <c r="M39" s="17">
        <f t="shared" si="0"/>
        <v>1</v>
      </c>
      <c r="N39" s="17"/>
      <c r="O39" s="17"/>
      <c r="P39" s="17"/>
      <c r="Q39" s="17"/>
      <c r="R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20"/>
      <c r="AJ39" s="17"/>
    </row>
    <row r="40" spans="1:36" x14ac:dyDescent="0.2">
      <c r="A40" s="17" t="s">
        <v>429</v>
      </c>
      <c r="B40" s="18" t="s">
        <v>430</v>
      </c>
      <c r="C40" s="13">
        <f>VLOOKUP(B40,'PKII Employee Details'!$A$2:$F$474,3,FALSE)</f>
        <v>668</v>
      </c>
      <c r="D40" s="19" t="str">
        <f>VLOOKUP(B40,'PKII Employee Details'!$A$2:$F$474,4,FALSE)</f>
        <v>Gallemit</v>
      </c>
      <c r="E40" s="19" t="str">
        <f>VLOOKUP(B40,'PKII Employee Details'!$A$2:$F$474,5,FALSE)</f>
        <v>Ronila</v>
      </c>
      <c r="F40" s="20" t="str">
        <f>IF(OR(ISNUMBER(MATCH(C40,'May 10'!$D$2:$D$300,0)),AND(ISNUMBER(MATCH(D40,'May 10'!$F$2:$F$300,0)),(ISNUMBER(MATCH(E40,'May 10'!$E$2:$E$300,0))))),"Found","Not Found")</f>
        <v>Not Found</v>
      </c>
      <c r="G40" s="17" t="str">
        <f>IF(OR(ISNUMBER(MATCH(C40,'May 11'!$D$2:$D$300,0)),AND(ISNUMBER(MATCH(D40,'May 11'!$F$2:$F$300,0)),(ISNUMBER(MATCH(E40,'May 11'!$E$2:$E$300,0))))),"Found","Not Found")</f>
        <v>Not Found</v>
      </c>
      <c r="H40" s="17" t="str">
        <f>IF(OR(ISNUMBER(MATCH(C40,'May 12'!$D$2:$D$300,0)),AND(ISNUMBER(MATCH(D40,'May 12'!$F$2:$F$300,0)),(ISNUMBER(MATCH(E40,'May 12'!$E$2:$E$300,0))))),"Found","Not Found")</f>
        <v>Not Found</v>
      </c>
      <c r="I40" s="17" t="str">
        <f>IF(OR(ISNUMBER(MATCH(C40,'May 13'!$D$2:$D$300,0)),AND(ISNUMBER(MATCH(D40,'May 13'!$F$2:$F$300,0)),(ISNUMBER(MATCH(E40,'May 13'!$E$2:$E$300,0))))),"Found","Not Found")</f>
        <v>Not Found</v>
      </c>
      <c r="J40" s="17" t="str">
        <f>IF(OR(ISNUMBER(MATCH(C40,'May 14'!$D$2:$D$300,0)),AND(ISNUMBER(MATCH(D40,'May 14'!$F$2:$F$300,0)),(ISNUMBER(MATCH(E40,'May 14'!$E$2:$E$300,0))))),"Found","Not Found")</f>
        <v>Not Found</v>
      </c>
      <c r="K40" s="17" t="str">
        <f>IF(OR(ISNUMBER(MATCH(C40,'May 15'!$D$2:$D$300,0)),AND(ISNUMBER(MATCH(D40,'May 15'!$F$2:$F$300,0)),(ISNUMBER(MATCH(E40,'May 15'!$E$2:$E$300,0))))),"Found","Not Found")</f>
        <v>Not Found</v>
      </c>
      <c r="L40" s="17" t="str">
        <f>IF(OR(ISNUMBER(MATCH(C40,'May 16'!$D$2:$D$300,0)),AND(ISNUMBER(MATCH(D40,'May 16'!$F$2:$F$300,0)),(ISNUMBER(MATCH(E40,'May 16'!$E$2:$E$300,0))))),"Found","Not Found")</f>
        <v>Not Found</v>
      </c>
      <c r="M40" s="17">
        <f t="shared" si="0"/>
        <v>0</v>
      </c>
      <c r="N40" s="17"/>
      <c r="O40" s="17"/>
      <c r="P40" s="17"/>
      <c r="Q40" s="17"/>
      <c r="R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20"/>
      <c r="AJ40" s="17"/>
    </row>
    <row r="41" spans="1:36" x14ac:dyDescent="0.2">
      <c r="A41" s="17" t="s">
        <v>432</v>
      </c>
      <c r="B41" s="18" t="s">
        <v>433</v>
      </c>
      <c r="C41" s="13">
        <f>VLOOKUP(B41,'PKII Employee Details'!$A$2:$F$474,3,FALSE)</f>
        <v>762</v>
      </c>
      <c r="D41" s="19" t="str">
        <f>VLOOKUP(B41,'PKII Employee Details'!$A$2:$F$474,4,FALSE)</f>
        <v>Gueco</v>
      </c>
      <c r="E41" s="19" t="str">
        <f>VLOOKUP(B41,'PKII Employee Details'!$A$2:$F$474,5,FALSE)</f>
        <v>Jamaica Rose</v>
      </c>
      <c r="F41" s="20" t="str">
        <f>IF(OR(ISNUMBER(MATCH(C41,'May 10'!$D$2:$D$300,0)),AND(ISNUMBER(MATCH(D41,'May 10'!$F$2:$F$300,0)),(ISNUMBER(MATCH(E41,'May 10'!$E$2:$E$300,0))))),"Found","Not Found")</f>
        <v>Found</v>
      </c>
      <c r="G41" s="17" t="str">
        <f>IF(OR(ISNUMBER(MATCH(C41,'May 11'!$D$2:$D$300,0)),AND(ISNUMBER(MATCH(D41,'May 11'!$F$2:$F$300,0)),(ISNUMBER(MATCH(E41,'May 11'!$E$2:$E$300,0))))),"Found","Not Found")</f>
        <v>Found</v>
      </c>
      <c r="H41" s="17" t="str">
        <f>IF(OR(ISNUMBER(MATCH(C41,'May 12'!$D$2:$D$300,0)),AND(ISNUMBER(MATCH(D41,'May 12'!$F$2:$F$300,0)),(ISNUMBER(MATCH(E41,'May 12'!$E$2:$E$300,0))))),"Found","Not Found")</f>
        <v>Found</v>
      </c>
      <c r="I41" s="17" t="str">
        <f>IF(OR(ISNUMBER(MATCH(C41,'May 13'!$D$2:$D$300,0)),AND(ISNUMBER(MATCH(D41,'May 13'!$F$2:$F$300,0)),(ISNUMBER(MATCH(E41,'May 13'!$E$2:$E$300,0))))),"Found","Not Found")</f>
        <v>Not Found</v>
      </c>
      <c r="J41" s="17" t="str">
        <f>IF(OR(ISNUMBER(MATCH(C41,'May 14'!$D$2:$D$300,0)),AND(ISNUMBER(MATCH(D41,'May 14'!$F$2:$F$300,0)),(ISNUMBER(MATCH(E41,'May 14'!$E$2:$E$300,0))))),"Found","Not Found")</f>
        <v>Not Found</v>
      </c>
      <c r="K41" s="17" t="str">
        <f>IF(OR(ISNUMBER(MATCH(C41,'May 15'!$D$2:$D$300,0)),AND(ISNUMBER(MATCH(D41,'May 15'!$F$2:$F$300,0)),(ISNUMBER(MATCH(E41,'May 15'!$E$2:$E$300,0))))),"Found","Not Found")</f>
        <v>Not Found</v>
      </c>
      <c r="L41" s="17" t="str">
        <f>IF(OR(ISNUMBER(MATCH(C41,'May 16'!$D$2:$D$300,0)),AND(ISNUMBER(MATCH(D41,'May 16'!$F$2:$F$300,0)),(ISNUMBER(MATCH(E41,'May 16'!$E$2:$E$300,0))))),"Found","Not Found")</f>
        <v>Not Found</v>
      </c>
      <c r="M41" s="17">
        <f t="shared" si="0"/>
        <v>3</v>
      </c>
      <c r="N41" s="17"/>
      <c r="O41" s="17"/>
      <c r="P41" s="17"/>
      <c r="Q41" s="17"/>
      <c r="R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20"/>
      <c r="AJ41" s="17"/>
    </row>
    <row r="42" spans="1:36" x14ac:dyDescent="0.2">
      <c r="A42" s="17" t="s">
        <v>434</v>
      </c>
      <c r="B42" s="18" t="s">
        <v>435</v>
      </c>
      <c r="C42" s="13">
        <f>VLOOKUP(B42,'PKII Employee Details'!$A$2:$F$474,3,FALSE)</f>
        <v>764</v>
      </c>
      <c r="D42" s="19" t="str">
        <f>VLOOKUP(B42,'PKII Employee Details'!$A$2:$F$474,4,FALSE)</f>
        <v>Hinolan</v>
      </c>
      <c r="E42" s="19" t="str">
        <f>VLOOKUP(B42,'PKII Employee Details'!$A$2:$F$474,5,FALSE)</f>
        <v>Annamaria</v>
      </c>
      <c r="F42" s="20" t="str">
        <f>IF(OR(ISNUMBER(MATCH(C42,'May 10'!$D$2:$D$300,0)),AND(ISNUMBER(MATCH(D42,'May 10'!$F$2:$F$300,0)),(ISNUMBER(MATCH(E42,'May 10'!$E$2:$E$300,0))))),"Found","Not Found")</f>
        <v>Found</v>
      </c>
      <c r="G42" s="17" t="str">
        <f>IF(OR(ISNUMBER(MATCH(C42,'May 11'!$D$2:$D$300,0)),AND(ISNUMBER(MATCH(D42,'May 11'!$F$2:$F$300,0)),(ISNUMBER(MATCH(E42,'May 11'!$E$2:$E$300,0))))),"Found","Not Found")</f>
        <v>Not Found</v>
      </c>
      <c r="H42" s="17" t="str">
        <f>IF(OR(ISNUMBER(MATCH(C42,'May 12'!$D$2:$D$300,0)),AND(ISNUMBER(MATCH(D42,'May 12'!$F$2:$F$300,0)),(ISNUMBER(MATCH(E42,'May 12'!$E$2:$E$300,0))))),"Found","Not Found")</f>
        <v>Found</v>
      </c>
      <c r="I42" s="17" t="str">
        <f>IF(OR(ISNUMBER(MATCH(C42,'May 13'!$D$2:$D$300,0)),AND(ISNUMBER(MATCH(D42,'May 13'!$F$2:$F$300,0)),(ISNUMBER(MATCH(E42,'May 13'!$E$2:$E$300,0))))),"Found","Not Found")</f>
        <v>Not Found</v>
      </c>
      <c r="J42" s="17" t="str">
        <f>IF(OR(ISNUMBER(MATCH(C42,'May 14'!$D$2:$D$300,0)),AND(ISNUMBER(MATCH(D42,'May 14'!$F$2:$F$300,0)),(ISNUMBER(MATCH(E42,'May 14'!$E$2:$E$300,0))))),"Found","Not Found")</f>
        <v>Found</v>
      </c>
      <c r="K42" s="17" t="str">
        <f>IF(OR(ISNUMBER(MATCH(C42,'May 15'!$D$2:$D$300,0)),AND(ISNUMBER(MATCH(D42,'May 15'!$F$2:$F$300,0)),(ISNUMBER(MATCH(E42,'May 15'!$E$2:$E$300,0))))),"Found","Not Found")</f>
        <v>Not Found</v>
      </c>
      <c r="L42" s="17" t="str">
        <f>IF(OR(ISNUMBER(MATCH(C42,'May 16'!$D$2:$D$300,0)),AND(ISNUMBER(MATCH(D42,'May 16'!$F$2:$F$300,0)),(ISNUMBER(MATCH(E42,'May 16'!$E$2:$E$300,0))))),"Found","Not Found")</f>
        <v>Not Found</v>
      </c>
      <c r="M42" s="17">
        <f t="shared" si="0"/>
        <v>3</v>
      </c>
      <c r="N42" s="17"/>
      <c r="O42" s="17"/>
      <c r="P42" s="17"/>
      <c r="Q42" s="17"/>
      <c r="R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20"/>
      <c r="AJ42" s="17"/>
    </row>
    <row r="43" spans="1:36" x14ac:dyDescent="0.2">
      <c r="A43" s="17" t="s">
        <v>436</v>
      </c>
      <c r="B43" s="18" t="s">
        <v>437</v>
      </c>
      <c r="C43" s="13">
        <f>VLOOKUP(B43,'PKII Employee Details'!$A$2:$F$474,3,FALSE)</f>
        <v>676</v>
      </c>
      <c r="D43" s="19" t="str">
        <f>VLOOKUP(B43,'PKII Employee Details'!$A$2:$F$474,4,FALSE)</f>
        <v>Ignacio</v>
      </c>
      <c r="E43" s="19" t="str">
        <f>VLOOKUP(B43,'PKII Employee Details'!$A$2:$F$474,5,FALSE)</f>
        <v>Jennilyn</v>
      </c>
      <c r="F43" s="20" t="str">
        <f>IF(OR(ISNUMBER(MATCH(C43,'May 10'!$D$2:$D$300,0)),AND(ISNUMBER(MATCH(D43,'May 10'!$F$2:$F$300,0)),(ISNUMBER(MATCH(E43,'May 10'!$E$2:$E$300,0))))),"Found","Not Found")</f>
        <v>Not Found</v>
      </c>
      <c r="G43" s="17" t="str">
        <f>IF(OR(ISNUMBER(MATCH(C43,'May 11'!$D$2:$D$300,0)),AND(ISNUMBER(MATCH(D43,'May 11'!$F$2:$F$300,0)),(ISNUMBER(MATCH(E43,'May 11'!$E$2:$E$300,0))))),"Found","Not Found")</f>
        <v>Not Found</v>
      </c>
      <c r="H43" s="17" t="str">
        <f>IF(OR(ISNUMBER(MATCH(C43,'May 12'!$D$2:$D$300,0)),AND(ISNUMBER(MATCH(D43,'May 12'!$F$2:$F$300,0)),(ISNUMBER(MATCH(E43,'May 12'!$E$2:$E$300,0))))),"Found","Not Found")</f>
        <v>Not Found</v>
      </c>
      <c r="I43" s="17" t="str">
        <f>IF(OR(ISNUMBER(MATCH(C43,'May 13'!$D$2:$D$300,0)),AND(ISNUMBER(MATCH(D43,'May 13'!$F$2:$F$300,0)),(ISNUMBER(MATCH(E43,'May 13'!$E$2:$E$300,0))))),"Found","Not Found")</f>
        <v>Not Found</v>
      </c>
      <c r="J43" s="17" t="str">
        <f>IF(OR(ISNUMBER(MATCH(C43,'May 14'!$D$2:$D$300,0)),AND(ISNUMBER(MATCH(D43,'May 14'!$F$2:$F$300,0)),(ISNUMBER(MATCH(E43,'May 14'!$E$2:$E$300,0))))),"Found","Not Found")</f>
        <v>Not Found</v>
      </c>
      <c r="K43" s="17" t="str">
        <f>IF(OR(ISNUMBER(MATCH(C43,'May 15'!$D$2:$D$300,0)),AND(ISNUMBER(MATCH(D43,'May 15'!$F$2:$F$300,0)),(ISNUMBER(MATCH(E43,'May 15'!$E$2:$E$300,0))))),"Found","Not Found")</f>
        <v>Not Found</v>
      </c>
      <c r="L43" s="17" t="str">
        <f>IF(OR(ISNUMBER(MATCH(C43,'May 16'!$D$2:$D$300,0)),AND(ISNUMBER(MATCH(D43,'May 16'!$F$2:$F$300,0)),(ISNUMBER(MATCH(E43,'May 16'!$E$2:$E$300,0))))),"Found","Not Found")</f>
        <v>Not Found</v>
      </c>
      <c r="M43" s="17">
        <f t="shared" si="0"/>
        <v>0</v>
      </c>
      <c r="N43" s="17"/>
      <c r="O43" s="17"/>
      <c r="P43" s="17"/>
      <c r="Q43" s="17"/>
      <c r="R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20"/>
      <c r="AJ43" s="17"/>
    </row>
    <row r="44" spans="1:36" x14ac:dyDescent="0.2">
      <c r="A44" s="17" t="s">
        <v>438</v>
      </c>
      <c r="B44" s="18" t="s">
        <v>439</v>
      </c>
      <c r="C44" s="13">
        <v>571</v>
      </c>
      <c r="D44" s="19" t="s">
        <v>440</v>
      </c>
      <c r="E44" s="19" t="s">
        <v>441</v>
      </c>
      <c r="F44" s="20" t="str">
        <f>IF(OR(ISNUMBER(MATCH(C44,'May 10'!$D$2:$D$300,0)),AND(ISNUMBER(MATCH(D44,'May 10'!$F$2:$F$300,0)),(ISNUMBER(MATCH(E44,'May 10'!$E$2:$E$300,0))))),"Found","Not Found")</f>
        <v>Not Found</v>
      </c>
      <c r="G44" s="17" t="str">
        <f>IF(OR(ISNUMBER(MATCH(C44,'May 11'!$D$2:$D$300,0)),AND(ISNUMBER(MATCH(D44,'May 11'!$F$2:$F$300,0)),(ISNUMBER(MATCH(E44,'May 11'!$E$2:$E$300,0))))),"Found","Not Found")</f>
        <v>Not Found</v>
      </c>
      <c r="H44" s="17" t="str">
        <f>IF(OR(ISNUMBER(MATCH(C44,'May 12'!$D$2:$D$300,0)),AND(ISNUMBER(MATCH(D44,'May 12'!$F$2:$F$300,0)),(ISNUMBER(MATCH(E44,'May 12'!$E$2:$E$300,0))))),"Found","Not Found")</f>
        <v>Not Found</v>
      </c>
      <c r="I44" s="17" t="str">
        <f>IF(OR(ISNUMBER(MATCH(C44,'May 13'!$D$2:$D$300,0)),AND(ISNUMBER(MATCH(D44,'May 13'!$F$2:$F$300,0)),(ISNUMBER(MATCH(E44,'May 13'!$E$2:$E$300,0))))),"Found","Not Found")</f>
        <v>Not Found</v>
      </c>
      <c r="J44" s="17" t="str">
        <f>IF(OR(ISNUMBER(MATCH(C44,'May 14'!$D$2:$D$300,0)),AND(ISNUMBER(MATCH(D44,'May 14'!$F$2:$F$300,0)),(ISNUMBER(MATCH(E44,'May 14'!$E$2:$E$300,0))))),"Found","Not Found")</f>
        <v>Not Found</v>
      </c>
      <c r="K44" s="17" t="str">
        <f>IF(OR(ISNUMBER(MATCH(C44,'May 15'!$D$2:$D$300,0)),AND(ISNUMBER(MATCH(D44,'May 15'!$F$2:$F$300,0)),(ISNUMBER(MATCH(E44,'May 15'!$E$2:$E$300,0))))),"Found","Not Found")</f>
        <v>Not Found</v>
      </c>
      <c r="L44" s="17" t="str">
        <f>IF(OR(ISNUMBER(MATCH(C44,'May 16'!$D$2:$D$300,0)),AND(ISNUMBER(MATCH(D44,'May 16'!$F$2:$F$300,0)),(ISNUMBER(MATCH(E44,'May 16'!$E$2:$E$300,0))))),"Found","Not Found")</f>
        <v>Not Found</v>
      </c>
      <c r="M44" s="17">
        <f t="shared" si="0"/>
        <v>0</v>
      </c>
      <c r="N44" s="17"/>
      <c r="O44" s="17"/>
      <c r="P44" s="17"/>
      <c r="Q44" s="17"/>
      <c r="R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20"/>
      <c r="AJ44" s="17"/>
    </row>
    <row r="45" spans="1:36" x14ac:dyDescent="0.2">
      <c r="A45" s="17" t="s">
        <v>442</v>
      </c>
      <c r="B45" s="18" t="s">
        <v>443</v>
      </c>
      <c r="C45" s="13">
        <v>619</v>
      </c>
      <c r="D45" s="19" t="s">
        <v>444</v>
      </c>
      <c r="E45" s="19" t="s">
        <v>445</v>
      </c>
      <c r="F45" s="20" t="str">
        <f>IF(OR(ISNUMBER(MATCH(C45,'May 10'!$D$2:$D$300,0)),AND(ISNUMBER(MATCH(D45,'May 10'!$F$2:$F$300,0)),(ISNUMBER(MATCH(E45,'May 10'!$E$2:$E$300,0))))),"Found","Not Found")</f>
        <v>Not Found</v>
      </c>
      <c r="G45" s="17" t="str">
        <f>IF(OR(ISNUMBER(MATCH(C45,'May 11'!$D$2:$D$300,0)),AND(ISNUMBER(MATCH(D45,'May 11'!$F$2:$F$300,0)),(ISNUMBER(MATCH(E45,'May 11'!$E$2:$E$300,0))))),"Found","Not Found")</f>
        <v>Not Found</v>
      </c>
      <c r="H45" s="17" t="str">
        <f>IF(OR(ISNUMBER(MATCH(C45,'May 12'!$D$2:$D$300,0)),AND(ISNUMBER(MATCH(D45,'May 12'!$F$2:$F$300,0)),(ISNUMBER(MATCH(E45,'May 12'!$E$2:$E$300,0))))),"Found","Not Found")</f>
        <v>Not Found</v>
      </c>
      <c r="I45" s="17" t="str">
        <f>IF(OR(ISNUMBER(MATCH(C45,'May 13'!$D$2:$D$300,0)),AND(ISNUMBER(MATCH(D45,'May 13'!$F$2:$F$300,0)),(ISNUMBER(MATCH(E45,'May 13'!$E$2:$E$300,0))))),"Found","Not Found")</f>
        <v>Not Found</v>
      </c>
      <c r="J45" s="17" t="str">
        <f>IF(OR(ISNUMBER(MATCH(C45,'May 14'!$D$2:$D$300,0)),AND(ISNUMBER(MATCH(D45,'May 14'!$F$2:$F$300,0)),(ISNUMBER(MATCH(E45,'May 14'!$E$2:$E$300,0))))),"Found","Not Found")</f>
        <v>Not Found</v>
      </c>
      <c r="K45" s="17" t="str">
        <f>IF(OR(ISNUMBER(MATCH(C45,'May 15'!$D$2:$D$300,0)),AND(ISNUMBER(MATCH(D45,'May 15'!$F$2:$F$300,0)),(ISNUMBER(MATCH(E45,'May 15'!$E$2:$E$300,0))))),"Found","Not Found")</f>
        <v>Not Found</v>
      </c>
      <c r="L45" s="17" t="str">
        <f>IF(OR(ISNUMBER(MATCH(C45,'May 16'!$D$2:$D$300,0)),AND(ISNUMBER(MATCH(D45,'May 16'!$F$2:$F$300,0)),(ISNUMBER(MATCH(E45,'May 16'!$E$2:$E$300,0))))),"Found","Not Found")</f>
        <v>Not Found</v>
      </c>
      <c r="M45" s="17">
        <f t="shared" si="0"/>
        <v>0</v>
      </c>
      <c r="N45" s="17"/>
      <c r="O45" s="17"/>
      <c r="P45" s="17"/>
      <c r="Q45" s="17"/>
      <c r="R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0"/>
      <c r="AJ45" s="17"/>
    </row>
    <row r="46" spans="1:36" x14ac:dyDescent="0.2">
      <c r="A46" s="17" t="s">
        <v>446</v>
      </c>
      <c r="B46" s="18" t="s">
        <v>447</v>
      </c>
      <c r="C46" s="13">
        <f>VLOOKUP(B46,'PKII Employee Details'!$A$2:$F$474,3,FALSE)</f>
        <v>325</v>
      </c>
      <c r="D46" s="19" t="str">
        <f>VLOOKUP(B46,'PKII Employee Details'!$A$2:$F$474,4,FALSE)</f>
        <v>Kojima</v>
      </c>
      <c r="E46" s="19" t="str">
        <f>VLOOKUP(B46,'PKII Employee Details'!$A$2:$F$474,5,FALSE)</f>
        <v>Alma Teresa</v>
      </c>
      <c r="F46" s="20" t="str">
        <f>IF(OR(ISNUMBER(MATCH(C46,'May 10'!$D$2:$D$300,0)),AND(ISNUMBER(MATCH(D46,'May 10'!$F$2:$F$300,0)),(ISNUMBER(MATCH(E46,'May 10'!$E$2:$E$300,0))))),"Found","Not Found")</f>
        <v>Found</v>
      </c>
      <c r="G46" s="17" t="str">
        <f>IF(OR(ISNUMBER(MATCH(C46,'May 11'!$D$2:$D$300,0)),AND(ISNUMBER(MATCH(D46,'May 11'!$F$2:$F$300,0)),(ISNUMBER(MATCH(E46,'May 11'!$E$2:$E$300,0))))),"Found","Not Found")</f>
        <v>Found</v>
      </c>
      <c r="H46" s="17" t="str">
        <f>IF(OR(ISNUMBER(MATCH(C46,'May 12'!$D$2:$D$300,0)),AND(ISNUMBER(MATCH(D46,'May 12'!$F$2:$F$300,0)),(ISNUMBER(MATCH(E46,'May 12'!$E$2:$E$300,0))))),"Found","Not Found")</f>
        <v>Found</v>
      </c>
      <c r="I46" s="17" t="str">
        <f>IF(OR(ISNUMBER(MATCH(C46,'May 13'!$D$2:$D$300,0)),AND(ISNUMBER(MATCH(D46,'May 13'!$F$2:$F$300,0)),(ISNUMBER(MATCH(E46,'May 13'!$E$2:$E$300,0))))),"Found","Not Found")</f>
        <v>Found</v>
      </c>
      <c r="J46" s="17" t="str">
        <f>IF(OR(ISNUMBER(MATCH(C46,'May 14'!$D$2:$D$300,0)),AND(ISNUMBER(MATCH(D46,'May 14'!$F$2:$F$300,0)),(ISNUMBER(MATCH(E46,'May 14'!$E$2:$E$300,0))))),"Found","Not Found")</f>
        <v>Found</v>
      </c>
      <c r="K46" s="17" t="str">
        <f>IF(OR(ISNUMBER(MATCH(C46,'May 15'!$D$2:$D$300,0)),AND(ISNUMBER(MATCH(D46,'May 15'!$F$2:$F$300,0)),(ISNUMBER(MATCH(E46,'May 15'!$E$2:$E$300,0))))),"Found","Not Found")</f>
        <v>Found</v>
      </c>
      <c r="L46" s="17" t="str">
        <f>IF(OR(ISNUMBER(MATCH(C46,'May 16'!$D$2:$D$300,0)),AND(ISNUMBER(MATCH(D46,'May 16'!$F$2:$F$300,0)),(ISNUMBER(MATCH(E46,'May 16'!$E$2:$E$300,0))))),"Found","Not Found")</f>
        <v>Found</v>
      </c>
      <c r="M46" s="17">
        <f t="shared" si="0"/>
        <v>7</v>
      </c>
      <c r="N46" s="17"/>
      <c r="O46" s="17"/>
      <c r="P46" s="17"/>
      <c r="Q46" s="17"/>
      <c r="R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20"/>
      <c r="AJ46" s="17"/>
    </row>
    <row r="47" spans="1:36" x14ac:dyDescent="0.2">
      <c r="A47" s="17" t="s">
        <v>448</v>
      </c>
      <c r="B47" s="18" t="s">
        <v>449</v>
      </c>
      <c r="C47" s="13">
        <f>VLOOKUP(B47,'PKII Employee Details'!$A$2:$F$474,3,FALSE)</f>
        <v>657</v>
      </c>
      <c r="D47" s="19" t="str">
        <f>VLOOKUP(B47,'PKII Employee Details'!$A$2:$F$474,4,FALSE)</f>
        <v>Libo-on</v>
      </c>
      <c r="E47" s="19" t="str">
        <f>VLOOKUP(B47,'PKII Employee Details'!$A$2:$F$474,5,FALSE)</f>
        <v>Jennard</v>
      </c>
      <c r="F47" s="20" t="str">
        <f>IF(OR(ISNUMBER(MATCH(C47,'May 10'!$D$2:$D$300,0)),AND(ISNUMBER(MATCH(D47,'May 10'!$F$2:$F$300,0)),(ISNUMBER(MATCH(E47,'May 10'!$E$2:$E$300,0))))),"Found","Not Found")</f>
        <v>Found</v>
      </c>
      <c r="G47" s="17" t="str">
        <f>IF(OR(ISNUMBER(MATCH(C47,'May 11'!$D$2:$D$300,0)),AND(ISNUMBER(MATCH(D47,'May 11'!$F$2:$F$300,0)),(ISNUMBER(MATCH(E47,'May 11'!$E$2:$E$300,0))))),"Found","Not Found")</f>
        <v>Not Found</v>
      </c>
      <c r="H47" s="17" t="str">
        <f>IF(OR(ISNUMBER(MATCH(C47,'May 12'!$D$2:$D$300,0)),AND(ISNUMBER(MATCH(D47,'May 12'!$F$2:$F$300,0)),(ISNUMBER(MATCH(E47,'May 12'!$E$2:$E$300,0))))),"Found","Not Found")</f>
        <v>Found</v>
      </c>
      <c r="I47" s="17" t="str">
        <f>IF(OR(ISNUMBER(MATCH(C47,'May 13'!$D$2:$D$300,0)),AND(ISNUMBER(MATCH(D47,'May 13'!$F$2:$F$300,0)),(ISNUMBER(MATCH(E47,'May 13'!$E$2:$E$300,0))))),"Found","Not Found")</f>
        <v>Not Found</v>
      </c>
      <c r="J47" s="17" t="str">
        <f>IF(OR(ISNUMBER(MATCH(C47,'May 14'!$D$2:$D$300,0)),AND(ISNUMBER(MATCH(D47,'May 14'!$F$2:$F$300,0)),(ISNUMBER(MATCH(E47,'May 14'!$E$2:$E$300,0))))),"Found","Not Found")</f>
        <v>Found</v>
      </c>
      <c r="K47" s="17" t="str">
        <f>IF(OR(ISNUMBER(MATCH(C47,'May 15'!$D$2:$D$300,0)),AND(ISNUMBER(MATCH(D47,'May 15'!$F$2:$F$300,0)),(ISNUMBER(MATCH(E47,'May 15'!$E$2:$E$300,0))))),"Found","Not Found")</f>
        <v>Found</v>
      </c>
      <c r="L47" s="17" t="str">
        <f>IF(OR(ISNUMBER(MATCH(C47,'May 16'!$D$2:$D$300,0)),AND(ISNUMBER(MATCH(D47,'May 16'!$F$2:$F$300,0)),(ISNUMBER(MATCH(E47,'May 16'!$E$2:$E$300,0))))),"Found","Not Found")</f>
        <v>Not Found</v>
      </c>
      <c r="M47" s="17">
        <f t="shared" si="0"/>
        <v>4</v>
      </c>
      <c r="N47" s="17"/>
      <c r="O47" s="17"/>
      <c r="P47" s="17"/>
      <c r="Q47" s="17"/>
      <c r="R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20"/>
      <c r="AJ47" s="17"/>
    </row>
    <row r="48" spans="1:36" x14ac:dyDescent="0.2">
      <c r="A48" s="17" t="s">
        <v>450</v>
      </c>
      <c r="B48" s="18" t="s">
        <v>451</v>
      </c>
      <c r="C48" s="13">
        <f>VLOOKUP(B48,'PKII Employee Details'!$A$2:$F$474,3,FALSE)</f>
        <v>578</v>
      </c>
      <c r="D48" s="19" t="str">
        <f>VLOOKUP(B48,'PKII Employee Details'!$A$2:$F$474,4,FALSE)</f>
        <v>Lita</v>
      </c>
      <c r="E48" s="19" t="str">
        <f>VLOOKUP(B48,'PKII Employee Details'!$A$2:$F$474,5,FALSE)</f>
        <v>Sonny</v>
      </c>
      <c r="F48" s="20" t="str">
        <f>IF(OR(ISNUMBER(MATCH(C48,'May 10'!$D$2:$D$300,0)),AND(ISNUMBER(MATCH(D48,'May 10'!$F$2:$F$300,0)),(ISNUMBER(MATCH(E48,'May 10'!$E$2:$E$300,0))))),"Found","Not Found")</f>
        <v>Not Found</v>
      </c>
      <c r="G48" s="17" t="str">
        <f>IF(OR(ISNUMBER(MATCH(C48,'May 11'!$D$2:$D$300,0)),AND(ISNUMBER(MATCH(D48,'May 11'!$F$2:$F$300,0)),(ISNUMBER(MATCH(E48,'May 11'!$E$2:$E$300,0))))),"Found","Not Found")</f>
        <v>Not Found</v>
      </c>
      <c r="H48" s="17" t="str">
        <f>IF(OR(ISNUMBER(MATCH(C48,'May 12'!$D$2:$D$300,0)),AND(ISNUMBER(MATCH(D48,'May 12'!$F$2:$F$300,0)),(ISNUMBER(MATCH(E48,'May 12'!$E$2:$E$300,0))))),"Found","Not Found")</f>
        <v>Found</v>
      </c>
      <c r="I48" s="17" t="str">
        <f>IF(OR(ISNUMBER(MATCH(C48,'May 13'!$D$2:$D$300,0)),AND(ISNUMBER(MATCH(D48,'May 13'!$F$2:$F$300,0)),(ISNUMBER(MATCH(E48,'May 13'!$E$2:$E$300,0))))),"Found","Not Found")</f>
        <v>Found</v>
      </c>
      <c r="J48" s="17" t="str">
        <f>IF(OR(ISNUMBER(MATCH(C48,'May 14'!$D$2:$D$300,0)),AND(ISNUMBER(MATCH(D48,'May 14'!$F$2:$F$300,0)),(ISNUMBER(MATCH(E48,'May 14'!$E$2:$E$300,0))))),"Found","Not Found")</f>
        <v>Found</v>
      </c>
      <c r="K48" s="17" t="str">
        <f>IF(OR(ISNUMBER(MATCH(C48,'May 15'!$D$2:$D$300,0)),AND(ISNUMBER(MATCH(D48,'May 15'!$F$2:$F$300,0)),(ISNUMBER(MATCH(E48,'May 15'!$E$2:$E$300,0))))),"Found","Not Found")</f>
        <v>Found</v>
      </c>
      <c r="L48" s="17" t="str">
        <f>IF(OR(ISNUMBER(MATCH(C48,'May 16'!$D$2:$D$300,0)),AND(ISNUMBER(MATCH(D48,'May 16'!$F$2:$F$300,0)),(ISNUMBER(MATCH(E48,'May 16'!$E$2:$E$300,0))))),"Found","Not Found")</f>
        <v>Not Found</v>
      </c>
      <c r="M48" s="17">
        <f t="shared" si="0"/>
        <v>4</v>
      </c>
      <c r="N48" s="17"/>
      <c r="O48" s="17"/>
      <c r="P48" s="17"/>
      <c r="Q48" s="17"/>
      <c r="R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20"/>
      <c r="AJ48" s="17"/>
    </row>
    <row r="49" spans="1:36" x14ac:dyDescent="0.2">
      <c r="A49" s="17" t="s">
        <v>452</v>
      </c>
      <c r="B49" s="18" t="s">
        <v>453</v>
      </c>
      <c r="C49" s="13">
        <f>VLOOKUP(B49,'PKII Employee Details'!$A$2:$F$474,3,FALSE)</f>
        <v>711</v>
      </c>
      <c r="D49" s="19" t="str">
        <f>VLOOKUP(B49,'PKII Employee Details'!$A$2:$F$474,4,FALSE)</f>
        <v>Lontoc</v>
      </c>
      <c r="E49" s="19" t="str">
        <f>VLOOKUP(B49,'PKII Employee Details'!$A$2:$F$474,5,FALSE)</f>
        <v>Jamie Anne</v>
      </c>
      <c r="F49" s="20" t="str">
        <f>IF(OR(ISNUMBER(MATCH(C49,'May 10'!$D$2:$D$300,0)),AND(ISNUMBER(MATCH(D49,'May 10'!$F$2:$F$300,0)),(ISNUMBER(MATCH(E49,'May 10'!$E$2:$E$300,0))))),"Found","Not Found")</f>
        <v>Found</v>
      </c>
      <c r="G49" s="17" t="str">
        <f>IF(OR(ISNUMBER(MATCH(C49,'May 11'!$D$2:$D$300,0)),AND(ISNUMBER(MATCH(D49,'May 11'!$F$2:$F$300,0)),(ISNUMBER(MATCH(E49,'May 11'!$E$2:$E$300,0))))),"Found","Not Found")</f>
        <v>Found</v>
      </c>
      <c r="H49" s="17" t="str">
        <f>IF(OR(ISNUMBER(MATCH(C49,'May 12'!$D$2:$D$300,0)),AND(ISNUMBER(MATCH(D49,'May 12'!$F$2:$F$300,0)),(ISNUMBER(MATCH(E49,'May 12'!$E$2:$E$300,0))))),"Found","Not Found")</f>
        <v>Not Found</v>
      </c>
      <c r="I49" s="17" t="str">
        <f>IF(OR(ISNUMBER(MATCH(C49,'May 13'!$D$2:$D$300,0)),AND(ISNUMBER(MATCH(D49,'May 13'!$F$2:$F$300,0)),(ISNUMBER(MATCH(E49,'May 13'!$E$2:$E$300,0))))),"Found","Not Found")</f>
        <v>Found</v>
      </c>
      <c r="J49" s="17" t="str">
        <f>IF(OR(ISNUMBER(MATCH(C49,'May 14'!$D$2:$D$300,0)),AND(ISNUMBER(MATCH(D49,'May 14'!$F$2:$F$300,0)),(ISNUMBER(MATCH(E49,'May 14'!$E$2:$E$300,0))))),"Found","Not Found")</f>
        <v>Found</v>
      </c>
      <c r="K49" s="17" t="str">
        <f>IF(OR(ISNUMBER(MATCH(C49,'May 15'!$D$2:$D$300,0)),AND(ISNUMBER(MATCH(D49,'May 15'!$F$2:$F$300,0)),(ISNUMBER(MATCH(E49,'May 15'!$E$2:$E$300,0))))),"Found","Not Found")</f>
        <v>Not Found</v>
      </c>
      <c r="L49" s="17" t="str">
        <f>IF(OR(ISNUMBER(MATCH(C49,'May 16'!$D$2:$D$300,0)),AND(ISNUMBER(MATCH(D49,'May 16'!$F$2:$F$300,0)),(ISNUMBER(MATCH(E49,'May 16'!$E$2:$E$300,0))))),"Found","Not Found")</f>
        <v>Not Found</v>
      </c>
      <c r="M49" s="17">
        <f t="shared" si="0"/>
        <v>4</v>
      </c>
      <c r="N49" s="17"/>
      <c r="O49" s="17"/>
      <c r="P49" s="17"/>
      <c r="Q49" s="17"/>
      <c r="R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20"/>
      <c r="AJ49" s="17"/>
    </row>
    <row r="50" spans="1:36" x14ac:dyDescent="0.2">
      <c r="A50" s="17" t="s">
        <v>454</v>
      </c>
      <c r="B50" s="18" t="s">
        <v>455</v>
      </c>
      <c r="C50" s="13">
        <f>VLOOKUP(B50,'PKII Employee Details'!$A$2:$F$474,3,FALSE)</f>
        <v>407</v>
      </c>
      <c r="D50" s="19" t="str">
        <f>VLOOKUP(B50,'PKII Employee Details'!$A$2:$F$474,4,FALSE)</f>
        <v>Lorica</v>
      </c>
      <c r="E50" s="19" t="str">
        <f>VLOOKUP(B50,'PKII Employee Details'!$A$2:$F$474,5,FALSE)</f>
        <v>Reynante</v>
      </c>
      <c r="F50" s="20" t="str">
        <f>IF(OR(ISNUMBER(MATCH(C50,'May 10'!$D$2:$D$300,0)),AND(ISNUMBER(MATCH(D50,'May 10'!$F$2:$F$300,0)),(ISNUMBER(MATCH(E50,'May 10'!$E$2:$E$300,0))))),"Found","Not Found")</f>
        <v>Found</v>
      </c>
      <c r="G50" s="17" t="str">
        <f>IF(OR(ISNUMBER(MATCH(C50,'May 11'!$D$2:$D$300,0)),AND(ISNUMBER(MATCH(D50,'May 11'!$F$2:$F$300,0)),(ISNUMBER(MATCH(E50,'May 11'!$E$2:$E$300,0))))),"Found","Not Found")</f>
        <v>Found</v>
      </c>
      <c r="H50" s="17" t="str">
        <f>IF(OR(ISNUMBER(MATCH(C50,'May 12'!$D$2:$D$300,0)),AND(ISNUMBER(MATCH(D50,'May 12'!$F$2:$F$300,0)),(ISNUMBER(MATCH(E50,'May 12'!$E$2:$E$300,0))))),"Found","Not Found")</f>
        <v>Found</v>
      </c>
      <c r="I50" s="17" t="str">
        <f>IF(OR(ISNUMBER(MATCH(C50,'May 13'!$D$2:$D$300,0)),AND(ISNUMBER(MATCH(D50,'May 13'!$F$2:$F$300,0)),(ISNUMBER(MATCH(E50,'May 13'!$E$2:$E$300,0))))),"Found","Not Found")</f>
        <v>Found</v>
      </c>
      <c r="J50" s="17" t="str">
        <f>IF(OR(ISNUMBER(MATCH(C50,'May 14'!$D$2:$D$300,0)),AND(ISNUMBER(MATCH(D50,'May 14'!$F$2:$F$300,0)),(ISNUMBER(MATCH(E50,'May 14'!$E$2:$E$300,0))))),"Found","Not Found")</f>
        <v>Found</v>
      </c>
      <c r="K50" s="17" t="str">
        <f>IF(OR(ISNUMBER(MATCH(C50,'May 15'!$D$2:$D$300,0)),AND(ISNUMBER(MATCH(D50,'May 15'!$F$2:$F$300,0)),(ISNUMBER(MATCH(E50,'May 15'!$E$2:$E$300,0))))),"Found","Not Found")</f>
        <v>Found</v>
      </c>
      <c r="L50" s="17" t="str">
        <f>IF(OR(ISNUMBER(MATCH(C50,'May 16'!$D$2:$D$300,0)),AND(ISNUMBER(MATCH(D50,'May 16'!$F$2:$F$300,0)),(ISNUMBER(MATCH(E50,'May 16'!$E$2:$E$300,0))))),"Found","Not Found")</f>
        <v>Found</v>
      </c>
      <c r="M50" s="17">
        <f t="shared" si="0"/>
        <v>7</v>
      </c>
      <c r="N50" s="17"/>
      <c r="O50" s="17"/>
      <c r="P50" s="17"/>
      <c r="Q50" s="17"/>
      <c r="R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17"/>
    </row>
    <row r="51" spans="1:36" x14ac:dyDescent="0.2">
      <c r="A51" s="17" t="s">
        <v>456</v>
      </c>
      <c r="B51" s="18" t="s">
        <v>457</v>
      </c>
      <c r="C51" s="13">
        <f>VLOOKUP(B51,'PKII Employee Details'!$A$2:$F$474,3,FALSE)</f>
        <v>597</v>
      </c>
      <c r="D51" s="19" t="str">
        <f>VLOOKUP(B51,'PKII Employee Details'!$A$2:$F$474,4,FALSE)</f>
        <v>Lorica</v>
      </c>
      <c r="E51" s="19" t="str">
        <f>VLOOKUP(B51,'PKII Employee Details'!$A$2:$F$474,5,FALSE)</f>
        <v>Mark Joseph</v>
      </c>
      <c r="F51" s="20" t="str">
        <f>IF(OR(ISNUMBER(MATCH(C51,'May 10'!$D$2:$D$300,0)),AND(ISNUMBER(MATCH(D51,'May 10'!$F$2:$F$300,0)),(ISNUMBER(MATCH(E51,'May 10'!$E$2:$E$300,0))))),"Found","Not Found")</f>
        <v>Not Found</v>
      </c>
      <c r="G51" s="17" t="str">
        <f>IF(OR(ISNUMBER(MATCH(C51,'May 11'!$D$2:$D$300,0)),AND(ISNUMBER(MATCH(D51,'May 11'!$F$2:$F$300,0)),(ISNUMBER(MATCH(E51,'May 11'!$E$2:$E$300,0))))),"Found","Not Found")</f>
        <v>Not Found</v>
      </c>
      <c r="H51" s="17" t="str">
        <f>IF(OR(ISNUMBER(MATCH(C51,'May 12'!$D$2:$D$300,0)),AND(ISNUMBER(MATCH(D51,'May 12'!$F$2:$F$300,0)),(ISNUMBER(MATCH(E51,'May 12'!$E$2:$E$300,0))))),"Found","Not Found")</f>
        <v>Not Found</v>
      </c>
      <c r="I51" s="17" t="str">
        <f>IF(OR(ISNUMBER(MATCH(C51,'May 13'!$D$2:$D$300,0)),AND(ISNUMBER(MATCH(D51,'May 13'!$F$2:$F$300,0)),(ISNUMBER(MATCH(E51,'May 13'!$E$2:$E$300,0))))),"Found","Not Found")</f>
        <v>Not Found</v>
      </c>
      <c r="J51" s="17" t="str">
        <f>IF(OR(ISNUMBER(MATCH(C51,'May 14'!$D$2:$D$300,0)),AND(ISNUMBER(MATCH(D51,'May 14'!$F$2:$F$300,0)),(ISNUMBER(MATCH(E51,'May 14'!$E$2:$E$300,0))))),"Found","Not Found")</f>
        <v>Not Found</v>
      </c>
      <c r="K51" s="17" t="str">
        <f>IF(OR(ISNUMBER(MATCH(C51,'May 15'!$D$2:$D$300,0)),AND(ISNUMBER(MATCH(D51,'May 15'!$F$2:$F$300,0)),(ISNUMBER(MATCH(E51,'May 15'!$E$2:$E$300,0))))),"Found","Not Found")</f>
        <v>Not Found</v>
      </c>
      <c r="L51" s="17" t="str">
        <f>IF(OR(ISNUMBER(MATCH(C51,'May 16'!$D$2:$D$300,0)),AND(ISNUMBER(MATCH(D51,'May 16'!$F$2:$F$300,0)),(ISNUMBER(MATCH(E51,'May 16'!$E$2:$E$300,0))))),"Found","Not Found")</f>
        <v>Not Found</v>
      </c>
      <c r="M51" s="17">
        <f t="shared" si="0"/>
        <v>0</v>
      </c>
      <c r="N51" s="17"/>
      <c r="O51" s="17"/>
      <c r="P51" s="17"/>
      <c r="Q51" s="17"/>
      <c r="R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20"/>
      <c r="AJ51" s="17"/>
    </row>
    <row r="52" spans="1:36" x14ac:dyDescent="0.2">
      <c r="A52" s="17" t="s">
        <v>458</v>
      </c>
      <c r="B52" s="18" t="s">
        <v>459</v>
      </c>
      <c r="C52" s="13">
        <f>VLOOKUP(B52,'PKII Employee Details'!$A$2:$F$474,3,FALSE)</f>
        <v>443</v>
      </c>
      <c r="D52" s="19" t="str">
        <f>VLOOKUP(B52,'PKII Employee Details'!$A$2:$F$474,4,FALSE)</f>
        <v>Lucasia</v>
      </c>
      <c r="E52" s="19" t="str">
        <f>VLOOKUP(B52,'PKII Employee Details'!$A$2:$F$474,5,FALSE)</f>
        <v>Ma. Victoria</v>
      </c>
      <c r="F52" s="20" t="str">
        <f>IF(OR(ISNUMBER(MATCH(C52,'May 10'!$D$2:$D$300,0)),AND(ISNUMBER(MATCH(D52,'May 10'!$F$2:$F$300,0)),(ISNUMBER(MATCH(E52,'May 10'!$E$2:$E$300,0))))),"Found","Not Found")</f>
        <v>Not Found</v>
      </c>
      <c r="G52" s="17" t="str">
        <f>IF(OR(ISNUMBER(MATCH(C52,'May 11'!$D$2:$D$300,0)),AND(ISNUMBER(MATCH(D52,'May 11'!$F$2:$F$300,0)),(ISNUMBER(MATCH(E52,'May 11'!$E$2:$E$300,0))))),"Found","Not Found")</f>
        <v>Found</v>
      </c>
      <c r="H52" s="17" t="str">
        <f>IF(OR(ISNUMBER(MATCH(C52,'May 12'!$D$2:$D$300,0)),AND(ISNUMBER(MATCH(D52,'May 12'!$F$2:$F$300,0)),(ISNUMBER(MATCH(E52,'May 12'!$E$2:$E$300,0))))),"Found","Not Found")</f>
        <v>Not Found</v>
      </c>
      <c r="I52" s="17" t="str">
        <f>IF(OR(ISNUMBER(MATCH(C52,'May 13'!$D$2:$D$300,0)),AND(ISNUMBER(MATCH(D52,'May 13'!$F$2:$F$300,0)),(ISNUMBER(MATCH(E52,'May 13'!$E$2:$E$300,0))))),"Found","Not Found")</f>
        <v>Found</v>
      </c>
      <c r="J52" s="17" t="str">
        <f>IF(OR(ISNUMBER(MATCH(C52,'May 14'!$D$2:$D$300,0)),AND(ISNUMBER(MATCH(D52,'May 14'!$F$2:$F$300,0)),(ISNUMBER(MATCH(E52,'May 14'!$E$2:$E$300,0))))),"Found","Not Found")</f>
        <v>Found</v>
      </c>
      <c r="K52" s="17" t="str">
        <f>IF(OR(ISNUMBER(MATCH(C52,'May 15'!$D$2:$D$300,0)),AND(ISNUMBER(MATCH(D52,'May 15'!$F$2:$F$300,0)),(ISNUMBER(MATCH(E52,'May 15'!$E$2:$E$300,0))))),"Found","Not Found")</f>
        <v>Found</v>
      </c>
      <c r="L52" s="17" t="str">
        <f>IF(OR(ISNUMBER(MATCH(C52,'May 16'!$D$2:$D$300,0)),AND(ISNUMBER(MATCH(D52,'May 16'!$F$2:$F$300,0)),(ISNUMBER(MATCH(E52,'May 16'!$E$2:$E$300,0))))),"Found","Not Found")</f>
        <v>Found</v>
      </c>
      <c r="M52" s="17">
        <f t="shared" si="0"/>
        <v>5</v>
      </c>
      <c r="N52" s="17"/>
      <c r="O52" s="17"/>
      <c r="P52" s="17"/>
      <c r="Q52" s="17"/>
      <c r="R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20"/>
      <c r="AJ52" s="17"/>
    </row>
    <row r="53" spans="1:36" x14ac:dyDescent="0.2">
      <c r="A53" s="17" t="s">
        <v>460</v>
      </c>
      <c r="B53" s="18" t="s">
        <v>461</v>
      </c>
      <c r="C53" s="13">
        <f>VLOOKUP(B53,'PKII Employee Details'!$A$2:$F$474,3,FALSE)</f>
        <v>612</v>
      </c>
      <c r="D53" s="19" t="str">
        <f>VLOOKUP(B53,'PKII Employee Details'!$A$2:$F$474,4,FALSE)</f>
        <v>Luzon</v>
      </c>
      <c r="E53" s="19" t="str">
        <f>VLOOKUP(B53,'PKII Employee Details'!$A$2:$F$474,5,FALSE)</f>
        <v>Donnie</v>
      </c>
      <c r="F53" s="20" t="str">
        <f>IF(OR(ISNUMBER(MATCH(C53,'May 10'!$D$2:$D$300,0)),AND(ISNUMBER(MATCH(D53,'May 10'!$F$2:$F$300,0)),(ISNUMBER(MATCH(E53,'May 10'!$E$2:$E$300,0))))),"Found","Not Found")</f>
        <v>Found</v>
      </c>
      <c r="G53" s="17" t="str">
        <f>IF(OR(ISNUMBER(MATCH(C53,'May 11'!$D$2:$D$300,0)),AND(ISNUMBER(MATCH(D53,'May 11'!$F$2:$F$300,0)),(ISNUMBER(MATCH(E53,'May 11'!$E$2:$E$300,0))))),"Found","Not Found")</f>
        <v>Found</v>
      </c>
      <c r="H53" s="17" t="str">
        <f>IF(OR(ISNUMBER(MATCH(C53,'May 12'!$D$2:$D$300,0)),AND(ISNUMBER(MATCH(D53,'May 12'!$F$2:$F$300,0)),(ISNUMBER(MATCH(E53,'May 12'!$E$2:$E$300,0))))),"Found","Not Found")</f>
        <v>Found</v>
      </c>
      <c r="I53" s="17" t="str">
        <f>IF(OR(ISNUMBER(MATCH(C53,'May 13'!$D$2:$D$300,0)),AND(ISNUMBER(MATCH(D53,'May 13'!$F$2:$F$300,0)),(ISNUMBER(MATCH(E53,'May 13'!$E$2:$E$300,0))))),"Found","Not Found")</f>
        <v>Not Found</v>
      </c>
      <c r="J53" s="17" t="str">
        <f>IF(OR(ISNUMBER(MATCH(C53,'May 14'!$D$2:$D$300,0)),AND(ISNUMBER(MATCH(D53,'May 14'!$F$2:$F$300,0)),(ISNUMBER(MATCH(E53,'May 14'!$E$2:$E$300,0))))),"Found","Not Found")</f>
        <v>Not Found</v>
      </c>
      <c r="K53" s="17" t="str">
        <f>IF(OR(ISNUMBER(MATCH(C53,'May 15'!$D$2:$D$300,0)),AND(ISNUMBER(MATCH(D53,'May 15'!$F$2:$F$300,0)),(ISNUMBER(MATCH(E53,'May 15'!$E$2:$E$300,0))))),"Found","Not Found")</f>
        <v>Found</v>
      </c>
      <c r="L53" s="17" t="str">
        <f>IF(OR(ISNUMBER(MATCH(C53,'May 16'!$D$2:$D$300,0)),AND(ISNUMBER(MATCH(D53,'May 16'!$F$2:$F$300,0)),(ISNUMBER(MATCH(E53,'May 16'!$E$2:$E$300,0))))),"Found","Not Found")</f>
        <v>Not Found</v>
      </c>
      <c r="M53" s="17">
        <f t="shared" si="0"/>
        <v>4</v>
      </c>
      <c r="N53" s="17"/>
      <c r="O53" s="17"/>
      <c r="P53" s="17"/>
      <c r="Q53" s="17"/>
      <c r="R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17"/>
    </row>
    <row r="54" spans="1:36" x14ac:dyDescent="0.2">
      <c r="A54" s="17" t="s">
        <v>462</v>
      </c>
      <c r="B54" s="18" t="s">
        <v>463</v>
      </c>
      <c r="C54" s="13">
        <f>VLOOKUP(B54,'PKII Employee Details'!$A$2:$F$474,3,FALSE)</f>
        <v>445</v>
      </c>
      <c r="D54" s="19" t="str">
        <f>VLOOKUP(B54,'PKII Employee Details'!$A$2:$F$474,4,FALSE)</f>
        <v>Mañacop</v>
      </c>
      <c r="E54" s="19" t="str">
        <f>VLOOKUP(B54,'PKII Employee Details'!$A$2:$F$474,5,FALSE)</f>
        <v>Felita</v>
      </c>
      <c r="F54" s="20" t="str">
        <f>IF(OR(ISNUMBER(MATCH(C54,'May 10'!$D$2:$D$300,0)),AND(ISNUMBER(MATCH(D54,'May 10'!$F$2:$F$300,0)),(ISNUMBER(MATCH(E54,'May 10'!$E$2:$E$300,0))))),"Found","Not Found")</f>
        <v>Found</v>
      </c>
      <c r="G54" s="17" t="str">
        <f>IF(OR(ISNUMBER(MATCH(C54,'May 11'!$D$2:$D$300,0)),AND(ISNUMBER(MATCH(D54,'May 11'!$F$2:$F$300,0)),(ISNUMBER(MATCH(E54,'May 11'!$E$2:$E$300,0))))),"Found","Not Found")</f>
        <v>Not Found</v>
      </c>
      <c r="H54" s="17" t="str">
        <f>IF(OR(ISNUMBER(MATCH(C54,'May 12'!$D$2:$D$300,0)),AND(ISNUMBER(MATCH(D54,'May 12'!$F$2:$F$300,0)),(ISNUMBER(MATCH(E54,'May 12'!$E$2:$E$300,0))))),"Found","Not Found")</f>
        <v>Found</v>
      </c>
      <c r="I54" s="17" t="str">
        <f>IF(OR(ISNUMBER(MATCH(C54,'May 13'!$D$2:$D$300,0)),AND(ISNUMBER(MATCH(D54,'May 13'!$F$2:$F$300,0)),(ISNUMBER(MATCH(E54,'May 13'!$E$2:$E$300,0))))),"Found","Not Found")</f>
        <v>Not Found</v>
      </c>
      <c r="J54" s="17" t="str">
        <f>IF(OR(ISNUMBER(MATCH(C54,'May 14'!$D$2:$D$300,0)),AND(ISNUMBER(MATCH(D54,'May 14'!$F$2:$F$300,0)),(ISNUMBER(MATCH(E54,'May 14'!$E$2:$E$300,0))))),"Found","Not Found")</f>
        <v>Found</v>
      </c>
      <c r="K54" s="17" t="str">
        <f>IF(OR(ISNUMBER(MATCH(C54,'May 15'!$D$2:$D$300,0)),AND(ISNUMBER(MATCH(D54,'May 15'!$F$2:$F$300,0)),(ISNUMBER(MATCH(E54,'May 15'!$E$2:$E$300,0))))),"Found","Not Found")</f>
        <v>Not Found</v>
      </c>
      <c r="L54" s="17" t="str">
        <f>IF(OR(ISNUMBER(MATCH(C54,'May 16'!$D$2:$D$300,0)),AND(ISNUMBER(MATCH(D54,'May 16'!$F$2:$F$300,0)),(ISNUMBER(MATCH(E54,'May 16'!$E$2:$E$300,0))))),"Found","Not Found")</f>
        <v>Not Found</v>
      </c>
      <c r="M54" s="17">
        <f t="shared" si="0"/>
        <v>3</v>
      </c>
      <c r="N54" s="17"/>
      <c r="O54" s="17"/>
      <c r="P54" s="17"/>
      <c r="Q54" s="17"/>
      <c r="R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17"/>
    </row>
    <row r="55" spans="1:36" x14ac:dyDescent="0.2">
      <c r="A55" s="17" t="s">
        <v>464</v>
      </c>
      <c r="B55" s="18" t="s">
        <v>465</v>
      </c>
      <c r="C55" s="13">
        <f>VLOOKUP(B55,'PKII Employee Details'!$A$2:$F$474,3,FALSE)</f>
        <v>709</v>
      </c>
      <c r="D55" s="19" t="str">
        <f>VLOOKUP(B55,'PKII Employee Details'!$A$2:$F$474,4,FALSE)</f>
        <v>Manaysay</v>
      </c>
      <c r="E55" s="19" t="str">
        <f>VLOOKUP(B55,'PKII Employee Details'!$A$2:$F$474,5,FALSE)</f>
        <v>Jeffrey</v>
      </c>
      <c r="F55" s="20" t="str">
        <f>IF(OR(ISNUMBER(MATCH(C55,'May 10'!$D$2:$D$300,0)),AND(ISNUMBER(MATCH(D55,'May 10'!$F$2:$F$300,0)),(ISNUMBER(MATCH(E55,'May 10'!$E$2:$E$300,0))))),"Found","Not Found")</f>
        <v>Found</v>
      </c>
      <c r="G55" s="17" t="str">
        <f>IF(OR(ISNUMBER(MATCH(C55,'May 11'!$D$2:$D$300,0)),AND(ISNUMBER(MATCH(D55,'May 11'!$F$2:$F$300,0)),(ISNUMBER(MATCH(E55,'May 11'!$E$2:$E$300,0))))),"Found","Not Found")</f>
        <v>Found</v>
      </c>
      <c r="H55" s="17" t="str">
        <f>IF(OR(ISNUMBER(MATCH(C55,'May 12'!$D$2:$D$300,0)),AND(ISNUMBER(MATCH(D55,'May 12'!$F$2:$F$300,0)),(ISNUMBER(MATCH(E55,'May 12'!$E$2:$E$300,0))))),"Found","Not Found")</f>
        <v>Not Found</v>
      </c>
      <c r="I55" s="17" t="str">
        <f>IF(OR(ISNUMBER(MATCH(C55,'May 13'!$D$2:$D$300,0)),AND(ISNUMBER(MATCH(D55,'May 13'!$F$2:$F$300,0)),(ISNUMBER(MATCH(E55,'May 13'!$E$2:$E$300,0))))),"Found","Not Found")</f>
        <v>Not Found</v>
      </c>
      <c r="J55" s="17" t="str">
        <f>IF(OR(ISNUMBER(MATCH(C55,'May 14'!$D$2:$D$300,0)),AND(ISNUMBER(MATCH(D55,'May 14'!$F$2:$F$300,0)),(ISNUMBER(MATCH(E55,'May 14'!$E$2:$E$300,0))))),"Found","Not Found")</f>
        <v>Not Found</v>
      </c>
      <c r="K55" s="17" t="str">
        <f>IF(OR(ISNUMBER(MATCH(C55,'May 15'!$D$2:$D$300,0)),AND(ISNUMBER(MATCH(D55,'May 15'!$F$2:$F$300,0)),(ISNUMBER(MATCH(E55,'May 15'!$E$2:$E$300,0))))),"Found","Not Found")</f>
        <v>Not Found</v>
      </c>
      <c r="L55" s="17" t="str">
        <f>IF(OR(ISNUMBER(MATCH(C55,'May 16'!$D$2:$D$300,0)),AND(ISNUMBER(MATCH(D55,'May 16'!$F$2:$F$300,0)),(ISNUMBER(MATCH(E55,'May 16'!$E$2:$E$300,0))))),"Found","Not Found")</f>
        <v>Not Found</v>
      </c>
      <c r="M55" s="17">
        <f t="shared" si="0"/>
        <v>2</v>
      </c>
      <c r="N55" s="17"/>
      <c r="O55" s="17"/>
      <c r="P55" s="17"/>
      <c r="Q55" s="17"/>
      <c r="R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20"/>
      <c r="AJ55" s="17"/>
    </row>
    <row r="56" spans="1:36" x14ac:dyDescent="0.2">
      <c r="A56" s="17" t="s">
        <v>466</v>
      </c>
      <c r="B56" s="18" t="s">
        <v>467</v>
      </c>
      <c r="C56" s="13">
        <v>695</v>
      </c>
      <c r="D56" s="19" t="s">
        <v>468</v>
      </c>
      <c r="E56" s="19" t="s">
        <v>469</v>
      </c>
      <c r="F56" s="20" t="str">
        <f>IF(OR(ISNUMBER(MATCH(C56,'May 10'!$D$2:$D$300,0)),AND(ISNUMBER(MATCH(D56,'May 10'!$F$2:$F$300,0)),(ISNUMBER(MATCH(E56,'May 10'!$E$2:$E$300,0))))),"Found","Not Found")</f>
        <v>Found</v>
      </c>
      <c r="G56" s="17" t="str">
        <f>IF(OR(ISNUMBER(MATCH(C56,'May 11'!$D$2:$D$300,0)),AND(ISNUMBER(MATCH(D56,'May 11'!$F$2:$F$300,0)),(ISNUMBER(MATCH(E56,'May 11'!$E$2:$E$300,0))))),"Found","Not Found")</f>
        <v>Found</v>
      </c>
      <c r="H56" s="17" t="str">
        <f>IF(OR(ISNUMBER(MATCH(C56,'May 12'!$D$2:$D$300,0)),AND(ISNUMBER(MATCH(D56,'May 12'!$F$2:$F$300,0)),(ISNUMBER(MATCH(E56,'May 12'!$E$2:$E$300,0))))),"Found","Not Found")</f>
        <v>Found</v>
      </c>
      <c r="I56" s="17" t="str">
        <f>IF(OR(ISNUMBER(MATCH(C56,'May 13'!$D$2:$D$300,0)),AND(ISNUMBER(MATCH(D56,'May 13'!$F$2:$F$300,0)),(ISNUMBER(MATCH(E56,'May 13'!$E$2:$E$300,0))))),"Found","Not Found")</f>
        <v>Found</v>
      </c>
      <c r="J56" s="17" t="str">
        <f>IF(OR(ISNUMBER(MATCH(C56,'May 14'!$D$2:$D$300,0)),AND(ISNUMBER(MATCH(D56,'May 14'!$F$2:$F$300,0)),(ISNUMBER(MATCH(E56,'May 14'!$E$2:$E$300,0))))),"Found","Not Found")</f>
        <v>Not Found</v>
      </c>
      <c r="K56" s="17" t="str">
        <f>IF(OR(ISNUMBER(MATCH(C56,'May 15'!$D$2:$D$300,0)),AND(ISNUMBER(MATCH(D56,'May 15'!$F$2:$F$300,0)),(ISNUMBER(MATCH(E56,'May 15'!$E$2:$E$300,0))))),"Found","Not Found")</f>
        <v>Found</v>
      </c>
      <c r="L56" s="17" t="str">
        <f>IF(OR(ISNUMBER(MATCH(C56,'May 16'!$D$2:$D$300,0)),AND(ISNUMBER(MATCH(D56,'May 16'!$F$2:$F$300,0)),(ISNUMBER(MATCH(E56,'May 16'!$E$2:$E$300,0))))),"Found","Not Found")</f>
        <v>Found</v>
      </c>
      <c r="M56" s="17">
        <f t="shared" si="0"/>
        <v>6</v>
      </c>
      <c r="N56" s="17"/>
      <c r="O56" s="17"/>
      <c r="P56" s="17"/>
      <c r="Q56" s="17"/>
      <c r="R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20"/>
      <c r="AJ56" s="17"/>
    </row>
    <row r="57" spans="1:36" x14ac:dyDescent="0.2">
      <c r="A57" s="17" t="s">
        <v>470</v>
      </c>
      <c r="B57" s="18" t="s">
        <v>471</v>
      </c>
      <c r="C57" s="13">
        <f>VLOOKUP(B57,'PKII Employee Details'!$A$2:$F$474,3,FALSE)</f>
        <v>596</v>
      </c>
      <c r="D57" s="19" t="str">
        <f>VLOOKUP(B57,'PKII Employee Details'!$A$2:$F$474,4,FALSE)</f>
        <v>Martin</v>
      </c>
      <c r="E57" s="19" t="str">
        <f>VLOOKUP(B57,'PKII Employee Details'!$A$2:$F$474,5,FALSE)</f>
        <v>Johanna Angela</v>
      </c>
      <c r="F57" s="20" t="str">
        <f>IF(OR(ISNUMBER(MATCH(C57,'May 10'!$D$2:$D$300,0)),AND(ISNUMBER(MATCH(D57,'May 10'!$F$2:$F$300,0)),(ISNUMBER(MATCH(E57,'May 10'!$E$2:$E$300,0))))),"Found","Not Found")</f>
        <v>Found</v>
      </c>
      <c r="G57" s="17" t="str">
        <f>IF(OR(ISNUMBER(MATCH(C57,'May 11'!$D$2:$D$300,0)),AND(ISNUMBER(MATCH(D57,'May 11'!$F$2:$F$300,0)),(ISNUMBER(MATCH(E57,'May 11'!$E$2:$E$300,0))))),"Found","Not Found")</f>
        <v>Not Found</v>
      </c>
      <c r="H57" s="17" t="str">
        <f>IF(OR(ISNUMBER(MATCH(C57,'May 12'!$D$2:$D$300,0)),AND(ISNUMBER(MATCH(D57,'May 12'!$F$2:$F$300,0)),(ISNUMBER(MATCH(E57,'May 12'!$E$2:$E$300,0))))),"Found","Not Found")</f>
        <v>Found</v>
      </c>
      <c r="I57" s="17" t="str">
        <f>IF(OR(ISNUMBER(MATCH(C57,'May 13'!$D$2:$D$300,0)),AND(ISNUMBER(MATCH(D57,'May 13'!$F$2:$F$300,0)),(ISNUMBER(MATCH(E57,'May 13'!$E$2:$E$300,0))))),"Found","Not Found")</f>
        <v>Not Found</v>
      </c>
      <c r="J57" s="17" t="str">
        <f>IF(OR(ISNUMBER(MATCH(C57,'May 14'!$D$2:$D$300,0)),AND(ISNUMBER(MATCH(D57,'May 14'!$F$2:$F$300,0)),(ISNUMBER(MATCH(E57,'May 14'!$E$2:$E$300,0))))),"Found","Not Found")</f>
        <v>Found</v>
      </c>
      <c r="K57" s="17" t="str">
        <f>IF(OR(ISNUMBER(MATCH(C57,'May 15'!$D$2:$D$300,0)),AND(ISNUMBER(MATCH(D57,'May 15'!$F$2:$F$300,0)),(ISNUMBER(MATCH(E57,'May 15'!$E$2:$E$300,0))))),"Found","Not Found")</f>
        <v>Not Found</v>
      </c>
      <c r="L57" s="17" t="str">
        <f>IF(OR(ISNUMBER(MATCH(C57,'May 16'!$D$2:$D$300,0)),AND(ISNUMBER(MATCH(D57,'May 16'!$F$2:$F$300,0)),(ISNUMBER(MATCH(E57,'May 16'!$E$2:$E$300,0))))),"Found","Not Found")</f>
        <v>Not Found</v>
      </c>
      <c r="M57" s="17">
        <f t="shared" si="0"/>
        <v>3</v>
      </c>
      <c r="N57" s="17"/>
      <c r="O57" s="17"/>
      <c r="P57" s="17"/>
      <c r="Q57" s="17"/>
      <c r="R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20"/>
      <c r="AJ57" s="17"/>
    </row>
    <row r="58" spans="1:36" x14ac:dyDescent="0.2">
      <c r="A58" s="17" t="s">
        <v>472</v>
      </c>
      <c r="B58" s="18" t="s">
        <v>473</v>
      </c>
      <c r="C58" s="13">
        <f>VLOOKUP(B58,'PKII Employee Details'!$A$2:$F$474,3,FALSE)</f>
        <v>671</v>
      </c>
      <c r="D58" s="19" t="str">
        <f>VLOOKUP(B58,'PKII Employee Details'!$A$2:$F$474,4,FALSE)</f>
        <v>Matinao</v>
      </c>
      <c r="E58" s="19" t="str">
        <f>VLOOKUP(B58,'PKII Employee Details'!$A$2:$F$474,5,FALSE)</f>
        <v>Elwen</v>
      </c>
      <c r="F58" s="20" t="str">
        <f>IF(OR(ISNUMBER(MATCH(C58,'May 10'!$D$2:$D$300,0)),AND(ISNUMBER(MATCH(D58,'May 10'!$F$2:$F$300,0)),(ISNUMBER(MATCH(E58,'May 10'!$E$2:$E$300,0))))),"Found","Not Found")</f>
        <v>Found</v>
      </c>
      <c r="G58" s="17" t="str">
        <f>IF(OR(ISNUMBER(MATCH(C58,'May 11'!$D$2:$D$300,0)),AND(ISNUMBER(MATCH(D58,'May 11'!$F$2:$F$300,0)),(ISNUMBER(MATCH(E58,'May 11'!$E$2:$E$300,0))))),"Found","Not Found")</f>
        <v>Found</v>
      </c>
      <c r="H58" s="17" t="str">
        <f>IF(OR(ISNUMBER(MATCH(C58,'May 12'!$D$2:$D$300,0)),AND(ISNUMBER(MATCH(D58,'May 12'!$F$2:$F$300,0)),(ISNUMBER(MATCH(E58,'May 12'!$E$2:$E$300,0))))),"Found","Not Found")</f>
        <v>Not Found</v>
      </c>
      <c r="I58" s="17" t="str">
        <f>IF(OR(ISNUMBER(MATCH(C58,'May 13'!$D$2:$D$300,0)),AND(ISNUMBER(MATCH(D58,'May 13'!$F$2:$F$300,0)),(ISNUMBER(MATCH(E58,'May 13'!$E$2:$E$300,0))))),"Found","Not Found")</f>
        <v>Not Found</v>
      </c>
      <c r="J58" s="17" t="str">
        <f>IF(OR(ISNUMBER(MATCH(C58,'May 14'!$D$2:$D$300,0)),AND(ISNUMBER(MATCH(D58,'May 14'!$F$2:$F$300,0)),(ISNUMBER(MATCH(E58,'May 14'!$E$2:$E$300,0))))),"Found","Not Found")</f>
        <v>Found</v>
      </c>
      <c r="K58" s="17" t="str">
        <f>IF(OR(ISNUMBER(MATCH(C58,'May 15'!$D$2:$D$300,0)),AND(ISNUMBER(MATCH(D58,'May 15'!$F$2:$F$300,0)),(ISNUMBER(MATCH(E58,'May 15'!$E$2:$E$300,0))))),"Found","Not Found")</f>
        <v>Found</v>
      </c>
      <c r="L58" s="17" t="str">
        <f>IF(OR(ISNUMBER(MATCH(C58,'May 16'!$D$2:$D$300,0)),AND(ISNUMBER(MATCH(D58,'May 16'!$F$2:$F$300,0)),(ISNUMBER(MATCH(E58,'May 16'!$E$2:$E$300,0))))),"Found","Not Found")</f>
        <v>Not Found</v>
      </c>
      <c r="M58" s="17">
        <f t="shared" si="0"/>
        <v>4</v>
      </c>
      <c r="N58" s="17"/>
      <c r="O58" s="17"/>
      <c r="P58" s="17"/>
      <c r="Q58" s="17"/>
      <c r="R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20"/>
      <c r="AJ58" s="17"/>
    </row>
    <row r="59" spans="1:36" x14ac:dyDescent="0.2">
      <c r="A59" s="17" t="s">
        <v>474</v>
      </c>
      <c r="B59" s="18" t="s">
        <v>475</v>
      </c>
      <c r="C59" s="13">
        <f>VLOOKUP(B59,'PKII Employee Details'!$A$2:$F$474,3,FALSE)</f>
        <v>758</v>
      </c>
      <c r="D59" s="19" t="str">
        <f>VLOOKUP(B59,'PKII Employee Details'!$A$2:$F$474,4,FALSE)</f>
        <v>Mendiola</v>
      </c>
      <c r="E59" s="19" t="str">
        <f>VLOOKUP(B59,'PKII Employee Details'!$A$2:$F$474,5,FALSE)</f>
        <v>Camille Jasel</v>
      </c>
      <c r="F59" s="20" t="str">
        <f>IF(OR(ISNUMBER(MATCH(C59,'May 10'!$D$2:$D$300,0)),AND(ISNUMBER(MATCH(D59,'May 10'!$F$2:$F$300,0)),(ISNUMBER(MATCH(E59,'May 10'!$E$2:$E$300,0))))),"Found","Not Found")</f>
        <v>Not Found</v>
      </c>
      <c r="G59" s="17" t="str">
        <f>IF(OR(ISNUMBER(MATCH(C59,'May 11'!$D$2:$D$300,0)),AND(ISNUMBER(MATCH(D59,'May 11'!$F$2:$F$300,0)),(ISNUMBER(MATCH(E59,'May 11'!$E$2:$E$300,0))))),"Found","Not Found")</f>
        <v>Found</v>
      </c>
      <c r="H59" s="17" t="str">
        <f>IF(OR(ISNUMBER(MATCH(C59,'May 12'!$D$2:$D$300,0)),AND(ISNUMBER(MATCH(D59,'May 12'!$F$2:$F$300,0)),(ISNUMBER(MATCH(E59,'May 12'!$E$2:$E$300,0))))),"Found","Not Found")</f>
        <v>Found</v>
      </c>
      <c r="I59" s="17" t="str">
        <f>IF(OR(ISNUMBER(MATCH(C59,'May 13'!$D$2:$D$300,0)),AND(ISNUMBER(MATCH(D59,'May 13'!$F$2:$F$300,0)),(ISNUMBER(MATCH(E59,'May 13'!$E$2:$E$300,0))))),"Found","Not Found")</f>
        <v>Found</v>
      </c>
      <c r="J59" s="17" t="str">
        <f>IF(OR(ISNUMBER(MATCH(C59,'May 14'!$D$2:$D$300,0)),AND(ISNUMBER(MATCH(D59,'May 14'!$F$2:$F$300,0)),(ISNUMBER(MATCH(E59,'May 14'!$E$2:$E$300,0))))),"Found","Not Found")</f>
        <v>Found</v>
      </c>
      <c r="K59" s="17" t="str">
        <f>IF(OR(ISNUMBER(MATCH(C59,'May 15'!$D$2:$D$300,0)),AND(ISNUMBER(MATCH(D59,'May 15'!$F$2:$F$300,0)),(ISNUMBER(MATCH(E59,'May 15'!$E$2:$E$300,0))))),"Found","Not Found")</f>
        <v>Found</v>
      </c>
      <c r="L59" s="17" t="str">
        <f>IF(OR(ISNUMBER(MATCH(C59,'May 16'!$D$2:$D$300,0)),AND(ISNUMBER(MATCH(D59,'May 16'!$F$2:$F$300,0)),(ISNUMBER(MATCH(E59,'May 16'!$E$2:$E$300,0))))),"Found","Not Found")</f>
        <v>Found</v>
      </c>
      <c r="M59" s="17">
        <f t="shared" si="0"/>
        <v>6</v>
      </c>
      <c r="N59" s="17"/>
      <c r="O59" s="17"/>
      <c r="P59" s="17"/>
      <c r="Q59" s="17"/>
      <c r="R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20"/>
      <c r="AJ59" s="17"/>
    </row>
    <row r="60" spans="1:36" x14ac:dyDescent="0.2">
      <c r="A60" s="17" t="s">
        <v>476</v>
      </c>
      <c r="B60" s="18" t="s">
        <v>477</v>
      </c>
      <c r="C60" s="13">
        <f>VLOOKUP(B60,'PKII Employee Details'!$A$2:$F$474,3,FALSE)</f>
        <v>675</v>
      </c>
      <c r="D60" s="19" t="str">
        <f>VLOOKUP(B60,'PKII Employee Details'!$A$2:$F$474,4,FALSE)</f>
        <v>Miculob</v>
      </c>
      <c r="E60" s="19" t="str">
        <f>VLOOKUP(B60,'PKII Employee Details'!$A$2:$F$474,5,FALSE)</f>
        <v>Meriam</v>
      </c>
      <c r="F60" s="20" t="str">
        <f>IF(OR(ISNUMBER(MATCH(C60,'May 10'!$D$2:$D$300,0)),AND(ISNUMBER(MATCH(D60,'May 10'!$F$2:$F$300,0)),(ISNUMBER(MATCH(E60,'May 10'!$E$2:$E$300,0))))),"Found","Not Found")</f>
        <v>Found</v>
      </c>
      <c r="G60" s="17" t="str">
        <f>IF(OR(ISNUMBER(MATCH(C60,'May 11'!$D$2:$D$300,0)),AND(ISNUMBER(MATCH(D60,'May 11'!$F$2:$F$300,0)),(ISNUMBER(MATCH(E60,'May 11'!$E$2:$E$300,0))))),"Found","Not Found")</f>
        <v>Found</v>
      </c>
      <c r="H60" s="17" t="str">
        <f>IF(OR(ISNUMBER(MATCH(C60,'May 12'!$D$2:$D$300,0)),AND(ISNUMBER(MATCH(D60,'May 12'!$F$2:$F$300,0)),(ISNUMBER(MATCH(E60,'May 12'!$E$2:$E$300,0))))),"Found","Not Found")</f>
        <v>Found</v>
      </c>
      <c r="I60" s="17" t="str">
        <f>IF(OR(ISNUMBER(MATCH(C60,'May 13'!$D$2:$D$300,0)),AND(ISNUMBER(MATCH(D60,'May 13'!$F$2:$F$300,0)),(ISNUMBER(MATCH(E60,'May 13'!$E$2:$E$300,0))))),"Found","Not Found")</f>
        <v>Found</v>
      </c>
      <c r="J60" s="17" t="str">
        <f>IF(OR(ISNUMBER(MATCH(C60,'May 14'!$D$2:$D$300,0)),AND(ISNUMBER(MATCH(D60,'May 14'!$F$2:$F$300,0)),(ISNUMBER(MATCH(E60,'May 14'!$E$2:$E$300,0))))),"Found","Not Found")</f>
        <v>Found</v>
      </c>
      <c r="K60" s="17" t="str">
        <f>IF(OR(ISNUMBER(MATCH(C60,'May 15'!$D$2:$D$300,0)),AND(ISNUMBER(MATCH(D60,'May 15'!$F$2:$F$300,0)),(ISNUMBER(MATCH(E60,'May 15'!$E$2:$E$300,0))))),"Found","Not Found")</f>
        <v>Found</v>
      </c>
      <c r="L60" s="17" t="str">
        <f>IF(OR(ISNUMBER(MATCH(C60,'May 16'!$D$2:$D$300,0)),AND(ISNUMBER(MATCH(D60,'May 16'!$F$2:$F$300,0)),(ISNUMBER(MATCH(E60,'May 16'!$E$2:$E$300,0))))),"Found","Not Found")</f>
        <v>Found</v>
      </c>
      <c r="M60" s="17">
        <f t="shared" si="0"/>
        <v>7</v>
      </c>
      <c r="N60" s="17"/>
      <c r="O60" s="17"/>
      <c r="P60" s="17"/>
      <c r="Q60" s="17"/>
      <c r="R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20"/>
      <c r="AJ60" s="17"/>
    </row>
    <row r="61" spans="1:36" x14ac:dyDescent="0.2">
      <c r="A61" s="17" t="s">
        <v>478</v>
      </c>
      <c r="B61" s="18" t="s">
        <v>479</v>
      </c>
      <c r="C61" s="13">
        <f>VLOOKUP(B61,'PKII Employee Details'!$A$2:$F$474,3,FALSE)</f>
        <v>505</v>
      </c>
      <c r="D61" s="19" t="str">
        <f>VLOOKUP(B61,'PKII Employee Details'!$A$2:$F$474,4,FALSE)</f>
        <v>Mijares</v>
      </c>
      <c r="E61" s="19" t="str">
        <f>VLOOKUP(B61,'PKII Employee Details'!$A$2:$F$474,5,FALSE)</f>
        <v>Glenn</v>
      </c>
      <c r="F61" s="20" t="str">
        <f>IF(OR(ISNUMBER(MATCH(C61,'May 10'!$D$2:$D$300,0)),AND(ISNUMBER(MATCH(D61,'May 10'!$F$2:$F$300,0)),(ISNUMBER(MATCH(E61,'May 10'!$E$2:$E$300,0))))),"Found","Not Found")</f>
        <v>Not Found</v>
      </c>
      <c r="G61" s="17" t="str">
        <f>IF(OR(ISNUMBER(MATCH(C61,'May 11'!$D$2:$D$300,0)),AND(ISNUMBER(MATCH(D61,'May 11'!$F$2:$F$300,0)),(ISNUMBER(MATCH(E61,'May 11'!$E$2:$E$300,0))))),"Found","Not Found")</f>
        <v>Not Found</v>
      </c>
      <c r="H61" s="17" t="str">
        <f>IF(OR(ISNUMBER(MATCH(C61,'May 12'!$D$2:$D$300,0)),AND(ISNUMBER(MATCH(D61,'May 12'!$F$2:$F$300,0)),(ISNUMBER(MATCH(E61,'May 12'!$E$2:$E$300,0))))),"Found","Not Found")</f>
        <v>Not Found</v>
      </c>
      <c r="I61" s="17" t="str">
        <f>IF(OR(ISNUMBER(MATCH(C61,'May 13'!$D$2:$D$300,0)),AND(ISNUMBER(MATCH(D61,'May 13'!$F$2:$F$300,0)),(ISNUMBER(MATCH(E61,'May 13'!$E$2:$E$300,0))))),"Found","Not Found")</f>
        <v>Found</v>
      </c>
      <c r="J61" s="17" t="str">
        <f>IF(OR(ISNUMBER(MATCH(C61,'May 14'!$D$2:$D$300,0)),AND(ISNUMBER(MATCH(D61,'May 14'!$F$2:$F$300,0)),(ISNUMBER(MATCH(E61,'May 14'!$E$2:$E$300,0))))),"Found","Not Found")</f>
        <v>Not Found</v>
      </c>
      <c r="K61" s="17" t="str">
        <f>IF(OR(ISNUMBER(MATCH(C61,'May 15'!$D$2:$D$300,0)),AND(ISNUMBER(MATCH(D61,'May 15'!$F$2:$F$300,0)),(ISNUMBER(MATCH(E61,'May 15'!$E$2:$E$300,0))))),"Found","Not Found")</f>
        <v>Found</v>
      </c>
      <c r="L61" s="17" t="str">
        <f>IF(OR(ISNUMBER(MATCH(C61,'May 16'!$D$2:$D$300,0)),AND(ISNUMBER(MATCH(D61,'May 16'!$F$2:$F$300,0)),(ISNUMBER(MATCH(E61,'May 16'!$E$2:$E$300,0))))),"Found","Not Found")</f>
        <v>Not Found</v>
      </c>
      <c r="M61" s="17">
        <f t="shared" si="0"/>
        <v>2</v>
      </c>
      <c r="N61" s="17"/>
      <c r="O61" s="17"/>
      <c r="P61" s="17"/>
      <c r="Q61" s="17"/>
      <c r="R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20"/>
      <c r="AJ61" s="17"/>
    </row>
    <row r="62" spans="1:36" x14ac:dyDescent="0.2">
      <c r="A62" s="17" t="s">
        <v>480</v>
      </c>
      <c r="B62" s="18" t="s">
        <v>481</v>
      </c>
      <c r="C62" s="13">
        <f>VLOOKUP(B62,'PKII Employee Details'!$A$2:$F$474,3,FALSE)</f>
        <v>640</v>
      </c>
      <c r="D62" s="19" t="str">
        <f>VLOOKUP(B62,'PKII Employee Details'!$A$2:$F$474,4,FALSE)</f>
        <v>Nuñez</v>
      </c>
      <c r="E62" s="19" t="str">
        <f>VLOOKUP(B62,'PKII Employee Details'!$A$2:$F$474,5,FALSE)</f>
        <v>Eliza Karla</v>
      </c>
      <c r="F62" s="20" t="str">
        <f>IF(OR(ISNUMBER(MATCH(C62,'May 10'!$D$2:$D$300,0)),AND(ISNUMBER(MATCH(D62,'May 10'!$F$2:$F$300,0)),(ISNUMBER(MATCH(E62,'May 10'!$E$2:$E$300,0))))),"Found","Not Found")</f>
        <v>Found</v>
      </c>
      <c r="G62" s="17" t="str">
        <f>IF(OR(ISNUMBER(MATCH(C62,'May 11'!$D$2:$D$300,0)),AND(ISNUMBER(MATCH(D62,'May 11'!$F$2:$F$300,0)),(ISNUMBER(MATCH(E62,'May 11'!$E$2:$E$300,0))))),"Found","Not Found")</f>
        <v>Not Found</v>
      </c>
      <c r="H62" s="17" t="str">
        <f>IF(OR(ISNUMBER(MATCH(C62,'May 12'!$D$2:$D$300,0)),AND(ISNUMBER(MATCH(D62,'May 12'!$F$2:$F$300,0)),(ISNUMBER(MATCH(E62,'May 12'!$E$2:$E$300,0))))),"Found","Not Found")</f>
        <v>Not Found</v>
      </c>
      <c r="I62" s="17" t="str">
        <f>IF(OR(ISNUMBER(MATCH(C62,'May 13'!$D$2:$D$300,0)),AND(ISNUMBER(MATCH(D62,'May 13'!$F$2:$F$300,0)),(ISNUMBER(MATCH(E62,'May 13'!$E$2:$E$300,0))))),"Found","Not Found")</f>
        <v>Not Found</v>
      </c>
      <c r="J62" s="17" t="str">
        <f>IF(OR(ISNUMBER(MATCH(C62,'May 14'!$D$2:$D$300,0)),AND(ISNUMBER(MATCH(D62,'May 14'!$F$2:$F$300,0)),(ISNUMBER(MATCH(E62,'May 14'!$E$2:$E$300,0))))),"Found","Not Found")</f>
        <v>Not Found</v>
      </c>
      <c r="K62" s="17" t="str">
        <f>IF(OR(ISNUMBER(MATCH(C62,'May 15'!$D$2:$D$300,0)),AND(ISNUMBER(MATCH(D62,'May 15'!$F$2:$F$300,0)),(ISNUMBER(MATCH(E62,'May 15'!$E$2:$E$300,0))))),"Found","Not Found")</f>
        <v>Not Found</v>
      </c>
      <c r="L62" s="17" t="str">
        <f>IF(OR(ISNUMBER(MATCH(C62,'May 16'!$D$2:$D$300,0)),AND(ISNUMBER(MATCH(D62,'May 16'!$F$2:$F$300,0)),(ISNUMBER(MATCH(E62,'May 16'!$E$2:$E$300,0))))),"Found","Not Found")</f>
        <v>Not Found</v>
      </c>
      <c r="M62" s="17">
        <f t="shared" si="0"/>
        <v>1</v>
      </c>
      <c r="N62" s="17"/>
      <c r="O62" s="17"/>
      <c r="P62" s="17"/>
      <c r="Q62" s="17"/>
      <c r="R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20"/>
      <c r="AJ62" s="17"/>
    </row>
    <row r="63" spans="1:36" x14ac:dyDescent="0.2">
      <c r="A63" s="17" t="s">
        <v>482</v>
      </c>
      <c r="B63" s="18" t="s">
        <v>483</v>
      </c>
      <c r="C63" s="13">
        <f>VLOOKUP(B63,'PKII Employee Details'!$A$2:$F$474,3,FALSE)</f>
        <v>661</v>
      </c>
      <c r="D63" s="19" t="str">
        <f>VLOOKUP(B63,'PKII Employee Details'!$A$2:$F$474,4,FALSE)</f>
        <v>Ortiz</v>
      </c>
      <c r="E63" s="19" t="str">
        <f>VLOOKUP(B63,'PKII Employee Details'!$A$2:$F$474,5,FALSE)</f>
        <v>Oliver John</v>
      </c>
      <c r="F63" s="20" t="str">
        <f>IF(OR(ISNUMBER(MATCH(C63,'May 10'!$D$2:$D$300,0)),AND(ISNUMBER(MATCH(D63,'May 10'!$F$2:$F$300,0)),(ISNUMBER(MATCH(E63,'May 10'!$E$2:$E$300,0))))),"Found","Not Found")</f>
        <v>Not Found</v>
      </c>
      <c r="G63" s="17" t="str">
        <f>IF(OR(ISNUMBER(MATCH(C63,'May 11'!$D$2:$D$300,0)),AND(ISNUMBER(MATCH(D63,'May 11'!$F$2:$F$300,0)),(ISNUMBER(MATCH(E63,'May 11'!$E$2:$E$300,0))))),"Found","Not Found")</f>
        <v>Not Found</v>
      </c>
      <c r="H63" s="17" t="str">
        <f>IF(OR(ISNUMBER(MATCH(C63,'May 12'!$D$2:$D$300,0)),AND(ISNUMBER(MATCH(D63,'May 12'!$F$2:$F$300,0)),(ISNUMBER(MATCH(E63,'May 12'!$E$2:$E$300,0))))),"Found","Not Found")</f>
        <v>Not Found</v>
      </c>
      <c r="I63" s="17" t="str">
        <f>IF(OR(ISNUMBER(MATCH(C63,'May 13'!$D$2:$D$300,0)),AND(ISNUMBER(MATCH(D63,'May 13'!$F$2:$F$300,0)),(ISNUMBER(MATCH(E63,'May 13'!$E$2:$E$300,0))))),"Found","Not Found")</f>
        <v>Not Found</v>
      </c>
      <c r="J63" s="17" t="str">
        <f>IF(OR(ISNUMBER(MATCH(C63,'May 14'!$D$2:$D$300,0)),AND(ISNUMBER(MATCH(D63,'May 14'!$F$2:$F$300,0)),(ISNUMBER(MATCH(E63,'May 14'!$E$2:$E$300,0))))),"Found","Not Found")</f>
        <v>Not Found</v>
      </c>
      <c r="K63" s="17" t="str">
        <f>IF(OR(ISNUMBER(MATCH(C63,'May 15'!$D$2:$D$300,0)),AND(ISNUMBER(MATCH(D63,'May 15'!$F$2:$F$300,0)),(ISNUMBER(MATCH(E63,'May 15'!$E$2:$E$300,0))))),"Found","Not Found")</f>
        <v>Not Found</v>
      </c>
      <c r="L63" s="17" t="str">
        <f>IF(OR(ISNUMBER(MATCH(C63,'May 16'!$D$2:$D$300,0)),AND(ISNUMBER(MATCH(D63,'May 16'!$F$2:$F$300,0)),(ISNUMBER(MATCH(E63,'May 16'!$E$2:$E$300,0))))),"Found","Not Found")</f>
        <v>Not Found</v>
      </c>
      <c r="M63" s="17">
        <f t="shared" si="0"/>
        <v>0</v>
      </c>
      <c r="N63" s="17"/>
      <c r="O63" s="17"/>
      <c r="P63" s="17"/>
      <c r="Q63" s="17"/>
      <c r="R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20"/>
      <c r="AJ63" s="17"/>
    </row>
    <row r="64" spans="1:36" x14ac:dyDescent="0.2">
      <c r="A64" s="17" t="s">
        <v>484</v>
      </c>
      <c r="B64" s="18" t="s">
        <v>485</v>
      </c>
      <c r="C64" s="13">
        <f>VLOOKUP(B64,'PKII Employee Details'!$A$2:$F$474,3,FALSE)</f>
        <v>558</v>
      </c>
      <c r="D64" s="19" t="str">
        <f>VLOOKUP(B64,'PKII Employee Details'!$A$2:$F$474,4,FALSE)</f>
        <v>Padilla</v>
      </c>
      <c r="E64" s="19" t="str">
        <f>VLOOKUP(B64,'PKII Employee Details'!$A$2:$F$474,5,FALSE)</f>
        <v>Dorcas Mae</v>
      </c>
      <c r="F64" s="20" t="str">
        <f>IF(OR(ISNUMBER(MATCH(C64,'May 10'!$D$2:$D$300,0)),AND(ISNUMBER(MATCH(D64,'May 10'!$F$2:$F$300,0)),(ISNUMBER(MATCH(E64,'May 10'!$E$2:$E$300,0))))),"Found","Not Found")</f>
        <v>Found</v>
      </c>
      <c r="G64" s="17" t="str">
        <f>IF(OR(ISNUMBER(MATCH(C64,'May 11'!$D$2:$D$300,0)),AND(ISNUMBER(MATCH(D64,'May 11'!$F$2:$F$300,0)),(ISNUMBER(MATCH(E64,'May 11'!$E$2:$E$300,0))))),"Found","Not Found")</f>
        <v>Not Found</v>
      </c>
      <c r="H64" s="17" t="str">
        <f>IF(OR(ISNUMBER(MATCH(C64,'May 12'!$D$2:$D$300,0)),AND(ISNUMBER(MATCH(D64,'May 12'!$F$2:$F$300,0)),(ISNUMBER(MATCH(E64,'May 12'!$E$2:$E$300,0))))),"Found","Not Found")</f>
        <v>Found</v>
      </c>
      <c r="I64" s="17" t="str">
        <f>IF(OR(ISNUMBER(MATCH(C64,'May 13'!$D$2:$D$300,0)),AND(ISNUMBER(MATCH(D64,'May 13'!$F$2:$F$300,0)),(ISNUMBER(MATCH(E64,'May 13'!$E$2:$E$300,0))))),"Found","Not Found")</f>
        <v>Not Found</v>
      </c>
      <c r="J64" s="17" t="str">
        <f>IF(OR(ISNUMBER(MATCH(C64,'May 14'!$D$2:$D$300,0)),AND(ISNUMBER(MATCH(D64,'May 14'!$F$2:$F$300,0)),(ISNUMBER(MATCH(E64,'May 14'!$E$2:$E$300,0))))),"Found","Not Found")</f>
        <v>Found</v>
      </c>
      <c r="K64" s="17" t="str">
        <f>IF(OR(ISNUMBER(MATCH(C64,'May 15'!$D$2:$D$300,0)),AND(ISNUMBER(MATCH(D64,'May 15'!$F$2:$F$300,0)),(ISNUMBER(MATCH(E64,'May 15'!$E$2:$E$300,0))))),"Found","Not Found")</f>
        <v>Not Found</v>
      </c>
      <c r="L64" s="17" t="str">
        <f>IF(OR(ISNUMBER(MATCH(C64,'May 16'!$D$2:$D$300,0)),AND(ISNUMBER(MATCH(D64,'May 16'!$F$2:$F$300,0)),(ISNUMBER(MATCH(E64,'May 16'!$E$2:$E$300,0))))),"Found","Not Found")</f>
        <v>Not Found</v>
      </c>
      <c r="M64" s="17">
        <f t="shared" si="0"/>
        <v>3</v>
      </c>
      <c r="N64" s="17"/>
      <c r="O64" s="17"/>
      <c r="P64" s="17"/>
      <c r="Q64" s="17"/>
      <c r="R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20"/>
      <c r="AJ64" s="17"/>
    </row>
    <row r="65" spans="1:36" x14ac:dyDescent="0.2">
      <c r="A65" s="17" t="s">
        <v>486</v>
      </c>
      <c r="B65" s="18" t="s">
        <v>487</v>
      </c>
      <c r="C65" s="13">
        <v>532</v>
      </c>
      <c r="D65" s="19" t="s">
        <v>149</v>
      </c>
      <c r="E65" s="19" t="s">
        <v>148</v>
      </c>
      <c r="F65" s="20" t="str">
        <f>IF(OR(ISNUMBER(MATCH(C65,'May 10'!$D$2:$D$300,0)),AND(ISNUMBER(MATCH(D65,'May 10'!$F$2:$F$300,0)),(ISNUMBER(MATCH(E65,'May 10'!$E$2:$E$300,0))))),"Found","Not Found")</f>
        <v>Found</v>
      </c>
      <c r="G65" s="17" t="str">
        <f>IF(OR(ISNUMBER(MATCH(C65,'May 11'!$D$2:$D$300,0)),AND(ISNUMBER(MATCH(D65,'May 11'!$F$2:$F$300,0)),(ISNUMBER(MATCH(E65,'May 11'!$E$2:$E$300,0))))),"Found","Not Found")</f>
        <v>Found</v>
      </c>
      <c r="H65" s="17" t="str">
        <f>IF(OR(ISNUMBER(MATCH(C65,'May 12'!$D$2:$D$300,0)),AND(ISNUMBER(MATCH(D65,'May 12'!$F$2:$F$300,0)),(ISNUMBER(MATCH(E65,'May 12'!$E$2:$E$300,0))))),"Found","Not Found")</f>
        <v>Not Found</v>
      </c>
      <c r="I65" s="17" t="str">
        <f>IF(OR(ISNUMBER(MATCH(C65,'May 13'!$D$2:$D$300,0)),AND(ISNUMBER(MATCH(D65,'May 13'!$F$2:$F$300,0)),(ISNUMBER(MATCH(E65,'May 13'!$E$2:$E$300,0))))),"Found","Not Found")</f>
        <v>Found</v>
      </c>
      <c r="J65" s="17" t="str">
        <f>IF(OR(ISNUMBER(MATCH(C65,'May 14'!$D$2:$D$300,0)),AND(ISNUMBER(MATCH(D65,'May 14'!$F$2:$F$300,0)),(ISNUMBER(MATCH(E65,'May 14'!$E$2:$E$300,0))))),"Found","Not Found")</f>
        <v>Found</v>
      </c>
      <c r="K65" s="17" t="str">
        <f>IF(OR(ISNUMBER(MATCH(C65,'May 15'!$D$2:$D$300,0)),AND(ISNUMBER(MATCH(D65,'May 15'!$F$2:$F$300,0)),(ISNUMBER(MATCH(E65,'May 15'!$E$2:$E$300,0))))),"Found","Not Found")</f>
        <v>Found</v>
      </c>
      <c r="L65" s="17" t="str">
        <f>IF(OR(ISNUMBER(MATCH(C65,'May 16'!$D$2:$D$300,0)),AND(ISNUMBER(MATCH(D65,'May 16'!$F$2:$F$300,0)),(ISNUMBER(MATCH(E65,'May 16'!$E$2:$E$300,0))))),"Found","Not Found")</f>
        <v>Found</v>
      </c>
      <c r="M65" s="17">
        <f t="shared" si="0"/>
        <v>6</v>
      </c>
      <c r="N65" s="17"/>
      <c r="O65" s="17"/>
      <c r="P65" s="17"/>
      <c r="Q65" s="17"/>
      <c r="R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0"/>
      <c r="AJ65" s="17"/>
    </row>
    <row r="66" spans="1:36" x14ac:dyDescent="0.2">
      <c r="A66" s="17" t="s">
        <v>488</v>
      </c>
      <c r="B66" s="18" t="s">
        <v>489</v>
      </c>
      <c r="C66" s="13">
        <f>VLOOKUP(B66,'PKII Employee Details'!$A$2:$F$474,3,FALSE)</f>
        <v>580</v>
      </c>
      <c r="D66" s="19" t="str">
        <f>VLOOKUP(B66,'PKII Employee Details'!$A$2:$F$474,4,FALSE)</f>
        <v>Pangan</v>
      </c>
      <c r="E66" s="19" t="str">
        <f>VLOOKUP(B66,'PKII Employee Details'!$A$2:$F$474,5,FALSE)</f>
        <v>Karl Antonio</v>
      </c>
      <c r="F66" s="20" t="str">
        <f>IF(OR(ISNUMBER(MATCH(C66,'May 10'!$D$2:$D$300,0)),AND(ISNUMBER(MATCH(D66,'May 10'!$F$2:$F$300,0)),(ISNUMBER(MATCH(E66,'May 10'!$E$2:$E$300,0))))),"Found","Not Found")</f>
        <v>Not Found</v>
      </c>
      <c r="G66" s="17" t="str">
        <f>IF(OR(ISNUMBER(MATCH(C66,'May 11'!$D$2:$D$300,0)),AND(ISNUMBER(MATCH(D66,'May 11'!$F$2:$F$300,0)),(ISNUMBER(MATCH(E66,'May 11'!$E$2:$E$300,0))))),"Found","Not Found")</f>
        <v>Not Found</v>
      </c>
      <c r="H66" s="17" t="str">
        <f>IF(OR(ISNUMBER(MATCH(C66,'May 12'!$D$2:$D$300,0)),AND(ISNUMBER(MATCH(D66,'May 12'!$F$2:$F$300,0)),(ISNUMBER(MATCH(E66,'May 12'!$E$2:$E$300,0))))),"Found","Not Found")</f>
        <v>Not Found</v>
      </c>
      <c r="I66" s="17" t="str">
        <f>IF(OR(ISNUMBER(MATCH(C66,'May 13'!$D$2:$D$300,0)),AND(ISNUMBER(MATCH(D66,'May 13'!$F$2:$F$300,0)),(ISNUMBER(MATCH(E66,'May 13'!$E$2:$E$300,0))))),"Found","Not Found")</f>
        <v>Not Found</v>
      </c>
      <c r="J66" s="17" t="str">
        <f>IF(OR(ISNUMBER(MATCH(C66,'May 14'!$D$2:$D$300,0)),AND(ISNUMBER(MATCH(D66,'May 14'!$F$2:$F$300,0)),(ISNUMBER(MATCH(E66,'May 14'!$E$2:$E$300,0))))),"Found","Not Found")</f>
        <v>Not Found</v>
      </c>
      <c r="K66" s="17" t="str">
        <f>IF(OR(ISNUMBER(MATCH(C66,'May 15'!$D$2:$D$300,0)),AND(ISNUMBER(MATCH(D66,'May 15'!$F$2:$F$300,0)),(ISNUMBER(MATCH(E66,'May 15'!$E$2:$E$300,0))))),"Found","Not Found")</f>
        <v>Not Found</v>
      </c>
      <c r="L66" s="17" t="str">
        <f>IF(OR(ISNUMBER(MATCH(C66,'May 16'!$D$2:$D$300,0)),AND(ISNUMBER(MATCH(D66,'May 16'!$F$2:$F$300,0)),(ISNUMBER(MATCH(E66,'May 16'!$E$2:$E$300,0))))),"Found","Not Found")</f>
        <v>Not Found</v>
      </c>
      <c r="M66" s="17">
        <f t="shared" si="0"/>
        <v>0</v>
      </c>
      <c r="N66" s="17"/>
      <c r="O66" s="17"/>
      <c r="P66" s="17"/>
      <c r="Q66" s="17"/>
      <c r="R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20"/>
      <c r="AJ66" s="17"/>
    </row>
    <row r="67" spans="1:36" ht="15" customHeight="1" x14ac:dyDescent="0.2">
      <c r="A67" s="17" t="s">
        <v>490</v>
      </c>
      <c r="B67" s="18" t="s">
        <v>491</v>
      </c>
      <c r="C67" s="13">
        <f>VLOOKUP(B67,'PKII Employee Details'!$A$2:$F$474,3,FALSE)</f>
        <v>189</v>
      </c>
      <c r="D67" s="19" t="str">
        <f>VLOOKUP(B67,'PKII Employee Details'!$A$2:$F$474,4,FALSE)</f>
        <v>Pantino</v>
      </c>
      <c r="E67" s="19" t="str">
        <f>VLOOKUP(B67,'PKII Employee Details'!$A$2:$F$474,5,FALSE)</f>
        <v>Rey</v>
      </c>
      <c r="F67" s="20" t="str">
        <f>IF(OR(ISNUMBER(MATCH(C67,'May 10'!$D$2:$D$300,0)),AND(ISNUMBER(MATCH(D67,'May 10'!$F$2:$F$300,0)),(ISNUMBER(MATCH(E67,'May 10'!$E$2:$E$300,0))))),"Found","Not Found")</f>
        <v>Not Found</v>
      </c>
      <c r="G67" s="17" t="str">
        <f>IF(OR(ISNUMBER(MATCH(C67,'May 11'!$D$2:$D$300,0)),AND(ISNUMBER(MATCH(D67,'May 11'!$F$2:$F$300,0)),(ISNUMBER(MATCH(E67,'May 11'!$E$2:$E$300,0))))),"Found","Not Found")</f>
        <v>Not Found</v>
      </c>
      <c r="H67" s="17" t="str">
        <f>IF(OR(ISNUMBER(MATCH(C67,'May 12'!$D$2:$D$300,0)),AND(ISNUMBER(MATCH(D67,'May 12'!$F$2:$F$300,0)),(ISNUMBER(MATCH(E67,'May 12'!$E$2:$E$300,0))))),"Found","Not Found")</f>
        <v>Not Found</v>
      </c>
      <c r="I67" s="17" t="str">
        <f>IF(OR(ISNUMBER(MATCH(C67,'May 13'!$D$2:$D$300,0)),AND(ISNUMBER(MATCH(D67,'May 13'!$F$2:$F$300,0)),(ISNUMBER(MATCH(E67,'May 13'!$E$2:$E$300,0))))),"Found","Not Found")</f>
        <v>Not Found</v>
      </c>
      <c r="J67" s="17" t="str">
        <f>IF(OR(ISNUMBER(MATCH(C67,'May 14'!$D$2:$D$300,0)),AND(ISNUMBER(MATCH(D67,'May 14'!$F$2:$F$300,0)),(ISNUMBER(MATCH(E67,'May 14'!$E$2:$E$300,0))))),"Found","Not Found")</f>
        <v>Not Found</v>
      </c>
      <c r="K67" s="17" t="str">
        <f>IF(OR(ISNUMBER(MATCH(C67,'May 15'!$D$2:$D$300,0)),AND(ISNUMBER(MATCH(D67,'May 15'!$F$2:$F$300,0)),(ISNUMBER(MATCH(E67,'May 15'!$E$2:$E$300,0))))),"Found","Not Found")</f>
        <v>Not Found</v>
      </c>
      <c r="L67" s="17" t="str">
        <f>IF(OR(ISNUMBER(MATCH(C67,'May 16'!$D$2:$D$300,0)),AND(ISNUMBER(MATCH(D67,'May 16'!$F$2:$F$300,0)),(ISNUMBER(MATCH(E67,'May 16'!$E$2:$E$300,0))))),"Found","Not Found")</f>
        <v>Not Found</v>
      </c>
      <c r="M67" s="17">
        <f t="shared" ref="M67:M130" si="1">COUNTIF(F67:L67,"Found")</f>
        <v>0</v>
      </c>
      <c r="N67" s="17"/>
      <c r="O67" s="17"/>
      <c r="P67" s="17"/>
      <c r="Q67" s="17"/>
      <c r="R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20"/>
      <c r="AJ67" s="17"/>
    </row>
    <row r="68" spans="1:36" x14ac:dyDescent="0.2">
      <c r="A68" s="17" t="s">
        <v>492</v>
      </c>
      <c r="B68" s="18" t="s">
        <v>493</v>
      </c>
      <c r="C68" s="13">
        <f>VLOOKUP(B68,'PKII Employee Details'!$A$2:$F$474,3,FALSE)</f>
        <v>773</v>
      </c>
      <c r="D68" s="19" t="str">
        <f>VLOOKUP(B68,'PKII Employee Details'!$A$2:$F$474,4,FALSE)</f>
        <v>Parreñas</v>
      </c>
      <c r="E68" s="19" t="str">
        <f>VLOOKUP(B68,'PKII Employee Details'!$A$2:$F$474,5,FALSE)</f>
        <v>Xeanne Danielle</v>
      </c>
      <c r="F68" s="20" t="str">
        <f>IF(OR(ISNUMBER(MATCH(C68,'May 10'!$D$2:$D$300,0)),AND(ISNUMBER(MATCH(D68,'May 10'!$F$2:$F$300,0)),(ISNUMBER(MATCH(E68,'May 10'!$E$2:$E$300,0))))),"Found","Not Found")</f>
        <v>Not Found</v>
      </c>
      <c r="G68" s="17" t="str">
        <f>IF(OR(ISNUMBER(MATCH(C68,'May 11'!$D$2:$D$300,0)),AND(ISNUMBER(MATCH(D68,'May 11'!$F$2:$F$300,0)),(ISNUMBER(MATCH(E68,'May 11'!$E$2:$E$300,0))))),"Found","Not Found")</f>
        <v>Found</v>
      </c>
      <c r="H68" s="17" t="str">
        <f>IF(OR(ISNUMBER(MATCH(C68,'May 12'!$D$2:$D$300,0)),AND(ISNUMBER(MATCH(D68,'May 12'!$F$2:$F$300,0)),(ISNUMBER(MATCH(E68,'May 12'!$E$2:$E$300,0))))),"Found","Not Found")</f>
        <v>Not Found</v>
      </c>
      <c r="I68" s="17" t="str">
        <f>IF(OR(ISNUMBER(MATCH(C68,'May 13'!$D$2:$D$300,0)),AND(ISNUMBER(MATCH(D68,'May 13'!$F$2:$F$300,0)),(ISNUMBER(MATCH(E68,'May 13'!$E$2:$E$300,0))))),"Found","Not Found")</f>
        <v>Not Found</v>
      </c>
      <c r="J68" s="17" t="str">
        <f>IF(OR(ISNUMBER(MATCH(C68,'May 14'!$D$2:$D$300,0)),AND(ISNUMBER(MATCH(D68,'May 14'!$F$2:$F$300,0)),(ISNUMBER(MATCH(E68,'May 14'!$E$2:$E$300,0))))),"Found","Not Found")</f>
        <v>Not Found</v>
      </c>
      <c r="K68" s="17" t="str">
        <f>IF(OR(ISNUMBER(MATCH(C68,'May 15'!$D$2:$D$300,0)),AND(ISNUMBER(MATCH(D68,'May 15'!$F$2:$F$300,0)),(ISNUMBER(MATCH(E68,'May 15'!$E$2:$E$300,0))))),"Found","Not Found")</f>
        <v>Not Found</v>
      </c>
      <c r="L68" s="17" t="str">
        <f>IF(OR(ISNUMBER(MATCH(C68,'May 16'!$D$2:$D$300,0)),AND(ISNUMBER(MATCH(D68,'May 16'!$F$2:$F$300,0)),(ISNUMBER(MATCH(E68,'May 16'!$E$2:$E$300,0))))),"Found","Not Found")</f>
        <v>Not Found</v>
      </c>
      <c r="M68" s="17">
        <f t="shared" si="1"/>
        <v>1</v>
      </c>
      <c r="N68" s="17"/>
      <c r="O68" s="17"/>
      <c r="P68" s="17"/>
      <c r="Q68" s="17"/>
      <c r="R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20"/>
      <c r="AJ68" s="17"/>
    </row>
    <row r="69" spans="1:36" x14ac:dyDescent="0.2">
      <c r="A69" s="17" t="s">
        <v>494</v>
      </c>
      <c r="B69" s="18" t="s">
        <v>495</v>
      </c>
      <c r="C69" s="13">
        <f>VLOOKUP(B69,'PKII Employee Details'!$A$2:$F$474,3,FALSE)</f>
        <v>667</v>
      </c>
      <c r="D69" s="19" t="str">
        <f>VLOOKUP(B69,'PKII Employee Details'!$A$2:$F$474,4,FALSE)</f>
        <v>Peñalosa</v>
      </c>
      <c r="E69" s="19" t="str">
        <f>VLOOKUP(B69,'PKII Employee Details'!$A$2:$F$474,5,FALSE)</f>
        <v>Melanie</v>
      </c>
      <c r="F69" s="20" t="str">
        <f>IF(OR(ISNUMBER(MATCH(C69,'May 10'!$D$2:$D$300,0)),AND(ISNUMBER(MATCH(D69,'May 10'!$F$2:$F$300,0)),(ISNUMBER(MATCH(E69,'May 10'!$E$2:$E$300,0))))),"Found","Not Found")</f>
        <v>Found</v>
      </c>
      <c r="G69" s="17" t="str">
        <f>IF(OR(ISNUMBER(MATCH(C69,'May 11'!$D$2:$D$300,0)),AND(ISNUMBER(MATCH(D69,'May 11'!$F$2:$F$300,0)),(ISNUMBER(MATCH(E69,'May 11'!$E$2:$E$300,0))))),"Found","Not Found")</f>
        <v>Found</v>
      </c>
      <c r="H69" s="17" t="str">
        <f>IF(OR(ISNUMBER(MATCH(C69,'May 12'!$D$2:$D$300,0)),AND(ISNUMBER(MATCH(D69,'May 12'!$F$2:$F$300,0)),(ISNUMBER(MATCH(E69,'May 12'!$E$2:$E$300,0))))),"Found","Not Found")</f>
        <v>Found</v>
      </c>
      <c r="I69" s="17" t="str">
        <f>IF(OR(ISNUMBER(MATCH(C69,'May 13'!$D$2:$D$300,0)),AND(ISNUMBER(MATCH(D69,'May 13'!$F$2:$F$300,0)),(ISNUMBER(MATCH(E69,'May 13'!$E$2:$E$300,0))))),"Found","Not Found")</f>
        <v>Found</v>
      </c>
      <c r="J69" s="17" t="str">
        <f>IF(OR(ISNUMBER(MATCH(C69,'May 14'!$D$2:$D$300,0)),AND(ISNUMBER(MATCH(D69,'May 14'!$F$2:$F$300,0)),(ISNUMBER(MATCH(E69,'May 14'!$E$2:$E$300,0))))),"Found","Not Found")</f>
        <v>Not Found</v>
      </c>
      <c r="K69" s="17" t="str">
        <f>IF(OR(ISNUMBER(MATCH(C69,'May 15'!$D$2:$D$300,0)),AND(ISNUMBER(MATCH(D69,'May 15'!$F$2:$F$300,0)),(ISNUMBER(MATCH(E69,'May 15'!$E$2:$E$300,0))))),"Found","Not Found")</f>
        <v>Not Found</v>
      </c>
      <c r="L69" s="17" t="str">
        <f>IF(OR(ISNUMBER(MATCH(C69,'May 16'!$D$2:$D$300,0)),AND(ISNUMBER(MATCH(D69,'May 16'!$F$2:$F$300,0)),(ISNUMBER(MATCH(E69,'May 16'!$E$2:$E$300,0))))),"Found","Not Found")</f>
        <v>Not Found</v>
      </c>
      <c r="M69" s="17">
        <f t="shared" si="1"/>
        <v>4</v>
      </c>
      <c r="N69" s="17"/>
      <c r="O69" s="17"/>
      <c r="P69" s="17"/>
      <c r="Q69" s="17"/>
      <c r="R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20"/>
      <c r="AJ69" s="17"/>
    </row>
    <row r="70" spans="1:36" x14ac:dyDescent="0.2">
      <c r="A70" s="17" t="s">
        <v>496</v>
      </c>
      <c r="B70" s="18" t="s">
        <v>497</v>
      </c>
      <c r="C70" s="13">
        <f>VLOOKUP(B70,'PKII Employee Details'!$A$2:$F$474,3,FALSE)</f>
        <v>700</v>
      </c>
      <c r="D70" s="19" t="str">
        <f>VLOOKUP(B70,'PKII Employee Details'!$A$2:$F$474,4,FALSE)</f>
        <v>Politico</v>
      </c>
      <c r="E70" s="19" t="str">
        <f>VLOOKUP(B70,'PKII Employee Details'!$A$2:$F$474,5,FALSE)</f>
        <v>Mitzi Angela</v>
      </c>
      <c r="F70" s="20" t="str">
        <f>IF(OR(ISNUMBER(MATCH(C70,'May 10'!$D$2:$D$300,0)),AND(ISNUMBER(MATCH(D70,'May 10'!$F$2:$F$300,0)),(ISNUMBER(MATCH(E70,'May 10'!$E$2:$E$300,0))))),"Found","Not Found")</f>
        <v>Not Found</v>
      </c>
      <c r="G70" s="17" t="str">
        <f>IF(OR(ISNUMBER(MATCH(C70,'May 11'!$D$2:$D$300,0)),AND(ISNUMBER(MATCH(D70,'May 11'!$F$2:$F$300,0)),(ISNUMBER(MATCH(E70,'May 11'!$E$2:$E$300,0))))),"Found","Not Found")</f>
        <v>Not Found</v>
      </c>
      <c r="H70" s="17" t="str">
        <f>IF(OR(ISNUMBER(MATCH(C70,'May 12'!$D$2:$D$300,0)),AND(ISNUMBER(MATCH(D70,'May 12'!$F$2:$F$300,0)),(ISNUMBER(MATCH(E70,'May 12'!$E$2:$E$300,0))))),"Found","Not Found")</f>
        <v>Not Found</v>
      </c>
      <c r="I70" s="17" t="str">
        <f>IF(OR(ISNUMBER(MATCH(C70,'May 13'!$D$2:$D$300,0)),AND(ISNUMBER(MATCH(D70,'May 13'!$F$2:$F$300,0)),(ISNUMBER(MATCH(E70,'May 13'!$E$2:$E$300,0))))),"Found","Not Found")</f>
        <v>Not Found</v>
      </c>
      <c r="J70" s="17" t="str">
        <f>IF(OR(ISNUMBER(MATCH(C70,'May 14'!$D$2:$D$300,0)),AND(ISNUMBER(MATCH(D70,'May 14'!$F$2:$F$300,0)),(ISNUMBER(MATCH(E70,'May 14'!$E$2:$E$300,0))))),"Found","Not Found")</f>
        <v>Not Found</v>
      </c>
      <c r="K70" s="17" t="str">
        <f>IF(OR(ISNUMBER(MATCH(C70,'May 15'!$D$2:$D$300,0)),AND(ISNUMBER(MATCH(D70,'May 15'!$F$2:$F$300,0)),(ISNUMBER(MATCH(E70,'May 15'!$E$2:$E$300,0))))),"Found","Not Found")</f>
        <v>Not Found</v>
      </c>
      <c r="L70" s="17" t="str">
        <f>IF(OR(ISNUMBER(MATCH(C70,'May 16'!$D$2:$D$300,0)),AND(ISNUMBER(MATCH(D70,'May 16'!$F$2:$F$300,0)),(ISNUMBER(MATCH(E70,'May 16'!$E$2:$E$300,0))))),"Found","Not Found")</f>
        <v>Not Found</v>
      </c>
      <c r="M70" s="17">
        <f t="shared" si="1"/>
        <v>0</v>
      </c>
      <c r="N70" s="17"/>
      <c r="O70" s="17"/>
      <c r="P70" s="17"/>
      <c r="Q70" s="17"/>
      <c r="R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20"/>
      <c r="AJ70" s="17"/>
    </row>
    <row r="71" spans="1:36" x14ac:dyDescent="0.2">
      <c r="A71" s="17" t="s">
        <v>498</v>
      </c>
      <c r="B71" s="18" t="s">
        <v>499</v>
      </c>
      <c r="C71" s="13">
        <f>VLOOKUP(B71,'PKII Employee Details'!$A$2:$F$474,3,FALSE)</f>
        <v>544</v>
      </c>
      <c r="D71" s="19" t="str">
        <f>VLOOKUP(B71,'PKII Employee Details'!$A$2:$F$474,4,FALSE)</f>
        <v>Quejado</v>
      </c>
      <c r="E71" s="19" t="str">
        <f>VLOOKUP(B71,'PKII Employee Details'!$A$2:$F$474,5,FALSE)</f>
        <v>Anthony</v>
      </c>
      <c r="F71" s="20" t="str">
        <f>IF(OR(ISNUMBER(MATCH(C71,'May 10'!$D$2:$D$300,0)),AND(ISNUMBER(MATCH(D71,'May 10'!$F$2:$F$300,0)),(ISNUMBER(MATCH(E71,'May 10'!$E$2:$E$300,0))))),"Found","Not Found")</f>
        <v>Found</v>
      </c>
      <c r="G71" s="17" t="str">
        <f>IF(OR(ISNUMBER(MATCH(C71,'May 11'!$D$2:$D$300,0)),AND(ISNUMBER(MATCH(D71,'May 11'!$F$2:$F$300,0)),(ISNUMBER(MATCH(E71,'May 11'!$E$2:$E$300,0))))),"Found","Not Found")</f>
        <v>Not Found</v>
      </c>
      <c r="H71" s="17" t="str">
        <f>IF(OR(ISNUMBER(MATCH(C71,'May 12'!$D$2:$D$300,0)),AND(ISNUMBER(MATCH(D71,'May 12'!$F$2:$F$300,0)),(ISNUMBER(MATCH(E71,'May 12'!$E$2:$E$300,0))))),"Found","Not Found")</f>
        <v>Not Found</v>
      </c>
      <c r="I71" s="17" t="str">
        <f>IF(OR(ISNUMBER(MATCH(C71,'May 13'!$D$2:$D$300,0)),AND(ISNUMBER(MATCH(D71,'May 13'!$F$2:$F$300,0)),(ISNUMBER(MATCH(E71,'May 13'!$E$2:$E$300,0))))),"Found","Not Found")</f>
        <v>Found</v>
      </c>
      <c r="J71" s="17" t="str">
        <f>IF(OR(ISNUMBER(MATCH(C71,'May 14'!$D$2:$D$300,0)),AND(ISNUMBER(MATCH(D71,'May 14'!$F$2:$F$300,0)),(ISNUMBER(MATCH(E71,'May 14'!$E$2:$E$300,0))))),"Found","Not Found")</f>
        <v>Found</v>
      </c>
      <c r="K71" s="17" t="str">
        <f>IF(OR(ISNUMBER(MATCH(C71,'May 15'!$D$2:$D$300,0)),AND(ISNUMBER(MATCH(D71,'May 15'!$F$2:$F$300,0)),(ISNUMBER(MATCH(E71,'May 15'!$E$2:$E$300,0))))),"Found","Not Found")</f>
        <v>Found</v>
      </c>
      <c r="L71" s="17" t="str">
        <f>IF(OR(ISNUMBER(MATCH(C71,'May 16'!$D$2:$D$300,0)),AND(ISNUMBER(MATCH(D71,'May 16'!$F$2:$F$300,0)),(ISNUMBER(MATCH(E71,'May 16'!$E$2:$E$300,0))))),"Found","Not Found")</f>
        <v>Found</v>
      </c>
      <c r="M71" s="17">
        <f t="shared" si="1"/>
        <v>5</v>
      </c>
      <c r="N71" s="17"/>
      <c r="O71" s="17"/>
      <c r="P71" s="17"/>
      <c r="Q71" s="17"/>
      <c r="R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20"/>
      <c r="AJ71" s="17"/>
    </row>
    <row r="72" spans="1:36" x14ac:dyDescent="0.2">
      <c r="A72" s="17" t="s">
        <v>500</v>
      </c>
      <c r="B72" s="18" t="s">
        <v>501</v>
      </c>
      <c r="C72" s="13">
        <f>VLOOKUP(B72,'PKII Employee Details'!$A$2:$F$474,3,FALSE)</f>
        <v>731</v>
      </c>
      <c r="D72" s="19" t="str">
        <f>VLOOKUP(B72,'PKII Employee Details'!$A$2:$F$474,4,FALSE)</f>
        <v>Quiaoit</v>
      </c>
      <c r="E72" s="19" t="str">
        <f>VLOOKUP(B72,'PKII Employee Details'!$A$2:$F$474,5,FALSE)</f>
        <v>Daniel Mark</v>
      </c>
      <c r="F72" s="20" t="str">
        <f>IF(OR(ISNUMBER(MATCH(C72,'May 10'!$D$2:$D$300,0)),AND(ISNUMBER(MATCH(D72,'May 10'!$F$2:$F$300,0)),(ISNUMBER(MATCH(E72,'May 10'!$E$2:$E$300,0))))),"Found","Not Found")</f>
        <v>Found</v>
      </c>
      <c r="G72" s="17" t="str">
        <f>IF(OR(ISNUMBER(MATCH(C72,'May 11'!$D$2:$D$300,0)),AND(ISNUMBER(MATCH(D72,'May 11'!$F$2:$F$300,0)),(ISNUMBER(MATCH(E72,'May 11'!$E$2:$E$300,0))))),"Found","Not Found")</f>
        <v>Found</v>
      </c>
      <c r="H72" s="17" t="str">
        <f>IF(OR(ISNUMBER(MATCH(C72,'May 12'!$D$2:$D$300,0)),AND(ISNUMBER(MATCH(D72,'May 12'!$F$2:$F$300,0)),(ISNUMBER(MATCH(E72,'May 12'!$E$2:$E$300,0))))),"Found","Not Found")</f>
        <v>Found</v>
      </c>
      <c r="I72" s="17" t="str">
        <f>IF(OR(ISNUMBER(MATCH(C72,'May 13'!$D$2:$D$300,0)),AND(ISNUMBER(MATCH(D72,'May 13'!$F$2:$F$300,0)),(ISNUMBER(MATCH(E72,'May 13'!$E$2:$E$300,0))))),"Found","Not Found")</f>
        <v>Found</v>
      </c>
      <c r="J72" s="17" t="str">
        <f>IF(OR(ISNUMBER(MATCH(C72,'May 14'!$D$2:$D$300,0)),AND(ISNUMBER(MATCH(D72,'May 14'!$F$2:$F$300,0)),(ISNUMBER(MATCH(E72,'May 14'!$E$2:$E$300,0))))),"Found","Not Found")</f>
        <v>Found</v>
      </c>
      <c r="K72" s="17" t="str">
        <f>IF(OR(ISNUMBER(MATCH(C72,'May 15'!$D$2:$D$300,0)),AND(ISNUMBER(MATCH(D72,'May 15'!$F$2:$F$300,0)),(ISNUMBER(MATCH(E72,'May 15'!$E$2:$E$300,0))))),"Found","Not Found")</f>
        <v>Found</v>
      </c>
      <c r="L72" s="17" t="str">
        <f>IF(OR(ISNUMBER(MATCH(C72,'May 16'!$D$2:$D$300,0)),AND(ISNUMBER(MATCH(D72,'May 16'!$F$2:$F$300,0)),(ISNUMBER(MATCH(E72,'May 16'!$E$2:$E$300,0))))),"Found","Not Found")</f>
        <v>Found</v>
      </c>
      <c r="M72" s="17">
        <f t="shared" si="1"/>
        <v>7</v>
      </c>
      <c r="N72" s="17"/>
      <c r="O72" s="17"/>
      <c r="P72" s="17"/>
      <c r="Q72" s="17"/>
      <c r="R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20"/>
      <c r="AJ72" s="17"/>
    </row>
    <row r="73" spans="1:36" x14ac:dyDescent="0.2">
      <c r="A73" s="17" t="s">
        <v>502</v>
      </c>
      <c r="B73" s="18" t="s">
        <v>503</v>
      </c>
      <c r="C73" s="13">
        <f>VLOOKUP(B73,'PKII Employee Details'!$A$2:$F$474,3,FALSE)</f>
        <v>765</v>
      </c>
      <c r="D73" s="19" t="str">
        <f>VLOOKUP(B73,'PKII Employee Details'!$A$2:$F$474,4,FALSE)</f>
        <v>Ramirez</v>
      </c>
      <c r="E73" s="19" t="str">
        <f>VLOOKUP(B73,'PKII Employee Details'!$A$2:$F$474,5,FALSE)</f>
        <v>Camille Nelmie</v>
      </c>
      <c r="F73" s="20" t="str">
        <f>IF(OR(ISNUMBER(MATCH(C73,'May 10'!$D$2:$D$300,0)),AND(ISNUMBER(MATCH(D73,'May 10'!$F$2:$F$300,0)),(ISNUMBER(MATCH(E73,'May 10'!$E$2:$E$300,0))))),"Found","Not Found")</f>
        <v>Found</v>
      </c>
      <c r="G73" s="17" t="str">
        <f>IF(OR(ISNUMBER(MATCH(C73,'May 11'!$D$2:$D$300,0)),AND(ISNUMBER(MATCH(D73,'May 11'!$F$2:$F$300,0)),(ISNUMBER(MATCH(E73,'May 11'!$E$2:$E$300,0))))),"Found","Not Found")</f>
        <v>Found</v>
      </c>
      <c r="H73" s="17" t="str">
        <f>IF(OR(ISNUMBER(MATCH(C73,'May 12'!$D$2:$D$300,0)),AND(ISNUMBER(MATCH(D73,'May 12'!$F$2:$F$300,0)),(ISNUMBER(MATCH(E73,'May 12'!$E$2:$E$300,0))))),"Found","Not Found")</f>
        <v>Found</v>
      </c>
      <c r="I73" s="17" t="str">
        <f>IF(OR(ISNUMBER(MATCH(C73,'May 13'!$D$2:$D$300,0)),AND(ISNUMBER(MATCH(D73,'May 13'!$F$2:$F$300,0)),(ISNUMBER(MATCH(E73,'May 13'!$E$2:$E$300,0))))),"Found","Not Found")</f>
        <v>Found</v>
      </c>
      <c r="J73" s="17" t="str">
        <f>IF(OR(ISNUMBER(MATCH(C73,'May 14'!$D$2:$D$300,0)),AND(ISNUMBER(MATCH(D73,'May 14'!$F$2:$F$300,0)),(ISNUMBER(MATCH(E73,'May 14'!$E$2:$E$300,0))))),"Found","Not Found")</f>
        <v>Found</v>
      </c>
      <c r="K73" s="17" t="str">
        <f>IF(OR(ISNUMBER(MATCH(C73,'May 15'!$D$2:$D$300,0)),AND(ISNUMBER(MATCH(D73,'May 15'!$F$2:$F$300,0)),(ISNUMBER(MATCH(E73,'May 15'!$E$2:$E$300,0))))),"Found","Not Found")</f>
        <v>Found</v>
      </c>
      <c r="L73" s="17" t="str">
        <f>IF(OR(ISNUMBER(MATCH(C73,'May 16'!$D$2:$D$300,0)),AND(ISNUMBER(MATCH(D73,'May 16'!$F$2:$F$300,0)),(ISNUMBER(MATCH(E73,'May 16'!$E$2:$E$300,0))))),"Found","Not Found")</f>
        <v>Not Found</v>
      </c>
      <c r="M73" s="17">
        <f t="shared" si="1"/>
        <v>6</v>
      </c>
      <c r="N73" s="17"/>
      <c r="O73" s="17"/>
      <c r="P73" s="17"/>
      <c r="Q73" s="17"/>
      <c r="R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20"/>
      <c r="AJ73" s="17"/>
    </row>
    <row r="74" spans="1:36" x14ac:dyDescent="0.2">
      <c r="A74" s="17" t="s">
        <v>504</v>
      </c>
      <c r="B74" s="18" t="s">
        <v>505</v>
      </c>
      <c r="C74" s="13">
        <f>VLOOKUP(B74,'PKII Employee Details'!$A$2:$F$474,3,FALSE)</f>
        <v>733</v>
      </c>
      <c r="D74" s="19" t="str">
        <f>VLOOKUP(B74,'PKII Employee Details'!$A$2:$F$474,4,FALSE)</f>
        <v>Ramos</v>
      </c>
      <c r="E74" s="19" t="str">
        <f>VLOOKUP(B74,'PKII Employee Details'!$A$2:$F$474,5,FALSE)</f>
        <v>Daniel Morris</v>
      </c>
      <c r="F74" s="20" t="str">
        <f>IF(OR(ISNUMBER(MATCH(C74,'May 10'!$D$2:$D$300,0)),AND(ISNUMBER(MATCH(D74,'May 10'!$F$2:$F$300,0)),(ISNUMBER(MATCH(E74,'May 10'!$E$2:$E$300,0))))),"Found","Not Found")</f>
        <v>Found</v>
      </c>
      <c r="G74" s="17" t="str">
        <f>IF(OR(ISNUMBER(MATCH(C74,'May 11'!$D$2:$D$300,0)),AND(ISNUMBER(MATCH(D74,'May 11'!$F$2:$F$300,0)),(ISNUMBER(MATCH(E74,'May 11'!$E$2:$E$300,0))))),"Found","Not Found")</f>
        <v>Found</v>
      </c>
      <c r="H74" s="17" t="str">
        <f>IF(OR(ISNUMBER(MATCH(C74,'May 12'!$D$2:$D$300,0)),AND(ISNUMBER(MATCH(D74,'May 12'!$F$2:$F$300,0)),(ISNUMBER(MATCH(E74,'May 12'!$E$2:$E$300,0))))),"Found","Not Found")</f>
        <v>Found</v>
      </c>
      <c r="I74" s="17" t="str">
        <f>IF(OR(ISNUMBER(MATCH(C74,'May 13'!$D$2:$D$300,0)),AND(ISNUMBER(MATCH(D74,'May 13'!$F$2:$F$300,0)),(ISNUMBER(MATCH(E74,'May 13'!$E$2:$E$300,0))))),"Found","Not Found")</f>
        <v>Not Found</v>
      </c>
      <c r="J74" s="17" t="str">
        <f>IF(OR(ISNUMBER(MATCH(C74,'May 14'!$D$2:$D$300,0)),AND(ISNUMBER(MATCH(D74,'May 14'!$F$2:$F$300,0)),(ISNUMBER(MATCH(E74,'May 14'!$E$2:$E$300,0))))),"Found","Not Found")</f>
        <v>Found</v>
      </c>
      <c r="K74" s="17" t="str">
        <f>IF(OR(ISNUMBER(MATCH(C74,'May 15'!$D$2:$D$300,0)),AND(ISNUMBER(MATCH(D74,'May 15'!$F$2:$F$300,0)),(ISNUMBER(MATCH(E74,'May 15'!$E$2:$E$300,0))))),"Found","Not Found")</f>
        <v>Not Found</v>
      </c>
      <c r="L74" s="17" t="str">
        <f>IF(OR(ISNUMBER(MATCH(C74,'May 16'!$D$2:$D$300,0)),AND(ISNUMBER(MATCH(D74,'May 16'!$F$2:$F$300,0)),(ISNUMBER(MATCH(E74,'May 16'!$E$2:$E$300,0))))),"Found","Not Found")</f>
        <v>Not Found</v>
      </c>
      <c r="M74" s="17">
        <f t="shared" si="1"/>
        <v>4</v>
      </c>
      <c r="N74" s="17"/>
      <c r="O74" s="17"/>
      <c r="P74" s="17"/>
      <c r="Q74" s="17"/>
      <c r="R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20"/>
      <c r="AJ74" s="17"/>
    </row>
    <row r="75" spans="1:36" x14ac:dyDescent="0.2">
      <c r="A75" s="17" t="s">
        <v>506</v>
      </c>
      <c r="B75" s="18" t="s">
        <v>507</v>
      </c>
      <c r="C75" s="13">
        <f>VLOOKUP(B75,'PKII Employee Details'!$A$2:$F$474,3,FALSE)</f>
        <v>775</v>
      </c>
      <c r="D75" s="19" t="str">
        <f>VLOOKUP(B75,'PKII Employee Details'!$A$2:$F$474,4,FALSE)</f>
        <v>Ramos</v>
      </c>
      <c r="E75" s="19" t="str">
        <f>VLOOKUP(B75,'PKII Employee Details'!$A$2:$F$474,5,FALSE)</f>
        <v>Christelle Angela</v>
      </c>
      <c r="F75" s="20" t="str">
        <f>IF(OR(ISNUMBER(MATCH(C75,'May 10'!$D$2:$D$300,0)),AND(ISNUMBER(MATCH(D75,'May 10'!$F$2:$F$300,0)),(ISNUMBER(MATCH(E75,'May 10'!$E$2:$E$300,0))))),"Found","Not Found")</f>
        <v>Not Found</v>
      </c>
      <c r="G75" s="17" t="str">
        <f>IF(OR(ISNUMBER(MATCH(C75,'May 11'!$D$2:$D$300,0)),AND(ISNUMBER(MATCH(D75,'May 11'!$F$2:$F$300,0)),(ISNUMBER(MATCH(E75,'May 11'!$E$2:$E$300,0))))),"Found","Not Found")</f>
        <v>Not Found</v>
      </c>
      <c r="H75" s="17" t="str">
        <f>IF(OR(ISNUMBER(MATCH(C75,'May 12'!$D$2:$D$300,0)),AND(ISNUMBER(MATCH(D75,'May 12'!$F$2:$F$300,0)),(ISNUMBER(MATCH(E75,'May 12'!$E$2:$E$300,0))))),"Found","Not Found")</f>
        <v>Found</v>
      </c>
      <c r="I75" s="17" t="str">
        <f>IF(OR(ISNUMBER(MATCH(C75,'May 13'!$D$2:$D$300,0)),AND(ISNUMBER(MATCH(D75,'May 13'!$F$2:$F$300,0)),(ISNUMBER(MATCH(E75,'May 13'!$E$2:$E$300,0))))),"Found","Not Found")</f>
        <v>Not Found</v>
      </c>
      <c r="J75" s="17" t="str">
        <f>IF(OR(ISNUMBER(MATCH(C75,'May 14'!$D$2:$D$300,0)),AND(ISNUMBER(MATCH(D75,'May 14'!$F$2:$F$300,0)),(ISNUMBER(MATCH(E75,'May 14'!$E$2:$E$300,0))))),"Found","Not Found")</f>
        <v>Not Found</v>
      </c>
      <c r="K75" s="17" t="str">
        <f>IF(OR(ISNUMBER(MATCH(C75,'May 15'!$D$2:$D$300,0)),AND(ISNUMBER(MATCH(D75,'May 15'!$F$2:$F$300,0)),(ISNUMBER(MATCH(E75,'May 15'!$E$2:$E$300,0))))),"Found","Not Found")</f>
        <v>Not Found</v>
      </c>
      <c r="L75" s="17" t="str">
        <f>IF(OR(ISNUMBER(MATCH(C75,'May 16'!$D$2:$D$300,0)),AND(ISNUMBER(MATCH(D75,'May 16'!$F$2:$F$300,0)),(ISNUMBER(MATCH(E75,'May 16'!$E$2:$E$300,0))))),"Found","Not Found")</f>
        <v>Not Found</v>
      </c>
      <c r="M75" s="17">
        <f t="shared" si="1"/>
        <v>1</v>
      </c>
      <c r="N75" s="17"/>
      <c r="O75" s="17"/>
      <c r="P75" s="17"/>
      <c r="Q75" s="17"/>
      <c r="R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20"/>
      <c r="AJ75" s="17"/>
    </row>
    <row r="76" spans="1:36" x14ac:dyDescent="0.2">
      <c r="A76" s="17" t="s">
        <v>508</v>
      </c>
      <c r="B76" s="18" t="s">
        <v>509</v>
      </c>
      <c r="C76" s="13">
        <f>VLOOKUP(B76,'PKII Employee Details'!$A$2:$F$474,3,FALSE)</f>
        <v>685</v>
      </c>
      <c r="D76" s="19" t="str">
        <f>VLOOKUP(B76,'PKII Employee Details'!$A$2:$F$474,4,FALSE)</f>
        <v>Rogado</v>
      </c>
      <c r="E76" s="19" t="str">
        <f>VLOOKUP(B76,'PKII Employee Details'!$A$2:$F$474,5,FALSE)</f>
        <v>Jessa</v>
      </c>
      <c r="F76" s="20" t="str">
        <f>IF(OR(ISNUMBER(MATCH(C76,'May 10'!$D$2:$D$300,0)),AND(ISNUMBER(MATCH(D76,'May 10'!$F$2:$F$300,0)),(ISNUMBER(MATCH(E76,'May 10'!$E$2:$E$300,0))))),"Found","Not Found")</f>
        <v>Not Found</v>
      </c>
      <c r="G76" s="17" t="str">
        <f>IF(OR(ISNUMBER(MATCH(C76,'May 11'!$D$2:$D$300,0)),AND(ISNUMBER(MATCH(D76,'May 11'!$F$2:$F$300,0)),(ISNUMBER(MATCH(E76,'May 11'!$E$2:$E$300,0))))),"Found","Not Found")</f>
        <v>Not Found</v>
      </c>
      <c r="H76" s="17" t="str">
        <f>IF(OR(ISNUMBER(MATCH(C76,'May 12'!$D$2:$D$300,0)),AND(ISNUMBER(MATCH(D76,'May 12'!$F$2:$F$300,0)),(ISNUMBER(MATCH(E76,'May 12'!$E$2:$E$300,0))))),"Found","Not Found")</f>
        <v>Not Found</v>
      </c>
      <c r="I76" s="17" t="str">
        <f>IF(OR(ISNUMBER(MATCH(C76,'May 13'!$D$2:$D$300,0)),AND(ISNUMBER(MATCH(D76,'May 13'!$F$2:$F$300,0)),(ISNUMBER(MATCH(E76,'May 13'!$E$2:$E$300,0))))),"Found","Not Found")</f>
        <v>Not Found</v>
      </c>
      <c r="J76" s="17" t="str">
        <f>IF(OR(ISNUMBER(MATCH(C76,'May 14'!$D$2:$D$300,0)),AND(ISNUMBER(MATCH(D76,'May 14'!$F$2:$F$300,0)),(ISNUMBER(MATCH(E76,'May 14'!$E$2:$E$300,0))))),"Found","Not Found")</f>
        <v>Not Found</v>
      </c>
      <c r="K76" s="17" t="str">
        <f>IF(OR(ISNUMBER(MATCH(C76,'May 15'!$D$2:$D$300,0)),AND(ISNUMBER(MATCH(D76,'May 15'!$F$2:$F$300,0)),(ISNUMBER(MATCH(E76,'May 15'!$E$2:$E$300,0))))),"Found","Not Found")</f>
        <v>Not Found</v>
      </c>
      <c r="L76" s="17" t="str">
        <f>IF(OR(ISNUMBER(MATCH(C76,'May 16'!$D$2:$D$300,0)),AND(ISNUMBER(MATCH(D76,'May 16'!$F$2:$F$300,0)),(ISNUMBER(MATCH(E76,'May 16'!$E$2:$E$300,0))))),"Found","Not Found")</f>
        <v>Not Found</v>
      </c>
      <c r="M76" s="17">
        <f t="shared" si="1"/>
        <v>0</v>
      </c>
      <c r="N76" s="17"/>
      <c r="O76" s="17"/>
      <c r="P76" s="17"/>
      <c r="Q76" s="17"/>
      <c r="R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20"/>
      <c r="AJ76" s="17"/>
    </row>
    <row r="77" spans="1:36" x14ac:dyDescent="0.2">
      <c r="A77" s="17" t="s">
        <v>510</v>
      </c>
      <c r="B77" s="18" t="s">
        <v>511</v>
      </c>
      <c r="C77" s="13">
        <v>483</v>
      </c>
      <c r="D77" s="19" t="s">
        <v>512</v>
      </c>
      <c r="E77" s="19" t="s">
        <v>513</v>
      </c>
      <c r="F77" s="20" t="str">
        <f>IF(OR(ISNUMBER(MATCH(C77,'May 10'!$D$2:$D$300,0)),AND(ISNUMBER(MATCH(D77,'May 10'!$F$2:$F$300,0)),(ISNUMBER(MATCH(E77,'May 10'!$E$2:$E$300,0))))),"Found","Not Found")</f>
        <v>Not Found</v>
      </c>
      <c r="G77" s="17" t="str">
        <f>IF(OR(ISNUMBER(MATCH(C77,'May 11'!$D$2:$D$300,0)),AND(ISNUMBER(MATCH(D77,'May 11'!$F$2:$F$300,0)),(ISNUMBER(MATCH(E77,'May 11'!$E$2:$E$300,0))))),"Found","Not Found")</f>
        <v>Not Found</v>
      </c>
      <c r="H77" s="17" t="str">
        <f>IF(OR(ISNUMBER(MATCH(C77,'May 12'!$D$2:$D$300,0)),AND(ISNUMBER(MATCH(D77,'May 12'!$F$2:$F$300,0)),(ISNUMBER(MATCH(E77,'May 12'!$E$2:$E$300,0))))),"Found","Not Found")</f>
        <v>Not Found</v>
      </c>
      <c r="I77" s="17" t="str">
        <f>IF(OR(ISNUMBER(MATCH(C77,'May 13'!$D$2:$D$300,0)),AND(ISNUMBER(MATCH(D77,'May 13'!$F$2:$F$300,0)),(ISNUMBER(MATCH(E77,'May 13'!$E$2:$E$300,0))))),"Found","Not Found")</f>
        <v>Not Found</v>
      </c>
      <c r="J77" s="17" t="str">
        <f>IF(OR(ISNUMBER(MATCH(C77,'May 14'!$D$2:$D$300,0)),AND(ISNUMBER(MATCH(D77,'May 14'!$F$2:$F$300,0)),(ISNUMBER(MATCH(E77,'May 14'!$E$2:$E$300,0))))),"Found","Not Found")</f>
        <v>Not Found</v>
      </c>
      <c r="K77" s="17" t="str">
        <f>IF(OR(ISNUMBER(MATCH(C77,'May 15'!$D$2:$D$300,0)),AND(ISNUMBER(MATCH(D77,'May 15'!$F$2:$F$300,0)),(ISNUMBER(MATCH(E77,'May 15'!$E$2:$E$300,0))))),"Found","Not Found")</f>
        <v>Not Found</v>
      </c>
      <c r="L77" s="17" t="str">
        <f>IF(OR(ISNUMBER(MATCH(C77,'May 16'!$D$2:$D$300,0)),AND(ISNUMBER(MATCH(D77,'May 16'!$F$2:$F$300,0)),(ISNUMBER(MATCH(E77,'May 16'!$E$2:$E$300,0))))),"Found","Not Found")</f>
        <v>Not Found</v>
      </c>
      <c r="M77" s="17">
        <f t="shared" si="1"/>
        <v>0</v>
      </c>
      <c r="N77" s="17"/>
      <c r="O77" s="17"/>
      <c r="P77" s="17"/>
      <c r="Q77" s="17"/>
      <c r="R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20"/>
      <c r="AJ77" s="17"/>
    </row>
    <row r="78" spans="1:36" x14ac:dyDescent="0.2">
      <c r="A78" s="17" t="s">
        <v>515</v>
      </c>
      <c r="B78" s="18" t="s">
        <v>516</v>
      </c>
      <c r="C78" s="13">
        <f>VLOOKUP(B78,'PKII Employee Details'!$A$2:$F$474,3,FALSE)</f>
        <v>774</v>
      </c>
      <c r="D78" s="19" t="str">
        <f>VLOOKUP(B78,'PKII Employee Details'!$A$2:$F$474,4,FALSE)</f>
        <v>Salvador</v>
      </c>
      <c r="E78" s="19" t="str">
        <f>VLOOKUP(B78,'PKII Employee Details'!$A$2:$F$474,5,FALSE)</f>
        <v>Patrick Owenn</v>
      </c>
      <c r="F78" s="20" t="str">
        <f>IF(OR(ISNUMBER(MATCH(C78,'May 10'!$D$2:$D$300,0)),AND(ISNUMBER(MATCH(D78,'May 10'!$F$2:$F$300,0)),(ISNUMBER(MATCH(E78,'May 10'!$E$2:$E$300,0))))),"Found","Not Found")</f>
        <v>Found</v>
      </c>
      <c r="G78" s="17" t="str">
        <f>IF(OR(ISNUMBER(MATCH(C78,'May 11'!$D$2:$D$300,0)),AND(ISNUMBER(MATCH(D78,'May 11'!$F$2:$F$300,0)),(ISNUMBER(MATCH(E78,'May 11'!$E$2:$E$300,0))))),"Found","Not Found")</f>
        <v>Found</v>
      </c>
      <c r="H78" s="17" t="str">
        <f>IF(OR(ISNUMBER(MATCH(C78,'May 12'!$D$2:$D$300,0)),AND(ISNUMBER(MATCH(D78,'May 12'!$F$2:$F$300,0)),(ISNUMBER(MATCH(E78,'May 12'!$E$2:$E$300,0))))),"Found","Not Found")</f>
        <v>Found</v>
      </c>
      <c r="I78" s="17" t="str">
        <f>IF(OR(ISNUMBER(MATCH(C78,'May 13'!$D$2:$D$300,0)),AND(ISNUMBER(MATCH(D78,'May 13'!$F$2:$F$300,0)),(ISNUMBER(MATCH(E78,'May 13'!$E$2:$E$300,0))))),"Found","Not Found")</f>
        <v>Found</v>
      </c>
      <c r="J78" s="17" t="str">
        <f>IF(OR(ISNUMBER(MATCH(C78,'May 14'!$D$2:$D$300,0)),AND(ISNUMBER(MATCH(D78,'May 14'!$F$2:$F$300,0)),(ISNUMBER(MATCH(E78,'May 14'!$E$2:$E$300,0))))),"Found","Not Found")</f>
        <v>Not Found</v>
      </c>
      <c r="K78" s="17" t="str">
        <f>IF(OR(ISNUMBER(MATCH(C78,'May 15'!$D$2:$D$300,0)),AND(ISNUMBER(MATCH(D78,'May 15'!$F$2:$F$300,0)),(ISNUMBER(MATCH(E78,'May 15'!$E$2:$E$300,0))))),"Found","Not Found")</f>
        <v>Not Found</v>
      </c>
      <c r="L78" s="17" t="str">
        <f>IF(OR(ISNUMBER(MATCH(C78,'May 16'!$D$2:$D$300,0)),AND(ISNUMBER(MATCH(D78,'May 16'!$F$2:$F$300,0)),(ISNUMBER(MATCH(E78,'May 16'!$E$2:$E$300,0))))),"Found","Not Found")</f>
        <v>Not Found</v>
      </c>
      <c r="M78" s="17">
        <f t="shared" si="1"/>
        <v>4</v>
      </c>
      <c r="N78" s="17"/>
      <c r="O78" s="17"/>
      <c r="P78" s="17"/>
      <c r="Q78" s="17"/>
      <c r="R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20"/>
      <c r="AJ78" s="17"/>
    </row>
    <row r="79" spans="1:36" x14ac:dyDescent="0.2">
      <c r="A79" s="17" t="s">
        <v>517</v>
      </c>
      <c r="B79" s="18" t="s">
        <v>518</v>
      </c>
      <c r="C79" s="13">
        <f>VLOOKUP(B79,'PKII Employee Details'!$A$2:$F$474,3,FALSE)</f>
        <v>770</v>
      </c>
      <c r="D79" s="19" t="str">
        <f>VLOOKUP(B79,'PKII Employee Details'!$A$2:$F$474,4,FALSE)</f>
        <v>San Antonio</v>
      </c>
      <c r="E79" s="19" t="str">
        <f>VLOOKUP(B79,'PKII Employee Details'!$A$2:$F$474,5,FALSE)</f>
        <v>Ian Jasper</v>
      </c>
      <c r="F79" s="20" t="str">
        <f>IF(OR(ISNUMBER(MATCH(C79,'May 10'!$D$2:$D$300,0)),AND(ISNUMBER(MATCH(D79,'May 10'!$F$2:$F$300,0)),(ISNUMBER(MATCH(E79,'May 10'!$E$2:$E$300,0))))),"Found","Not Found")</f>
        <v>Not Found</v>
      </c>
      <c r="G79" s="17" t="str">
        <f>IF(OR(ISNUMBER(MATCH(C79,'May 11'!$D$2:$D$300,0)),AND(ISNUMBER(MATCH(D79,'May 11'!$F$2:$F$300,0)),(ISNUMBER(MATCH(E79,'May 11'!$E$2:$E$300,0))))),"Found","Not Found")</f>
        <v>Not Found</v>
      </c>
      <c r="H79" s="17" t="str">
        <f>IF(OR(ISNUMBER(MATCH(C79,'May 12'!$D$2:$D$300,0)),AND(ISNUMBER(MATCH(D79,'May 12'!$F$2:$F$300,0)),(ISNUMBER(MATCH(E79,'May 12'!$E$2:$E$300,0))))),"Found","Not Found")</f>
        <v>Not Found</v>
      </c>
      <c r="I79" s="17" t="str">
        <f>IF(OR(ISNUMBER(MATCH(C79,'May 13'!$D$2:$D$300,0)),AND(ISNUMBER(MATCH(D79,'May 13'!$F$2:$F$300,0)),(ISNUMBER(MATCH(E79,'May 13'!$E$2:$E$300,0))))),"Found","Not Found")</f>
        <v>Not Found</v>
      </c>
      <c r="J79" s="17" t="str">
        <f>IF(OR(ISNUMBER(MATCH(C79,'May 14'!$D$2:$D$300,0)),AND(ISNUMBER(MATCH(D79,'May 14'!$F$2:$F$300,0)),(ISNUMBER(MATCH(E79,'May 14'!$E$2:$E$300,0))))),"Found","Not Found")</f>
        <v>Not Found</v>
      </c>
      <c r="K79" s="17" t="str">
        <f>IF(OR(ISNUMBER(MATCH(C79,'May 15'!$D$2:$D$300,0)),AND(ISNUMBER(MATCH(D79,'May 15'!$F$2:$F$300,0)),(ISNUMBER(MATCH(E79,'May 15'!$E$2:$E$300,0))))),"Found","Not Found")</f>
        <v>Not Found</v>
      </c>
      <c r="L79" s="17" t="str">
        <f>IF(OR(ISNUMBER(MATCH(C79,'May 16'!$D$2:$D$300,0)),AND(ISNUMBER(MATCH(D79,'May 16'!$F$2:$F$300,0)),(ISNUMBER(MATCH(E79,'May 16'!$E$2:$E$300,0))))),"Found","Not Found")</f>
        <v>Not Found</v>
      </c>
      <c r="M79" s="17">
        <f t="shared" si="1"/>
        <v>0</v>
      </c>
      <c r="N79" s="17"/>
      <c r="O79" s="17"/>
      <c r="P79" s="17"/>
      <c r="Q79" s="17"/>
      <c r="R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20"/>
      <c r="AJ79" s="17"/>
    </row>
    <row r="80" spans="1:36" x14ac:dyDescent="0.2">
      <c r="A80" s="17" t="s">
        <v>519</v>
      </c>
      <c r="B80" s="18" t="s">
        <v>520</v>
      </c>
      <c r="C80" s="13">
        <f>VLOOKUP(B80,'PKII Employee Details'!$A$2:$F$474,3,FALSE)</f>
        <v>757</v>
      </c>
      <c r="D80" s="19" t="str">
        <f>VLOOKUP(B80,'PKII Employee Details'!$A$2:$F$474,4,FALSE)</f>
        <v>San Juan</v>
      </c>
      <c r="E80" s="19" t="str">
        <f>VLOOKUP(B80,'PKII Employee Details'!$A$2:$F$474,5,FALSE)</f>
        <v>Joanne</v>
      </c>
      <c r="F80" s="20" t="str">
        <f>IF(OR(ISNUMBER(MATCH(C80,'May 10'!$D$2:$D$300,0)),AND(ISNUMBER(MATCH(D80,'May 10'!$F$2:$F$300,0)),(ISNUMBER(MATCH(E80,'May 10'!$E$2:$E$300,0))))),"Found","Not Found")</f>
        <v>Found</v>
      </c>
      <c r="G80" s="17" t="str">
        <f>IF(OR(ISNUMBER(MATCH(C80,'May 11'!$D$2:$D$300,0)),AND(ISNUMBER(MATCH(D80,'May 11'!$F$2:$F$300,0)),(ISNUMBER(MATCH(E80,'May 11'!$E$2:$E$300,0))))),"Found","Not Found")</f>
        <v>Found</v>
      </c>
      <c r="H80" s="17" t="str">
        <f>IF(OR(ISNUMBER(MATCH(C80,'May 12'!$D$2:$D$300,0)),AND(ISNUMBER(MATCH(D80,'May 12'!$F$2:$F$300,0)),(ISNUMBER(MATCH(E80,'May 12'!$E$2:$E$300,0))))),"Found","Not Found")</f>
        <v>Found</v>
      </c>
      <c r="I80" s="17" t="str">
        <f>IF(OR(ISNUMBER(MATCH(C80,'May 13'!$D$2:$D$300,0)),AND(ISNUMBER(MATCH(D80,'May 13'!$F$2:$F$300,0)),(ISNUMBER(MATCH(E80,'May 13'!$E$2:$E$300,0))))),"Found","Not Found")</f>
        <v>Not Found</v>
      </c>
      <c r="J80" s="17" t="str">
        <f>IF(OR(ISNUMBER(MATCH(C80,'May 14'!$D$2:$D$300,0)),AND(ISNUMBER(MATCH(D80,'May 14'!$F$2:$F$300,0)),(ISNUMBER(MATCH(E80,'May 14'!$E$2:$E$300,0))))),"Found","Not Found")</f>
        <v>Not Found</v>
      </c>
      <c r="K80" s="17" t="str">
        <f>IF(OR(ISNUMBER(MATCH(C80,'May 15'!$D$2:$D$300,0)),AND(ISNUMBER(MATCH(D80,'May 15'!$F$2:$F$300,0)),(ISNUMBER(MATCH(E80,'May 15'!$E$2:$E$300,0))))),"Found","Not Found")</f>
        <v>Not Found</v>
      </c>
      <c r="L80" s="17" t="str">
        <f>IF(OR(ISNUMBER(MATCH(C80,'May 16'!$D$2:$D$300,0)),AND(ISNUMBER(MATCH(D80,'May 16'!$F$2:$F$300,0)),(ISNUMBER(MATCH(E80,'May 16'!$E$2:$E$300,0))))),"Found","Not Found")</f>
        <v>Not Found</v>
      </c>
      <c r="M80" s="17">
        <f t="shared" si="1"/>
        <v>3</v>
      </c>
      <c r="N80" s="17"/>
      <c r="O80" s="17"/>
      <c r="P80" s="17"/>
      <c r="Q80" s="17"/>
      <c r="R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20"/>
      <c r="AJ80" s="17"/>
    </row>
    <row r="81" spans="1:36" x14ac:dyDescent="0.2">
      <c r="A81" s="17" t="s">
        <v>521</v>
      </c>
      <c r="B81" s="18" t="s">
        <v>522</v>
      </c>
      <c r="C81" s="13">
        <f>VLOOKUP(B81,'PKII Employee Details'!$A$2:$F$474,3,FALSE)</f>
        <v>268</v>
      </c>
      <c r="D81" s="19" t="str">
        <f>VLOOKUP(B81,'PKII Employee Details'!$A$2:$F$474,4,FALSE)</f>
        <v>San Miguel</v>
      </c>
      <c r="E81" s="19" t="str">
        <f>VLOOKUP(B81,'PKII Employee Details'!$A$2:$F$474,5,FALSE)</f>
        <v>Girlie</v>
      </c>
      <c r="F81" s="20" t="str">
        <f>IF(OR(ISNUMBER(MATCH(C81,'May 10'!$D$2:$D$300,0)),AND(ISNUMBER(MATCH(D81,'May 10'!$F$2:$F$300,0)),(ISNUMBER(MATCH(E81,'May 10'!$E$2:$E$300,0))))),"Found","Not Found")</f>
        <v>Found</v>
      </c>
      <c r="G81" s="17" t="str">
        <f>IF(OR(ISNUMBER(MATCH(C81,'May 11'!$D$2:$D$300,0)),AND(ISNUMBER(MATCH(D81,'May 11'!$F$2:$F$300,0)),(ISNUMBER(MATCH(E81,'May 11'!$E$2:$E$300,0))))),"Found","Not Found")</f>
        <v>Found</v>
      </c>
      <c r="H81" s="17" t="str">
        <f>IF(OR(ISNUMBER(MATCH(C81,'May 12'!$D$2:$D$300,0)),AND(ISNUMBER(MATCH(D81,'May 12'!$F$2:$F$300,0)),(ISNUMBER(MATCH(E81,'May 12'!$E$2:$E$300,0))))),"Found","Not Found")</f>
        <v>Found</v>
      </c>
      <c r="I81" s="17" t="str">
        <f>IF(OR(ISNUMBER(MATCH(C81,'May 13'!$D$2:$D$300,0)),AND(ISNUMBER(MATCH(D81,'May 13'!$F$2:$F$300,0)),(ISNUMBER(MATCH(E81,'May 13'!$E$2:$E$300,0))))),"Found","Not Found")</f>
        <v>Found</v>
      </c>
      <c r="J81" s="17" t="str">
        <f>IF(OR(ISNUMBER(MATCH(C81,'May 14'!$D$2:$D$300,0)),AND(ISNUMBER(MATCH(D81,'May 14'!$F$2:$F$300,0)),(ISNUMBER(MATCH(E81,'May 14'!$E$2:$E$300,0))))),"Found","Not Found")</f>
        <v>Found</v>
      </c>
      <c r="K81" s="17" t="str">
        <f>IF(OR(ISNUMBER(MATCH(C81,'May 15'!$D$2:$D$300,0)),AND(ISNUMBER(MATCH(D81,'May 15'!$F$2:$F$300,0)),(ISNUMBER(MATCH(E81,'May 15'!$E$2:$E$300,0))))),"Found","Not Found")</f>
        <v>Found</v>
      </c>
      <c r="L81" s="17" t="str">
        <f>IF(OR(ISNUMBER(MATCH(C81,'May 16'!$D$2:$D$300,0)),AND(ISNUMBER(MATCH(D81,'May 16'!$F$2:$F$300,0)),(ISNUMBER(MATCH(E81,'May 16'!$E$2:$E$300,0))))),"Found","Not Found")</f>
        <v>Found</v>
      </c>
      <c r="M81" s="17">
        <f t="shared" si="1"/>
        <v>7</v>
      </c>
      <c r="N81" s="17"/>
      <c r="O81" s="17"/>
      <c r="P81" s="17"/>
      <c r="Q81" s="17"/>
      <c r="R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20"/>
      <c r="AJ81" s="17"/>
    </row>
    <row r="82" spans="1:36" x14ac:dyDescent="0.2">
      <c r="A82" s="17" t="s">
        <v>523</v>
      </c>
      <c r="B82" s="18" t="s">
        <v>524</v>
      </c>
      <c r="C82" s="13">
        <f>VLOOKUP(B82,'PKII Employee Details'!$A$2:$F$474,3,FALSE)</f>
        <v>153</v>
      </c>
      <c r="D82" s="19" t="str">
        <f>VLOOKUP(B82,'PKII Employee Details'!$A$2:$F$474,4,FALSE)</f>
        <v>Santos</v>
      </c>
      <c r="E82" s="19" t="str">
        <f>VLOOKUP(B82,'PKII Employee Details'!$A$2:$F$474,5,FALSE)</f>
        <v>Rose Mary</v>
      </c>
      <c r="F82" s="20" t="str">
        <f>IF(OR(ISNUMBER(MATCH(C82,'May 10'!$D$2:$D$300,0)),AND(ISNUMBER(MATCH(D82,'May 10'!$F$2:$F$300,0)),(ISNUMBER(MATCH(E82,'May 10'!$E$2:$E$300,0))))),"Found","Not Found")</f>
        <v>Not Found</v>
      </c>
      <c r="G82" s="17" t="str">
        <f>IF(OR(ISNUMBER(MATCH(C82,'May 11'!$D$2:$D$300,0)),AND(ISNUMBER(MATCH(D82,'May 11'!$F$2:$F$300,0)),(ISNUMBER(MATCH(E82,'May 11'!$E$2:$E$300,0))))),"Found","Not Found")</f>
        <v>Found</v>
      </c>
      <c r="H82" s="17" t="str">
        <f>IF(OR(ISNUMBER(MATCH(C82,'May 12'!$D$2:$D$300,0)),AND(ISNUMBER(MATCH(D82,'May 12'!$F$2:$F$300,0)),(ISNUMBER(MATCH(E82,'May 12'!$E$2:$E$300,0))))),"Found","Not Found")</f>
        <v>Not Found</v>
      </c>
      <c r="I82" s="17" t="str">
        <f>IF(OR(ISNUMBER(MATCH(C82,'May 13'!$D$2:$D$300,0)),AND(ISNUMBER(MATCH(D82,'May 13'!$F$2:$F$300,0)),(ISNUMBER(MATCH(E82,'May 13'!$E$2:$E$300,0))))),"Found","Not Found")</f>
        <v>Not Found</v>
      </c>
      <c r="J82" s="17" t="str">
        <f>IF(OR(ISNUMBER(MATCH(C82,'May 14'!$D$2:$D$300,0)),AND(ISNUMBER(MATCH(D82,'May 14'!$F$2:$F$300,0)),(ISNUMBER(MATCH(E82,'May 14'!$E$2:$E$300,0))))),"Found","Not Found")</f>
        <v>Found</v>
      </c>
      <c r="K82" s="17" t="str">
        <f>IF(OR(ISNUMBER(MATCH(C82,'May 15'!$D$2:$D$300,0)),AND(ISNUMBER(MATCH(D82,'May 15'!$F$2:$F$300,0)),(ISNUMBER(MATCH(E82,'May 15'!$E$2:$E$300,0))))),"Found","Not Found")</f>
        <v>Not Found</v>
      </c>
      <c r="L82" s="17" t="str">
        <f>IF(OR(ISNUMBER(MATCH(C82,'May 16'!$D$2:$D$300,0)),AND(ISNUMBER(MATCH(D82,'May 16'!$F$2:$F$300,0)),(ISNUMBER(MATCH(E82,'May 16'!$E$2:$E$300,0))))),"Found","Not Found")</f>
        <v>Not Found</v>
      </c>
      <c r="M82" s="17">
        <f t="shared" si="1"/>
        <v>2</v>
      </c>
      <c r="N82" s="17"/>
      <c r="O82" s="17"/>
      <c r="P82" s="17"/>
      <c r="Q82" s="17"/>
      <c r="R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20"/>
      <c r="AJ82" s="17"/>
    </row>
    <row r="83" spans="1:36" x14ac:dyDescent="0.2">
      <c r="A83" s="17" t="s">
        <v>525</v>
      </c>
      <c r="B83" s="18" t="s">
        <v>526</v>
      </c>
      <c r="C83" s="13">
        <v>480</v>
      </c>
      <c r="D83" s="19" t="s">
        <v>527</v>
      </c>
      <c r="E83" s="19" t="s">
        <v>528</v>
      </c>
      <c r="F83" s="20" t="str">
        <f>IF(OR(ISNUMBER(MATCH(C83,'May 10'!$D$2:$D$300,0)),AND(ISNUMBER(MATCH(D83,'May 10'!$F$2:$F$300,0)),(ISNUMBER(MATCH(E83,'May 10'!$E$2:$E$300,0))))),"Found","Not Found")</f>
        <v>Found</v>
      </c>
      <c r="G83" s="17" t="str">
        <f>IF(OR(ISNUMBER(MATCH(C83,'May 11'!$D$2:$D$300,0)),AND(ISNUMBER(MATCH(D83,'May 11'!$F$2:$F$300,0)),(ISNUMBER(MATCH(E83,'May 11'!$E$2:$E$300,0))))),"Found","Not Found")</f>
        <v>Found</v>
      </c>
      <c r="H83" s="17" t="str">
        <f>IF(OR(ISNUMBER(MATCH(C83,'May 12'!$D$2:$D$300,0)),AND(ISNUMBER(MATCH(D83,'May 12'!$F$2:$F$300,0)),(ISNUMBER(MATCH(E83,'May 12'!$E$2:$E$300,0))))),"Found","Not Found")</f>
        <v>Found</v>
      </c>
      <c r="I83" s="17" t="str">
        <f>IF(OR(ISNUMBER(MATCH(C83,'May 13'!$D$2:$D$300,0)),AND(ISNUMBER(MATCH(D83,'May 13'!$F$2:$F$300,0)),(ISNUMBER(MATCH(E83,'May 13'!$E$2:$E$300,0))))),"Found","Not Found")</f>
        <v>Not Found</v>
      </c>
      <c r="J83" s="17" t="str">
        <f>IF(OR(ISNUMBER(MATCH(C83,'May 14'!$D$2:$D$300,0)),AND(ISNUMBER(MATCH(D83,'May 14'!$F$2:$F$300,0)),(ISNUMBER(MATCH(E83,'May 14'!$E$2:$E$300,0))))),"Found","Not Found")</f>
        <v>Found</v>
      </c>
      <c r="K83" s="17" t="str">
        <f>IF(OR(ISNUMBER(MATCH(C83,'May 15'!$D$2:$D$300,0)),AND(ISNUMBER(MATCH(D83,'May 15'!$F$2:$F$300,0)),(ISNUMBER(MATCH(E83,'May 15'!$E$2:$E$300,0))))),"Found","Not Found")</f>
        <v>Found</v>
      </c>
      <c r="L83" s="17" t="str">
        <f>IF(OR(ISNUMBER(MATCH(C83,'May 16'!$D$2:$D$300,0)),AND(ISNUMBER(MATCH(D83,'May 16'!$F$2:$F$300,0)),(ISNUMBER(MATCH(E83,'May 16'!$E$2:$E$300,0))))),"Found","Not Found")</f>
        <v>Found</v>
      </c>
      <c r="M83" s="17">
        <f t="shared" si="1"/>
        <v>6</v>
      </c>
      <c r="N83" s="17"/>
      <c r="O83" s="17"/>
      <c r="P83" s="17"/>
      <c r="Q83" s="17"/>
      <c r="R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20"/>
      <c r="AJ83" s="17"/>
    </row>
    <row r="84" spans="1:36" x14ac:dyDescent="0.2">
      <c r="A84" s="17" t="s">
        <v>529</v>
      </c>
      <c r="B84" s="18" t="s">
        <v>530</v>
      </c>
      <c r="C84" s="13">
        <f>VLOOKUP(B84,'PKII Employee Details'!$A$2:$F$474,3,FALSE)</f>
        <v>647</v>
      </c>
      <c r="D84" s="19" t="str">
        <f>VLOOKUP(B84,'PKII Employee Details'!$A$2:$F$474,4,FALSE)</f>
        <v>Sinda</v>
      </c>
      <c r="E84" s="19" t="str">
        <f>VLOOKUP(B84,'PKII Employee Details'!$A$2:$F$474,5,FALSE)</f>
        <v>Carl Christian</v>
      </c>
      <c r="F84" s="20" t="str">
        <f>IF(OR(ISNUMBER(MATCH(C84,'May 10'!$D$2:$D$300,0)),AND(ISNUMBER(MATCH(D84,'May 10'!$F$2:$F$300,0)),(ISNUMBER(MATCH(E84,'May 10'!$E$2:$E$300,0))))),"Found","Not Found")</f>
        <v>Not Found</v>
      </c>
      <c r="G84" s="17" t="str">
        <f>IF(OR(ISNUMBER(MATCH(C84,'May 11'!$D$2:$D$300,0)),AND(ISNUMBER(MATCH(D84,'May 11'!$F$2:$F$300,0)),(ISNUMBER(MATCH(E84,'May 11'!$E$2:$E$300,0))))),"Found","Not Found")</f>
        <v>Not Found</v>
      </c>
      <c r="H84" s="17" t="str">
        <f>IF(OR(ISNUMBER(MATCH(C84,'May 12'!$D$2:$D$300,0)),AND(ISNUMBER(MATCH(D84,'May 12'!$F$2:$F$300,0)),(ISNUMBER(MATCH(E84,'May 12'!$E$2:$E$300,0))))),"Found","Not Found")</f>
        <v>Not Found</v>
      </c>
      <c r="I84" s="17" t="str">
        <f>IF(OR(ISNUMBER(MATCH(C84,'May 13'!$D$2:$D$300,0)),AND(ISNUMBER(MATCH(D84,'May 13'!$F$2:$F$300,0)),(ISNUMBER(MATCH(E84,'May 13'!$E$2:$E$300,0))))),"Found","Not Found")</f>
        <v>Not Found</v>
      </c>
      <c r="J84" s="17" t="str">
        <f>IF(OR(ISNUMBER(MATCH(C84,'May 14'!$D$2:$D$300,0)),AND(ISNUMBER(MATCH(D84,'May 14'!$F$2:$F$300,0)),(ISNUMBER(MATCH(E84,'May 14'!$E$2:$E$300,0))))),"Found","Not Found")</f>
        <v>Not Found</v>
      </c>
      <c r="K84" s="17" t="str">
        <f>IF(OR(ISNUMBER(MATCH(C84,'May 15'!$D$2:$D$300,0)),AND(ISNUMBER(MATCH(D84,'May 15'!$F$2:$F$300,0)),(ISNUMBER(MATCH(E84,'May 15'!$E$2:$E$300,0))))),"Found","Not Found")</f>
        <v>Not Found</v>
      </c>
      <c r="L84" s="17" t="str">
        <f>IF(OR(ISNUMBER(MATCH(C84,'May 16'!$D$2:$D$300,0)),AND(ISNUMBER(MATCH(D84,'May 16'!$F$2:$F$300,0)),(ISNUMBER(MATCH(E84,'May 16'!$E$2:$E$300,0))))),"Found","Not Found")</f>
        <v>Not Found</v>
      </c>
      <c r="M84" s="17">
        <f t="shared" si="1"/>
        <v>0</v>
      </c>
      <c r="N84" s="17"/>
      <c r="O84" s="17"/>
      <c r="P84" s="17"/>
      <c r="Q84" s="17"/>
      <c r="R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20"/>
      <c r="AJ84" s="17"/>
    </row>
    <row r="85" spans="1:36" x14ac:dyDescent="0.2">
      <c r="A85" s="17" t="s">
        <v>531</v>
      </c>
      <c r="B85" s="18" t="s">
        <v>532</v>
      </c>
      <c r="C85" s="13">
        <f>VLOOKUP(B85,'PKII Employee Details'!$A$2:$F$474,3,FALSE)</f>
        <v>727</v>
      </c>
      <c r="D85" s="19" t="str">
        <f>VLOOKUP(B85,'PKII Employee Details'!$A$2:$F$474,4,FALSE)</f>
        <v>Sosa</v>
      </c>
      <c r="E85" s="19" t="str">
        <f>VLOOKUP(B85,'PKII Employee Details'!$A$2:$F$474,5,FALSE)</f>
        <v>Roncemer</v>
      </c>
      <c r="F85" s="20" t="str">
        <f>IF(OR(ISNUMBER(MATCH(C85,'May 10'!$D$2:$D$300,0)),AND(ISNUMBER(MATCH(D85,'May 10'!$F$2:$F$300,0)),(ISNUMBER(MATCH(E85,'May 10'!$E$2:$E$300,0))))),"Found","Not Found")</f>
        <v>Found</v>
      </c>
      <c r="G85" s="17" t="str">
        <f>IF(OR(ISNUMBER(MATCH(C85,'May 11'!$D$2:$D$300,0)),AND(ISNUMBER(MATCH(D85,'May 11'!$F$2:$F$300,0)),(ISNUMBER(MATCH(E85,'May 11'!$E$2:$E$300,0))))),"Found","Not Found")</f>
        <v>Found</v>
      </c>
      <c r="H85" s="17" t="str">
        <f>IF(OR(ISNUMBER(MATCH(C85,'May 12'!$D$2:$D$300,0)),AND(ISNUMBER(MATCH(D85,'May 12'!$F$2:$F$300,0)),(ISNUMBER(MATCH(E85,'May 12'!$E$2:$E$300,0))))),"Found","Not Found")</f>
        <v>Not Found</v>
      </c>
      <c r="I85" s="17" t="str">
        <f>IF(OR(ISNUMBER(MATCH(C85,'May 13'!$D$2:$D$300,0)),AND(ISNUMBER(MATCH(D85,'May 13'!$F$2:$F$300,0)),(ISNUMBER(MATCH(E85,'May 13'!$E$2:$E$300,0))))),"Found","Not Found")</f>
        <v>Found</v>
      </c>
      <c r="J85" s="17" t="str">
        <f>IF(OR(ISNUMBER(MATCH(C85,'May 14'!$D$2:$D$300,0)),AND(ISNUMBER(MATCH(D85,'May 14'!$F$2:$F$300,0)),(ISNUMBER(MATCH(E85,'May 14'!$E$2:$E$300,0))))),"Found","Not Found")</f>
        <v>Found</v>
      </c>
      <c r="K85" s="17" t="str">
        <f>IF(OR(ISNUMBER(MATCH(C85,'May 15'!$D$2:$D$300,0)),AND(ISNUMBER(MATCH(D85,'May 15'!$F$2:$F$300,0)),(ISNUMBER(MATCH(E85,'May 15'!$E$2:$E$300,0))))),"Found","Not Found")</f>
        <v>Found</v>
      </c>
      <c r="L85" s="17" t="str">
        <f>IF(OR(ISNUMBER(MATCH(C85,'May 16'!$D$2:$D$300,0)),AND(ISNUMBER(MATCH(D85,'May 16'!$F$2:$F$300,0)),(ISNUMBER(MATCH(E85,'May 16'!$E$2:$E$300,0))))),"Found","Not Found")</f>
        <v>Found</v>
      </c>
      <c r="M85" s="17">
        <f t="shared" si="1"/>
        <v>6</v>
      </c>
      <c r="N85" s="17"/>
      <c r="O85" s="17"/>
      <c r="P85" s="17"/>
      <c r="Q85" s="17"/>
      <c r="R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20"/>
      <c r="AJ85" s="17"/>
    </row>
    <row r="86" spans="1:36" x14ac:dyDescent="0.2">
      <c r="A86" s="17" t="s">
        <v>533</v>
      </c>
      <c r="B86" s="18" t="s">
        <v>534</v>
      </c>
      <c r="C86" s="13">
        <f>VLOOKUP(B86,'PKII Employee Details'!$A$2:$F$474,3,FALSE)</f>
        <v>635</v>
      </c>
      <c r="D86" s="19" t="str">
        <f>VLOOKUP(B86,'PKII Employee Details'!$A$2:$F$474,4,FALSE)</f>
        <v>Tabeta</v>
      </c>
      <c r="E86" s="19" t="str">
        <f>VLOOKUP(B86,'PKII Employee Details'!$A$2:$F$474,5,FALSE)</f>
        <v>Gerald Joseph</v>
      </c>
      <c r="F86" s="20" t="str">
        <f>IF(OR(ISNUMBER(MATCH(C86,'May 10'!$D$2:$D$300,0)),AND(ISNUMBER(MATCH(D86,'May 10'!$F$2:$F$300,0)),(ISNUMBER(MATCH(E86,'May 10'!$E$2:$E$300,0))))),"Found","Not Found")</f>
        <v>Not Found</v>
      </c>
      <c r="G86" s="17" t="str">
        <f>IF(OR(ISNUMBER(MATCH(C86,'May 11'!$D$2:$D$300,0)),AND(ISNUMBER(MATCH(D86,'May 11'!$F$2:$F$300,0)),(ISNUMBER(MATCH(E86,'May 11'!$E$2:$E$300,0))))),"Found","Not Found")</f>
        <v>Not Found</v>
      </c>
      <c r="H86" s="17" t="str">
        <f>IF(OR(ISNUMBER(MATCH(C86,'May 12'!$D$2:$D$300,0)),AND(ISNUMBER(MATCH(D86,'May 12'!$F$2:$F$300,0)),(ISNUMBER(MATCH(E86,'May 12'!$E$2:$E$300,0))))),"Found","Not Found")</f>
        <v>Found</v>
      </c>
      <c r="I86" s="17" t="str">
        <f>IF(OR(ISNUMBER(MATCH(C86,'May 13'!$D$2:$D$300,0)),AND(ISNUMBER(MATCH(D86,'May 13'!$F$2:$F$300,0)),(ISNUMBER(MATCH(E86,'May 13'!$E$2:$E$300,0))))),"Found","Not Found")</f>
        <v>Not Found</v>
      </c>
      <c r="J86" s="17" t="str">
        <f>IF(OR(ISNUMBER(MATCH(C86,'May 14'!$D$2:$D$300,0)),AND(ISNUMBER(MATCH(D86,'May 14'!$F$2:$F$300,0)),(ISNUMBER(MATCH(E86,'May 14'!$E$2:$E$300,0))))),"Found","Not Found")</f>
        <v>Not Found</v>
      </c>
      <c r="K86" s="17" t="str">
        <f>IF(OR(ISNUMBER(MATCH(C86,'May 15'!$D$2:$D$300,0)),AND(ISNUMBER(MATCH(D86,'May 15'!$F$2:$F$300,0)),(ISNUMBER(MATCH(E86,'May 15'!$E$2:$E$300,0))))),"Found","Not Found")</f>
        <v>Not Found</v>
      </c>
      <c r="L86" s="17" t="str">
        <f>IF(OR(ISNUMBER(MATCH(C86,'May 16'!$D$2:$D$300,0)),AND(ISNUMBER(MATCH(D86,'May 16'!$F$2:$F$300,0)),(ISNUMBER(MATCH(E86,'May 16'!$E$2:$E$300,0))))),"Found","Not Found")</f>
        <v>Not Found</v>
      </c>
      <c r="M86" s="17">
        <f t="shared" si="1"/>
        <v>1</v>
      </c>
      <c r="N86" s="17"/>
      <c r="O86" s="17"/>
      <c r="P86" s="17"/>
      <c r="Q86" s="17"/>
      <c r="R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20"/>
      <c r="AJ86" s="17"/>
    </row>
    <row r="87" spans="1:36" x14ac:dyDescent="0.2">
      <c r="A87" s="17" t="s">
        <v>535</v>
      </c>
      <c r="B87" s="18" t="s">
        <v>536</v>
      </c>
      <c r="C87" s="13">
        <f>VLOOKUP(B87,'PKII Employee Details'!$A$2:$F$474,3,FALSE)</f>
        <v>756</v>
      </c>
      <c r="D87" s="19" t="str">
        <f>VLOOKUP(B87,'PKII Employee Details'!$A$2:$F$474,4,FALSE)</f>
        <v>Tee</v>
      </c>
      <c r="E87" s="19" t="str">
        <f>VLOOKUP(B87,'PKII Employee Details'!$A$2:$F$474,5,FALSE)</f>
        <v>Jean Christopher</v>
      </c>
      <c r="F87" s="20" t="str">
        <f>IF(OR(ISNUMBER(MATCH(C87,'May 10'!$D$2:$D$300,0)),AND(ISNUMBER(MATCH(D87,'May 10'!$F$2:$F$300,0)),(ISNUMBER(MATCH(E87,'May 10'!$E$2:$E$300,0))))),"Found","Not Found")</f>
        <v>Not Found</v>
      </c>
      <c r="G87" s="17" t="str">
        <f>IF(OR(ISNUMBER(MATCH(C87,'May 11'!$D$2:$D$300,0)),AND(ISNUMBER(MATCH(D87,'May 11'!$F$2:$F$300,0)),(ISNUMBER(MATCH(E87,'May 11'!$E$2:$E$300,0))))),"Found","Not Found")</f>
        <v>Found</v>
      </c>
      <c r="H87" s="17" t="str">
        <f>IF(OR(ISNUMBER(MATCH(C87,'May 12'!$D$2:$D$300,0)),AND(ISNUMBER(MATCH(D87,'May 12'!$F$2:$F$300,0)),(ISNUMBER(MATCH(E87,'May 12'!$E$2:$E$300,0))))),"Found","Not Found")</f>
        <v>Not Found</v>
      </c>
      <c r="I87" s="17" t="str">
        <f>IF(OR(ISNUMBER(MATCH(C87,'May 13'!$D$2:$D$300,0)),AND(ISNUMBER(MATCH(D87,'May 13'!$F$2:$F$300,0)),(ISNUMBER(MATCH(E87,'May 13'!$E$2:$E$300,0))))),"Found","Not Found")</f>
        <v>Not Found</v>
      </c>
      <c r="J87" s="17" t="str">
        <f>IF(OR(ISNUMBER(MATCH(C87,'May 14'!$D$2:$D$300,0)),AND(ISNUMBER(MATCH(D87,'May 14'!$F$2:$F$300,0)),(ISNUMBER(MATCH(E87,'May 14'!$E$2:$E$300,0))))),"Found","Not Found")</f>
        <v>Not Found</v>
      </c>
      <c r="K87" s="17" t="str">
        <f>IF(OR(ISNUMBER(MATCH(C87,'May 15'!$D$2:$D$300,0)),AND(ISNUMBER(MATCH(D87,'May 15'!$F$2:$F$300,0)),(ISNUMBER(MATCH(E87,'May 15'!$E$2:$E$300,0))))),"Found","Not Found")</f>
        <v>Not Found</v>
      </c>
      <c r="L87" s="17" t="str">
        <f>IF(OR(ISNUMBER(MATCH(C87,'May 16'!$D$2:$D$300,0)),AND(ISNUMBER(MATCH(D87,'May 16'!$F$2:$F$300,0)),(ISNUMBER(MATCH(E87,'May 16'!$E$2:$E$300,0))))),"Found","Not Found")</f>
        <v>Not Found</v>
      </c>
      <c r="M87" s="17">
        <f t="shared" si="1"/>
        <v>1</v>
      </c>
      <c r="N87" s="17"/>
      <c r="O87" s="17"/>
      <c r="P87" s="17"/>
      <c r="Q87" s="17"/>
      <c r="R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20"/>
      <c r="AJ87" s="17"/>
    </row>
    <row r="88" spans="1:36" x14ac:dyDescent="0.2">
      <c r="A88" s="17" t="s">
        <v>537</v>
      </c>
      <c r="B88" s="18" t="s">
        <v>538</v>
      </c>
      <c r="C88" s="13">
        <f>VLOOKUP(B88,'PKII Employee Details'!$A$2:$F$474,3,FALSE)</f>
        <v>554</v>
      </c>
      <c r="D88" s="19" t="str">
        <f>VLOOKUP(B88,'PKII Employee Details'!$A$2:$F$474,4,FALSE)</f>
        <v>Tolentino</v>
      </c>
      <c r="E88" s="19" t="str">
        <f>VLOOKUP(B88,'PKII Employee Details'!$A$2:$F$474,5,FALSE)</f>
        <v>Mark</v>
      </c>
      <c r="F88" s="20" t="str">
        <f>IF(OR(ISNUMBER(MATCH(C88,'May 10'!$D$2:$D$300,0)),AND(ISNUMBER(MATCH(D88,'May 10'!$F$2:$F$300,0)),(ISNUMBER(MATCH(E88,'May 10'!$E$2:$E$300,0))))),"Found","Not Found")</f>
        <v>Not Found</v>
      </c>
      <c r="G88" s="17" t="str">
        <f>IF(OR(ISNUMBER(MATCH(C88,'May 11'!$D$2:$D$300,0)),AND(ISNUMBER(MATCH(D88,'May 11'!$F$2:$F$300,0)),(ISNUMBER(MATCH(E88,'May 11'!$E$2:$E$300,0))))),"Found","Not Found")</f>
        <v>Not Found</v>
      </c>
      <c r="H88" s="17" t="str">
        <f>IF(OR(ISNUMBER(MATCH(C88,'May 12'!$D$2:$D$300,0)),AND(ISNUMBER(MATCH(D88,'May 12'!$F$2:$F$300,0)),(ISNUMBER(MATCH(E88,'May 12'!$E$2:$E$300,0))))),"Found","Not Found")</f>
        <v>Not Found</v>
      </c>
      <c r="I88" s="17" t="str">
        <f>IF(OR(ISNUMBER(MATCH(C88,'May 13'!$D$2:$D$300,0)),AND(ISNUMBER(MATCH(D88,'May 13'!$F$2:$F$300,0)),(ISNUMBER(MATCH(E88,'May 13'!$E$2:$E$300,0))))),"Found","Not Found")</f>
        <v>Not Found</v>
      </c>
      <c r="J88" s="17" t="str">
        <f>IF(OR(ISNUMBER(MATCH(C88,'May 14'!$D$2:$D$300,0)),AND(ISNUMBER(MATCH(D88,'May 14'!$F$2:$F$300,0)),(ISNUMBER(MATCH(E88,'May 14'!$E$2:$E$300,0))))),"Found","Not Found")</f>
        <v>Not Found</v>
      </c>
      <c r="K88" s="17" t="str">
        <f>IF(OR(ISNUMBER(MATCH(C88,'May 15'!$D$2:$D$300,0)),AND(ISNUMBER(MATCH(D88,'May 15'!$F$2:$F$300,0)),(ISNUMBER(MATCH(E88,'May 15'!$E$2:$E$300,0))))),"Found","Not Found")</f>
        <v>Not Found</v>
      </c>
      <c r="L88" s="17" t="str">
        <f>IF(OR(ISNUMBER(MATCH(C88,'May 16'!$D$2:$D$300,0)),AND(ISNUMBER(MATCH(D88,'May 16'!$F$2:$F$300,0)),(ISNUMBER(MATCH(E88,'May 16'!$E$2:$E$300,0))))),"Found","Not Found")</f>
        <v>Not Found</v>
      </c>
      <c r="M88" s="17">
        <f t="shared" si="1"/>
        <v>0</v>
      </c>
      <c r="N88" s="17"/>
      <c r="O88" s="17"/>
      <c r="P88" s="17"/>
      <c r="Q88" s="17"/>
      <c r="R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20"/>
      <c r="AJ88" s="17"/>
    </row>
    <row r="89" spans="1:36" x14ac:dyDescent="0.2">
      <c r="A89" s="17" t="s">
        <v>539</v>
      </c>
      <c r="B89" s="18" t="s">
        <v>540</v>
      </c>
      <c r="C89" s="13">
        <f>VLOOKUP(B89,'PKII Employee Details'!$A$2:$F$474,3,FALSE)</f>
        <v>669</v>
      </c>
      <c r="D89" s="19" t="str">
        <f>VLOOKUP(B89,'PKII Employee Details'!$A$2:$F$474,4,FALSE)</f>
        <v>Tugublimas</v>
      </c>
      <c r="E89" s="19" t="str">
        <f>VLOOKUP(B89,'PKII Employee Details'!$A$2:$F$474,5,FALSE)</f>
        <v>Arlene</v>
      </c>
      <c r="F89" s="20" t="str">
        <f>IF(OR(ISNUMBER(MATCH(C89,'May 10'!$D$2:$D$300,0)),AND(ISNUMBER(MATCH(D89,'May 10'!$F$2:$F$300,0)),(ISNUMBER(MATCH(E89,'May 10'!$E$2:$E$300,0))))),"Found","Not Found")</f>
        <v>Found</v>
      </c>
      <c r="G89" s="17" t="str">
        <f>IF(OR(ISNUMBER(MATCH(C89,'May 11'!$D$2:$D$300,0)),AND(ISNUMBER(MATCH(D89,'May 11'!$F$2:$F$300,0)),(ISNUMBER(MATCH(E89,'May 11'!$E$2:$E$300,0))))),"Found","Not Found")</f>
        <v>Found</v>
      </c>
      <c r="H89" s="17" t="str">
        <f>IF(OR(ISNUMBER(MATCH(C89,'May 12'!$D$2:$D$300,0)),AND(ISNUMBER(MATCH(D89,'May 12'!$F$2:$F$300,0)),(ISNUMBER(MATCH(E89,'May 12'!$E$2:$E$300,0))))),"Found","Not Found")</f>
        <v>Not Found</v>
      </c>
      <c r="I89" s="17" t="str">
        <f>IF(OR(ISNUMBER(MATCH(C89,'May 13'!$D$2:$D$300,0)),AND(ISNUMBER(MATCH(D89,'May 13'!$F$2:$F$300,0)),(ISNUMBER(MATCH(E89,'May 13'!$E$2:$E$300,0))))),"Found","Not Found")</f>
        <v>Found</v>
      </c>
      <c r="J89" s="17" t="str">
        <f>IF(OR(ISNUMBER(MATCH(C89,'May 14'!$D$2:$D$300,0)),AND(ISNUMBER(MATCH(D89,'May 14'!$F$2:$F$300,0)),(ISNUMBER(MATCH(E89,'May 14'!$E$2:$E$300,0))))),"Found","Not Found")</f>
        <v>Found</v>
      </c>
      <c r="K89" s="17" t="str">
        <f>IF(OR(ISNUMBER(MATCH(C89,'May 15'!$D$2:$D$300,0)),AND(ISNUMBER(MATCH(D89,'May 15'!$F$2:$F$300,0)),(ISNUMBER(MATCH(E89,'May 15'!$E$2:$E$300,0))))),"Found","Not Found")</f>
        <v>Found</v>
      </c>
      <c r="L89" s="17" t="str">
        <f>IF(OR(ISNUMBER(MATCH(C89,'May 16'!$D$2:$D$300,0)),AND(ISNUMBER(MATCH(D89,'May 16'!$F$2:$F$300,0)),(ISNUMBER(MATCH(E89,'May 16'!$E$2:$E$300,0))))),"Found","Not Found")</f>
        <v>Found</v>
      </c>
      <c r="M89" s="17">
        <f t="shared" si="1"/>
        <v>6</v>
      </c>
      <c r="N89" s="17"/>
      <c r="O89" s="17"/>
      <c r="P89" s="17"/>
      <c r="Q89" s="17"/>
      <c r="R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20"/>
      <c r="AJ89" s="17"/>
    </row>
    <row r="90" spans="1:36" x14ac:dyDescent="0.2">
      <c r="A90" s="17" t="s">
        <v>541</v>
      </c>
      <c r="B90" s="18" t="s">
        <v>542</v>
      </c>
      <c r="C90" s="13">
        <f>VLOOKUP(B90,'PKII Employee Details'!$A$2:$F$474,3,FALSE)</f>
        <v>651</v>
      </c>
      <c r="D90" s="19" t="str">
        <f>VLOOKUP(B90,'PKII Employee Details'!$A$2:$F$474,4,FALSE)</f>
        <v>Vasquez</v>
      </c>
      <c r="E90" s="19" t="str">
        <f>VLOOKUP(B90,'PKII Employee Details'!$A$2:$F$474,5,FALSE)</f>
        <v>Maria Miracle</v>
      </c>
      <c r="F90" s="20" t="str">
        <f>IF(OR(ISNUMBER(MATCH(C90,'May 10'!$D$2:$D$300,0)),AND(ISNUMBER(MATCH(D90,'May 10'!$F$2:$F$300,0)),(ISNUMBER(MATCH(E90,'May 10'!$E$2:$E$300,0))))),"Found","Not Found")</f>
        <v>Found</v>
      </c>
      <c r="G90" s="17" t="str">
        <f>IF(OR(ISNUMBER(MATCH(C90,'May 11'!$D$2:$D$300,0)),AND(ISNUMBER(MATCH(D90,'May 11'!$F$2:$F$300,0)),(ISNUMBER(MATCH(E90,'May 11'!$E$2:$E$300,0))))),"Found","Not Found")</f>
        <v>Not Found</v>
      </c>
      <c r="H90" s="17" t="str">
        <f>IF(OR(ISNUMBER(MATCH(C90,'May 12'!$D$2:$D$300,0)),AND(ISNUMBER(MATCH(D90,'May 12'!$F$2:$F$300,0)),(ISNUMBER(MATCH(E90,'May 12'!$E$2:$E$300,0))))),"Found","Not Found")</f>
        <v>Found</v>
      </c>
      <c r="I90" s="17" t="str">
        <f>IF(OR(ISNUMBER(MATCH(C90,'May 13'!$D$2:$D$300,0)),AND(ISNUMBER(MATCH(D90,'May 13'!$F$2:$F$300,0)),(ISNUMBER(MATCH(E90,'May 13'!$E$2:$E$300,0))))),"Found","Not Found")</f>
        <v>Not Found</v>
      </c>
      <c r="J90" s="17" t="str">
        <f>IF(OR(ISNUMBER(MATCH(C90,'May 14'!$D$2:$D$300,0)),AND(ISNUMBER(MATCH(D90,'May 14'!$F$2:$F$300,0)),(ISNUMBER(MATCH(E90,'May 14'!$E$2:$E$300,0))))),"Found","Not Found")</f>
        <v>Found</v>
      </c>
      <c r="K90" s="17" t="str">
        <f>IF(OR(ISNUMBER(MATCH(C90,'May 15'!$D$2:$D$300,0)),AND(ISNUMBER(MATCH(D90,'May 15'!$F$2:$F$300,0)),(ISNUMBER(MATCH(E90,'May 15'!$E$2:$E$300,0))))),"Found","Not Found")</f>
        <v>Not Found</v>
      </c>
      <c r="L90" s="17" t="str">
        <f>IF(OR(ISNUMBER(MATCH(C90,'May 16'!$D$2:$D$300,0)),AND(ISNUMBER(MATCH(D90,'May 16'!$F$2:$F$300,0)),(ISNUMBER(MATCH(E90,'May 16'!$E$2:$E$300,0))))),"Found","Not Found")</f>
        <v>Not Found</v>
      </c>
      <c r="M90" s="17">
        <f t="shared" si="1"/>
        <v>3</v>
      </c>
      <c r="N90" s="17"/>
      <c r="O90" s="17"/>
      <c r="P90" s="17"/>
      <c r="Q90" s="17"/>
      <c r="R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20"/>
      <c r="AJ90" s="17"/>
    </row>
    <row r="91" spans="1:36" x14ac:dyDescent="0.2">
      <c r="A91" s="17" t="s">
        <v>543</v>
      </c>
      <c r="B91" s="18" t="s">
        <v>544</v>
      </c>
      <c r="C91" s="13">
        <f>VLOOKUP(B91,'PKII Employee Details'!$A$2:$F$474,3,FALSE)</f>
        <v>247</v>
      </c>
      <c r="D91" s="19" t="str">
        <f>VLOOKUP(B91,'PKII Employee Details'!$A$2:$F$474,4,FALSE)</f>
        <v>Velazco</v>
      </c>
      <c r="E91" s="19" t="str">
        <f>VLOOKUP(B91,'PKII Employee Details'!$A$2:$F$474,5,FALSE)</f>
        <v>Yvette</v>
      </c>
      <c r="F91" s="20" t="str">
        <f>IF(OR(ISNUMBER(MATCH(C91,'May 10'!$D$2:$D$300,0)),AND(ISNUMBER(MATCH(D91,'May 10'!$F$2:$F$300,0)),(ISNUMBER(MATCH(E91,'May 10'!$E$2:$E$300,0))))),"Found","Not Found")</f>
        <v>Not Found</v>
      </c>
      <c r="G91" s="17" t="str">
        <f>IF(OR(ISNUMBER(MATCH(C91,'May 11'!$D$2:$D$300,0)),AND(ISNUMBER(MATCH(D91,'May 11'!$F$2:$F$300,0)),(ISNUMBER(MATCH(E91,'May 11'!$E$2:$E$300,0))))),"Found","Not Found")</f>
        <v>Not Found</v>
      </c>
      <c r="H91" s="17" t="str">
        <f>IF(OR(ISNUMBER(MATCH(C91,'May 12'!$D$2:$D$300,0)),AND(ISNUMBER(MATCH(D91,'May 12'!$F$2:$F$300,0)),(ISNUMBER(MATCH(E91,'May 12'!$E$2:$E$300,0))))),"Found","Not Found")</f>
        <v>Not Found</v>
      </c>
      <c r="I91" s="17" t="str">
        <f>IF(OR(ISNUMBER(MATCH(C91,'May 13'!$D$2:$D$300,0)),AND(ISNUMBER(MATCH(D91,'May 13'!$F$2:$F$300,0)),(ISNUMBER(MATCH(E91,'May 13'!$E$2:$E$300,0))))),"Found","Not Found")</f>
        <v>Not Found</v>
      </c>
      <c r="J91" s="17" t="str">
        <f>IF(OR(ISNUMBER(MATCH(C91,'May 14'!$D$2:$D$300,0)),AND(ISNUMBER(MATCH(D91,'May 14'!$F$2:$F$300,0)),(ISNUMBER(MATCH(E91,'May 14'!$E$2:$E$300,0))))),"Found","Not Found")</f>
        <v>Not Found</v>
      </c>
      <c r="K91" s="17" t="str">
        <f>IF(OR(ISNUMBER(MATCH(C91,'May 15'!$D$2:$D$300,0)),AND(ISNUMBER(MATCH(D91,'May 15'!$F$2:$F$300,0)),(ISNUMBER(MATCH(E91,'May 15'!$E$2:$E$300,0))))),"Found","Not Found")</f>
        <v>Not Found</v>
      </c>
      <c r="L91" s="17" t="str">
        <f>IF(OR(ISNUMBER(MATCH(C91,'May 16'!$D$2:$D$300,0)),AND(ISNUMBER(MATCH(D91,'May 16'!$F$2:$F$300,0)),(ISNUMBER(MATCH(E91,'May 16'!$E$2:$E$300,0))))),"Found","Not Found")</f>
        <v>Not Found</v>
      </c>
      <c r="M91" s="17">
        <f t="shared" si="1"/>
        <v>0</v>
      </c>
      <c r="N91" s="17"/>
      <c r="O91" s="17"/>
      <c r="P91" s="17"/>
      <c r="Q91" s="17"/>
      <c r="R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20"/>
      <c r="AJ91" s="17"/>
    </row>
    <row r="92" spans="1:36" x14ac:dyDescent="0.2">
      <c r="A92" s="17" t="s">
        <v>545</v>
      </c>
      <c r="B92" s="18" t="s">
        <v>546</v>
      </c>
      <c r="C92" s="13">
        <f>VLOOKUP(B92,'PKII Employee Details'!$A$2:$F$474,3,FALSE)</f>
        <v>656</v>
      </c>
      <c r="D92" s="19" t="str">
        <f>VLOOKUP(B92,'PKII Employee Details'!$A$2:$F$474,4,FALSE)</f>
        <v>Villamin</v>
      </c>
      <c r="E92" s="19" t="str">
        <f>VLOOKUP(B92,'PKII Employee Details'!$A$2:$F$474,5,FALSE)</f>
        <v>Jaimie</v>
      </c>
      <c r="F92" s="20" t="str">
        <f>IF(OR(ISNUMBER(MATCH(C92,'May 10'!$D$2:$D$300,0)),AND(ISNUMBER(MATCH(D92,'May 10'!$F$2:$F$300,0)),(ISNUMBER(MATCH(E92,'May 10'!$E$2:$E$300,0))))),"Found","Not Found")</f>
        <v>Not Found</v>
      </c>
      <c r="G92" s="17" t="str">
        <f>IF(OR(ISNUMBER(MATCH(C92,'May 11'!$D$2:$D$300,0)),AND(ISNUMBER(MATCH(D92,'May 11'!$F$2:$F$300,0)),(ISNUMBER(MATCH(E92,'May 11'!$E$2:$E$300,0))))),"Found","Not Found")</f>
        <v>Not Found</v>
      </c>
      <c r="H92" s="17" t="str">
        <f>IF(OR(ISNUMBER(MATCH(C92,'May 12'!$D$2:$D$300,0)),AND(ISNUMBER(MATCH(D92,'May 12'!$F$2:$F$300,0)),(ISNUMBER(MATCH(E92,'May 12'!$E$2:$E$300,0))))),"Found","Not Found")</f>
        <v>Not Found</v>
      </c>
      <c r="I92" s="17" t="str">
        <f>IF(OR(ISNUMBER(MATCH(C92,'May 13'!$D$2:$D$300,0)),AND(ISNUMBER(MATCH(D92,'May 13'!$F$2:$F$300,0)),(ISNUMBER(MATCH(E92,'May 13'!$E$2:$E$300,0))))),"Found","Not Found")</f>
        <v>Not Found</v>
      </c>
      <c r="J92" s="17" t="str">
        <f>IF(OR(ISNUMBER(MATCH(C92,'May 14'!$D$2:$D$300,0)),AND(ISNUMBER(MATCH(D92,'May 14'!$F$2:$F$300,0)),(ISNUMBER(MATCH(E92,'May 14'!$E$2:$E$300,0))))),"Found","Not Found")</f>
        <v>Not Found</v>
      </c>
      <c r="K92" s="17" t="str">
        <f>IF(OR(ISNUMBER(MATCH(C92,'May 15'!$D$2:$D$300,0)),AND(ISNUMBER(MATCH(D92,'May 15'!$F$2:$F$300,0)),(ISNUMBER(MATCH(E92,'May 15'!$E$2:$E$300,0))))),"Found","Not Found")</f>
        <v>Not Found</v>
      </c>
      <c r="L92" s="17" t="str">
        <f>IF(OR(ISNUMBER(MATCH(C92,'May 16'!$D$2:$D$300,0)),AND(ISNUMBER(MATCH(D92,'May 16'!$F$2:$F$300,0)),(ISNUMBER(MATCH(E92,'May 16'!$E$2:$E$300,0))))),"Found","Not Found")</f>
        <v>Not Found</v>
      </c>
      <c r="M92" s="17">
        <f t="shared" si="1"/>
        <v>0</v>
      </c>
      <c r="N92" s="17"/>
      <c r="O92" s="17"/>
      <c r="P92" s="17"/>
      <c r="Q92" s="17"/>
      <c r="R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20"/>
      <c r="AJ92" s="17"/>
    </row>
    <row r="93" spans="1:36" x14ac:dyDescent="0.2">
      <c r="A93" s="17" t="s">
        <v>547</v>
      </c>
      <c r="B93" s="18" t="s">
        <v>548</v>
      </c>
      <c r="C93" s="13">
        <f>VLOOKUP(B93,'PKII Employee Details'!$A$2:$F$474,3,FALSE)</f>
        <v>662</v>
      </c>
      <c r="D93" s="19" t="str">
        <f>VLOOKUP(B93,'PKII Employee Details'!$A$2:$F$474,4,FALSE)</f>
        <v>Villegas</v>
      </c>
      <c r="E93" s="19" t="str">
        <f>VLOOKUP(B93,'PKII Employee Details'!$A$2:$F$474,5,FALSE)</f>
        <v>Luis</v>
      </c>
      <c r="F93" s="20" t="str">
        <f>IF(OR(ISNUMBER(MATCH(C93,'May 10'!$D$2:$D$300,0)),AND(ISNUMBER(MATCH(D93,'May 10'!$F$2:$F$300,0)),(ISNUMBER(MATCH(E93,'May 10'!$E$2:$E$300,0))))),"Found","Not Found")</f>
        <v>Not Found</v>
      </c>
      <c r="G93" s="17" t="str">
        <f>IF(OR(ISNUMBER(MATCH(C93,'May 11'!$D$2:$D$300,0)),AND(ISNUMBER(MATCH(D93,'May 11'!$F$2:$F$300,0)),(ISNUMBER(MATCH(E93,'May 11'!$E$2:$E$300,0))))),"Found","Not Found")</f>
        <v>Not Found</v>
      </c>
      <c r="H93" s="17" t="str">
        <f>IF(OR(ISNUMBER(MATCH(C93,'May 12'!$D$2:$D$300,0)),AND(ISNUMBER(MATCH(D93,'May 12'!$F$2:$F$300,0)),(ISNUMBER(MATCH(E93,'May 12'!$E$2:$E$300,0))))),"Found","Not Found")</f>
        <v>Found</v>
      </c>
      <c r="I93" s="17" t="str">
        <f>IF(OR(ISNUMBER(MATCH(C93,'May 13'!$D$2:$D$300,0)),AND(ISNUMBER(MATCH(D93,'May 13'!$F$2:$F$300,0)),(ISNUMBER(MATCH(E93,'May 13'!$E$2:$E$300,0))))),"Found","Not Found")</f>
        <v>Not Found</v>
      </c>
      <c r="J93" s="17" t="str">
        <f>IF(OR(ISNUMBER(MATCH(C93,'May 14'!$D$2:$D$300,0)),AND(ISNUMBER(MATCH(D93,'May 14'!$F$2:$F$300,0)),(ISNUMBER(MATCH(E93,'May 14'!$E$2:$E$300,0))))),"Found","Not Found")</f>
        <v>Found</v>
      </c>
      <c r="K93" s="17" t="str">
        <f>IF(OR(ISNUMBER(MATCH(C93,'May 15'!$D$2:$D$300,0)),AND(ISNUMBER(MATCH(D93,'May 15'!$F$2:$F$300,0)),(ISNUMBER(MATCH(E93,'May 15'!$E$2:$E$300,0))))),"Found","Not Found")</f>
        <v>Not Found</v>
      </c>
      <c r="L93" s="17" t="str">
        <f>IF(OR(ISNUMBER(MATCH(C93,'May 16'!$D$2:$D$300,0)),AND(ISNUMBER(MATCH(D93,'May 16'!$F$2:$F$300,0)),(ISNUMBER(MATCH(E93,'May 16'!$E$2:$E$300,0))))),"Found","Not Found")</f>
        <v>Not Found</v>
      </c>
      <c r="M93" s="17">
        <f t="shared" si="1"/>
        <v>2</v>
      </c>
      <c r="N93" s="17"/>
      <c r="O93" s="17"/>
      <c r="P93" s="17"/>
      <c r="Q93" s="17"/>
      <c r="R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20"/>
      <c r="AJ93" s="17"/>
    </row>
    <row r="94" spans="1:36" x14ac:dyDescent="0.2">
      <c r="A94" s="17" t="s">
        <v>549</v>
      </c>
      <c r="B94" s="18" t="s">
        <v>550</v>
      </c>
      <c r="C94" s="13">
        <f>VLOOKUP(B94,'PKII Employee Details'!$A$2:$F$474,3,FALSE)</f>
        <v>427</v>
      </c>
      <c r="D94" s="19" t="str">
        <f>VLOOKUP(B94,'PKII Employee Details'!$A$2:$F$474,4,FALSE)</f>
        <v>Viloria</v>
      </c>
      <c r="E94" s="19" t="str">
        <f>VLOOKUP(B94,'PKII Employee Details'!$A$2:$F$474,5,FALSE)</f>
        <v>Teddy</v>
      </c>
      <c r="F94" s="20" t="str">
        <f>IF(OR(ISNUMBER(MATCH(C94,'May 10'!$D$2:$D$300,0)),AND(ISNUMBER(MATCH(D94,'May 10'!$F$2:$F$300,0)),(ISNUMBER(MATCH(E94,'May 10'!$E$2:$E$300,0))))),"Found","Not Found")</f>
        <v>Found</v>
      </c>
      <c r="G94" s="17" t="str">
        <f>IF(OR(ISNUMBER(MATCH(C94,'May 11'!$D$2:$D$300,0)),AND(ISNUMBER(MATCH(D94,'May 11'!$F$2:$F$300,0)),(ISNUMBER(MATCH(E94,'May 11'!$E$2:$E$300,0))))),"Found","Not Found")</f>
        <v>Found</v>
      </c>
      <c r="H94" s="17" t="str">
        <f>IF(OR(ISNUMBER(MATCH(C94,'May 12'!$D$2:$D$300,0)),AND(ISNUMBER(MATCH(D94,'May 12'!$F$2:$F$300,0)),(ISNUMBER(MATCH(E94,'May 12'!$E$2:$E$300,0))))),"Found","Not Found")</f>
        <v>Found</v>
      </c>
      <c r="I94" s="17" t="str">
        <f>IF(OR(ISNUMBER(MATCH(C94,'May 13'!$D$2:$D$300,0)),AND(ISNUMBER(MATCH(D94,'May 13'!$F$2:$F$300,0)),(ISNUMBER(MATCH(E94,'May 13'!$E$2:$E$300,0))))),"Found","Not Found")</f>
        <v>Found</v>
      </c>
      <c r="J94" s="17" t="str">
        <f>IF(OR(ISNUMBER(MATCH(C94,'May 14'!$D$2:$D$300,0)),AND(ISNUMBER(MATCH(D94,'May 14'!$F$2:$F$300,0)),(ISNUMBER(MATCH(E94,'May 14'!$E$2:$E$300,0))))),"Found","Not Found")</f>
        <v>Found</v>
      </c>
      <c r="K94" s="17" t="str">
        <f>IF(OR(ISNUMBER(MATCH(C94,'May 15'!$D$2:$D$300,0)),AND(ISNUMBER(MATCH(D94,'May 15'!$F$2:$F$300,0)),(ISNUMBER(MATCH(E94,'May 15'!$E$2:$E$300,0))))),"Found","Not Found")</f>
        <v>Found</v>
      </c>
      <c r="L94" s="17" t="str">
        <f>IF(OR(ISNUMBER(MATCH(C94,'May 16'!$D$2:$D$300,0)),AND(ISNUMBER(MATCH(D94,'May 16'!$F$2:$F$300,0)),(ISNUMBER(MATCH(E94,'May 16'!$E$2:$E$300,0))))),"Found","Not Found")</f>
        <v>Found</v>
      </c>
      <c r="M94" s="17">
        <f t="shared" si="1"/>
        <v>7</v>
      </c>
      <c r="N94" s="17"/>
      <c r="O94" s="17"/>
      <c r="P94" s="17"/>
      <c r="Q94" s="17"/>
      <c r="R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20"/>
      <c r="AJ94" s="17"/>
    </row>
    <row r="95" spans="1:36" x14ac:dyDescent="0.2">
      <c r="A95" s="17" t="s">
        <v>551</v>
      </c>
      <c r="B95" s="18" t="s">
        <v>552</v>
      </c>
      <c r="C95" s="13">
        <f>VLOOKUP(B95,'PKII Employee Details'!$A$2:$F$474,3,FALSE)</f>
        <v>674</v>
      </c>
      <c r="D95" s="19" t="str">
        <f>VLOOKUP(B95,'PKII Employee Details'!$A$2:$F$474,4,FALSE)</f>
        <v>Vivar</v>
      </c>
      <c r="E95" s="19" t="str">
        <f>VLOOKUP(B95,'PKII Employee Details'!$A$2:$F$474,5,FALSE)</f>
        <v>Daniel Lawrence</v>
      </c>
      <c r="F95" s="20" t="str">
        <f>IF(OR(ISNUMBER(MATCH(C95,'May 10'!$D$2:$D$300,0)),AND(ISNUMBER(MATCH(D95,'May 10'!$F$2:$F$300,0)),(ISNUMBER(MATCH(E95,'May 10'!$E$2:$E$300,0))))),"Found","Not Found")</f>
        <v>Found</v>
      </c>
      <c r="G95" s="17" t="str">
        <f>IF(OR(ISNUMBER(MATCH(C95,'May 11'!$D$2:$D$300,0)),AND(ISNUMBER(MATCH(D95,'May 11'!$F$2:$F$300,0)),(ISNUMBER(MATCH(E95,'May 11'!$E$2:$E$300,0))))),"Found","Not Found")</f>
        <v>Found</v>
      </c>
      <c r="H95" s="17" t="str">
        <f>IF(OR(ISNUMBER(MATCH(C95,'May 12'!$D$2:$D$300,0)),AND(ISNUMBER(MATCH(D95,'May 12'!$F$2:$F$300,0)),(ISNUMBER(MATCH(E95,'May 12'!$E$2:$E$300,0))))),"Found","Not Found")</f>
        <v>Found</v>
      </c>
      <c r="I95" s="17" t="str">
        <f>IF(OR(ISNUMBER(MATCH(C95,'May 13'!$D$2:$D$300,0)),AND(ISNUMBER(MATCH(D95,'May 13'!$F$2:$F$300,0)),(ISNUMBER(MATCH(E95,'May 13'!$E$2:$E$300,0))))),"Found","Not Found")</f>
        <v>Not Found</v>
      </c>
      <c r="J95" s="17" t="str">
        <f>IF(OR(ISNUMBER(MATCH(C95,'May 14'!$D$2:$D$300,0)),AND(ISNUMBER(MATCH(D95,'May 14'!$F$2:$F$300,0)),(ISNUMBER(MATCH(E95,'May 14'!$E$2:$E$300,0))))),"Found","Not Found")</f>
        <v>Found</v>
      </c>
      <c r="K95" s="17" t="str">
        <f>IF(OR(ISNUMBER(MATCH(C95,'May 15'!$D$2:$D$300,0)),AND(ISNUMBER(MATCH(D95,'May 15'!$F$2:$F$300,0)),(ISNUMBER(MATCH(E95,'May 15'!$E$2:$E$300,0))))),"Found","Not Found")</f>
        <v>Not Found</v>
      </c>
      <c r="L95" s="17" t="str">
        <f>IF(OR(ISNUMBER(MATCH(C95,'May 16'!$D$2:$D$300,0)),AND(ISNUMBER(MATCH(D95,'May 16'!$F$2:$F$300,0)),(ISNUMBER(MATCH(E95,'May 16'!$E$2:$E$300,0))))),"Found","Not Found")</f>
        <v>Not Found</v>
      </c>
      <c r="M95" s="17">
        <f t="shared" si="1"/>
        <v>4</v>
      </c>
      <c r="N95" s="17"/>
      <c r="O95" s="17"/>
      <c r="P95" s="17"/>
      <c r="Q95" s="17"/>
      <c r="R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20"/>
      <c r="AJ95" s="17"/>
    </row>
    <row r="96" spans="1:36" x14ac:dyDescent="0.2">
      <c r="A96" s="17" t="s">
        <v>553</v>
      </c>
      <c r="B96" s="18" t="s">
        <v>554</v>
      </c>
      <c r="C96" s="13">
        <f>VLOOKUP(B96,'PKII Employee Details'!$A$2:$F$474,3,FALSE)</f>
        <v>279</v>
      </c>
      <c r="D96" s="19" t="str">
        <f>VLOOKUP(B96,'PKII Employee Details'!$A$2:$F$474,4,FALSE)</f>
        <v>Yambot</v>
      </c>
      <c r="E96" s="19" t="str">
        <f>VLOOKUP(B96,'PKII Employee Details'!$A$2:$F$474,5,FALSE)</f>
        <v>Rudolph</v>
      </c>
      <c r="F96" s="20" t="str">
        <f>IF(OR(ISNUMBER(MATCH(C96,'May 10'!$D$2:$D$300,0)),AND(ISNUMBER(MATCH(D96,'May 10'!$F$2:$F$300,0)),(ISNUMBER(MATCH(E96,'May 10'!$E$2:$E$300,0))))),"Found","Not Found")</f>
        <v>Not Found</v>
      </c>
      <c r="G96" s="17" t="str">
        <f>IF(OR(ISNUMBER(MATCH(C96,'May 11'!$D$2:$D$300,0)),AND(ISNUMBER(MATCH(D96,'May 11'!$F$2:$F$300,0)),(ISNUMBER(MATCH(E96,'May 11'!$E$2:$E$300,0))))),"Found","Not Found")</f>
        <v>Not Found</v>
      </c>
      <c r="H96" s="17" t="str">
        <f>IF(OR(ISNUMBER(MATCH(C96,'May 12'!$D$2:$D$300,0)),AND(ISNUMBER(MATCH(D96,'May 12'!$F$2:$F$300,0)),(ISNUMBER(MATCH(E96,'May 12'!$E$2:$E$300,0))))),"Found","Not Found")</f>
        <v>Not Found</v>
      </c>
      <c r="I96" s="17" t="str">
        <f>IF(OR(ISNUMBER(MATCH(C96,'May 13'!$D$2:$D$300,0)),AND(ISNUMBER(MATCH(D96,'May 13'!$F$2:$F$300,0)),(ISNUMBER(MATCH(E96,'May 13'!$E$2:$E$300,0))))),"Found","Not Found")</f>
        <v>Not Found</v>
      </c>
      <c r="J96" s="17" t="str">
        <f>IF(OR(ISNUMBER(MATCH(C96,'May 14'!$D$2:$D$300,0)),AND(ISNUMBER(MATCH(D96,'May 14'!$F$2:$F$300,0)),(ISNUMBER(MATCH(E96,'May 14'!$E$2:$E$300,0))))),"Found","Not Found")</f>
        <v>Not Found</v>
      </c>
      <c r="K96" s="17" t="str">
        <f>IF(OR(ISNUMBER(MATCH(C96,'May 15'!$D$2:$D$300,0)),AND(ISNUMBER(MATCH(D96,'May 15'!$F$2:$F$300,0)),(ISNUMBER(MATCH(E96,'May 15'!$E$2:$E$300,0))))),"Found","Not Found")</f>
        <v>Not Found</v>
      </c>
      <c r="L96" s="17" t="str">
        <f>IF(OR(ISNUMBER(MATCH(C96,'May 16'!$D$2:$D$300,0)),AND(ISNUMBER(MATCH(D96,'May 16'!$F$2:$F$300,0)),(ISNUMBER(MATCH(E96,'May 16'!$E$2:$E$300,0))))),"Found","Not Found")</f>
        <v>Not Found</v>
      </c>
      <c r="M96" s="17">
        <f t="shared" si="1"/>
        <v>0</v>
      </c>
      <c r="N96" s="17"/>
      <c r="O96" s="17"/>
      <c r="P96" s="17"/>
      <c r="Q96" s="17"/>
      <c r="R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20"/>
      <c r="AJ96" s="17"/>
    </row>
    <row r="97" spans="1:36" x14ac:dyDescent="0.2">
      <c r="A97" s="17" t="s">
        <v>555</v>
      </c>
      <c r="B97" s="18" t="s">
        <v>556</v>
      </c>
      <c r="C97" s="13">
        <f>VLOOKUP(B97,'PKII Employee Details'!$A$2:$F$474,3,FALSE)</f>
        <v>767</v>
      </c>
      <c r="D97" s="19" t="str">
        <f>VLOOKUP(B97,'PKII Employee Details'!$A$2:$F$474,4,FALSE)</f>
        <v>Agripa</v>
      </c>
      <c r="E97" s="19" t="str">
        <f>VLOOKUP(B97,'PKII Employee Details'!$A$2:$F$474,5,FALSE)</f>
        <v>Judy Ann</v>
      </c>
      <c r="F97" s="20" t="str">
        <f>IF(OR(ISNUMBER(MATCH(C97,'May 10'!$D$2:$D$300,0)),AND(ISNUMBER(MATCH(D97,'May 10'!$F$2:$F$300,0)),(ISNUMBER(MATCH(E97,'May 10'!$E$2:$E$300,0))))),"Found","Not Found")</f>
        <v>Found</v>
      </c>
      <c r="G97" s="17" t="str">
        <f>IF(OR(ISNUMBER(MATCH(C97,'May 11'!$D$2:$D$300,0)),AND(ISNUMBER(MATCH(D97,'May 11'!$F$2:$F$300,0)),(ISNUMBER(MATCH(E97,'May 11'!$E$2:$E$300,0))))),"Found","Not Found")</f>
        <v>Found</v>
      </c>
      <c r="H97" s="17" t="str">
        <f>IF(OR(ISNUMBER(MATCH(C97,'May 12'!$D$2:$D$300,0)),AND(ISNUMBER(MATCH(D97,'May 12'!$F$2:$F$300,0)),(ISNUMBER(MATCH(E97,'May 12'!$E$2:$E$300,0))))),"Found","Not Found")</f>
        <v>Found</v>
      </c>
      <c r="I97" s="17" t="str">
        <f>IF(OR(ISNUMBER(MATCH(C97,'May 13'!$D$2:$D$300,0)),AND(ISNUMBER(MATCH(D97,'May 13'!$F$2:$F$300,0)),(ISNUMBER(MATCH(E97,'May 13'!$E$2:$E$300,0))))),"Found","Not Found")</f>
        <v>Found</v>
      </c>
      <c r="J97" s="17" t="str">
        <f>IF(OR(ISNUMBER(MATCH(C97,'May 14'!$D$2:$D$300,0)),AND(ISNUMBER(MATCH(D97,'May 14'!$F$2:$F$300,0)),(ISNUMBER(MATCH(E97,'May 14'!$E$2:$E$300,0))))),"Found","Not Found")</f>
        <v>Found</v>
      </c>
      <c r="K97" s="17" t="str">
        <f>IF(OR(ISNUMBER(MATCH(C97,'May 15'!$D$2:$D$300,0)),AND(ISNUMBER(MATCH(D97,'May 15'!$F$2:$F$300,0)),(ISNUMBER(MATCH(E97,'May 15'!$E$2:$E$300,0))))),"Found","Not Found")</f>
        <v>Found</v>
      </c>
      <c r="L97" s="17" t="str">
        <f>IF(OR(ISNUMBER(MATCH(C97,'May 16'!$D$2:$D$300,0)),AND(ISNUMBER(MATCH(D97,'May 16'!$F$2:$F$300,0)),(ISNUMBER(MATCH(E97,'May 16'!$E$2:$E$300,0))))),"Found","Not Found")</f>
        <v>Found</v>
      </c>
      <c r="M97" s="17">
        <f t="shared" si="1"/>
        <v>7</v>
      </c>
      <c r="N97" s="17"/>
      <c r="O97" s="17"/>
      <c r="P97" s="17"/>
      <c r="Q97" s="17"/>
      <c r="R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20"/>
      <c r="AJ97" s="17"/>
    </row>
    <row r="98" spans="1:36" x14ac:dyDescent="0.2">
      <c r="A98" s="17" t="s">
        <v>557</v>
      </c>
      <c r="B98" s="18" t="s">
        <v>558</v>
      </c>
      <c r="C98" s="13">
        <f>VLOOKUP(B98,'PKII Employee Details'!$A$2:$F$474,3,FALSE)</f>
        <v>771</v>
      </c>
      <c r="D98" s="19" t="str">
        <f>VLOOKUP(B98,'PKII Employee Details'!$A$2:$F$474,4,FALSE)</f>
        <v>Baculanlan</v>
      </c>
      <c r="E98" s="19" t="str">
        <f>VLOOKUP(B98,'PKII Employee Details'!$A$2:$F$474,5,FALSE)</f>
        <v>Jenny Lien</v>
      </c>
      <c r="F98" s="20" t="str">
        <f>IF(OR(ISNUMBER(MATCH(C98,'May 10'!$D$2:$D$300,0)),AND(ISNUMBER(MATCH(D98,'May 10'!$F$2:$F$300,0)),(ISNUMBER(MATCH(E98,'May 10'!$E$2:$E$300,0))))),"Found","Not Found")</f>
        <v>Not Found</v>
      </c>
      <c r="G98" s="17" t="str">
        <f>IF(OR(ISNUMBER(MATCH(C98,'May 11'!$D$2:$D$300,0)),AND(ISNUMBER(MATCH(D98,'May 11'!$F$2:$F$300,0)),(ISNUMBER(MATCH(E98,'May 11'!$E$2:$E$300,0))))),"Found","Not Found")</f>
        <v>Not Found</v>
      </c>
      <c r="H98" s="17" t="str">
        <f>IF(OR(ISNUMBER(MATCH(C98,'May 12'!$D$2:$D$300,0)),AND(ISNUMBER(MATCH(D98,'May 12'!$F$2:$F$300,0)),(ISNUMBER(MATCH(E98,'May 12'!$E$2:$E$300,0))))),"Found","Not Found")</f>
        <v>Not Found</v>
      </c>
      <c r="I98" s="17" t="str">
        <f>IF(OR(ISNUMBER(MATCH(C98,'May 13'!$D$2:$D$300,0)),AND(ISNUMBER(MATCH(D98,'May 13'!$F$2:$F$300,0)),(ISNUMBER(MATCH(E98,'May 13'!$E$2:$E$300,0))))),"Found","Not Found")</f>
        <v>Not Found</v>
      </c>
      <c r="J98" s="17" t="str">
        <f>IF(OR(ISNUMBER(MATCH(C98,'May 14'!$D$2:$D$300,0)),AND(ISNUMBER(MATCH(D98,'May 14'!$F$2:$F$300,0)),(ISNUMBER(MATCH(E98,'May 14'!$E$2:$E$300,0))))),"Found","Not Found")</f>
        <v>Found</v>
      </c>
      <c r="K98" s="17" t="str">
        <f>IF(OR(ISNUMBER(MATCH(C98,'May 15'!$D$2:$D$300,0)),AND(ISNUMBER(MATCH(D98,'May 15'!$F$2:$F$300,0)),(ISNUMBER(MATCH(E98,'May 15'!$E$2:$E$300,0))))),"Found","Not Found")</f>
        <v>Not Found</v>
      </c>
      <c r="L98" s="17" t="str">
        <f>IF(OR(ISNUMBER(MATCH(C98,'May 16'!$D$2:$D$300,0)),AND(ISNUMBER(MATCH(D98,'May 16'!$F$2:$F$300,0)),(ISNUMBER(MATCH(E98,'May 16'!$E$2:$E$300,0))))),"Found","Not Found")</f>
        <v>Not Found</v>
      </c>
      <c r="M98" s="17">
        <f t="shared" si="1"/>
        <v>1</v>
      </c>
      <c r="N98" s="17"/>
      <c r="O98" s="17"/>
      <c r="P98" s="17"/>
      <c r="Q98" s="17"/>
      <c r="R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20"/>
      <c r="AJ98" s="17"/>
    </row>
    <row r="99" spans="1:36" x14ac:dyDescent="0.2">
      <c r="A99" s="17" t="s">
        <v>559</v>
      </c>
      <c r="B99" s="18" t="s">
        <v>560</v>
      </c>
      <c r="C99" s="13">
        <f>VLOOKUP(B99,'PKII Employee Details'!$A$2:$F$474,3,FALSE)</f>
        <v>779</v>
      </c>
      <c r="D99" s="19" t="str">
        <f>VLOOKUP(B99,'PKII Employee Details'!$A$2:$F$474,4,FALSE)</f>
        <v>Fernandez</v>
      </c>
      <c r="E99" s="19" t="str">
        <f>VLOOKUP(B99,'PKII Employee Details'!$A$2:$F$474,5,FALSE)</f>
        <v>Jerold Joseph</v>
      </c>
      <c r="F99" s="20" t="str">
        <f>IF(OR(ISNUMBER(MATCH(C99,'May 10'!$D$2:$D$300,0)),AND(ISNUMBER(MATCH(D99,'May 10'!$F$2:$F$300,0)),(ISNUMBER(MATCH(E99,'May 10'!$E$2:$E$300,0))))),"Found","Not Found")</f>
        <v>Not Found</v>
      </c>
      <c r="G99" s="17" t="str">
        <f>IF(OR(ISNUMBER(MATCH(C99,'May 11'!$D$2:$D$300,0)),AND(ISNUMBER(MATCH(D99,'May 11'!$F$2:$F$300,0)),(ISNUMBER(MATCH(E99,'May 11'!$E$2:$E$300,0))))),"Found","Not Found")</f>
        <v>Not Found</v>
      </c>
      <c r="H99" s="17" t="str">
        <f>IF(OR(ISNUMBER(MATCH(C99,'May 12'!$D$2:$D$300,0)),AND(ISNUMBER(MATCH(D99,'May 12'!$F$2:$F$300,0)),(ISNUMBER(MATCH(E99,'May 12'!$E$2:$E$300,0))))),"Found","Not Found")</f>
        <v>Not Found</v>
      </c>
      <c r="I99" s="17" t="str">
        <f>IF(OR(ISNUMBER(MATCH(C99,'May 13'!$D$2:$D$300,0)),AND(ISNUMBER(MATCH(D99,'May 13'!$F$2:$F$300,0)),(ISNUMBER(MATCH(E99,'May 13'!$E$2:$E$300,0))))),"Found","Not Found")</f>
        <v>Not Found</v>
      </c>
      <c r="J99" s="17" t="str">
        <f>IF(OR(ISNUMBER(MATCH(C99,'May 14'!$D$2:$D$300,0)),AND(ISNUMBER(MATCH(D99,'May 14'!$F$2:$F$300,0)),(ISNUMBER(MATCH(E99,'May 14'!$E$2:$E$300,0))))),"Found","Not Found")</f>
        <v>Not Found</v>
      </c>
      <c r="K99" s="17" t="str">
        <f>IF(OR(ISNUMBER(MATCH(C99,'May 15'!$D$2:$D$300,0)),AND(ISNUMBER(MATCH(D99,'May 15'!$F$2:$F$300,0)),(ISNUMBER(MATCH(E99,'May 15'!$E$2:$E$300,0))))),"Found","Not Found")</f>
        <v>Not Found</v>
      </c>
      <c r="L99" s="17" t="str">
        <f>IF(OR(ISNUMBER(MATCH(C99,'May 16'!$D$2:$D$300,0)),AND(ISNUMBER(MATCH(D99,'May 16'!$F$2:$F$300,0)),(ISNUMBER(MATCH(E99,'May 16'!$E$2:$E$300,0))))),"Found","Not Found")</f>
        <v>Not Found</v>
      </c>
      <c r="M99" s="17">
        <f t="shared" si="1"/>
        <v>0</v>
      </c>
      <c r="N99" s="17"/>
      <c r="O99" s="17"/>
      <c r="P99" s="17"/>
      <c r="Q99" s="17"/>
      <c r="R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20"/>
      <c r="AJ99" s="17"/>
    </row>
    <row r="100" spans="1:36" x14ac:dyDescent="0.2">
      <c r="A100" s="17" t="s">
        <v>561</v>
      </c>
      <c r="B100" s="18" t="s">
        <v>562</v>
      </c>
      <c r="C100" s="13">
        <f>VLOOKUP(B100,'PKII Employee Details'!$A$2:$F$474,3,FALSE)</f>
        <v>778</v>
      </c>
      <c r="D100" s="19" t="str">
        <f>VLOOKUP(B100,'PKII Employee Details'!$A$2:$F$474,4,FALSE)</f>
        <v>Hernandez</v>
      </c>
      <c r="E100" s="19" t="str">
        <f>VLOOKUP(B100,'PKII Employee Details'!$A$2:$F$474,5,FALSE)</f>
        <v>Phoebe Joy</v>
      </c>
      <c r="F100" s="20" t="str">
        <f>IF(OR(ISNUMBER(MATCH(C100,'May 10'!$D$2:$D$300,0)),AND(ISNUMBER(MATCH(D100,'May 10'!$F$2:$F$300,0)),(ISNUMBER(MATCH(E100,'May 10'!$E$2:$E$300,0))))),"Found","Not Found")</f>
        <v>Found</v>
      </c>
      <c r="G100" s="17" t="str">
        <f>IF(OR(ISNUMBER(MATCH(C100,'May 11'!$D$2:$D$300,0)),AND(ISNUMBER(MATCH(D100,'May 11'!$F$2:$F$300,0)),(ISNUMBER(MATCH(E100,'May 11'!$E$2:$E$300,0))))),"Found","Not Found")</f>
        <v>Found</v>
      </c>
      <c r="H100" s="17" t="str">
        <f>IF(OR(ISNUMBER(MATCH(C100,'May 12'!$D$2:$D$300,0)),AND(ISNUMBER(MATCH(D100,'May 12'!$F$2:$F$300,0)),(ISNUMBER(MATCH(E100,'May 12'!$E$2:$E$300,0))))),"Found","Not Found")</f>
        <v>Found</v>
      </c>
      <c r="I100" s="17" t="str">
        <f>IF(OR(ISNUMBER(MATCH(C100,'May 13'!$D$2:$D$300,0)),AND(ISNUMBER(MATCH(D100,'May 13'!$F$2:$F$300,0)),(ISNUMBER(MATCH(E100,'May 13'!$E$2:$E$300,0))))),"Found","Not Found")</f>
        <v>Found</v>
      </c>
      <c r="J100" s="17" t="str">
        <f>IF(OR(ISNUMBER(MATCH(C100,'May 14'!$D$2:$D$300,0)),AND(ISNUMBER(MATCH(D100,'May 14'!$F$2:$F$300,0)),(ISNUMBER(MATCH(E100,'May 14'!$E$2:$E$300,0))))),"Found","Not Found")</f>
        <v>Found</v>
      </c>
      <c r="K100" s="17" t="str">
        <f>IF(OR(ISNUMBER(MATCH(C100,'May 15'!$D$2:$D$300,0)),AND(ISNUMBER(MATCH(D100,'May 15'!$F$2:$F$300,0)),(ISNUMBER(MATCH(E100,'May 15'!$E$2:$E$300,0))))),"Found","Not Found")</f>
        <v>Not Found</v>
      </c>
      <c r="L100" s="17" t="str">
        <f>IF(OR(ISNUMBER(MATCH(C100,'May 16'!$D$2:$D$300,0)),AND(ISNUMBER(MATCH(D100,'May 16'!$F$2:$F$300,0)),(ISNUMBER(MATCH(E100,'May 16'!$E$2:$E$300,0))))),"Found","Not Found")</f>
        <v>Not Found</v>
      </c>
      <c r="M100" s="17">
        <f t="shared" si="1"/>
        <v>5</v>
      </c>
      <c r="N100" s="17"/>
      <c r="O100" s="17"/>
      <c r="P100" s="17"/>
      <c r="Q100" s="17"/>
      <c r="R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20"/>
      <c r="AJ100" s="17"/>
    </row>
    <row r="101" spans="1:36" x14ac:dyDescent="0.2">
      <c r="A101" s="17" t="s">
        <v>563</v>
      </c>
      <c r="B101" s="18" t="s">
        <v>564</v>
      </c>
      <c r="C101" s="13">
        <f>VLOOKUP(B101,'PKII Employee Details'!$A$2:$F$474,3,FALSE)</f>
        <v>777</v>
      </c>
      <c r="D101" s="19" t="str">
        <f>VLOOKUP(B101,'PKII Employee Details'!$A$2:$F$474,4,FALSE)</f>
        <v>Mapili</v>
      </c>
      <c r="E101" s="19" t="str">
        <f>VLOOKUP(B101,'PKII Employee Details'!$A$2:$F$474,5,FALSE)</f>
        <v>Fresha Grace</v>
      </c>
      <c r="F101" s="20" t="str">
        <f>IF(OR(ISNUMBER(MATCH(C101,'May 10'!$D$2:$D$300,0)),AND(ISNUMBER(MATCH(D101,'May 10'!$F$2:$F$300,0)),(ISNUMBER(MATCH(E101,'May 10'!$E$2:$E$300,0))))),"Found","Not Found")</f>
        <v>Found</v>
      </c>
      <c r="G101" s="17" t="str">
        <f>IF(OR(ISNUMBER(MATCH(C101,'May 11'!$D$2:$D$300,0)),AND(ISNUMBER(MATCH(D101,'May 11'!$F$2:$F$300,0)),(ISNUMBER(MATCH(E101,'May 11'!$E$2:$E$300,0))))),"Found","Not Found")</f>
        <v>Found</v>
      </c>
      <c r="H101" s="17" t="str">
        <f>IF(OR(ISNUMBER(MATCH(C101,'May 12'!$D$2:$D$300,0)),AND(ISNUMBER(MATCH(D101,'May 12'!$F$2:$F$300,0)),(ISNUMBER(MATCH(E101,'May 12'!$E$2:$E$300,0))))),"Found","Not Found")</f>
        <v>Found</v>
      </c>
      <c r="I101" s="17" t="str">
        <f>IF(OR(ISNUMBER(MATCH(C101,'May 13'!$D$2:$D$300,0)),AND(ISNUMBER(MATCH(D101,'May 13'!$F$2:$F$300,0)),(ISNUMBER(MATCH(E101,'May 13'!$E$2:$E$300,0))))),"Found","Not Found")</f>
        <v>Found</v>
      </c>
      <c r="J101" s="17" t="str">
        <f>IF(OR(ISNUMBER(MATCH(C101,'May 14'!$D$2:$D$300,0)),AND(ISNUMBER(MATCH(D101,'May 14'!$F$2:$F$300,0)),(ISNUMBER(MATCH(E101,'May 14'!$E$2:$E$300,0))))),"Found","Not Found")</f>
        <v>Found</v>
      </c>
      <c r="K101" s="17" t="str">
        <f>IF(OR(ISNUMBER(MATCH(C101,'May 15'!$D$2:$D$300,0)),AND(ISNUMBER(MATCH(D101,'May 15'!$F$2:$F$300,0)),(ISNUMBER(MATCH(E101,'May 15'!$E$2:$E$300,0))))),"Found","Not Found")</f>
        <v>Found</v>
      </c>
      <c r="L101" s="17" t="str">
        <f>IF(OR(ISNUMBER(MATCH(C101,'May 16'!$D$2:$D$300,0)),AND(ISNUMBER(MATCH(D101,'May 16'!$F$2:$F$300,0)),(ISNUMBER(MATCH(E101,'May 16'!$E$2:$E$300,0))))),"Found","Not Found")</f>
        <v>Not Found</v>
      </c>
      <c r="M101" s="17">
        <f t="shared" si="1"/>
        <v>6</v>
      </c>
      <c r="N101" s="17"/>
      <c r="O101" s="17"/>
      <c r="P101" s="17"/>
      <c r="Q101" s="17"/>
      <c r="R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20"/>
      <c r="AJ101" s="17"/>
    </row>
    <row r="102" spans="1:36" x14ac:dyDescent="0.2">
      <c r="A102" s="17" t="s">
        <v>565</v>
      </c>
      <c r="B102" s="18" t="s">
        <v>566</v>
      </c>
      <c r="C102" s="13">
        <f>VLOOKUP(B102,'PKII Employee Details'!$A$2:$F$474,3,FALSE)</f>
        <v>763</v>
      </c>
      <c r="D102" s="19" t="str">
        <f>VLOOKUP(B102,'PKII Employee Details'!$A$2:$F$474,4,FALSE)</f>
        <v>Bamba</v>
      </c>
      <c r="E102" s="19" t="str">
        <f>VLOOKUP(B102,'PKII Employee Details'!$A$2:$F$474,5,FALSE)</f>
        <v>Maria Arisa</v>
      </c>
      <c r="F102" s="20" t="str">
        <f>IF(OR(ISNUMBER(MATCH(C102,'May 10'!$D$2:$D$300,0)),AND(ISNUMBER(MATCH(D102,'May 10'!$F$2:$F$300,0)),(ISNUMBER(MATCH(E102,'May 10'!$E$2:$E$300,0))))),"Found","Not Found")</f>
        <v>Not Found</v>
      </c>
      <c r="G102" s="17" t="str">
        <f>IF(OR(ISNUMBER(MATCH(C102,'May 11'!$D$2:$D$300,0)),AND(ISNUMBER(MATCH(D102,'May 11'!$F$2:$F$300,0)),(ISNUMBER(MATCH(E102,'May 11'!$E$2:$E$300,0))))),"Found","Not Found")</f>
        <v>Not Found</v>
      </c>
      <c r="H102" s="17" t="str">
        <f>IF(OR(ISNUMBER(MATCH(C102,'May 12'!$D$2:$D$300,0)),AND(ISNUMBER(MATCH(D102,'May 12'!$F$2:$F$300,0)),(ISNUMBER(MATCH(E102,'May 12'!$E$2:$E$300,0))))),"Found","Not Found")</f>
        <v>Not Found</v>
      </c>
      <c r="I102" s="17" t="str">
        <f>IF(OR(ISNUMBER(MATCH(C102,'May 13'!$D$2:$D$300,0)),AND(ISNUMBER(MATCH(D102,'May 13'!$F$2:$F$300,0)),(ISNUMBER(MATCH(E102,'May 13'!$E$2:$E$300,0))))),"Found","Not Found")</f>
        <v>Not Found</v>
      </c>
      <c r="J102" s="17" t="str">
        <f>IF(OR(ISNUMBER(MATCH(C102,'May 14'!$D$2:$D$300,0)),AND(ISNUMBER(MATCH(D102,'May 14'!$F$2:$F$300,0)),(ISNUMBER(MATCH(E102,'May 14'!$E$2:$E$300,0))))),"Found","Not Found")</f>
        <v>Not Found</v>
      </c>
      <c r="K102" s="17" t="str">
        <f>IF(OR(ISNUMBER(MATCH(C102,'May 15'!$D$2:$D$300,0)),AND(ISNUMBER(MATCH(D102,'May 15'!$F$2:$F$300,0)),(ISNUMBER(MATCH(E102,'May 15'!$E$2:$E$300,0))))),"Found","Not Found")</f>
        <v>Not Found</v>
      </c>
      <c r="L102" s="17" t="str">
        <f>IF(OR(ISNUMBER(MATCH(C102,'May 16'!$D$2:$D$300,0)),AND(ISNUMBER(MATCH(D102,'May 16'!$F$2:$F$300,0)),(ISNUMBER(MATCH(E102,'May 16'!$E$2:$E$300,0))))),"Found","Not Found")</f>
        <v>Not Found</v>
      </c>
      <c r="M102" s="17">
        <f t="shared" si="1"/>
        <v>0</v>
      </c>
      <c r="N102" s="17"/>
      <c r="O102" s="17"/>
      <c r="P102" s="17"/>
      <c r="Q102" s="17"/>
      <c r="R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20"/>
      <c r="AJ102" s="17"/>
    </row>
    <row r="103" spans="1:36" x14ac:dyDescent="0.2">
      <c r="A103" s="17" t="s">
        <v>567</v>
      </c>
      <c r="B103" s="18" t="s">
        <v>568</v>
      </c>
      <c r="C103" s="13">
        <f>VLOOKUP(B103,'PKII Employee Details'!$A$2:$F$474,3,FALSE)</f>
        <v>772</v>
      </c>
      <c r="D103" s="19" t="str">
        <f>VLOOKUP(B103,'PKII Employee Details'!$A$2:$F$474,4,FALSE)</f>
        <v>Banggoy</v>
      </c>
      <c r="E103" s="19" t="str">
        <f>VLOOKUP(B103,'PKII Employee Details'!$A$2:$F$474,5,FALSE)</f>
        <v>Jhoven</v>
      </c>
      <c r="F103" s="20" t="str">
        <f>IF(OR(ISNUMBER(MATCH(C103,'May 10'!$D$2:$D$300,0)),AND(ISNUMBER(MATCH(D103,'May 10'!$F$2:$F$300,0)),(ISNUMBER(MATCH(E103,'May 10'!$E$2:$E$300,0))))),"Found","Not Found")</f>
        <v>Found</v>
      </c>
      <c r="G103" s="17" t="str">
        <f>IF(OR(ISNUMBER(MATCH(C103,'May 11'!$D$2:$D$300,0)),AND(ISNUMBER(MATCH(D103,'May 11'!$F$2:$F$300,0)),(ISNUMBER(MATCH(E103,'May 11'!$E$2:$E$300,0))))),"Found","Not Found")</f>
        <v>Not Found</v>
      </c>
      <c r="H103" s="17" t="str">
        <f>IF(OR(ISNUMBER(MATCH(C103,'May 12'!$D$2:$D$300,0)),AND(ISNUMBER(MATCH(D103,'May 12'!$F$2:$F$300,0)),(ISNUMBER(MATCH(E103,'May 12'!$E$2:$E$300,0))))),"Found","Not Found")</f>
        <v>Not Found</v>
      </c>
      <c r="I103" s="17" t="str">
        <f>IF(OR(ISNUMBER(MATCH(C103,'May 13'!$D$2:$D$300,0)),AND(ISNUMBER(MATCH(D103,'May 13'!$F$2:$F$300,0)),(ISNUMBER(MATCH(E103,'May 13'!$E$2:$E$300,0))))),"Found","Not Found")</f>
        <v>Not Found</v>
      </c>
      <c r="J103" s="17" t="str">
        <f>IF(OR(ISNUMBER(MATCH(C103,'May 14'!$D$2:$D$300,0)),AND(ISNUMBER(MATCH(D103,'May 14'!$F$2:$F$300,0)),(ISNUMBER(MATCH(E103,'May 14'!$E$2:$E$300,0))))),"Found","Not Found")</f>
        <v>Not Found</v>
      </c>
      <c r="K103" s="17" t="str">
        <f>IF(OR(ISNUMBER(MATCH(C103,'May 15'!$D$2:$D$300,0)),AND(ISNUMBER(MATCH(D103,'May 15'!$F$2:$F$300,0)),(ISNUMBER(MATCH(E103,'May 15'!$E$2:$E$300,0))))),"Found","Not Found")</f>
        <v>Not Found</v>
      </c>
      <c r="L103" s="17" t="str">
        <f>IF(OR(ISNUMBER(MATCH(C103,'May 16'!$D$2:$D$300,0)),AND(ISNUMBER(MATCH(D103,'May 16'!$F$2:$F$300,0)),(ISNUMBER(MATCH(E103,'May 16'!$E$2:$E$300,0))))),"Found","Not Found")</f>
        <v>Not Found</v>
      </c>
      <c r="M103" s="17">
        <f t="shared" si="1"/>
        <v>1</v>
      </c>
      <c r="N103" s="17"/>
      <c r="O103" s="17"/>
      <c r="P103" s="17"/>
      <c r="Q103" s="17"/>
      <c r="R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20"/>
      <c r="AJ103" s="17"/>
    </row>
    <row r="104" spans="1:36" x14ac:dyDescent="0.2">
      <c r="A104" s="17" t="s">
        <v>569</v>
      </c>
      <c r="B104" s="18" t="s">
        <v>570</v>
      </c>
      <c r="C104" s="13" t="s">
        <v>571</v>
      </c>
      <c r="D104" s="19" t="s">
        <v>572</v>
      </c>
      <c r="E104" s="19" t="s">
        <v>573</v>
      </c>
      <c r="F104" s="20" t="str">
        <f>IF(OR(ISNUMBER(MATCH(C104,'May 10'!$D$2:$D$300,0)),AND(ISNUMBER(MATCH(D104,'May 10'!$F$2:$F$300,0)),(ISNUMBER(MATCH(E104,'May 10'!$E$2:$E$300,0))))),"Found","Not Found")</f>
        <v>Found</v>
      </c>
      <c r="G104" s="17" t="str">
        <f>IF(OR(ISNUMBER(MATCH(C104,'May 11'!$D$2:$D$300,0)),AND(ISNUMBER(MATCH(D104,'May 11'!$F$2:$F$300,0)),(ISNUMBER(MATCH(E104,'May 11'!$E$2:$E$300,0))))),"Found","Not Found")</f>
        <v>Found</v>
      </c>
      <c r="H104" s="17" t="str">
        <f>IF(OR(ISNUMBER(MATCH(C104,'May 12'!$D$2:$D$300,0)),AND(ISNUMBER(MATCH(D104,'May 12'!$F$2:$F$300,0)),(ISNUMBER(MATCH(E104,'May 12'!$E$2:$E$300,0))))),"Found","Not Found")</f>
        <v>Found</v>
      </c>
      <c r="I104" s="17" t="str">
        <f>IF(OR(ISNUMBER(MATCH(C104,'May 13'!$D$2:$D$300,0)),AND(ISNUMBER(MATCH(D104,'May 13'!$F$2:$F$300,0)),(ISNUMBER(MATCH(E104,'May 13'!$E$2:$E$300,0))))),"Found","Not Found")</f>
        <v>Not Found</v>
      </c>
      <c r="J104" s="17" t="str">
        <f>IF(OR(ISNUMBER(MATCH(C104,'May 14'!$D$2:$D$300,0)),AND(ISNUMBER(MATCH(D104,'May 14'!$F$2:$F$300,0)),(ISNUMBER(MATCH(E104,'May 14'!$E$2:$E$300,0))))),"Found","Not Found")</f>
        <v>Not Found</v>
      </c>
      <c r="K104" s="17" t="str">
        <f>IF(OR(ISNUMBER(MATCH(C104,'May 15'!$D$2:$D$300,0)),AND(ISNUMBER(MATCH(D104,'May 15'!$F$2:$F$300,0)),(ISNUMBER(MATCH(E104,'May 15'!$E$2:$E$300,0))))),"Found","Not Found")</f>
        <v>Not Found</v>
      </c>
      <c r="L104" s="17" t="str">
        <f>IF(OR(ISNUMBER(MATCH(C104,'May 16'!$D$2:$D$300,0)),AND(ISNUMBER(MATCH(D104,'May 16'!$F$2:$F$300,0)),(ISNUMBER(MATCH(E104,'May 16'!$E$2:$E$300,0))))),"Found","Not Found")</f>
        <v>Not Found</v>
      </c>
      <c r="M104" s="17">
        <f t="shared" si="1"/>
        <v>3</v>
      </c>
      <c r="N104" s="17"/>
      <c r="O104" s="17"/>
      <c r="P104" s="17"/>
      <c r="Q104" s="17"/>
      <c r="R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20"/>
      <c r="AJ104" s="17"/>
    </row>
    <row r="105" spans="1:36" x14ac:dyDescent="0.2">
      <c r="A105" s="17" t="s">
        <v>574</v>
      </c>
      <c r="B105" s="18" t="s">
        <v>575</v>
      </c>
      <c r="C105" s="13">
        <f>VLOOKUP(B105,'PKII Employee Details'!$A$2:$F$474,3,FALSE)</f>
        <v>780</v>
      </c>
      <c r="D105" s="19" t="str">
        <f>VLOOKUP(B105,'PKII Employee Details'!$A$2:$F$474,4,FALSE)</f>
        <v>Cantero</v>
      </c>
      <c r="E105" s="19" t="str">
        <f>VLOOKUP(B105,'PKII Employee Details'!$A$2:$F$474,5,FALSE)</f>
        <v>Arnel</v>
      </c>
      <c r="F105" s="20" t="str">
        <f>IF(OR(ISNUMBER(MATCH(C105,'May 10'!$D$2:$D$300,0)),AND(ISNUMBER(MATCH(D105,'May 10'!$F$2:$F$300,0)),(ISNUMBER(MATCH(E105,'May 10'!$E$2:$E$300,0))))),"Found","Not Found")</f>
        <v>Not Found</v>
      </c>
      <c r="G105" s="17" t="str">
        <f>IF(OR(ISNUMBER(MATCH(C105,'May 11'!$D$2:$D$300,0)),AND(ISNUMBER(MATCH(D105,'May 11'!$F$2:$F$300,0)),(ISNUMBER(MATCH(E105,'May 11'!$E$2:$E$300,0))))),"Found","Not Found")</f>
        <v>Not Found</v>
      </c>
      <c r="H105" s="17" t="str">
        <f>IF(OR(ISNUMBER(MATCH(C105,'May 12'!$D$2:$D$300,0)),AND(ISNUMBER(MATCH(D105,'May 12'!$F$2:$F$300,0)),(ISNUMBER(MATCH(E105,'May 12'!$E$2:$E$300,0))))),"Found","Not Found")</f>
        <v>Not Found</v>
      </c>
      <c r="I105" s="17" t="str">
        <f>IF(OR(ISNUMBER(MATCH(C105,'May 13'!$D$2:$D$300,0)),AND(ISNUMBER(MATCH(D105,'May 13'!$F$2:$F$300,0)),(ISNUMBER(MATCH(E105,'May 13'!$E$2:$E$300,0))))),"Found","Not Found")</f>
        <v>Not Found</v>
      </c>
      <c r="J105" s="17" t="str">
        <f>IF(OR(ISNUMBER(MATCH(C105,'May 14'!$D$2:$D$300,0)),AND(ISNUMBER(MATCH(D105,'May 14'!$F$2:$F$300,0)),(ISNUMBER(MATCH(E105,'May 14'!$E$2:$E$300,0))))),"Found","Not Found")</f>
        <v>Not Found</v>
      </c>
      <c r="K105" s="17" t="str">
        <f>IF(OR(ISNUMBER(MATCH(C105,'May 15'!$D$2:$D$300,0)),AND(ISNUMBER(MATCH(D105,'May 15'!$F$2:$F$300,0)),(ISNUMBER(MATCH(E105,'May 15'!$E$2:$E$300,0))))),"Found","Not Found")</f>
        <v>Not Found</v>
      </c>
      <c r="L105" s="17" t="str">
        <f>IF(OR(ISNUMBER(MATCH(C105,'May 16'!$D$2:$D$300,0)),AND(ISNUMBER(MATCH(D105,'May 16'!$F$2:$F$300,0)),(ISNUMBER(MATCH(E105,'May 16'!$E$2:$E$300,0))))),"Found","Not Found")</f>
        <v>Not Found</v>
      </c>
      <c r="M105" s="17">
        <f t="shared" si="1"/>
        <v>0</v>
      </c>
      <c r="N105" s="17"/>
      <c r="O105" s="17"/>
      <c r="P105" s="17"/>
      <c r="Q105" s="17"/>
      <c r="R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20"/>
      <c r="AJ105" s="17"/>
    </row>
    <row r="106" spans="1:36" x14ac:dyDescent="0.2">
      <c r="A106" s="17" t="s">
        <v>576</v>
      </c>
      <c r="B106" s="18" t="s">
        <v>577</v>
      </c>
      <c r="C106" s="13">
        <f>VLOOKUP(B106,'PKII Employee Details'!$A$2:$F$474,3,FALSE)</f>
        <v>673</v>
      </c>
      <c r="D106" s="19" t="str">
        <f>VLOOKUP(B106,'PKII Employee Details'!$A$2:$F$474,4,FALSE)</f>
        <v>Cao</v>
      </c>
      <c r="E106" s="19" t="str">
        <f>VLOOKUP(B106,'PKII Employee Details'!$A$2:$F$474,5,FALSE)</f>
        <v>Rowel</v>
      </c>
      <c r="F106" s="20" t="str">
        <f>IF(OR(ISNUMBER(MATCH(C106,'May 10'!$D$2:$D$300,0)),AND(ISNUMBER(MATCH(D106,'May 10'!$F$2:$F$300,0)),(ISNUMBER(MATCH(E106,'May 10'!$E$2:$E$300,0))))),"Found","Not Found")</f>
        <v>Found</v>
      </c>
      <c r="G106" s="17" t="str">
        <f>IF(OR(ISNUMBER(MATCH(C106,'May 11'!$D$2:$D$300,0)),AND(ISNUMBER(MATCH(D106,'May 11'!$F$2:$F$300,0)),(ISNUMBER(MATCH(E106,'May 11'!$E$2:$E$300,0))))),"Found","Not Found")</f>
        <v>Found</v>
      </c>
      <c r="H106" s="17" t="str">
        <f>IF(OR(ISNUMBER(MATCH(C106,'May 12'!$D$2:$D$300,0)),AND(ISNUMBER(MATCH(D106,'May 12'!$F$2:$F$300,0)),(ISNUMBER(MATCH(E106,'May 12'!$E$2:$E$300,0))))),"Found","Not Found")</f>
        <v>Found</v>
      </c>
      <c r="I106" s="17" t="str">
        <f>IF(OR(ISNUMBER(MATCH(C106,'May 13'!$D$2:$D$300,0)),AND(ISNUMBER(MATCH(D106,'May 13'!$F$2:$F$300,0)),(ISNUMBER(MATCH(E106,'May 13'!$E$2:$E$300,0))))),"Found","Not Found")</f>
        <v>Not Found</v>
      </c>
      <c r="J106" s="17" t="str">
        <f>IF(OR(ISNUMBER(MATCH(C106,'May 14'!$D$2:$D$300,0)),AND(ISNUMBER(MATCH(D106,'May 14'!$F$2:$F$300,0)),(ISNUMBER(MATCH(E106,'May 14'!$E$2:$E$300,0))))),"Found","Not Found")</f>
        <v>Found</v>
      </c>
      <c r="K106" s="17" t="str">
        <f>IF(OR(ISNUMBER(MATCH(C106,'May 15'!$D$2:$D$300,0)),AND(ISNUMBER(MATCH(D106,'May 15'!$F$2:$F$300,0)),(ISNUMBER(MATCH(E106,'May 15'!$E$2:$E$300,0))))),"Found","Not Found")</f>
        <v>Not Found</v>
      </c>
      <c r="L106" s="17" t="str">
        <f>IF(OR(ISNUMBER(MATCH(C106,'May 16'!$D$2:$D$300,0)),AND(ISNUMBER(MATCH(D106,'May 16'!$F$2:$F$300,0)),(ISNUMBER(MATCH(E106,'May 16'!$E$2:$E$300,0))))),"Found","Not Found")</f>
        <v>Not Found</v>
      </c>
      <c r="M106" s="17">
        <f t="shared" si="1"/>
        <v>4</v>
      </c>
      <c r="N106" s="17"/>
      <c r="O106" s="17"/>
      <c r="P106" s="17"/>
      <c r="Q106" s="17"/>
      <c r="R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20"/>
      <c r="AJ106" s="17"/>
    </row>
    <row r="107" spans="1:36" x14ac:dyDescent="0.2">
      <c r="A107" s="17" t="s">
        <v>578</v>
      </c>
      <c r="B107" s="18" t="s">
        <v>579</v>
      </c>
      <c r="C107" s="13">
        <f>VLOOKUP(B107,'PKII Employee Details'!$A$2:$F$474,3,FALSE)</f>
        <v>769</v>
      </c>
      <c r="D107" s="19" t="str">
        <f>VLOOKUP(B107,'PKII Employee Details'!$A$2:$F$474,4,FALSE)</f>
        <v>Cea</v>
      </c>
      <c r="E107" s="19" t="str">
        <f>VLOOKUP(B107,'PKII Employee Details'!$A$2:$F$474,5,FALSE)</f>
        <v>Eric</v>
      </c>
      <c r="F107" s="20" t="str">
        <f>IF(OR(ISNUMBER(MATCH(C107,'May 10'!$D$2:$D$300,0)),AND(ISNUMBER(MATCH(D107,'May 10'!$F$2:$F$300,0)),(ISNUMBER(MATCH(E107,'May 10'!$E$2:$E$300,0))))),"Found","Not Found")</f>
        <v>Found</v>
      </c>
      <c r="G107" s="17" t="str">
        <f>IF(OR(ISNUMBER(MATCH(C107,'May 11'!$D$2:$D$300,0)),AND(ISNUMBER(MATCH(D107,'May 11'!$F$2:$F$300,0)),(ISNUMBER(MATCH(E107,'May 11'!$E$2:$E$300,0))))),"Found","Not Found")</f>
        <v>Found</v>
      </c>
      <c r="H107" s="17" t="str">
        <f>IF(OR(ISNUMBER(MATCH(C107,'May 12'!$D$2:$D$300,0)),AND(ISNUMBER(MATCH(D107,'May 12'!$F$2:$F$300,0)),(ISNUMBER(MATCH(E107,'May 12'!$E$2:$E$300,0))))),"Found","Not Found")</f>
        <v>Found</v>
      </c>
      <c r="I107" s="17" t="str">
        <f>IF(OR(ISNUMBER(MATCH(C107,'May 13'!$D$2:$D$300,0)),AND(ISNUMBER(MATCH(D107,'May 13'!$F$2:$F$300,0)),(ISNUMBER(MATCH(E107,'May 13'!$E$2:$E$300,0))))),"Found","Not Found")</f>
        <v>Found</v>
      </c>
      <c r="J107" s="17" t="str">
        <f>IF(OR(ISNUMBER(MATCH(C107,'May 14'!$D$2:$D$300,0)),AND(ISNUMBER(MATCH(D107,'May 14'!$F$2:$F$300,0)),(ISNUMBER(MATCH(E107,'May 14'!$E$2:$E$300,0))))),"Found","Not Found")</f>
        <v>Found</v>
      </c>
      <c r="K107" s="17" t="str">
        <f>IF(OR(ISNUMBER(MATCH(C107,'May 15'!$D$2:$D$300,0)),AND(ISNUMBER(MATCH(D107,'May 15'!$F$2:$F$300,0)),(ISNUMBER(MATCH(E107,'May 15'!$E$2:$E$300,0))))),"Found","Not Found")</f>
        <v>Not Found</v>
      </c>
      <c r="L107" s="17" t="str">
        <f>IF(OR(ISNUMBER(MATCH(C107,'May 16'!$D$2:$D$300,0)),AND(ISNUMBER(MATCH(D107,'May 16'!$F$2:$F$300,0)),(ISNUMBER(MATCH(E107,'May 16'!$E$2:$E$300,0))))),"Found","Not Found")</f>
        <v>Not Found</v>
      </c>
      <c r="M107" s="17">
        <f t="shared" si="1"/>
        <v>5</v>
      </c>
      <c r="N107" s="17"/>
      <c r="O107" s="17"/>
      <c r="P107" s="17"/>
      <c r="Q107" s="17"/>
      <c r="R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20"/>
      <c r="AJ107" s="17"/>
    </row>
    <row r="108" spans="1:36" x14ac:dyDescent="0.2">
      <c r="A108" s="17" t="s">
        <v>580</v>
      </c>
      <c r="B108" s="18" t="s">
        <v>581</v>
      </c>
      <c r="C108" s="13">
        <f>VLOOKUP(B108,'PKII Employee Details'!$A$2:$F$474,3,FALSE)</f>
        <v>529</v>
      </c>
      <c r="D108" s="19" t="str">
        <f>VLOOKUP(B108,'PKII Employee Details'!$A$2:$F$474,4,FALSE)</f>
        <v>Dacasin</v>
      </c>
      <c r="E108" s="19" t="str">
        <f>VLOOKUP(B108,'PKII Employee Details'!$A$2:$F$474,5,FALSE)</f>
        <v>Anthony</v>
      </c>
      <c r="F108" s="20" t="str">
        <f>IF(OR(ISNUMBER(MATCH(C108,'May 10'!$D$2:$D$300,0)),AND(ISNUMBER(MATCH(D108,'May 10'!$F$2:$F$300,0)),(ISNUMBER(MATCH(E108,'May 10'!$E$2:$E$300,0))))),"Found","Not Found")</f>
        <v>Found</v>
      </c>
      <c r="G108" s="17" t="str">
        <f>IF(OR(ISNUMBER(MATCH(C108,'May 11'!$D$2:$D$300,0)),AND(ISNUMBER(MATCH(D108,'May 11'!$F$2:$F$300,0)),(ISNUMBER(MATCH(E108,'May 11'!$E$2:$E$300,0))))),"Found","Not Found")</f>
        <v>Not Found</v>
      </c>
      <c r="H108" s="17" t="str">
        <f>IF(OR(ISNUMBER(MATCH(C108,'May 12'!$D$2:$D$300,0)),AND(ISNUMBER(MATCH(D108,'May 12'!$F$2:$F$300,0)),(ISNUMBER(MATCH(E108,'May 12'!$E$2:$E$300,0))))),"Found","Not Found")</f>
        <v>Found</v>
      </c>
      <c r="I108" s="17" t="str">
        <f>IF(OR(ISNUMBER(MATCH(C108,'May 13'!$D$2:$D$300,0)),AND(ISNUMBER(MATCH(D108,'May 13'!$F$2:$F$300,0)),(ISNUMBER(MATCH(E108,'May 13'!$E$2:$E$300,0))))),"Found","Not Found")</f>
        <v>Found</v>
      </c>
      <c r="J108" s="17" t="str">
        <f>IF(OR(ISNUMBER(MATCH(C108,'May 14'!$D$2:$D$300,0)),AND(ISNUMBER(MATCH(D108,'May 14'!$F$2:$F$300,0)),(ISNUMBER(MATCH(E108,'May 14'!$E$2:$E$300,0))))),"Found","Not Found")</f>
        <v>Found</v>
      </c>
      <c r="K108" s="17" t="str">
        <f>IF(OR(ISNUMBER(MATCH(C108,'May 15'!$D$2:$D$300,0)),AND(ISNUMBER(MATCH(D108,'May 15'!$F$2:$F$300,0)),(ISNUMBER(MATCH(E108,'May 15'!$E$2:$E$300,0))))),"Found","Not Found")</f>
        <v>Found</v>
      </c>
      <c r="L108" s="17" t="str">
        <f>IF(OR(ISNUMBER(MATCH(C108,'May 16'!$D$2:$D$300,0)),AND(ISNUMBER(MATCH(D108,'May 16'!$F$2:$F$300,0)),(ISNUMBER(MATCH(E108,'May 16'!$E$2:$E$300,0))))),"Found","Not Found")</f>
        <v>Not Found</v>
      </c>
      <c r="M108" s="17">
        <f t="shared" si="1"/>
        <v>5</v>
      </c>
      <c r="N108" s="17"/>
      <c r="O108" s="17"/>
      <c r="P108" s="17"/>
      <c r="Q108" s="17"/>
      <c r="R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20"/>
      <c r="AJ108" s="17"/>
    </row>
    <row r="109" spans="1:36" x14ac:dyDescent="0.2">
      <c r="A109" s="17" t="s">
        <v>582</v>
      </c>
      <c r="B109" s="18" t="s">
        <v>583</v>
      </c>
      <c r="C109" s="13">
        <f>VLOOKUP(B109,'PKII Employee Details'!$A$2:$F$474,3,FALSE)</f>
        <v>748</v>
      </c>
      <c r="D109" s="19" t="str">
        <f>VLOOKUP(B109,'PKII Employee Details'!$A$2:$F$474,4,FALSE)</f>
        <v>Galima</v>
      </c>
      <c r="E109" s="19" t="str">
        <f>VLOOKUP(B109,'PKII Employee Details'!$A$2:$F$474,5,FALSE)</f>
        <v>Dominador</v>
      </c>
      <c r="F109" s="20" t="str">
        <f>IF(OR(ISNUMBER(MATCH(C109,'May 10'!$D$2:$D$300,0)),AND(ISNUMBER(MATCH(D109,'May 10'!$F$2:$F$300,0)),(ISNUMBER(MATCH(E109,'May 10'!$E$2:$E$300,0))))),"Found","Not Found")</f>
        <v>Found</v>
      </c>
      <c r="G109" s="17" t="str">
        <f>IF(OR(ISNUMBER(MATCH(C109,'May 11'!$D$2:$D$300,0)),AND(ISNUMBER(MATCH(D109,'May 11'!$F$2:$F$300,0)),(ISNUMBER(MATCH(E109,'May 11'!$E$2:$E$300,0))))),"Found","Not Found")</f>
        <v>Found</v>
      </c>
      <c r="H109" s="17" t="str">
        <f>IF(OR(ISNUMBER(MATCH(C109,'May 12'!$D$2:$D$300,0)),AND(ISNUMBER(MATCH(D109,'May 12'!$F$2:$F$300,0)),(ISNUMBER(MATCH(E109,'May 12'!$E$2:$E$300,0))))),"Found","Not Found")</f>
        <v>Found</v>
      </c>
      <c r="I109" s="17" t="str">
        <f>IF(OR(ISNUMBER(MATCH(C109,'May 13'!$D$2:$D$300,0)),AND(ISNUMBER(MATCH(D109,'May 13'!$F$2:$F$300,0)),(ISNUMBER(MATCH(E109,'May 13'!$E$2:$E$300,0))))),"Found","Not Found")</f>
        <v>Not Found</v>
      </c>
      <c r="J109" s="17" t="str">
        <f>IF(OR(ISNUMBER(MATCH(C109,'May 14'!$D$2:$D$300,0)),AND(ISNUMBER(MATCH(D109,'May 14'!$F$2:$F$300,0)),(ISNUMBER(MATCH(E109,'May 14'!$E$2:$E$300,0))))),"Found","Not Found")</f>
        <v>Found</v>
      </c>
      <c r="K109" s="17" t="str">
        <f>IF(OR(ISNUMBER(MATCH(C109,'May 15'!$D$2:$D$300,0)),AND(ISNUMBER(MATCH(D109,'May 15'!$F$2:$F$300,0)),(ISNUMBER(MATCH(E109,'May 15'!$E$2:$E$300,0))))),"Found","Not Found")</f>
        <v>Not Found</v>
      </c>
      <c r="L109" s="17" t="str">
        <f>IF(OR(ISNUMBER(MATCH(C109,'May 16'!$D$2:$D$300,0)),AND(ISNUMBER(MATCH(D109,'May 16'!$F$2:$F$300,0)),(ISNUMBER(MATCH(E109,'May 16'!$E$2:$E$300,0))))),"Found","Not Found")</f>
        <v>Not Found</v>
      </c>
      <c r="M109" s="17">
        <f t="shared" si="1"/>
        <v>4</v>
      </c>
      <c r="N109" s="17"/>
      <c r="O109" s="17"/>
      <c r="P109" s="17"/>
      <c r="Q109" s="17"/>
      <c r="R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20"/>
      <c r="AJ109" s="17"/>
    </row>
    <row r="110" spans="1:36" x14ac:dyDescent="0.2">
      <c r="A110" s="17" t="s">
        <v>584</v>
      </c>
      <c r="B110" s="18" t="s">
        <v>585</v>
      </c>
      <c r="C110" s="13">
        <f>VLOOKUP(B110,'PKII Employee Details'!$A$2:$F$474,3,FALSE)</f>
        <v>250</v>
      </c>
      <c r="D110" s="19" t="str">
        <f>VLOOKUP(B110,'PKII Employee Details'!$A$2:$F$474,4,FALSE)</f>
        <v>Hernando</v>
      </c>
      <c r="E110" s="19" t="str">
        <f>VLOOKUP(B110,'PKII Employee Details'!$A$2:$F$474,5,FALSE)</f>
        <v>Ma. Joicel</v>
      </c>
      <c r="F110" s="20" t="str">
        <f>IF(OR(ISNUMBER(MATCH(C110,'May 10'!$D$2:$D$300,0)),AND(ISNUMBER(MATCH(D110,'May 10'!$F$2:$F$300,0)),(ISNUMBER(MATCH(E110,'May 10'!$E$2:$E$300,0))))),"Found","Not Found")</f>
        <v>Not Found</v>
      </c>
      <c r="G110" s="17" t="str">
        <f>IF(OR(ISNUMBER(MATCH(C110,'May 11'!$D$2:$D$300,0)),AND(ISNUMBER(MATCH(D110,'May 11'!$F$2:$F$300,0)),(ISNUMBER(MATCH(E110,'May 11'!$E$2:$E$300,0))))),"Found","Not Found")</f>
        <v>Found</v>
      </c>
      <c r="H110" s="17" t="str">
        <f>IF(OR(ISNUMBER(MATCH(C110,'May 12'!$D$2:$D$300,0)),AND(ISNUMBER(MATCH(D110,'May 12'!$F$2:$F$300,0)),(ISNUMBER(MATCH(E110,'May 12'!$E$2:$E$300,0))))),"Found","Not Found")</f>
        <v>Found</v>
      </c>
      <c r="I110" s="17" t="str">
        <f>IF(OR(ISNUMBER(MATCH(C110,'May 13'!$D$2:$D$300,0)),AND(ISNUMBER(MATCH(D110,'May 13'!$F$2:$F$300,0)),(ISNUMBER(MATCH(E110,'May 13'!$E$2:$E$300,0))))),"Found","Not Found")</f>
        <v>Found</v>
      </c>
      <c r="J110" s="17" t="str">
        <f>IF(OR(ISNUMBER(MATCH(C110,'May 14'!$D$2:$D$300,0)),AND(ISNUMBER(MATCH(D110,'May 14'!$F$2:$F$300,0)),(ISNUMBER(MATCH(E110,'May 14'!$E$2:$E$300,0))))),"Found","Not Found")</f>
        <v>Found</v>
      </c>
      <c r="K110" s="17" t="str">
        <f>IF(OR(ISNUMBER(MATCH(C110,'May 15'!$D$2:$D$300,0)),AND(ISNUMBER(MATCH(D110,'May 15'!$F$2:$F$300,0)),(ISNUMBER(MATCH(E110,'May 15'!$E$2:$E$300,0))))),"Found","Not Found")</f>
        <v>Found</v>
      </c>
      <c r="L110" s="17" t="str">
        <f>IF(OR(ISNUMBER(MATCH(C110,'May 16'!$D$2:$D$300,0)),AND(ISNUMBER(MATCH(D110,'May 16'!$F$2:$F$300,0)),(ISNUMBER(MATCH(E110,'May 16'!$E$2:$E$300,0))))),"Found","Not Found")</f>
        <v>Found</v>
      </c>
      <c r="M110" s="17">
        <f t="shared" si="1"/>
        <v>6</v>
      </c>
      <c r="N110" s="17"/>
      <c r="O110" s="17"/>
      <c r="P110" s="17"/>
      <c r="Q110" s="17"/>
      <c r="R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20"/>
      <c r="AJ110" s="17"/>
    </row>
    <row r="111" spans="1:36" x14ac:dyDescent="0.2">
      <c r="A111" s="17" t="s">
        <v>586</v>
      </c>
      <c r="B111" s="18" t="s">
        <v>587</v>
      </c>
      <c r="C111" s="13">
        <v>627</v>
      </c>
      <c r="D111" s="19" t="s">
        <v>588</v>
      </c>
      <c r="E111" s="19" t="s">
        <v>589</v>
      </c>
      <c r="F111" s="20" t="str">
        <f>IF(OR(ISNUMBER(MATCH(C111,'May 10'!$D$2:$D$300,0)),AND(ISNUMBER(MATCH(D111,'May 10'!$F$2:$F$300,0)),(ISNUMBER(MATCH(E111,'May 10'!$E$2:$E$300,0))))),"Found","Not Found")</f>
        <v>Found</v>
      </c>
      <c r="G111" s="17" t="str">
        <f>IF(OR(ISNUMBER(MATCH(C111,'May 11'!$D$2:$D$300,0)),AND(ISNUMBER(MATCH(D111,'May 11'!$F$2:$F$300,0)),(ISNUMBER(MATCH(E111,'May 11'!$E$2:$E$300,0))))),"Found","Not Found")</f>
        <v>Found</v>
      </c>
      <c r="H111" s="17" t="str">
        <f>IF(OR(ISNUMBER(MATCH(C111,'May 12'!$D$2:$D$300,0)),AND(ISNUMBER(MATCH(D111,'May 12'!$F$2:$F$300,0)),(ISNUMBER(MATCH(E111,'May 12'!$E$2:$E$300,0))))),"Found","Not Found")</f>
        <v>Found</v>
      </c>
      <c r="I111" s="17" t="str">
        <f>IF(OR(ISNUMBER(MATCH(C111,'May 13'!$D$2:$D$300,0)),AND(ISNUMBER(MATCH(D111,'May 13'!$F$2:$F$300,0)),(ISNUMBER(MATCH(E111,'May 13'!$E$2:$E$300,0))))),"Found","Not Found")</f>
        <v>Found</v>
      </c>
      <c r="J111" s="17" t="str">
        <f>IF(OR(ISNUMBER(MATCH(C111,'May 14'!$D$2:$D$300,0)),AND(ISNUMBER(MATCH(D111,'May 14'!$F$2:$F$300,0)),(ISNUMBER(MATCH(E111,'May 14'!$E$2:$E$300,0))))),"Found","Not Found")</f>
        <v>Found</v>
      </c>
      <c r="K111" s="17" t="str">
        <f>IF(OR(ISNUMBER(MATCH(C111,'May 15'!$D$2:$D$300,0)),AND(ISNUMBER(MATCH(D111,'May 15'!$F$2:$F$300,0)),(ISNUMBER(MATCH(E111,'May 15'!$E$2:$E$300,0))))),"Found","Not Found")</f>
        <v>Not Found</v>
      </c>
      <c r="L111" s="17" t="str">
        <f>IF(OR(ISNUMBER(MATCH(C111,'May 16'!$D$2:$D$300,0)),AND(ISNUMBER(MATCH(D111,'May 16'!$F$2:$F$300,0)),(ISNUMBER(MATCH(E111,'May 16'!$E$2:$E$300,0))))),"Found","Not Found")</f>
        <v>Found</v>
      </c>
      <c r="M111" s="17">
        <f t="shared" si="1"/>
        <v>6</v>
      </c>
      <c r="N111" s="17"/>
      <c r="O111" s="17"/>
      <c r="P111" s="17"/>
      <c r="Q111" s="17"/>
      <c r="R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20"/>
      <c r="AJ111" s="17"/>
    </row>
    <row r="112" spans="1:36" x14ac:dyDescent="0.2">
      <c r="A112" s="17" t="s">
        <v>590</v>
      </c>
      <c r="B112" s="18" t="s">
        <v>591</v>
      </c>
      <c r="C112" s="13">
        <f>VLOOKUP(B112,'PKII Employee Details'!$A$2:$F$474,3,FALSE)</f>
        <v>776</v>
      </c>
      <c r="D112" s="19" t="str">
        <f>VLOOKUP(B112,'PKII Employee Details'!$A$2:$F$474,4,FALSE)</f>
        <v>Salmorin</v>
      </c>
      <c r="E112" s="19" t="str">
        <f>VLOOKUP(B112,'PKII Employee Details'!$A$2:$F$474,5,FALSE)</f>
        <v>Bonnie</v>
      </c>
      <c r="F112" s="20" t="str">
        <f>IF(OR(ISNUMBER(MATCH(C112,'May 10'!$D$2:$D$300,0)),AND(ISNUMBER(MATCH(D112,'May 10'!$F$2:$F$300,0)),(ISNUMBER(MATCH(E112,'May 10'!$E$2:$E$300,0))))),"Found","Not Found")</f>
        <v>Found</v>
      </c>
      <c r="G112" s="17" t="str">
        <f>IF(OR(ISNUMBER(MATCH(C112,'May 11'!$D$2:$D$300,0)),AND(ISNUMBER(MATCH(D112,'May 11'!$F$2:$F$300,0)),(ISNUMBER(MATCH(E112,'May 11'!$E$2:$E$300,0))))),"Found","Not Found")</f>
        <v>Found</v>
      </c>
      <c r="H112" s="17" t="str">
        <f>IF(OR(ISNUMBER(MATCH(C112,'May 12'!$D$2:$D$300,0)),AND(ISNUMBER(MATCH(D112,'May 12'!$F$2:$F$300,0)),(ISNUMBER(MATCH(E112,'May 12'!$E$2:$E$300,0))))),"Found","Not Found")</f>
        <v>Found</v>
      </c>
      <c r="I112" s="17" t="str">
        <f>IF(OR(ISNUMBER(MATCH(C112,'May 13'!$D$2:$D$300,0)),AND(ISNUMBER(MATCH(D112,'May 13'!$F$2:$F$300,0)),(ISNUMBER(MATCH(E112,'May 13'!$E$2:$E$300,0))))),"Found","Not Found")</f>
        <v>Not Found</v>
      </c>
      <c r="J112" s="17" t="str">
        <f>IF(OR(ISNUMBER(MATCH(C112,'May 14'!$D$2:$D$300,0)),AND(ISNUMBER(MATCH(D112,'May 14'!$F$2:$F$300,0)),(ISNUMBER(MATCH(E112,'May 14'!$E$2:$E$300,0))))),"Found","Not Found")</f>
        <v>Not Found</v>
      </c>
      <c r="K112" s="17" t="str">
        <f>IF(OR(ISNUMBER(MATCH(C112,'May 15'!$D$2:$D$300,0)),AND(ISNUMBER(MATCH(D112,'May 15'!$F$2:$F$300,0)),(ISNUMBER(MATCH(E112,'May 15'!$E$2:$E$300,0))))),"Found","Not Found")</f>
        <v>Found</v>
      </c>
      <c r="L112" s="17" t="str">
        <f>IF(OR(ISNUMBER(MATCH(C112,'May 16'!$D$2:$D$300,0)),AND(ISNUMBER(MATCH(D112,'May 16'!$F$2:$F$300,0)),(ISNUMBER(MATCH(E112,'May 16'!$E$2:$E$300,0))))),"Found","Not Found")</f>
        <v>Not Found</v>
      </c>
      <c r="M112" s="17">
        <f t="shared" si="1"/>
        <v>4</v>
      </c>
      <c r="N112" s="17"/>
      <c r="O112" s="17"/>
      <c r="P112" s="17"/>
      <c r="Q112" s="17"/>
      <c r="R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20"/>
      <c r="AJ112" s="17"/>
    </row>
    <row r="113" spans="1:36" x14ac:dyDescent="0.2">
      <c r="A113" s="17" t="s">
        <v>592</v>
      </c>
      <c r="B113" s="18" t="s">
        <v>593</v>
      </c>
      <c r="C113" s="13">
        <v>652</v>
      </c>
      <c r="D113" s="19" t="s">
        <v>594</v>
      </c>
      <c r="E113" s="19" t="s">
        <v>595</v>
      </c>
      <c r="F113" s="20" t="str">
        <f>IF(OR(ISNUMBER(MATCH(C113,'May 10'!$D$2:$D$300,0)),AND(ISNUMBER(MATCH(D113,'May 10'!$F$2:$F$300,0)),(ISNUMBER(MATCH(E113,'May 10'!$E$2:$E$300,0))))),"Found","Not Found")</f>
        <v>Not Found</v>
      </c>
      <c r="G113" s="17" t="str">
        <f>IF(OR(ISNUMBER(MATCH(C113,'May 11'!$D$2:$D$300,0)),AND(ISNUMBER(MATCH(D113,'May 11'!$F$2:$F$300,0)),(ISNUMBER(MATCH(E113,'May 11'!$E$2:$E$300,0))))),"Found","Not Found")</f>
        <v>Not Found</v>
      </c>
      <c r="H113" s="17" t="str">
        <f>IF(OR(ISNUMBER(MATCH(C113,'May 12'!$D$2:$D$300,0)),AND(ISNUMBER(MATCH(D113,'May 12'!$F$2:$F$300,0)),(ISNUMBER(MATCH(E113,'May 12'!$E$2:$E$300,0))))),"Found","Not Found")</f>
        <v>Not Found</v>
      </c>
      <c r="I113" s="17" t="str">
        <f>IF(OR(ISNUMBER(MATCH(C113,'May 13'!$D$2:$D$300,0)),AND(ISNUMBER(MATCH(D113,'May 13'!$F$2:$F$300,0)),(ISNUMBER(MATCH(E113,'May 13'!$E$2:$E$300,0))))),"Found","Not Found")</f>
        <v>Not Found</v>
      </c>
      <c r="J113" s="17" t="str">
        <f>IF(OR(ISNUMBER(MATCH(C113,'May 14'!$D$2:$D$300,0)),AND(ISNUMBER(MATCH(D113,'May 14'!$F$2:$F$300,0)),(ISNUMBER(MATCH(E113,'May 14'!$E$2:$E$300,0))))),"Found","Not Found")</f>
        <v>Not Found</v>
      </c>
      <c r="K113" s="17" t="str">
        <f>IF(OR(ISNUMBER(MATCH(C113,'May 15'!$D$2:$D$300,0)),AND(ISNUMBER(MATCH(D113,'May 15'!$F$2:$F$300,0)),(ISNUMBER(MATCH(E113,'May 15'!$E$2:$E$300,0))))),"Found","Not Found")</f>
        <v>Not Found</v>
      </c>
      <c r="L113" s="17" t="str">
        <f>IF(OR(ISNUMBER(MATCH(C113,'May 16'!$D$2:$D$300,0)),AND(ISNUMBER(MATCH(D113,'May 16'!$F$2:$F$300,0)),(ISNUMBER(MATCH(E113,'May 16'!$E$2:$E$300,0))))),"Found","Not Found")</f>
        <v>Not Found</v>
      </c>
      <c r="M113" s="17">
        <f t="shared" si="1"/>
        <v>0</v>
      </c>
      <c r="N113" s="17"/>
      <c r="O113" s="17"/>
      <c r="P113" s="17"/>
      <c r="Q113" s="17"/>
      <c r="R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20"/>
      <c r="AJ113" s="17"/>
    </row>
    <row r="114" spans="1:36" x14ac:dyDescent="0.2">
      <c r="A114" s="17" t="s">
        <v>596</v>
      </c>
      <c r="B114" s="18" t="s">
        <v>597</v>
      </c>
      <c r="C114" s="13">
        <f>VLOOKUP(B114,'PKII Employee Details'!$A$2:$F$474,3,FALSE)</f>
        <v>7</v>
      </c>
      <c r="D114" s="19" t="str">
        <f>VLOOKUP(B114,'PKII Employee Details'!$A$2:$F$474,4,FALSE)</f>
        <v>Serillano</v>
      </c>
      <c r="E114" s="19" t="str">
        <f>VLOOKUP(B114,'PKII Employee Details'!$A$2:$F$474,5,FALSE)</f>
        <v>Alfredo</v>
      </c>
      <c r="F114" s="20" t="str">
        <f>IF(OR(ISNUMBER(MATCH(C114,'May 10'!$D$2:$D$300,0)),AND(ISNUMBER(MATCH(D114,'May 10'!$F$2:$F$300,0)),(ISNUMBER(MATCH(E114,'May 10'!$E$2:$E$300,0))))),"Found","Not Found")</f>
        <v>Not Found</v>
      </c>
      <c r="G114" s="17" t="str">
        <f>IF(OR(ISNUMBER(MATCH(C114,'May 11'!$D$2:$D$300,0)),AND(ISNUMBER(MATCH(D114,'May 11'!$F$2:$F$300,0)),(ISNUMBER(MATCH(E114,'May 11'!$E$2:$E$300,0))))),"Found","Not Found")</f>
        <v>Not Found</v>
      </c>
      <c r="H114" s="17" t="str">
        <f>IF(OR(ISNUMBER(MATCH(C114,'May 12'!$D$2:$D$300,0)),AND(ISNUMBER(MATCH(D114,'May 12'!$F$2:$F$300,0)),(ISNUMBER(MATCH(E114,'May 12'!$E$2:$E$300,0))))),"Found","Not Found")</f>
        <v>Not Found</v>
      </c>
      <c r="I114" s="17" t="str">
        <f>IF(OR(ISNUMBER(MATCH(C114,'May 13'!$D$2:$D$300,0)),AND(ISNUMBER(MATCH(D114,'May 13'!$F$2:$F$300,0)),(ISNUMBER(MATCH(E114,'May 13'!$E$2:$E$300,0))))),"Found","Not Found")</f>
        <v>Not Found</v>
      </c>
      <c r="J114" s="17" t="str">
        <f>IF(OR(ISNUMBER(MATCH(C114,'May 14'!$D$2:$D$300,0)),AND(ISNUMBER(MATCH(D114,'May 14'!$F$2:$F$300,0)),(ISNUMBER(MATCH(E114,'May 14'!$E$2:$E$300,0))))),"Found","Not Found")</f>
        <v>Not Found</v>
      </c>
      <c r="K114" s="17" t="str">
        <f>IF(OR(ISNUMBER(MATCH(C114,'May 15'!$D$2:$D$300,0)),AND(ISNUMBER(MATCH(D114,'May 15'!$F$2:$F$300,0)),(ISNUMBER(MATCH(E114,'May 15'!$E$2:$E$300,0))))),"Found","Not Found")</f>
        <v>Not Found</v>
      </c>
      <c r="L114" s="17" t="str">
        <f>IF(OR(ISNUMBER(MATCH(C114,'May 16'!$D$2:$D$300,0)),AND(ISNUMBER(MATCH(D114,'May 16'!$F$2:$F$300,0)),(ISNUMBER(MATCH(E114,'May 16'!$E$2:$E$300,0))))),"Found","Not Found")</f>
        <v>Not Found</v>
      </c>
      <c r="M114" s="17">
        <f t="shared" si="1"/>
        <v>0</v>
      </c>
      <c r="N114" s="17"/>
      <c r="O114" s="17"/>
      <c r="P114" s="17"/>
      <c r="Q114" s="17"/>
      <c r="R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20"/>
      <c r="AJ114" s="17"/>
    </row>
    <row r="115" spans="1:36" x14ac:dyDescent="0.2">
      <c r="A115" s="17" t="s">
        <v>598</v>
      </c>
      <c r="B115" s="18" t="s">
        <v>599</v>
      </c>
      <c r="C115" s="13">
        <f>VLOOKUP(B115,'PKII Employee Details'!$A$2:$F$474,3,FALSE)</f>
        <v>782</v>
      </c>
      <c r="D115" s="19" t="str">
        <f>VLOOKUP(B115,'PKII Employee Details'!$A$2:$F$474,4,FALSE)</f>
        <v>Atendido</v>
      </c>
      <c r="E115" s="19" t="str">
        <f>VLOOKUP(B115,'PKII Employee Details'!$A$2:$F$474,5,FALSE)</f>
        <v>Maricar</v>
      </c>
      <c r="F115" s="20" t="str">
        <f>IF(OR(ISNUMBER(MATCH(C115,'May 10'!$D$2:$D$300,0)),AND(ISNUMBER(MATCH(D115,'May 10'!$F$2:$F$300,0)),(ISNUMBER(MATCH(E115,'May 10'!$E$2:$E$300,0))))),"Found","Not Found")</f>
        <v>Found</v>
      </c>
      <c r="G115" s="17" t="str">
        <f>IF(OR(ISNUMBER(MATCH(C115,'May 11'!$D$2:$D$300,0)),AND(ISNUMBER(MATCH(D115,'May 11'!$F$2:$F$300,0)),(ISNUMBER(MATCH(E115,'May 11'!$E$2:$E$300,0))))),"Found","Not Found")</f>
        <v>Found</v>
      </c>
      <c r="H115" s="17" t="str">
        <f>IF(OR(ISNUMBER(MATCH(C115,'May 12'!$D$2:$D$300,0)),AND(ISNUMBER(MATCH(D115,'May 12'!$F$2:$F$300,0)),(ISNUMBER(MATCH(E115,'May 12'!$E$2:$E$300,0))))),"Found","Not Found")</f>
        <v>Found</v>
      </c>
      <c r="I115" s="17" t="str">
        <f>IF(OR(ISNUMBER(MATCH(C115,'May 13'!$D$2:$D$300,0)),AND(ISNUMBER(MATCH(D115,'May 13'!$F$2:$F$300,0)),(ISNUMBER(MATCH(E115,'May 13'!$E$2:$E$300,0))))),"Found","Not Found")</f>
        <v>Not Found</v>
      </c>
      <c r="J115" s="17" t="str">
        <f>IF(OR(ISNUMBER(MATCH(C115,'May 14'!$D$2:$D$300,0)),AND(ISNUMBER(MATCH(D115,'May 14'!$F$2:$F$300,0)),(ISNUMBER(MATCH(E115,'May 14'!$E$2:$E$300,0))))),"Found","Not Found")</f>
        <v>Found</v>
      </c>
      <c r="K115" s="17" t="str">
        <f>IF(OR(ISNUMBER(MATCH(C115,'May 15'!$D$2:$D$300,0)),AND(ISNUMBER(MATCH(D115,'May 15'!$F$2:$F$300,0)),(ISNUMBER(MATCH(E115,'May 15'!$E$2:$E$300,0))))),"Found","Not Found")</f>
        <v>Not Found</v>
      </c>
      <c r="L115" s="17" t="str">
        <f>IF(OR(ISNUMBER(MATCH(C115,'May 16'!$D$2:$D$300,0)),AND(ISNUMBER(MATCH(D115,'May 16'!$F$2:$F$300,0)),(ISNUMBER(MATCH(E115,'May 16'!$E$2:$E$300,0))))),"Found","Not Found")</f>
        <v>Not Found</v>
      </c>
      <c r="M115" s="17">
        <f t="shared" si="1"/>
        <v>4</v>
      </c>
      <c r="N115" s="17"/>
      <c r="O115" s="17"/>
      <c r="P115" s="17"/>
      <c r="Q115" s="17"/>
      <c r="R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20"/>
      <c r="AJ115" s="17"/>
    </row>
    <row r="116" spans="1:36" x14ac:dyDescent="0.2">
      <c r="A116" s="17" t="s">
        <v>600</v>
      </c>
      <c r="B116" s="18" t="s">
        <v>601</v>
      </c>
      <c r="C116" s="13">
        <v>670</v>
      </c>
      <c r="D116" s="19" t="s">
        <v>602</v>
      </c>
      <c r="E116" s="19" t="s">
        <v>603</v>
      </c>
      <c r="F116" s="20" t="str">
        <f>IF(OR(ISNUMBER(MATCH(C116,'May 10'!$D$2:$D$300,0)),AND(ISNUMBER(MATCH(D116,'May 10'!$F$2:$F$300,0)),(ISNUMBER(MATCH(E116,'May 10'!$E$2:$E$300,0))))),"Found","Not Found")</f>
        <v>Not Found</v>
      </c>
      <c r="G116" s="17" t="str">
        <f>IF(OR(ISNUMBER(MATCH(C116,'May 11'!$D$2:$D$300,0)),AND(ISNUMBER(MATCH(D116,'May 11'!$F$2:$F$300,0)),(ISNUMBER(MATCH(E116,'May 11'!$E$2:$E$300,0))))),"Found","Not Found")</f>
        <v>Not Found</v>
      </c>
      <c r="H116" s="17" t="str">
        <f>IF(OR(ISNUMBER(MATCH(C116,'May 12'!$D$2:$D$300,0)),AND(ISNUMBER(MATCH(D116,'May 12'!$F$2:$F$300,0)),(ISNUMBER(MATCH(E116,'May 12'!$E$2:$E$300,0))))),"Found","Not Found")</f>
        <v>Not Found</v>
      </c>
      <c r="I116" s="17" t="str">
        <f>IF(OR(ISNUMBER(MATCH(C116,'May 13'!$D$2:$D$300,0)),AND(ISNUMBER(MATCH(D116,'May 13'!$F$2:$F$300,0)),(ISNUMBER(MATCH(E116,'May 13'!$E$2:$E$300,0))))),"Found","Not Found")</f>
        <v>Not Found</v>
      </c>
      <c r="J116" s="17" t="str">
        <f>IF(OR(ISNUMBER(MATCH(C116,'May 14'!$D$2:$D$300,0)),AND(ISNUMBER(MATCH(D116,'May 14'!$F$2:$F$300,0)),(ISNUMBER(MATCH(E116,'May 14'!$E$2:$E$300,0))))),"Found","Not Found")</f>
        <v>Not Found</v>
      </c>
      <c r="K116" s="17" t="str">
        <f>IF(OR(ISNUMBER(MATCH(C116,'May 15'!$D$2:$D$300,0)),AND(ISNUMBER(MATCH(D116,'May 15'!$F$2:$F$300,0)),(ISNUMBER(MATCH(E116,'May 15'!$E$2:$E$300,0))))),"Found","Not Found")</f>
        <v>Not Found</v>
      </c>
      <c r="L116" s="17" t="str">
        <f>IF(OR(ISNUMBER(MATCH(C116,'May 16'!$D$2:$D$300,0)),AND(ISNUMBER(MATCH(D116,'May 16'!$F$2:$F$300,0)),(ISNUMBER(MATCH(E116,'May 16'!$E$2:$E$300,0))))),"Found","Not Found")</f>
        <v>Not Found</v>
      </c>
      <c r="M116" s="17">
        <f t="shared" si="1"/>
        <v>0</v>
      </c>
      <c r="N116" s="17"/>
      <c r="O116" s="17"/>
      <c r="P116" s="17"/>
      <c r="Q116" s="17"/>
      <c r="R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20"/>
      <c r="AJ116" s="17"/>
    </row>
    <row r="117" spans="1:36" x14ac:dyDescent="0.2">
      <c r="A117" s="17" t="s">
        <v>604</v>
      </c>
      <c r="B117" s="18" t="s">
        <v>605</v>
      </c>
      <c r="C117" s="13">
        <v>508</v>
      </c>
      <c r="D117" s="19" t="s">
        <v>606</v>
      </c>
      <c r="E117" s="19" t="s">
        <v>607</v>
      </c>
      <c r="F117" s="20" t="str">
        <f>IF(OR(ISNUMBER(MATCH(C117,'May 10'!$D$2:$D$300,0)),AND(ISNUMBER(MATCH(D117,'May 10'!$F$2:$F$300,0)),(ISNUMBER(MATCH(E117,'May 10'!$E$2:$E$300,0))))),"Found","Not Found")</f>
        <v>Found</v>
      </c>
      <c r="G117" s="17" t="str">
        <f>IF(OR(ISNUMBER(MATCH(C117,'May 11'!$D$2:$D$300,0)),AND(ISNUMBER(MATCH(D117,'May 11'!$F$2:$F$300,0)),(ISNUMBER(MATCH(E117,'May 11'!$E$2:$E$300,0))))),"Found","Not Found")</f>
        <v>Found</v>
      </c>
      <c r="H117" s="17" t="str">
        <f>IF(OR(ISNUMBER(MATCH(C117,'May 12'!$D$2:$D$300,0)),AND(ISNUMBER(MATCH(D117,'May 12'!$F$2:$F$300,0)),(ISNUMBER(MATCH(E117,'May 12'!$E$2:$E$300,0))))),"Found","Not Found")</f>
        <v>Found</v>
      </c>
      <c r="I117" s="17" t="str">
        <f>IF(OR(ISNUMBER(MATCH(C117,'May 13'!$D$2:$D$300,0)),AND(ISNUMBER(MATCH(D117,'May 13'!$F$2:$F$300,0)),(ISNUMBER(MATCH(E117,'May 13'!$E$2:$E$300,0))))),"Found","Not Found")</f>
        <v>Found</v>
      </c>
      <c r="J117" s="17" t="str">
        <f>IF(OR(ISNUMBER(MATCH(C117,'May 14'!$D$2:$D$300,0)),AND(ISNUMBER(MATCH(D117,'May 14'!$F$2:$F$300,0)),(ISNUMBER(MATCH(E117,'May 14'!$E$2:$E$300,0))))),"Found","Not Found")</f>
        <v>Found</v>
      </c>
      <c r="K117" s="17" t="str">
        <f>IF(OR(ISNUMBER(MATCH(C117,'May 15'!$D$2:$D$300,0)),AND(ISNUMBER(MATCH(D117,'May 15'!$F$2:$F$300,0)),(ISNUMBER(MATCH(E117,'May 15'!$E$2:$E$300,0))))),"Found","Not Found")</f>
        <v>Not Found</v>
      </c>
      <c r="L117" s="17" t="str">
        <f>IF(OR(ISNUMBER(MATCH(C117,'May 16'!$D$2:$D$300,0)),AND(ISNUMBER(MATCH(D117,'May 16'!$F$2:$F$300,0)),(ISNUMBER(MATCH(E117,'May 16'!$E$2:$E$300,0))))),"Found","Not Found")</f>
        <v>Found</v>
      </c>
      <c r="M117" s="17">
        <f t="shared" si="1"/>
        <v>6</v>
      </c>
      <c r="N117" s="17"/>
      <c r="O117" s="17"/>
      <c r="P117" s="17"/>
      <c r="Q117" s="17"/>
      <c r="R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20"/>
      <c r="AJ117" s="17"/>
    </row>
    <row r="118" spans="1:36" x14ac:dyDescent="0.2">
      <c r="A118" s="17" t="s">
        <v>608</v>
      </c>
      <c r="B118" s="18" t="s">
        <v>609</v>
      </c>
      <c r="C118" s="13">
        <v>140</v>
      </c>
      <c r="D118" s="19" t="s">
        <v>610</v>
      </c>
      <c r="E118" s="19" t="s">
        <v>611</v>
      </c>
      <c r="F118" s="20" t="str">
        <f>IF(OR(ISNUMBER(MATCH(C118,'May 10'!$D$2:$D$300,0)),AND(ISNUMBER(MATCH(D118,'May 10'!$F$2:$F$300,0)),(ISNUMBER(MATCH(E118,'May 10'!$E$2:$E$300,0))))),"Found","Not Found")</f>
        <v>Found</v>
      </c>
      <c r="G118" s="17" t="str">
        <f>IF(OR(ISNUMBER(MATCH(C118,'May 11'!$D$2:$D$300,0)),AND(ISNUMBER(MATCH(D118,'May 11'!$F$2:$F$300,0)),(ISNUMBER(MATCH(E118,'May 11'!$E$2:$E$300,0))))),"Found","Not Found")</f>
        <v>Found</v>
      </c>
      <c r="H118" s="17" t="str">
        <f>IF(OR(ISNUMBER(MATCH(C118,'May 12'!$D$2:$D$300,0)),AND(ISNUMBER(MATCH(D118,'May 12'!$F$2:$F$300,0)),(ISNUMBER(MATCH(E118,'May 12'!$E$2:$E$300,0))))),"Found","Not Found")</f>
        <v>Found</v>
      </c>
      <c r="I118" s="17" t="str">
        <f>IF(OR(ISNUMBER(MATCH(C118,'May 13'!$D$2:$D$300,0)),AND(ISNUMBER(MATCH(D118,'May 13'!$F$2:$F$300,0)),(ISNUMBER(MATCH(E118,'May 13'!$E$2:$E$300,0))))),"Found","Not Found")</f>
        <v>Found</v>
      </c>
      <c r="J118" s="17" t="str">
        <f>IF(OR(ISNUMBER(MATCH(C118,'May 14'!$D$2:$D$300,0)),AND(ISNUMBER(MATCH(D118,'May 14'!$F$2:$F$300,0)),(ISNUMBER(MATCH(E118,'May 14'!$E$2:$E$300,0))))),"Found","Not Found")</f>
        <v>Found</v>
      </c>
      <c r="K118" s="17" t="str">
        <f>IF(OR(ISNUMBER(MATCH(C118,'May 15'!$D$2:$D$300,0)),AND(ISNUMBER(MATCH(D118,'May 15'!$F$2:$F$300,0)),(ISNUMBER(MATCH(E118,'May 15'!$E$2:$E$300,0))))),"Found","Not Found")</f>
        <v>Found</v>
      </c>
      <c r="L118" s="17" t="str">
        <f>IF(OR(ISNUMBER(MATCH(C118,'May 16'!$D$2:$D$300,0)),AND(ISNUMBER(MATCH(D118,'May 16'!$F$2:$F$300,0)),(ISNUMBER(MATCH(E118,'May 16'!$E$2:$E$300,0))))),"Found","Not Found")</f>
        <v>Not Found</v>
      </c>
      <c r="M118" s="17">
        <f t="shared" si="1"/>
        <v>6</v>
      </c>
      <c r="N118" s="17"/>
      <c r="O118" s="17"/>
      <c r="P118" s="17"/>
      <c r="Q118" s="17"/>
      <c r="R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20"/>
      <c r="AJ118" s="17"/>
    </row>
    <row r="119" spans="1:36" x14ac:dyDescent="0.2">
      <c r="A119" s="17" t="s">
        <v>612</v>
      </c>
      <c r="B119" s="18" t="s">
        <v>613</v>
      </c>
      <c r="C119" s="13">
        <v>698</v>
      </c>
      <c r="D119" s="19" t="s">
        <v>614</v>
      </c>
      <c r="E119" s="19" t="s">
        <v>615</v>
      </c>
      <c r="F119" s="20" t="str">
        <f>IF(OR(ISNUMBER(MATCH(C119,'May 10'!$D$2:$D$300,0)),AND(ISNUMBER(MATCH(D119,'May 10'!$F$2:$F$300,0)),(ISNUMBER(MATCH(E119,'May 10'!$E$2:$E$300,0))))),"Found","Not Found")</f>
        <v>Found</v>
      </c>
      <c r="G119" s="17" t="str">
        <f>IF(OR(ISNUMBER(MATCH(C119,'May 11'!$D$2:$D$300,0)),AND(ISNUMBER(MATCH(D119,'May 11'!$F$2:$F$300,0)),(ISNUMBER(MATCH(E119,'May 11'!$E$2:$E$300,0))))),"Found","Not Found")</f>
        <v>Not Found</v>
      </c>
      <c r="H119" s="17" t="str">
        <f>IF(OR(ISNUMBER(MATCH(C119,'May 12'!$D$2:$D$300,0)),AND(ISNUMBER(MATCH(D119,'May 12'!$F$2:$F$300,0)),(ISNUMBER(MATCH(E119,'May 12'!$E$2:$E$300,0))))),"Found","Not Found")</f>
        <v>Found</v>
      </c>
      <c r="I119" s="17" t="str">
        <f>IF(OR(ISNUMBER(MATCH(C119,'May 13'!$D$2:$D$300,0)),AND(ISNUMBER(MATCH(D119,'May 13'!$F$2:$F$300,0)),(ISNUMBER(MATCH(E119,'May 13'!$E$2:$E$300,0))))),"Found","Not Found")</f>
        <v>Not Found</v>
      </c>
      <c r="J119" s="17" t="str">
        <f>IF(OR(ISNUMBER(MATCH(C119,'May 14'!$D$2:$D$300,0)),AND(ISNUMBER(MATCH(D119,'May 14'!$F$2:$F$300,0)),(ISNUMBER(MATCH(E119,'May 14'!$E$2:$E$300,0))))),"Found","Not Found")</f>
        <v>Found</v>
      </c>
      <c r="K119" s="17" t="str">
        <f>IF(OR(ISNUMBER(MATCH(C119,'May 15'!$D$2:$D$300,0)),AND(ISNUMBER(MATCH(D119,'May 15'!$F$2:$F$300,0)),(ISNUMBER(MATCH(E119,'May 15'!$E$2:$E$300,0))))),"Found","Not Found")</f>
        <v>Not Found</v>
      </c>
      <c r="L119" s="17" t="str">
        <f>IF(OR(ISNUMBER(MATCH(C119,'May 16'!$D$2:$D$300,0)),AND(ISNUMBER(MATCH(D119,'May 16'!$F$2:$F$300,0)),(ISNUMBER(MATCH(E119,'May 16'!$E$2:$E$300,0))))),"Found","Not Found")</f>
        <v>Not Found</v>
      </c>
      <c r="M119" s="17">
        <f t="shared" si="1"/>
        <v>3</v>
      </c>
      <c r="N119" s="17"/>
      <c r="O119" s="17"/>
      <c r="P119" s="17"/>
      <c r="Q119" s="17"/>
      <c r="R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20"/>
      <c r="AJ119" s="17"/>
    </row>
    <row r="120" spans="1:36" x14ac:dyDescent="0.2">
      <c r="A120" s="17" t="s">
        <v>616</v>
      </c>
      <c r="B120" s="18" t="s">
        <v>617</v>
      </c>
      <c r="C120" s="13">
        <v>736</v>
      </c>
      <c r="D120" s="19" t="s">
        <v>618</v>
      </c>
      <c r="E120" s="19" t="s">
        <v>73</v>
      </c>
      <c r="F120" s="20" t="str">
        <f>IF(OR(ISNUMBER(MATCH(C120,'May 10'!$D$2:$D$300,0)),AND(ISNUMBER(MATCH(D120,'May 10'!$F$2:$F$300,0)),(ISNUMBER(MATCH(E120,'May 10'!$E$2:$E$300,0))))),"Found","Not Found")</f>
        <v>Found</v>
      </c>
      <c r="G120" s="17" t="str">
        <f>IF(OR(ISNUMBER(MATCH(C120,'May 11'!$D$2:$D$300,0)),AND(ISNUMBER(MATCH(D120,'May 11'!$F$2:$F$300,0)),(ISNUMBER(MATCH(E120,'May 11'!$E$2:$E$300,0))))),"Found","Not Found")</f>
        <v>Not Found</v>
      </c>
      <c r="H120" s="17" t="str">
        <f>IF(OR(ISNUMBER(MATCH(C120,'May 12'!$D$2:$D$300,0)),AND(ISNUMBER(MATCH(D120,'May 12'!$F$2:$F$300,0)),(ISNUMBER(MATCH(E120,'May 12'!$E$2:$E$300,0))))),"Found","Not Found")</f>
        <v>Not Found</v>
      </c>
      <c r="I120" s="17" t="str">
        <f>IF(OR(ISNUMBER(MATCH(C120,'May 13'!$D$2:$D$300,0)),AND(ISNUMBER(MATCH(D120,'May 13'!$F$2:$F$300,0)),(ISNUMBER(MATCH(E120,'May 13'!$E$2:$E$300,0))))),"Found","Not Found")</f>
        <v>Not Found</v>
      </c>
      <c r="J120" s="17" t="str">
        <f>IF(OR(ISNUMBER(MATCH(C120,'May 14'!$D$2:$D$300,0)),AND(ISNUMBER(MATCH(D120,'May 14'!$F$2:$F$300,0)),(ISNUMBER(MATCH(E120,'May 14'!$E$2:$E$300,0))))),"Found","Not Found")</f>
        <v>Not Found</v>
      </c>
      <c r="K120" s="17" t="str">
        <f>IF(OR(ISNUMBER(MATCH(C120,'May 15'!$D$2:$D$300,0)),AND(ISNUMBER(MATCH(D120,'May 15'!$F$2:$F$300,0)),(ISNUMBER(MATCH(E120,'May 15'!$E$2:$E$300,0))))),"Found","Not Found")</f>
        <v>Not Found</v>
      </c>
      <c r="L120" s="17" t="str">
        <f>IF(OR(ISNUMBER(MATCH(C120,'May 16'!$D$2:$D$300,0)),AND(ISNUMBER(MATCH(D120,'May 16'!$F$2:$F$300,0)),(ISNUMBER(MATCH(E120,'May 16'!$E$2:$E$300,0))))),"Found","Not Found")</f>
        <v>Not Found</v>
      </c>
      <c r="M120" s="17">
        <f t="shared" si="1"/>
        <v>1</v>
      </c>
      <c r="N120" s="17"/>
      <c r="O120" s="17"/>
      <c r="P120" s="17"/>
      <c r="Q120" s="17"/>
      <c r="R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20"/>
      <c r="AJ120" s="17"/>
    </row>
    <row r="121" spans="1:36" x14ac:dyDescent="0.2">
      <c r="A121" s="17" t="s">
        <v>619</v>
      </c>
      <c r="B121" s="18" t="s">
        <v>620</v>
      </c>
      <c r="C121" s="13" t="str">
        <f>VLOOKUP(B121,'PKII Employee Details'!$A$2:$F$474,3,FALSE)</f>
        <v>C618</v>
      </c>
      <c r="D121" s="19" t="str">
        <f>VLOOKUP(B121,'PKII Employee Details'!$A$2:$F$474,4,FALSE)</f>
        <v>Santelices</v>
      </c>
      <c r="E121" s="19" t="str">
        <f>VLOOKUP(B121,'PKII Employee Details'!$A$2:$F$474,5,FALSE)</f>
        <v>Ramon</v>
      </c>
      <c r="F121" s="20" t="str">
        <f>IF(OR(ISNUMBER(MATCH(C121,'May 10'!$D$2:$D$300,0)),AND(ISNUMBER(MATCH(D121,'May 10'!$F$2:$F$300,0)),(ISNUMBER(MATCH(E121,'May 10'!$E$2:$E$300,0))))),"Found","Not Found")</f>
        <v>Found</v>
      </c>
      <c r="G121" s="17" t="str">
        <f>IF(OR(ISNUMBER(MATCH(C121,'May 11'!$D$2:$D$300,0)),AND(ISNUMBER(MATCH(D121,'May 11'!$F$2:$F$300,0)),(ISNUMBER(MATCH(E121,'May 11'!$E$2:$E$300,0))))),"Found","Not Found")</f>
        <v>Not Found</v>
      </c>
      <c r="H121" s="17" t="str">
        <f>IF(OR(ISNUMBER(MATCH(C121,'May 12'!$D$2:$D$300,0)),AND(ISNUMBER(MATCH(D121,'May 12'!$F$2:$F$300,0)),(ISNUMBER(MATCH(E121,'May 12'!$E$2:$E$300,0))))),"Found","Not Found")</f>
        <v>Not Found</v>
      </c>
      <c r="I121" s="17" t="str">
        <f>IF(OR(ISNUMBER(MATCH(C121,'May 13'!$D$2:$D$300,0)),AND(ISNUMBER(MATCH(D121,'May 13'!$F$2:$F$300,0)),(ISNUMBER(MATCH(E121,'May 13'!$E$2:$E$300,0))))),"Found","Not Found")</f>
        <v>Not Found</v>
      </c>
      <c r="J121" s="17" t="str">
        <f>IF(OR(ISNUMBER(MATCH(C121,'May 14'!$D$2:$D$300,0)),AND(ISNUMBER(MATCH(D121,'May 14'!$F$2:$F$300,0)),(ISNUMBER(MATCH(E121,'May 14'!$E$2:$E$300,0))))),"Found","Not Found")</f>
        <v>Not Found</v>
      </c>
      <c r="K121" s="17" t="str">
        <f>IF(OR(ISNUMBER(MATCH(C121,'May 15'!$D$2:$D$300,0)),AND(ISNUMBER(MATCH(D121,'May 15'!$F$2:$F$300,0)),(ISNUMBER(MATCH(E121,'May 15'!$E$2:$E$300,0))))),"Found","Not Found")</f>
        <v>Not Found</v>
      </c>
      <c r="L121" s="17" t="str">
        <f>IF(OR(ISNUMBER(MATCH(C121,'May 16'!$D$2:$D$300,0)),AND(ISNUMBER(MATCH(D121,'May 16'!$F$2:$F$300,0)),(ISNUMBER(MATCH(E121,'May 16'!$E$2:$E$300,0))))),"Found","Not Found")</f>
        <v>Not Found</v>
      </c>
      <c r="M121" s="17">
        <f t="shared" si="1"/>
        <v>1</v>
      </c>
      <c r="N121" s="17"/>
      <c r="O121" s="17"/>
      <c r="P121" s="17"/>
      <c r="Q121" s="17"/>
      <c r="R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20"/>
      <c r="AJ121" s="17"/>
    </row>
    <row r="122" spans="1:36" x14ac:dyDescent="0.2">
      <c r="A122" s="17" t="s">
        <v>621</v>
      </c>
      <c r="B122" s="18" t="s">
        <v>622</v>
      </c>
      <c r="C122" s="13">
        <v>636</v>
      </c>
      <c r="D122" s="19" t="s">
        <v>623</v>
      </c>
      <c r="E122" s="19" t="s">
        <v>624</v>
      </c>
      <c r="F122" s="20" t="str">
        <f>IF(OR(ISNUMBER(MATCH(C122,'May 10'!$D$2:$D$300,0)),AND(ISNUMBER(MATCH(D122,'May 10'!$F$2:$F$300,0)),(ISNUMBER(MATCH(E122,'May 10'!$E$2:$E$300,0))))),"Found","Not Found")</f>
        <v>Not Found</v>
      </c>
      <c r="G122" s="17" t="str">
        <f>IF(OR(ISNUMBER(MATCH(C122,'May 11'!$D$2:$D$300,0)),AND(ISNUMBER(MATCH(D122,'May 11'!$F$2:$F$300,0)),(ISNUMBER(MATCH(E122,'May 11'!$E$2:$E$300,0))))),"Found","Not Found")</f>
        <v>Not Found</v>
      </c>
      <c r="H122" s="17" t="str">
        <f>IF(OR(ISNUMBER(MATCH(C122,'May 12'!$D$2:$D$300,0)),AND(ISNUMBER(MATCH(D122,'May 12'!$F$2:$F$300,0)),(ISNUMBER(MATCH(E122,'May 12'!$E$2:$E$300,0))))),"Found","Not Found")</f>
        <v>Not Found</v>
      </c>
      <c r="I122" s="17" t="str">
        <f>IF(OR(ISNUMBER(MATCH(C122,'May 13'!$D$2:$D$300,0)),AND(ISNUMBER(MATCH(D122,'May 13'!$F$2:$F$300,0)),(ISNUMBER(MATCH(E122,'May 13'!$E$2:$E$300,0))))),"Found","Not Found")</f>
        <v>Not Found</v>
      </c>
      <c r="J122" s="17" t="str">
        <f>IF(OR(ISNUMBER(MATCH(C122,'May 14'!$D$2:$D$300,0)),AND(ISNUMBER(MATCH(D122,'May 14'!$F$2:$F$300,0)),(ISNUMBER(MATCH(E122,'May 14'!$E$2:$E$300,0))))),"Found","Not Found")</f>
        <v>Not Found</v>
      </c>
      <c r="K122" s="17" t="str">
        <f>IF(OR(ISNUMBER(MATCH(C122,'May 15'!$D$2:$D$300,0)),AND(ISNUMBER(MATCH(D122,'May 15'!$F$2:$F$300,0)),(ISNUMBER(MATCH(E122,'May 15'!$E$2:$E$300,0))))),"Found","Not Found")</f>
        <v>Not Found</v>
      </c>
      <c r="L122" s="17" t="str">
        <f>IF(OR(ISNUMBER(MATCH(C122,'May 16'!$D$2:$D$300,0)),AND(ISNUMBER(MATCH(D122,'May 16'!$F$2:$F$300,0)),(ISNUMBER(MATCH(E122,'May 16'!$E$2:$E$300,0))))),"Found","Not Found")</f>
        <v>Not Found</v>
      </c>
      <c r="M122" s="17">
        <f t="shared" si="1"/>
        <v>0</v>
      </c>
      <c r="N122" s="17"/>
      <c r="O122" s="17"/>
      <c r="P122" s="17"/>
      <c r="Q122" s="17"/>
      <c r="R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20"/>
      <c r="AJ122" s="17"/>
    </row>
    <row r="123" spans="1:36" x14ac:dyDescent="0.2">
      <c r="A123" s="17" t="s">
        <v>625</v>
      </c>
      <c r="B123" s="18" t="s">
        <v>626</v>
      </c>
      <c r="C123" s="13">
        <v>671</v>
      </c>
      <c r="D123" s="19" t="s">
        <v>627</v>
      </c>
      <c r="E123" s="19" t="s">
        <v>628</v>
      </c>
      <c r="F123" s="20" t="str">
        <f>IF(OR(ISNUMBER(MATCH(C123,'May 10'!$D$2:$D$300,0)),AND(ISNUMBER(MATCH(D123,'May 10'!$F$2:$F$300,0)),(ISNUMBER(MATCH(E123,'May 10'!$E$2:$E$300,0))))),"Found","Not Found")</f>
        <v>Found</v>
      </c>
      <c r="G123" s="17" t="str">
        <f>IF(OR(ISNUMBER(MATCH(C123,'May 11'!$D$2:$D$300,0)),AND(ISNUMBER(MATCH(D123,'May 11'!$F$2:$F$300,0)),(ISNUMBER(MATCH(E123,'May 11'!$E$2:$E$300,0))))),"Found","Not Found")</f>
        <v>Found</v>
      </c>
      <c r="H123" s="17" t="str">
        <f>IF(OR(ISNUMBER(MATCH(C123,'May 12'!$D$2:$D$300,0)),AND(ISNUMBER(MATCH(D123,'May 12'!$F$2:$F$300,0)),(ISNUMBER(MATCH(E123,'May 12'!$E$2:$E$300,0))))),"Found","Not Found")</f>
        <v>Not Found</v>
      </c>
      <c r="I123" s="17" t="str">
        <f>IF(OR(ISNUMBER(MATCH(C123,'May 13'!$D$2:$D$300,0)),AND(ISNUMBER(MATCH(D123,'May 13'!$F$2:$F$300,0)),(ISNUMBER(MATCH(E123,'May 13'!$E$2:$E$300,0))))),"Found","Not Found")</f>
        <v>Not Found</v>
      </c>
      <c r="J123" s="17" t="str">
        <f>IF(OR(ISNUMBER(MATCH(C123,'May 14'!$D$2:$D$300,0)),AND(ISNUMBER(MATCH(D123,'May 14'!$F$2:$F$300,0)),(ISNUMBER(MATCH(E123,'May 14'!$E$2:$E$300,0))))),"Found","Not Found")</f>
        <v>Found</v>
      </c>
      <c r="K123" s="17" t="str">
        <f>IF(OR(ISNUMBER(MATCH(C123,'May 15'!$D$2:$D$300,0)),AND(ISNUMBER(MATCH(D123,'May 15'!$F$2:$F$300,0)),(ISNUMBER(MATCH(E123,'May 15'!$E$2:$E$300,0))))),"Found","Not Found")</f>
        <v>Found</v>
      </c>
      <c r="L123" s="17" t="str">
        <f>IF(OR(ISNUMBER(MATCH(C123,'May 16'!$D$2:$D$300,0)),AND(ISNUMBER(MATCH(D123,'May 16'!$F$2:$F$300,0)),(ISNUMBER(MATCH(E123,'May 16'!$E$2:$E$300,0))))),"Found","Not Found")</f>
        <v>Not Found</v>
      </c>
      <c r="M123" s="17">
        <f t="shared" si="1"/>
        <v>4</v>
      </c>
      <c r="N123" s="17"/>
      <c r="O123" s="17"/>
      <c r="P123" s="17"/>
      <c r="Q123" s="17"/>
      <c r="R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20"/>
      <c r="AJ123" s="17"/>
    </row>
    <row r="124" spans="1:36" x14ac:dyDescent="0.2">
      <c r="A124" s="17" t="s">
        <v>629</v>
      </c>
      <c r="B124" s="18" t="s">
        <v>630</v>
      </c>
      <c r="C124" s="13">
        <v>761</v>
      </c>
      <c r="D124" s="19" t="s">
        <v>631</v>
      </c>
      <c r="E124" s="19" t="s">
        <v>632</v>
      </c>
      <c r="F124" s="20" t="str">
        <f>IF(OR(ISNUMBER(MATCH(C124,'May 10'!$D$2:$D$300,0)),AND(ISNUMBER(MATCH(D124,'May 10'!$F$2:$F$300,0)),(ISNUMBER(MATCH(E124,'May 10'!$E$2:$E$300,0))))),"Found","Not Found")</f>
        <v>Not Found</v>
      </c>
      <c r="G124" s="17" t="str">
        <f>IF(OR(ISNUMBER(MATCH(C124,'May 11'!$D$2:$D$300,0)),AND(ISNUMBER(MATCH(D124,'May 11'!$F$2:$F$300,0)),(ISNUMBER(MATCH(E124,'May 11'!$E$2:$E$300,0))))),"Found","Not Found")</f>
        <v>Not Found</v>
      </c>
      <c r="H124" s="17" t="str">
        <f>IF(OR(ISNUMBER(MATCH(C124,'May 12'!$D$2:$D$300,0)),AND(ISNUMBER(MATCH(D124,'May 12'!$F$2:$F$300,0)),(ISNUMBER(MATCH(E124,'May 12'!$E$2:$E$300,0))))),"Found","Not Found")</f>
        <v>Not Found</v>
      </c>
      <c r="I124" s="17" t="str">
        <f>IF(OR(ISNUMBER(MATCH(C124,'May 13'!$D$2:$D$300,0)),AND(ISNUMBER(MATCH(D124,'May 13'!$F$2:$F$300,0)),(ISNUMBER(MATCH(E124,'May 13'!$E$2:$E$300,0))))),"Found","Not Found")</f>
        <v>Not Found</v>
      </c>
      <c r="J124" s="17" t="str">
        <f>IF(OR(ISNUMBER(MATCH(C124,'May 14'!$D$2:$D$300,0)),AND(ISNUMBER(MATCH(D124,'May 14'!$F$2:$F$300,0)),(ISNUMBER(MATCH(E124,'May 14'!$E$2:$E$300,0))))),"Found","Not Found")</f>
        <v>Not Found</v>
      </c>
      <c r="K124" s="17" t="str">
        <f>IF(OR(ISNUMBER(MATCH(C124,'May 15'!$D$2:$D$300,0)),AND(ISNUMBER(MATCH(D124,'May 15'!$F$2:$F$300,0)),(ISNUMBER(MATCH(E124,'May 15'!$E$2:$E$300,0))))),"Found","Not Found")</f>
        <v>Not Found</v>
      </c>
      <c r="L124" s="17" t="str">
        <f>IF(OR(ISNUMBER(MATCH(C124,'May 16'!$D$2:$D$300,0)),AND(ISNUMBER(MATCH(D124,'May 16'!$F$2:$F$300,0)),(ISNUMBER(MATCH(E124,'May 16'!$E$2:$E$300,0))))),"Found","Not Found")</f>
        <v>Not Found</v>
      </c>
      <c r="M124" s="17">
        <f t="shared" si="1"/>
        <v>0</v>
      </c>
      <c r="N124" s="17"/>
      <c r="O124" s="17"/>
      <c r="P124" s="17"/>
      <c r="Q124" s="17"/>
      <c r="R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20"/>
      <c r="AJ124" s="17"/>
    </row>
    <row r="125" spans="1:36" x14ac:dyDescent="0.2">
      <c r="A125" s="17" t="s">
        <v>633</v>
      </c>
      <c r="B125" s="18" t="s">
        <v>634</v>
      </c>
      <c r="C125" s="13">
        <v>566</v>
      </c>
      <c r="D125" s="19" t="s">
        <v>635</v>
      </c>
      <c r="E125" s="19" t="s">
        <v>636</v>
      </c>
      <c r="F125" s="20" t="str">
        <f>IF(OR(ISNUMBER(MATCH(C125,'May 10'!$D$2:$D$300,0)),AND(ISNUMBER(MATCH(D125,'May 10'!$F$2:$F$300,0)),(ISNUMBER(MATCH(E125,'May 10'!$E$2:$E$300,0))))),"Found","Not Found")</f>
        <v>Not Found</v>
      </c>
      <c r="G125" s="17" t="str">
        <f>IF(OR(ISNUMBER(MATCH(C125,'May 11'!$D$2:$D$300,0)),AND(ISNUMBER(MATCH(D125,'May 11'!$F$2:$F$300,0)),(ISNUMBER(MATCH(E125,'May 11'!$E$2:$E$300,0))))),"Found","Not Found")</f>
        <v>Not Found</v>
      </c>
      <c r="H125" s="17" t="str">
        <f>IF(OR(ISNUMBER(MATCH(C125,'May 12'!$D$2:$D$300,0)),AND(ISNUMBER(MATCH(D125,'May 12'!$F$2:$F$300,0)),(ISNUMBER(MATCH(E125,'May 12'!$E$2:$E$300,0))))),"Found","Not Found")</f>
        <v>Not Found</v>
      </c>
      <c r="I125" s="17" t="str">
        <f>IF(OR(ISNUMBER(MATCH(C125,'May 13'!$D$2:$D$300,0)),AND(ISNUMBER(MATCH(D125,'May 13'!$F$2:$F$300,0)),(ISNUMBER(MATCH(E125,'May 13'!$E$2:$E$300,0))))),"Found","Not Found")</f>
        <v>Not Found</v>
      </c>
      <c r="J125" s="17" t="str">
        <f>IF(OR(ISNUMBER(MATCH(C125,'May 14'!$D$2:$D$300,0)),AND(ISNUMBER(MATCH(D125,'May 14'!$F$2:$F$300,0)),(ISNUMBER(MATCH(E125,'May 14'!$E$2:$E$300,0))))),"Found","Not Found")</f>
        <v>Not Found</v>
      </c>
      <c r="K125" s="17" t="str">
        <f>IF(OR(ISNUMBER(MATCH(C125,'May 15'!$D$2:$D$300,0)),AND(ISNUMBER(MATCH(D125,'May 15'!$F$2:$F$300,0)),(ISNUMBER(MATCH(E125,'May 15'!$E$2:$E$300,0))))),"Found","Not Found")</f>
        <v>Not Found</v>
      </c>
      <c r="L125" s="17" t="str">
        <f>IF(OR(ISNUMBER(MATCH(C125,'May 16'!$D$2:$D$300,0)),AND(ISNUMBER(MATCH(D125,'May 16'!$F$2:$F$300,0)),(ISNUMBER(MATCH(E125,'May 16'!$E$2:$E$300,0))))),"Found","Not Found")</f>
        <v>Not Found</v>
      </c>
      <c r="M125" s="17">
        <f t="shared" si="1"/>
        <v>0</v>
      </c>
      <c r="N125" s="17"/>
      <c r="O125" s="17"/>
      <c r="P125" s="17"/>
      <c r="Q125" s="17"/>
      <c r="R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20"/>
      <c r="AJ125" s="17"/>
    </row>
    <row r="126" spans="1:36" x14ac:dyDescent="0.2">
      <c r="A126" s="17" t="s">
        <v>637</v>
      </c>
      <c r="B126" s="18" t="s">
        <v>638</v>
      </c>
      <c r="C126" s="13">
        <v>752</v>
      </c>
      <c r="D126" s="19" t="s">
        <v>639</v>
      </c>
      <c r="E126" s="19" t="s">
        <v>640</v>
      </c>
      <c r="F126" s="20" t="str">
        <f>IF(OR(ISNUMBER(MATCH(C126,'May 10'!$D$2:$D$300,0)),AND(ISNUMBER(MATCH(D126,'May 10'!$F$2:$F$300,0)),(ISNUMBER(MATCH(E126,'May 10'!$E$2:$E$300,0))))),"Found","Not Found")</f>
        <v>Found</v>
      </c>
      <c r="G126" s="17" t="str">
        <f>IF(OR(ISNUMBER(MATCH(C126,'May 11'!$D$2:$D$300,0)),AND(ISNUMBER(MATCH(D126,'May 11'!$F$2:$F$300,0)),(ISNUMBER(MATCH(E126,'May 11'!$E$2:$E$300,0))))),"Found","Not Found")</f>
        <v>Found</v>
      </c>
      <c r="H126" s="17" t="str">
        <f>IF(OR(ISNUMBER(MATCH(C126,'May 12'!$D$2:$D$300,0)),AND(ISNUMBER(MATCH(D126,'May 12'!$F$2:$F$300,0)),(ISNUMBER(MATCH(E126,'May 12'!$E$2:$E$300,0))))),"Found","Not Found")</f>
        <v>Found</v>
      </c>
      <c r="I126" s="17" t="str">
        <f>IF(OR(ISNUMBER(MATCH(C126,'May 13'!$D$2:$D$300,0)),AND(ISNUMBER(MATCH(D126,'May 13'!$F$2:$F$300,0)),(ISNUMBER(MATCH(E126,'May 13'!$E$2:$E$300,0))))),"Found","Not Found")</f>
        <v>Found</v>
      </c>
      <c r="J126" s="17" t="str">
        <f>IF(OR(ISNUMBER(MATCH(C126,'May 14'!$D$2:$D$300,0)),AND(ISNUMBER(MATCH(D126,'May 14'!$F$2:$F$300,0)),(ISNUMBER(MATCH(E126,'May 14'!$E$2:$E$300,0))))),"Found","Not Found")</f>
        <v>Found</v>
      </c>
      <c r="K126" s="17" t="str">
        <f>IF(OR(ISNUMBER(MATCH(C126,'May 15'!$D$2:$D$300,0)),AND(ISNUMBER(MATCH(D126,'May 15'!$F$2:$F$300,0)),(ISNUMBER(MATCH(E126,'May 15'!$E$2:$E$300,0))))),"Found","Not Found")</f>
        <v>Found</v>
      </c>
      <c r="L126" s="17" t="str">
        <f>IF(OR(ISNUMBER(MATCH(C126,'May 16'!$D$2:$D$300,0)),AND(ISNUMBER(MATCH(D126,'May 16'!$F$2:$F$300,0)),(ISNUMBER(MATCH(E126,'May 16'!$E$2:$E$300,0))))),"Found","Not Found")</f>
        <v>Not Found</v>
      </c>
      <c r="M126" s="17">
        <f t="shared" si="1"/>
        <v>6</v>
      </c>
      <c r="N126" s="17"/>
      <c r="O126" s="17"/>
      <c r="P126" s="17"/>
      <c r="Q126" s="17"/>
      <c r="R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20"/>
      <c r="AJ126" s="17"/>
    </row>
    <row r="127" spans="1:36" x14ac:dyDescent="0.2">
      <c r="A127" s="17" t="s">
        <v>641</v>
      </c>
      <c r="B127" s="18" t="s">
        <v>642</v>
      </c>
      <c r="C127" s="13">
        <v>783</v>
      </c>
      <c r="D127" s="19" t="s">
        <v>643</v>
      </c>
      <c r="E127" s="19" t="s">
        <v>644</v>
      </c>
      <c r="F127" s="20" t="str">
        <f>IF(OR(ISNUMBER(MATCH(C127,'May 10'!$D$2:$D$300,0)),AND(ISNUMBER(MATCH(D127,'May 10'!$F$2:$F$300,0)),(ISNUMBER(MATCH(E127,'May 10'!$E$2:$E$300,0))))),"Found","Not Found")</f>
        <v>Not Found</v>
      </c>
      <c r="G127" s="17" t="str">
        <f>IF(OR(ISNUMBER(MATCH(C127,'May 11'!$D$2:$D$300,0)),AND(ISNUMBER(MATCH(D127,'May 11'!$F$2:$F$300,0)),(ISNUMBER(MATCH(E127,'May 11'!$E$2:$E$300,0))))),"Found","Not Found")</f>
        <v>Not Found</v>
      </c>
      <c r="H127" s="17" t="str">
        <f>IF(OR(ISNUMBER(MATCH(C127,'May 12'!$D$2:$D$300,0)),AND(ISNUMBER(MATCH(D127,'May 12'!$F$2:$F$300,0)),(ISNUMBER(MATCH(E127,'May 12'!$E$2:$E$300,0))))),"Found","Not Found")</f>
        <v>Found</v>
      </c>
      <c r="I127" s="17" t="str">
        <f>IF(OR(ISNUMBER(MATCH(C127,'May 13'!$D$2:$D$300,0)),AND(ISNUMBER(MATCH(D127,'May 13'!$F$2:$F$300,0)),(ISNUMBER(MATCH(E127,'May 13'!$E$2:$E$300,0))))),"Found","Not Found")</f>
        <v>Not Found</v>
      </c>
      <c r="J127" s="17" t="str">
        <f>IF(OR(ISNUMBER(MATCH(C127,'May 14'!$D$2:$D$300,0)),AND(ISNUMBER(MATCH(D127,'May 14'!$F$2:$F$300,0)),(ISNUMBER(MATCH(E127,'May 14'!$E$2:$E$300,0))))),"Found","Not Found")</f>
        <v>Found</v>
      </c>
      <c r="K127" s="17" t="str">
        <f>IF(OR(ISNUMBER(MATCH(C127,'May 15'!$D$2:$D$300,0)),AND(ISNUMBER(MATCH(D127,'May 15'!$F$2:$F$300,0)),(ISNUMBER(MATCH(E127,'May 15'!$E$2:$E$300,0))))),"Found","Not Found")</f>
        <v>Found</v>
      </c>
      <c r="L127" s="17" t="str">
        <f>IF(OR(ISNUMBER(MATCH(C127,'May 16'!$D$2:$D$300,0)),AND(ISNUMBER(MATCH(D127,'May 16'!$F$2:$F$300,0)),(ISNUMBER(MATCH(E127,'May 16'!$E$2:$E$300,0))))),"Found","Not Found")</f>
        <v>Not Found</v>
      </c>
      <c r="M127" s="17">
        <f t="shared" si="1"/>
        <v>3</v>
      </c>
      <c r="N127" s="17"/>
      <c r="O127" s="17"/>
      <c r="P127" s="17"/>
      <c r="Q127" s="17"/>
      <c r="R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20"/>
      <c r="AJ127" s="17"/>
    </row>
    <row r="128" spans="1:36" x14ac:dyDescent="0.2">
      <c r="A128" s="17" t="s">
        <v>645</v>
      </c>
      <c r="B128" s="18" t="s">
        <v>646</v>
      </c>
      <c r="C128" s="13">
        <v>744</v>
      </c>
      <c r="D128" s="19" t="s">
        <v>647</v>
      </c>
      <c r="E128" s="19" t="s">
        <v>648</v>
      </c>
      <c r="F128" s="20" t="str">
        <f>IF(OR(ISNUMBER(MATCH(C128,'May 10'!$D$2:$D$300,0)),AND(ISNUMBER(MATCH(D128,'May 10'!$F$2:$F$300,0)),(ISNUMBER(MATCH(E128,'May 10'!$E$2:$E$300,0))))),"Found","Not Found")</f>
        <v>Found</v>
      </c>
      <c r="G128" s="17" t="str">
        <f>IF(OR(ISNUMBER(MATCH(C128,'May 11'!$D$2:$D$300,0)),AND(ISNUMBER(MATCH(D128,'May 11'!$F$2:$F$300,0)),(ISNUMBER(MATCH(E128,'May 11'!$E$2:$E$300,0))))),"Found","Not Found")</f>
        <v>Found</v>
      </c>
      <c r="H128" s="17" t="str">
        <f>IF(OR(ISNUMBER(MATCH(C128,'May 12'!$D$2:$D$300,0)),AND(ISNUMBER(MATCH(D128,'May 12'!$F$2:$F$300,0)),(ISNUMBER(MATCH(E128,'May 12'!$E$2:$E$300,0))))),"Found","Not Found")</f>
        <v>Not Found</v>
      </c>
      <c r="I128" s="17" t="str">
        <f>IF(OR(ISNUMBER(MATCH(C128,'May 13'!$D$2:$D$300,0)),AND(ISNUMBER(MATCH(D128,'May 13'!$F$2:$F$300,0)),(ISNUMBER(MATCH(E128,'May 13'!$E$2:$E$300,0))))),"Found","Not Found")</f>
        <v>Not Found</v>
      </c>
      <c r="J128" s="17" t="str">
        <f>IF(OR(ISNUMBER(MATCH(C128,'May 14'!$D$2:$D$300,0)),AND(ISNUMBER(MATCH(D128,'May 14'!$F$2:$F$300,0)),(ISNUMBER(MATCH(E128,'May 14'!$E$2:$E$300,0))))),"Found","Not Found")</f>
        <v>Found</v>
      </c>
      <c r="K128" s="17" t="str">
        <f>IF(OR(ISNUMBER(MATCH(C128,'May 15'!$D$2:$D$300,0)),AND(ISNUMBER(MATCH(D128,'May 15'!$F$2:$F$300,0)),(ISNUMBER(MATCH(E128,'May 15'!$E$2:$E$300,0))))),"Found","Not Found")</f>
        <v>Not Found</v>
      </c>
      <c r="L128" s="17" t="str">
        <f>IF(OR(ISNUMBER(MATCH(C128,'May 16'!$D$2:$D$300,0)),AND(ISNUMBER(MATCH(D128,'May 16'!$F$2:$F$300,0)),(ISNUMBER(MATCH(E128,'May 16'!$E$2:$E$300,0))))),"Found","Not Found")</f>
        <v>Not Found</v>
      </c>
      <c r="M128" s="17">
        <f t="shared" si="1"/>
        <v>3</v>
      </c>
      <c r="N128" s="17"/>
      <c r="O128" s="17"/>
      <c r="P128" s="17"/>
      <c r="Q128" s="17"/>
      <c r="R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20"/>
      <c r="AJ128" s="17"/>
    </row>
    <row r="129" spans="1:36" ht="15.75" customHeight="1" x14ac:dyDescent="0.2">
      <c r="A129" s="17" t="s">
        <v>649</v>
      </c>
      <c r="B129" s="18" t="s">
        <v>650</v>
      </c>
      <c r="C129" s="13">
        <v>575</v>
      </c>
      <c r="D129" s="19" t="s">
        <v>651</v>
      </c>
      <c r="E129" s="19" t="s">
        <v>652</v>
      </c>
      <c r="F129" s="20" t="str">
        <f>IF(OR(ISNUMBER(MATCH(C129,'May 10'!$D$2:$D$300,0)),AND(ISNUMBER(MATCH(D129,'May 10'!$F$2:$F$300,0)),(ISNUMBER(MATCH(E129,'May 10'!$E$2:$E$300,0))))),"Found","Not Found")</f>
        <v>Not Found</v>
      </c>
      <c r="G129" s="17" t="str">
        <f>IF(OR(ISNUMBER(MATCH(C129,'May 11'!$D$2:$D$300,0)),AND(ISNUMBER(MATCH(D129,'May 11'!$F$2:$F$300,0)),(ISNUMBER(MATCH(E129,'May 11'!$E$2:$E$300,0))))),"Found","Not Found")</f>
        <v>Not Found</v>
      </c>
      <c r="H129" s="17" t="str">
        <f>IF(OR(ISNUMBER(MATCH(C129,'May 12'!$D$2:$D$300,0)),AND(ISNUMBER(MATCH(D129,'May 12'!$F$2:$F$300,0)),(ISNUMBER(MATCH(E129,'May 12'!$E$2:$E$300,0))))),"Found","Not Found")</f>
        <v>Not Found</v>
      </c>
      <c r="I129" s="17" t="str">
        <f>IF(OR(ISNUMBER(MATCH(C129,'May 13'!$D$2:$D$300,0)),AND(ISNUMBER(MATCH(D129,'May 13'!$F$2:$F$300,0)),(ISNUMBER(MATCH(E129,'May 13'!$E$2:$E$300,0))))),"Found","Not Found")</f>
        <v>Not Found</v>
      </c>
      <c r="J129" s="17" t="str">
        <f>IF(OR(ISNUMBER(MATCH(C129,'May 14'!$D$2:$D$300,0)),AND(ISNUMBER(MATCH(D129,'May 14'!$F$2:$F$300,0)),(ISNUMBER(MATCH(E129,'May 14'!$E$2:$E$300,0))))),"Found","Not Found")</f>
        <v>Not Found</v>
      </c>
      <c r="K129" s="17" t="str">
        <f>IF(OR(ISNUMBER(MATCH(C129,'May 15'!$D$2:$D$300,0)),AND(ISNUMBER(MATCH(D129,'May 15'!$F$2:$F$300,0)),(ISNUMBER(MATCH(E129,'May 15'!$E$2:$E$300,0))))),"Found","Not Found")</f>
        <v>Not Found</v>
      </c>
      <c r="L129" s="17" t="str">
        <f>IF(OR(ISNUMBER(MATCH(C129,'May 16'!$D$2:$D$300,0)),AND(ISNUMBER(MATCH(D129,'May 16'!$F$2:$F$300,0)),(ISNUMBER(MATCH(E129,'May 16'!$E$2:$E$300,0))))),"Found","Not Found")</f>
        <v>Not Found</v>
      </c>
      <c r="M129" s="17">
        <f t="shared" si="1"/>
        <v>0</v>
      </c>
      <c r="N129" s="17"/>
      <c r="O129" s="17"/>
      <c r="P129" s="17"/>
      <c r="Q129" s="17"/>
      <c r="R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20"/>
      <c r="AJ129" s="17"/>
    </row>
    <row r="130" spans="1:36" x14ac:dyDescent="0.2">
      <c r="A130" s="17" t="s">
        <v>653</v>
      </c>
      <c r="B130" s="18" t="s">
        <v>654</v>
      </c>
      <c r="C130" s="13" t="str">
        <f>VLOOKUP(B130,'PKII Employee Details'!$A$2:$F$474,3,FALSE)</f>
        <v>C679</v>
      </c>
      <c r="D130" s="19" t="str">
        <f>VLOOKUP(B130,'PKII Employee Details'!$A$2:$F$474,4,FALSE)</f>
        <v>Abellera</v>
      </c>
      <c r="E130" s="19" t="str">
        <f>VLOOKUP(B130,'PKII Employee Details'!$A$2:$F$474,5,FALSE)</f>
        <v>Jovito</v>
      </c>
      <c r="F130" s="20" t="str">
        <f>IF(OR(ISNUMBER(MATCH(C130,'May 10'!$D$2:$D$300,0)),AND(ISNUMBER(MATCH(D130,'May 10'!$F$2:$F$300,0)),(ISNUMBER(MATCH(E130,'May 10'!$E$2:$E$300,0))))),"Found","Not Found")</f>
        <v>Not Found</v>
      </c>
      <c r="G130" s="17" t="str">
        <f>IF(OR(ISNUMBER(MATCH(C130,'May 11'!$D$2:$D$300,0)),AND(ISNUMBER(MATCH(D130,'May 11'!$F$2:$F$300,0)),(ISNUMBER(MATCH(E130,'May 11'!$E$2:$E$300,0))))),"Found","Not Found")</f>
        <v>Not Found</v>
      </c>
      <c r="H130" s="17" t="str">
        <f>IF(OR(ISNUMBER(MATCH(C130,'May 12'!$D$2:$D$300,0)),AND(ISNUMBER(MATCH(D130,'May 12'!$F$2:$F$300,0)),(ISNUMBER(MATCH(E130,'May 12'!$E$2:$E$300,0))))),"Found","Not Found")</f>
        <v>Not Found</v>
      </c>
      <c r="I130" s="17" t="str">
        <f>IF(OR(ISNUMBER(MATCH(C130,'May 13'!$D$2:$D$300,0)),AND(ISNUMBER(MATCH(D130,'May 13'!$F$2:$F$300,0)),(ISNUMBER(MATCH(E130,'May 13'!$E$2:$E$300,0))))),"Found","Not Found")</f>
        <v>Not Found</v>
      </c>
      <c r="J130" s="17" t="str">
        <f>IF(OR(ISNUMBER(MATCH(C130,'May 14'!$D$2:$D$300,0)),AND(ISNUMBER(MATCH(D130,'May 14'!$F$2:$F$300,0)),(ISNUMBER(MATCH(E130,'May 14'!$E$2:$E$300,0))))),"Found","Not Found")</f>
        <v>Not Found</v>
      </c>
      <c r="K130" s="17" t="str">
        <f>IF(OR(ISNUMBER(MATCH(C130,'May 15'!$D$2:$D$300,0)),AND(ISNUMBER(MATCH(D130,'May 15'!$F$2:$F$300,0)),(ISNUMBER(MATCH(E130,'May 15'!$E$2:$E$300,0))))),"Found","Not Found")</f>
        <v>Not Found</v>
      </c>
      <c r="L130" s="17" t="str">
        <f>IF(OR(ISNUMBER(MATCH(C130,'May 16'!$D$2:$D$300,0)),AND(ISNUMBER(MATCH(D130,'May 16'!$F$2:$F$300,0)),(ISNUMBER(MATCH(E130,'May 16'!$E$2:$E$300,0))))),"Found","Not Found")</f>
        <v>Not Found</v>
      </c>
      <c r="M130" s="17">
        <f t="shared" si="1"/>
        <v>0</v>
      </c>
      <c r="N130" s="17"/>
      <c r="O130" s="17"/>
      <c r="P130" s="17"/>
      <c r="Q130" s="17"/>
      <c r="R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20"/>
      <c r="AJ130" s="17"/>
    </row>
    <row r="131" spans="1:36" x14ac:dyDescent="0.2">
      <c r="A131" s="17" t="s">
        <v>655</v>
      </c>
      <c r="B131" s="18" t="s">
        <v>656</v>
      </c>
      <c r="C131" s="13" t="s">
        <v>253</v>
      </c>
      <c r="D131" s="19" t="s">
        <v>657</v>
      </c>
      <c r="E131" s="19" t="s">
        <v>658</v>
      </c>
      <c r="F131" s="20" t="str">
        <f>IF(OR(ISNUMBER(MATCH(C131,'May 10'!$D$2:$D$300,0)),AND(ISNUMBER(MATCH(D131,'May 10'!$F$2:$F$300,0)),(ISNUMBER(MATCH(E131,'May 10'!$E$2:$E$300,0))))),"Found","Not Found")</f>
        <v>Not Found</v>
      </c>
      <c r="G131" s="17" t="str">
        <f>IF(OR(ISNUMBER(MATCH(C131,'May 11'!$D$2:$D$300,0)),AND(ISNUMBER(MATCH(D131,'May 11'!$F$2:$F$300,0)),(ISNUMBER(MATCH(E131,'May 11'!$E$2:$E$300,0))))),"Found","Not Found")</f>
        <v>Found</v>
      </c>
      <c r="H131" s="17" t="str">
        <f>IF(OR(ISNUMBER(MATCH(C131,'May 12'!$D$2:$D$300,0)),AND(ISNUMBER(MATCH(D131,'May 12'!$F$2:$F$300,0)),(ISNUMBER(MATCH(E131,'May 12'!$E$2:$E$300,0))))),"Found","Not Found")</f>
        <v>Not Found</v>
      </c>
      <c r="I131" s="17" t="str">
        <f>IF(OR(ISNUMBER(MATCH(C131,'May 13'!$D$2:$D$300,0)),AND(ISNUMBER(MATCH(D131,'May 13'!$F$2:$F$300,0)),(ISNUMBER(MATCH(E131,'May 13'!$E$2:$E$300,0))))),"Found","Not Found")</f>
        <v>Not Found</v>
      </c>
      <c r="J131" s="17" t="str">
        <f>IF(OR(ISNUMBER(MATCH(C131,'May 14'!$D$2:$D$300,0)),AND(ISNUMBER(MATCH(D131,'May 14'!$F$2:$F$300,0)),(ISNUMBER(MATCH(E131,'May 14'!$E$2:$E$300,0))))),"Found","Not Found")</f>
        <v>Not Found</v>
      </c>
      <c r="K131" s="17" t="str">
        <f>IF(OR(ISNUMBER(MATCH(C131,'May 15'!$D$2:$D$300,0)),AND(ISNUMBER(MATCH(D131,'May 15'!$F$2:$F$300,0)),(ISNUMBER(MATCH(E131,'May 15'!$E$2:$E$300,0))))),"Found","Not Found")</f>
        <v>Not Found</v>
      </c>
      <c r="L131" s="17" t="str">
        <f>IF(OR(ISNUMBER(MATCH(C131,'May 16'!$D$2:$D$300,0)),AND(ISNUMBER(MATCH(D131,'May 16'!$F$2:$F$300,0)),(ISNUMBER(MATCH(E131,'May 16'!$E$2:$E$300,0))))),"Found","Not Found")</f>
        <v>Not Found</v>
      </c>
      <c r="M131" s="17">
        <f t="shared" ref="M131:M194" si="2">COUNTIF(F131:L131,"Found")</f>
        <v>1</v>
      </c>
      <c r="N131" s="17"/>
      <c r="O131" s="17"/>
      <c r="P131" s="17"/>
      <c r="Q131" s="17"/>
      <c r="R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20"/>
      <c r="AJ131" s="17"/>
    </row>
    <row r="132" spans="1:36" x14ac:dyDescent="0.2">
      <c r="A132" s="17" t="s">
        <v>659</v>
      </c>
      <c r="B132" s="18" t="s">
        <v>660</v>
      </c>
      <c r="C132" s="13" t="str">
        <f>VLOOKUP(B132,'PKII Employee Details'!$A$2:$F$474,3,FALSE)</f>
        <v>C717</v>
      </c>
      <c r="D132" s="19" t="str">
        <f>VLOOKUP(B132,'PKII Employee Details'!$A$2:$F$474,4,FALSE)</f>
        <v>Aguilos</v>
      </c>
      <c r="E132" s="19" t="str">
        <f>VLOOKUP(B132,'PKII Employee Details'!$A$2:$F$474,5,FALSE)</f>
        <v>Grace</v>
      </c>
      <c r="F132" s="20" t="str">
        <f>IF(OR(ISNUMBER(MATCH(C132,'May 10'!$D$2:$D$300,0)),AND(ISNUMBER(MATCH(D132,'May 10'!$F$2:$F$300,0)),(ISNUMBER(MATCH(E132,'May 10'!$E$2:$E$300,0))))),"Found","Not Found")</f>
        <v>Not Found</v>
      </c>
      <c r="G132" s="17" t="str">
        <f>IF(OR(ISNUMBER(MATCH(C132,'May 11'!$D$2:$D$300,0)),AND(ISNUMBER(MATCH(D132,'May 11'!$F$2:$F$300,0)),(ISNUMBER(MATCH(E132,'May 11'!$E$2:$E$300,0))))),"Found","Not Found")</f>
        <v>Not Found</v>
      </c>
      <c r="H132" s="17" t="str">
        <f>IF(OR(ISNUMBER(MATCH(C132,'May 12'!$D$2:$D$300,0)),AND(ISNUMBER(MATCH(D132,'May 12'!$F$2:$F$300,0)),(ISNUMBER(MATCH(E132,'May 12'!$E$2:$E$300,0))))),"Found","Not Found")</f>
        <v>Not Found</v>
      </c>
      <c r="I132" s="17" t="str">
        <f>IF(OR(ISNUMBER(MATCH(C132,'May 13'!$D$2:$D$300,0)),AND(ISNUMBER(MATCH(D132,'May 13'!$F$2:$F$300,0)),(ISNUMBER(MATCH(E132,'May 13'!$E$2:$E$300,0))))),"Found","Not Found")</f>
        <v>Not Found</v>
      </c>
      <c r="J132" s="17" t="str">
        <f>IF(OR(ISNUMBER(MATCH(C132,'May 14'!$D$2:$D$300,0)),AND(ISNUMBER(MATCH(D132,'May 14'!$F$2:$F$300,0)),(ISNUMBER(MATCH(E132,'May 14'!$E$2:$E$300,0))))),"Found","Not Found")</f>
        <v>Not Found</v>
      </c>
      <c r="K132" s="17" t="str">
        <f>IF(OR(ISNUMBER(MATCH(C132,'May 15'!$D$2:$D$300,0)),AND(ISNUMBER(MATCH(D132,'May 15'!$F$2:$F$300,0)),(ISNUMBER(MATCH(E132,'May 15'!$E$2:$E$300,0))))),"Found","Not Found")</f>
        <v>Not Found</v>
      </c>
      <c r="L132" s="17" t="str">
        <f>IF(OR(ISNUMBER(MATCH(C132,'May 16'!$D$2:$D$300,0)),AND(ISNUMBER(MATCH(D132,'May 16'!$F$2:$F$300,0)),(ISNUMBER(MATCH(E132,'May 16'!$E$2:$E$300,0))))),"Found","Not Found")</f>
        <v>Not Found</v>
      </c>
      <c r="M132" s="17">
        <f t="shared" si="2"/>
        <v>0</v>
      </c>
      <c r="N132" s="17"/>
      <c r="O132" s="17"/>
      <c r="P132" s="17"/>
      <c r="Q132" s="17"/>
      <c r="R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20"/>
      <c r="AJ132" s="17"/>
    </row>
    <row r="133" spans="1:36" x14ac:dyDescent="0.2">
      <c r="A133" s="17" t="s">
        <v>661</v>
      </c>
      <c r="B133" s="18" t="s">
        <v>662</v>
      </c>
      <c r="C133" s="13" t="str">
        <f>VLOOKUP(B133,'PKII Employee Details'!$A$2:$F$474,3,FALSE)</f>
        <v>C721</v>
      </c>
      <c r="D133" s="19" t="str">
        <f>VLOOKUP(B133,'PKII Employee Details'!$A$2:$F$474,4,FALSE)</f>
        <v>Alcala</v>
      </c>
      <c r="E133" s="19" t="str">
        <f>VLOOKUP(B133,'PKII Employee Details'!$A$2:$F$474,5,FALSE)</f>
        <v>Nelita</v>
      </c>
      <c r="F133" s="20" t="str">
        <f>IF(OR(ISNUMBER(MATCH(C133,'May 10'!$D$2:$D$300,0)),AND(ISNUMBER(MATCH(D133,'May 10'!$F$2:$F$300,0)),(ISNUMBER(MATCH(E133,'May 10'!$E$2:$E$300,0))))),"Found","Not Found")</f>
        <v>Found</v>
      </c>
      <c r="G133" s="17" t="str">
        <f>IF(OR(ISNUMBER(MATCH(C133,'May 11'!$D$2:$D$300,0)),AND(ISNUMBER(MATCH(D133,'May 11'!$F$2:$F$300,0)),(ISNUMBER(MATCH(E133,'May 11'!$E$2:$E$300,0))))),"Found","Not Found")</f>
        <v>Found</v>
      </c>
      <c r="H133" s="17" t="str">
        <f>IF(OR(ISNUMBER(MATCH(C133,'May 12'!$D$2:$D$300,0)),AND(ISNUMBER(MATCH(D133,'May 12'!$F$2:$F$300,0)),(ISNUMBER(MATCH(E133,'May 12'!$E$2:$E$300,0))))),"Found","Not Found")</f>
        <v>Not Found</v>
      </c>
      <c r="I133" s="17" t="str">
        <f>IF(OR(ISNUMBER(MATCH(C133,'May 13'!$D$2:$D$300,0)),AND(ISNUMBER(MATCH(D133,'May 13'!$F$2:$F$300,0)),(ISNUMBER(MATCH(E133,'May 13'!$E$2:$E$300,0))))),"Found","Not Found")</f>
        <v>Found</v>
      </c>
      <c r="J133" s="17" t="str">
        <f>IF(OR(ISNUMBER(MATCH(C133,'May 14'!$D$2:$D$300,0)),AND(ISNUMBER(MATCH(D133,'May 14'!$F$2:$F$300,0)),(ISNUMBER(MATCH(E133,'May 14'!$E$2:$E$300,0))))),"Found","Not Found")</f>
        <v>Found</v>
      </c>
      <c r="K133" s="17" t="str">
        <f>IF(OR(ISNUMBER(MATCH(C133,'May 15'!$D$2:$D$300,0)),AND(ISNUMBER(MATCH(D133,'May 15'!$F$2:$F$300,0)),(ISNUMBER(MATCH(E133,'May 15'!$E$2:$E$300,0))))),"Found","Not Found")</f>
        <v>Found</v>
      </c>
      <c r="L133" s="17" t="str">
        <f>IF(OR(ISNUMBER(MATCH(C133,'May 16'!$D$2:$D$300,0)),AND(ISNUMBER(MATCH(D133,'May 16'!$F$2:$F$300,0)),(ISNUMBER(MATCH(E133,'May 16'!$E$2:$E$300,0))))),"Found","Not Found")</f>
        <v>Not Found</v>
      </c>
      <c r="M133" s="17">
        <f t="shared" si="2"/>
        <v>5</v>
      </c>
      <c r="N133" s="17"/>
      <c r="O133" s="17"/>
      <c r="P133" s="17"/>
      <c r="Q133" s="17"/>
      <c r="R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20"/>
      <c r="AJ133" s="17"/>
    </row>
    <row r="134" spans="1:36" x14ac:dyDescent="0.2">
      <c r="A134" s="17" t="s">
        <v>663</v>
      </c>
      <c r="B134" s="18" t="s">
        <v>664</v>
      </c>
      <c r="C134" s="13" t="str">
        <f>VLOOKUP(B134,'PKII Employee Details'!$A$2:$F$474,3,FALSE)</f>
        <v>C501</v>
      </c>
      <c r="D134" s="19" t="str">
        <f>VLOOKUP(B134,'PKII Employee Details'!$A$2:$F$474,4,FALSE)</f>
        <v>Alvarez</v>
      </c>
      <c r="E134" s="19" t="str">
        <f>VLOOKUP(B134,'PKII Employee Details'!$A$2:$F$474,5,FALSE)</f>
        <v>Nelson</v>
      </c>
      <c r="F134" s="20" t="str">
        <f>IF(OR(ISNUMBER(MATCH(C134,'May 10'!$D$2:$D$300,0)),AND(ISNUMBER(MATCH(D134,'May 10'!$F$2:$F$300,0)),(ISNUMBER(MATCH(E134,'May 10'!$E$2:$E$300,0))))),"Found","Not Found")</f>
        <v>Not Found</v>
      </c>
      <c r="G134" s="17" t="str">
        <f>IF(OR(ISNUMBER(MATCH(C134,'May 11'!$D$2:$D$300,0)),AND(ISNUMBER(MATCH(D134,'May 11'!$F$2:$F$300,0)),(ISNUMBER(MATCH(E134,'May 11'!$E$2:$E$300,0))))),"Found","Not Found")</f>
        <v>Not Found</v>
      </c>
      <c r="H134" s="17" t="str">
        <f>IF(OR(ISNUMBER(MATCH(C134,'May 12'!$D$2:$D$300,0)),AND(ISNUMBER(MATCH(D134,'May 12'!$F$2:$F$300,0)),(ISNUMBER(MATCH(E134,'May 12'!$E$2:$E$300,0))))),"Found","Not Found")</f>
        <v>Not Found</v>
      </c>
      <c r="I134" s="17" t="str">
        <f>IF(OR(ISNUMBER(MATCH(C134,'May 13'!$D$2:$D$300,0)),AND(ISNUMBER(MATCH(D134,'May 13'!$F$2:$F$300,0)),(ISNUMBER(MATCH(E134,'May 13'!$E$2:$E$300,0))))),"Found","Not Found")</f>
        <v>Not Found</v>
      </c>
      <c r="J134" s="17" t="str">
        <f>IF(OR(ISNUMBER(MATCH(C134,'May 14'!$D$2:$D$300,0)),AND(ISNUMBER(MATCH(D134,'May 14'!$F$2:$F$300,0)),(ISNUMBER(MATCH(E134,'May 14'!$E$2:$E$300,0))))),"Found","Not Found")</f>
        <v>Not Found</v>
      </c>
      <c r="K134" s="17" t="str">
        <f>IF(OR(ISNUMBER(MATCH(C134,'May 15'!$D$2:$D$300,0)),AND(ISNUMBER(MATCH(D134,'May 15'!$F$2:$F$300,0)),(ISNUMBER(MATCH(E134,'May 15'!$E$2:$E$300,0))))),"Found","Not Found")</f>
        <v>Not Found</v>
      </c>
      <c r="L134" s="17" t="str">
        <f>IF(OR(ISNUMBER(MATCH(C134,'May 16'!$D$2:$D$300,0)),AND(ISNUMBER(MATCH(D134,'May 16'!$F$2:$F$300,0)),(ISNUMBER(MATCH(E134,'May 16'!$E$2:$E$300,0))))),"Found","Not Found")</f>
        <v>Not Found</v>
      </c>
      <c r="M134" s="17">
        <f t="shared" si="2"/>
        <v>0</v>
      </c>
      <c r="N134" s="17"/>
      <c r="O134" s="17"/>
      <c r="P134" s="17"/>
      <c r="Q134" s="17"/>
      <c r="R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20"/>
      <c r="AJ134" s="17"/>
    </row>
    <row r="135" spans="1:36" x14ac:dyDescent="0.2">
      <c r="A135" s="17" t="s">
        <v>665</v>
      </c>
      <c r="B135" s="18" t="s">
        <v>666</v>
      </c>
      <c r="C135" s="13" t="str">
        <f>VLOOKUP(B135,'PKII Employee Details'!$A$2:$F$474,3,FALSE)</f>
        <v>C726</v>
      </c>
      <c r="D135" s="19" t="str">
        <f>VLOOKUP(B135,'PKII Employee Details'!$A$2:$F$474,4,FALSE)</f>
        <v>Antonio</v>
      </c>
      <c r="E135" s="19" t="str">
        <f>VLOOKUP(B135,'PKII Employee Details'!$A$2:$F$474,5,FALSE)</f>
        <v>Marjian</v>
      </c>
      <c r="F135" s="20" t="str">
        <f>IF(OR(ISNUMBER(MATCH(C135,'May 10'!$D$2:$D$300,0)),AND(ISNUMBER(MATCH(D135,'May 10'!$F$2:$F$300,0)),(ISNUMBER(MATCH(E135,'May 10'!$E$2:$E$300,0))))),"Found","Not Found")</f>
        <v>Not Found</v>
      </c>
      <c r="G135" s="17" t="str">
        <f>IF(OR(ISNUMBER(MATCH(C135,'May 11'!$D$2:$D$300,0)),AND(ISNUMBER(MATCH(D135,'May 11'!$F$2:$F$300,0)),(ISNUMBER(MATCH(E135,'May 11'!$E$2:$E$300,0))))),"Found","Not Found")</f>
        <v>Not Found</v>
      </c>
      <c r="H135" s="17" t="str">
        <f>IF(OR(ISNUMBER(MATCH(C135,'May 12'!$D$2:$D$300,0)),AND(ISNUMBER(MATCH(D135,'May 12'!$F$2:$F$300,0)),(ISNUMBER(MATCH(E135,'May 12'!$E$2:$E$300,0))))),"Found","Not Found")</f>
        <v>Not Found</v>
      </c>
      <c r="I135" s="17" t="str">
        <f>IF(OR(ISNUMBER(MATCH(C135,'May 13'!$D$2:$D$300,0)),AND(ISNUMBER(MATCH(D135,'May 13'!$F$2:$F$300,0)),(ISNUMBER(MATCH(E135,'May 13'!$E$2:$E$300,0))))),"Found","Not Found")</f>
        <v>Not Found</v>
      </c>
      <c r="J135" s="17" t="str">
        <f>IF(OR(ISNUMBER(MATCH(C135,'May 14'!$D$2:$D$300,0)),AND(ISNUMBER(MATCH(D135,'May 14'!$F$2:$F$300,0)),(ISNUMBER(MATCH(E135,'May 14'!$E$2:$E$300,0))))),"Found","Not Found")</f>
        <v>Not Found</v>
      </c>
      <c r="K135" s="17" t="str">
        <f>IF(OR(ISNUMBER(MATCH(C135,'May 15'!$D$2:$D$300,0)),AND(ISNUMBER(MATCH(D135,'May 15'!$F$2:$F$300,0)),(ISNUMBER(MATCH(E135,'May 15'!$E$2:$E$300,0))))),"Found","Not Found")</f>
        <v>Not Found</v>
      </c>
      <c r="L135" s="17" t="str">
        <f>IF(OR(ISNUMBER(MATCH(C135,'May 16'!$D$2:$D$300,0)),AND(ISNUMBER(MATCH(D135,'May 16'!$F$2:$F$300,0)),(ISNUMBER(MATCH(E135,'May 16'!$E$2:$E$300,0))))),"Found","Not Found")</f>
        <v>Not Found</v>
      </c>
      <c r="M135" s="17">
        <f t="shared" si="2"/>
        <v>0</v>
      </c>
      <c r="N135" s="17"/>
      <c r="O135" s="17"/>
      <c r="P135" s="17"/>
      <c r="Q135" s="17"/>
      <c r="R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20"/>
      <c r="AJ135" s="17"/>
    </row>
    <row r="136" spans="1:36" x14ac:dyDescent="0.2">
      <c r="A136" s="17" t="s">
        <v>667</v>
      </c>
      <c r="B136" s="18" t="s">
        <v>668</v>
      </c>
      <c r="C136" s="13" t="s">
        <v>669</v>
      </c>
      <c r="D136" s="19" t="s">
        <v>670</v>
      </c>
      <c r="E136" s="19" t="s">
        <v>671</v>
      </c>
      <c r="F136" s="20" t="str">
        <f>IF(OR(ISNUMBER(MATCH(C136,'May 10'!$D$2:$D$300,0)),AND(ISNUMBER(MATCH(D136,'May 10'!$F$2:$F$300,0)),(ISNUMBER(MATCH(E136,'May 10'!$E$2:$E$300,0))))),"Found","Not Found")</f>
        <v>Not Found</v>
      </c>
      <c r="G136" s="17" t="str">
        <f>IF(OR(ISNUMBER(MATCH(C136,'May 11'!$D$2:$D$300,0)),AND(ISNUMBER(MATCH(D136,'May 11'!$F$2:$F$300,0)),(ISNUMBER(MATCH(E136,'May 11'!$E$2:$E$300,0))))),"Found","Not Found")</f>
        <v>Not Found</v>
      </c>
      <c r="H136" s="17" t="str">
        <f>IF(OR(ISNUMBER(MATCH(C136,'May 12'!$D$2:$D$300,0)),AND(ISNUMBER(MATCH(D136,'May 12'!$F$2:$F$300,0)),(ISNUMBER(MATCH(E136,'May 12'!$E$2:$E$300,0))))),"Found","Not Found")</f>
        <v>Not Found</v>
      </c>
      <c r="I136" s="17" t="str">
        <f>IF(OR(ISNUMBER(MATCH(C136,'May 13'!$D$2:$D$300,0)),AND(ISNUMBER(MATCH(D136,'May 13'!$F$2:$F$300,0)),(ISNUMBER(MATCH(E136,'May 13'!$E$2:$E$300,0))))),"Found","Not Found")</f>
        <v>Not Found</v>
      </c>
      <c r="J136" s="17" t="str">
        <f>IF(OR(ISNUMBER(MATCH(C136,'May 14'!$D$2:$D$300,0)),AND(ISNUMBER(MATCH(D136,'May 14'!$F$2:$F$300,0)),(ISNUMBER(MATCH(E136,'May 14'!$E$2:$E$300,0))))),"Found","Not Found")</f>
        <v>Not Found</v>
      </c>
      <c r="K136" s="17" t="str">
        <f>IF(OR(ISNUMBER(MATCH(C136,'May 15'!$D$2:$D$300,0)),AND(ISNUMBER(MATCH(D136,'May 15'!$F$2:$F$300,0)),(ISNUMBER(MATCH(E136,'May 15'!$E$2:$E$300,0))))),"Found","Not Found")</f>
        <v>Not Found</v>
      </c>
      <c r="L136" s="17" t="str">
        <f>IF(OR(ISNUMBER(MATCH(C136,'May 16'!$D$2:$D$300,0)),AND(ISNUMBER(MATCH(D136,'May 16'!$F$2:$F$300,0)),(ISNUMBER(MATCH(E136,'May 16'!$E$2:$E$300,0))))),"Found","Not Found")</f>
        <v>Not Found</v>
      </c>
      <c r="M136" s="17">
        <f t="shared" si="2"/>
        <v>0</v>
      </c>
      <c r="N136" s="17"/>
      <c r="O136" s="17"/>
      <c r="P136" s="17"/>
      <c r="Q136" s="17"/>
      <c r="R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20"/>
      <c r="AJ136" s="17"/>
    </row>
    <row r="137" spans="1:36" x14ac:dyDescent="0.2">
      <c r="A137" s="17" t="s">
        <v>672</v>
      </c>
      <c r="B137" s="18" t="s">
        <v>673</v>
      </c>
      <c r="C137" s="13" t="s">
        <v>674</v>
      </c>
      <c r="D137" s="19" t="s">
        <v>675</v>
      </c>
      <c r="E137" s="19" t="s">
        <v>676</v>
      </c>
      <c r="F137" s="20" t="str">
        <f>IF(OR(ISNUMBER(MATCH(C137,'May 10'!$D$2:$D$300,0)),AND(ISNUMBER(MATCH(D137,'May 10'!$F$2:$F$300,0)),(ISNUMBER(MATCH(E137,'May 10'!$E$2:$E$300,0))))),"Found","Not Found")</f>
        <v>Not Found</v>
      </c>
      <c r="G137" s="17" t="str">
        <f>IF(OR(ISNUMBER(MATCH(C137,'May 11'!$D$2:$D$300,0)),AND(ISNUMBER(MATCH(D137,'May 11'!$F$2:$F$300,0)),(ISNUMBER(MATCH(E137,'May 11'!$E$2:$E$300,0))))),"Found","Not Found")</f>
        <v>Not Found</v>
      </c>
      <c r="H137" s="17" t="str">
        <f>IF(OR(ISNUMBER(MATCH(C137,'May 12'!$D$2:$D$300,0)),AND(ISNUMBER(MATCH(D137,'May 12'!$F$2:$F$300,0)),(ISNUMBER(MATCH(E137,'May 12'!$E$2:$E$300,0))))),"Found","Not Found")</f>
        <v>Not Found</v>
      </c>
      <c r="I137" s="17" t="str">
        <f>IF(OR(ISNUMBER(MATCH(C137,'May 13'!$D$2:$D$300,0)),AND(ISNUMBER(MATCH(D137,'May 13'!$F$2:$F$300,0)),(ISNUMBER(MATCH(E137,'May 13'!$E$2:$E$300,0))))),"Found","Not Found")</f>
        <v>Not Found</v>
      </c>
      <c r="J137" s="17" t="str">
        <f>IF(OR(ISNUMBER(MATCH(C137,'May 14'!$D$2:$D$300,0)),AND(ISNUMBER(MATCH(D137,'May 14'!$F$2:$F$300,0)),(ISNUMBER(MATCH(E137,'May 14'!$E$2:$E$300,0))))),"Found","Not Found")</f>
        <v>Not Found</v>
      </c>
      <c r="K137" s="17" t="str">
        <f>IF(OR(ISNUMBER(MATCH(C137,'May 15'!$D$2:$D$300,0)),AND(ISNUMBER(MATCH(D137,'May 15'!$F$2:$F$300,0)),(ISNUMBER(MATCH(E137,'May 15'!$E$2:$E$300,0))))),"Found","Not Found")</f>
        <v>Not Found</v>
      </c>
      <c r="L137" s="17" t="str">
        <f>IF(OR(ISNUMBER(MATCH(C137,'May 16'!$D$2:$D$300,0)),AND(ISNUMBER(MATCH(D137,'May 16'!$F$2:$F$300,0)),(ISNUMBER(MATCH(E137,'May 16'!$E$2:$E$300,0))))),"Found","Not Found")</f>
        <v>Not Found</v>
      </c>
      <c r="M137" s="17">
        <f t="shared" si="2"/>
        <v>0</v>
      </c>
      <c r="N137" s="17"/>
      <c r="O137" s="17"/>
      <c r="P137" s="17"/>
      <c r="Q137" s="17"/>
      <c r="R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20"/>
      <c r="AJ137" s="17"/>
    </row>
    <row r="138" spans="1:36" x14ac:dyDescent="0.2">
      <c r="A138" s="17" t="s">
        <v>677</v>
      </c>
      <c r="B138" s="18" t="s">
        <v>678</v>
      </c>
      <c r="C138" s="13" t="str">
        <f>VLOOKUP(B138,'PKII Employee Details'!$A$2:$F$474,3,FALSE)</f>
        <v>C728</v>
      </c>
      <c r="D138" s="19" t="str">
        <f>VLOOKUP(B138,'PKII Employee Details'!$A$2:$F$474,4,FALSE)</f>
        <v>Bailon</v>
      </c>
      <c r="E138" s="19" t="str">
        <f>VLOOKUP(B138,'PKII Employee Details'!$A$2:$F$474,5,FALSE)</f>
        <v>Edward</v>
      </c>
      <c r="F138" s="20" t="str">
        <f>IF(OR(ISNUMBER(MATCH(C138,'May 10'!$D$2:$D$300,0)),AND(ISNUMBER(MATCH(D138,'May 10'!$F$2:$F$300,0)),(ISNUMBER(MATCH(E138,'May 10'!$E$2:$E$300,0))))),"Found","Not Found")</f>
        <v>Not Found</v>
      </c>
      <c r="G138" s="17" t="str">
        <f>IF(OR(ISNUMBER(MATCH(C138,'May 11'!$D$2:$D$300,0)),AND(ISNUMBER(MATCH(D138,'May 11'!$F$2:$F$300,0)),(ISNUMBER(MATCH(E138,'May 11'!$E$2:$E$300,0))))),"Found","Not Found")</f>
        <v>Found</v>
      </c>
      <c r="H138" s="17" t="str">
        <f>IF(OR(ISNUMBER(MATCH(C138,'May 12'!$D$2:$D$300,0)),AND(ISNUMBER(MATCH(D138,'May 12'!$F$2:$F$300,0)),(ISNUMBER(MATCH(E138,'May 12'!$E$2:$E$300,0))))),"Found","Not Found")</f>
        <v>Found</v>
      </c>
      <c r="I138" s="17" t="str">
        <f>IF(OR(ISNUMBER(MATCH(C138,'May 13'!$D$2:$D$300,0)),AND(ISNUMBER(MATCH(D138,'May 13'!$F$2:$F$300,0)),(ISNUMBER(MATCH(E138,'May 13'!$E$2:$E$300,0))))),"Found","Not Found")</f>
        <v>Not Found</v>
      </c>
      <c r="J138" s="17" t="str">
        <f>IF(OR(ISNUMBER(MATCH(C138,'May 14'!$D$2:$D$300,0)),AND(ISNUMBER(MATCH(D138,'May 14'!$F$2:$F$300,0)),(ISNUMBER(MATCH(E138,'May 14'!$E$2:$E$300,0))))),"Found","Not Found")</f>
        <v>Found</v>
      </c>
      <c r="K138" s="17" t="str">
        <f>IF(OR(ISNUMBER(MATCH(C138,'May 15'!$D$2:$D$300,0)),AND(ISNUMBER(MATCH(D138,'May 15'!$F$2:$F$300,0)),(ISNUMBER(MATCH(E138,'May 15'!$E$2:$E$300,0))))),"Found","Not Found")</f>
        <v>Found</v>
      </c>
      <c r="L138" s="17" t="str">
        <f>IF(OR(ISNUMBER(MATCH(C138,'May 16'!$D$2:$D$300,0)),AND(ISNUMBER(MATCH(D138,'May 16'!$F$2:$F$300,0)),(ISNUMBER(MATCH(E138,'May 16'!$E$2:$E$300,0))))),"Found","Not Found")</f>
        <v>Not Found</v>
      </c>
      <c r="M138" s="17">
        <f t="shared" si="2"/>
        <v>4</v>
      </c>
      <c r="N138" s="17"/>
      <c r="O138" s="17"/>
      <c r="P138" s="17"/>
      <c r="Q138" s="17"/>
      <c r="R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20"/>
      <c r="AJ138" s="17"/>
    </row>
    <row r="139" spans="1:36" x14ac:dyDescent="0.2">
      <c r="A139" s="17" t="s">
        <v>679</v>
      </c>
      <c r="B139" s="18" t="s">
        <v>680</v>
      </c>
      <c r="C139" s="13" t="str">
        <f>VLOOKUP(B139,'PKII Employee Details'!$A$2:$F$474,3,FALSE)</f>
        <v>C703</v>
      </c>
      <c r="D139" s="19" t="str">
        <f>VLOOKUP(B139,'PKII Employee Details'!$A$2:$F$474,4,FALSE)</f>
        <v>Baldisimo</v>
      </c>
      <c r="E139" s="19" t="str">
        <f>VLOOKUP(B139,'PKII Employee Details'!$A$2:$F$474,5,FALSE)</f>
        <v>Julito</v>
      </c>
      <c r="F139" s="20" t="str">
        <f>IF(OR(ISNUMBER(MATCH(C139,'May 10'!$D$2:$D$300,0)),AND(ISNUMBER(MATCH(D139,'May 10'!$F$2:$F$300,0)),(ISNUMBER(MATCH(E139,'May 10'!$E$2:$E$300,0))))),"Found","Not Found")</f>
        <v>Not Found</v>
      </c>
      <c r="G139" s="17" t="str">
        <f>IF(OR(ISNUMBER(MATCH(C139,'May 11'!$D$2:$D$300,0)),AND(ISNUMBER(MATCH(D139,'May 11'!$F$2:$F$300,0)),(ISNUMBER(MATCH(E139,'May 11'!$E$2:$E$300,0))))),"Found","Not Found")</f>
        <v>Not Found</v>
      </c>
      <c r="H139" s="17" t="str">
        <f>IF(OR(ISNUMBER(MATCH(C139,'May 12'!$D$2:$D$300,0)),AND(ISNUMBER(MATCH(D139,'May 12'!$F$2:$F$300,0)),(ISNUMBER(MATCH(E139,'May 12'!$E$2:$E$300,0))))),"Found","Not Found")</f>
        <v>Not Found</v>
      </c>
      <c r="I139" s="17" t="str">
        <f>IF(OR(ISNUMBER(MATCH(C139,'May 13'!$D$2:$D$300,0)),AND(ISNUMBER(MATCH(D139,'May 13'!$F$2:$F$300,0)),(ISNUMBER(MATCH(E139,'May 13'!$E$2:$E$300,0))))),"Found","Not Found")</f>
        <v>Not Found</v>
      </c>
      <c r="J139" s="17" t="str">
        <f>IF(OR(ISNUMBER(MATCH(C139,'May 14'!$D$2:$D$300,0)),AND(ISNUMBER(MATCH(D139,'May 14'!$F$2:$F$300,0)),(ISNUMBER(MATCH(E139,'May 14'!$E$2:$E$300,0))))),"Found","Not Found")</f>
        <v>Not Found</v>
      </c>
      <c r="K139" s="17" t="str">
        <f>IF(OR(ISNUMBER(MATCH(C139,'May 15'!$D$2:$D$300,0)),AND(ISNUMBER(MATCH(D139,'May 15'!$F$2:$F$300,0)),(ISNUMBER(MATCH(E139,'May 15'!$E$2:$E$300,0))))),"Found","Not Found")</f>
        <v>Not Found</v>
      </c>
      <c r="L139" s="17" t="str">
        <f>IF(OR(ISNUMBER(MATCH(C139,'May 16'!$D$2:$D$300,0)),AND(ISNUMBER(MATCH(D139,'May 16'!$F$2:$F$300,0)),(ISNUMBER(MATCH(E139,'May 16'!$E$2:$E$300,0))))),"Found","Not Found")</f>
        <v>Not Found</v>
      </c>
      <c r="M139" s="17">
        <f t="shared" si="2"/>
        <v>0</v>
      </c>
      <c r="N139" s="17"/>
      <c r="O139" s="17"/>
      <c r="P139" s="17"/>
      <c r="Q139" s="17"/>
      <c r="R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20"/>
      <c r="AJ139" s="17"/>
    </row>
    <row r="140" spans="1:36" x14ac:dyDescent="0.2">
      <c r="A140" s="17" t="s">
        <v>681</v>
      </c>
      <c r="B140" s="18" t="s">
        <v>682</v>
      </c>
      <c r="C140" s="13" t="str">
        <f>VLOOKUP(B140,'PKII Employee Details'!$A$2:$F$474,3,FALSE)</f>
        <v>C740</v>
      </c>
      <c r="D140" s="19" t="str">
        <f>VLOOKUP(B140,'PKII Employee Details'!$A$2:$F$474,4,FALSE)</f>
        <v>Batac</v>
      </c>
      <c r="E140" s="19" t="str">
        <f>VLOOKUP(B140,'PKII Employee Details'!$A$2:$F$474,5,FALSE)</f>
        <v>Carol</v>
      </c>
      <c r="F140" s="20" t="str">
        <f>IF(OR(ISNUMBER(MATCH(C140,'May 10'!$D$2:$D$300,0)),AND(ISNUMBER(MATCH(D140,'May 10'!$F$2:$F$300,0)),(ISNUMBER(MATCH(E140,'May 10'!$E$2:$E$300,0))))),"Found","Not Found")</f>
        <v>Found</v>
      </c>
      <c r="G140" s="17" t="str">
        <f>IF(OR(ISNUMBER(MATCH(C140,'May 11'!$D$2:$D$300,0)),AND(ISNUMBER(MATCH(D140,'May 11'!$F$2:$F$300,0)),(ISNUMBER(MATCH(E140,'May 11'!$E$2:$E$300,0))))),"Found","Not Found")</f>
        <v>Found</v>
      </c>
      <c r="H140" s="17" t="str">
        <f>IF(OR(ISNUMBER(MATCH(C140,'May 12'!$D$2:$D$300,0)),AND(ISNUMBER(MATCH(D140,'May 12'!$F$2:$F$300,0)),(ISNUMBER(MATCH(E140,'May 12'!$E$2:$E$300,0))))),"Found","Not Found")</f>
        <v>Found</v>
      </c>
      <c r="I140" s="17" t="str">
        <f>IF(OR(ISNUMBER(MATCH(C140,'May 13'!$D$2:$D$300,0)),AND(ISNUMBER(MATCH(D140,'May 13'!$F$2:$F$300,0)),(ISNUMBER(MATCH(E140,'May 13'!$E$2:$E$300,0))))),"Found","Not Found")</f>
        <v>Not Found</v>
      </c>
      <c r="J140" s="17" t="str">
        <f>IF(OR(ISNUMBER(MATCH(C140,'May 14'!$D$2:$D$300,0)),AND(ISNUMBER(MATCH(D140,'May 14'!$F$2:$F$300,0)),(ISNUMBER(MATCH(E140,'May 14'!$E$2:$E$300,0))))),"Found","Not Found")</f>
        <v>Found</v>
      </c>
      <c r="K140" s="17" t="str">
        <f>IF(OR(ISNUMBER(MATCH(C140,'May 15'!$D$2:$D$300,0)),AND(ISNUMBER(MATCH(D140,'May 15'!$F$2:$F$300,0)),(ISNUMBER(MATCH(E140,'May 15'!$E$2:$E$300,0))))),"Found","Not Found")</f>
        <v>Not Found</v>
      </c>
      <c r="L140" s="17" t="str">
        <f>IF(OR(ISNUMBER(MATCH(C140,'May 16'!$D$2:$D$300,0)),AND(ISNUMBER(MATCH(D140,'May 16'!$F$2:$F$300,0)),(ISNUMBER(MATCH(E140,'May 16'!$E$2:$E$300,0))))),"Found","Not Found")</f>
        <v>Not Found</v>
      </c>
      <c r="M140" s="17">
        <f t="shared" si="2"/>
        <v>4</v>
      </c>
      <c r="N140" s="17"/>
      <c r="O140" s="17"/>
      <c r="P140" s="17"/>
      <c r="Q140" s="17"/>
      <c r="R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20"/>
      <c r="AJ140" s="17"/>
    </row>
    <row r="141" spans="1:36" x14ac:dyDescent="0.2">
      <c r="A141" s="17" t="s">
        <v>683</v>
      </c>
      <c r="B141" s="18" t="s">
        <v>684</v>
      </c>
      <c r="C141" s="13" t="str">
        <f>VLOOKUP(B141,'PKII Employee Details'!$A$2:$F$474,3,FALSE)</f>
        <v>C452</v>
      </c>
      <c r="D141" s="19" t="str">
        <f>VLOOKUP(B141,'PKII Employee Details'!$A$2:$F$474,4,FALSE)</f>
        <v>Bate</v>
      </c>
      <c r="E141" s="19" t="str">
        <f>VLOOKUP(B141,'PKII Employee Details'!$A$2:$F$474,5,FALSE)</f>
        <v>Emmanuel</v>
      </c>
      <c r="F141" s="20" t="str">
        <f>IF(OR(ISNUMBER(MATCH(C141,'May 10'!$D$2:$D$300,0)),AND(ISNUMBER(MATCH(D141,'May 10'!$F$2:$F$300,0)),(ISNUMBER(MATCH(E141,'May 10'!$E$2:$E$300,0))))),"Found","Not Found")</f>
        <v>Not Found</v>
      </c>
      <c r="G141" s="17" t="str">
        <f>IF(OR(ISNUMBER(MATCH(C141,'May 11'!$D$2:$D$300,0)),AND(ISNUMBER(MATCH(D141,'May 11'!$F$2:$F$300,0)),(ISNUMBER(MATCH(E141,'May 11'!$E$2:$E$300,0))))),"Found","Not Found")</f>
        <v>Not Found</v>
      </c>
      <c r="H141" s="17" t="str">
        <f>IF(OR(ISNUMBER(MATCH(C141,'May 12'!$D$2:$D$300,0)),AND(ISNUMBER(MATCH(D141,'May 12'!$F$2:$F$300,0)),(ISNUMBER(MATCH(E141,'May 12'!$E$2:$E$300,0))))),"Found","Not Found")</f>
        <v>Not Found</v>
      </c>
      <c r="I141" s="17" t="str">
        <f>IF(OR(ISNUMBER(MATCH(C141,'May 13'!$D$2:$D$300,0)),AND(ISNUMBER(MATCH(D141,'May 13'!$F$2:$F$300,0)),(ISNUMBER(MATCH(E141,'May 13'!$E$2:$E$300,0))))),"Found","Not Found")</f>
        <v>Not Found</v>
      </c>
      <c r="J141" s="17" t="str">
        <f>IF(OR(ISNUMBER(MATCH(C141,'May 14'!$D$2:$D$300,0)),AND(ISNUMBER(MATCH(D141,'May 14'!$F$2:$F$300,0)),(ISNUMBER(MATCH(E141,'May 14'!$E$2:$E$300,0))))),"Found","Not Found")</f>
        <v>Not Found</v>
      </c>
      <c r="K141" s="17" t="str">
        <f>IF(OR(ISNUMBER(MATCH(C141,'May 15'!$D$2:$D$300,0)),AND(ISNUMBER(MATCH(D141,'May 15'!$F$2:$F$300,0)),(ISNUMBER(MATCH(E141,'May 15'!$E$2:$E$300,0))))),"Found","Not Found")</f>
        <v>Not Found</v>
      </c>
      <c r="L141" s="17" t="str">
        <f>IF(OR(ISNUMBER(MATCH(C141,'May 16'!$D$2:$D$300,0)),AND(ISNUMBER(MATCH(D141,'May 16'!$F$2:$F$300,0)),(ISNUMBER(MATCH(E141,'May 16'!$E$2:$E$300,0))))),"Found","Not Found")</f>
        <v>Not Found</v>
      </c>
      <c r="M141" s="17">
        <f t="shared" si="2"/>
        <v>0</v>
      </c>
      <c r="N141" s="17"/>
      <c r="O141" s="17"/>
      <c r="P141" s="17"/>
      <c r="Q141" s="17"/>
      <c r="R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20"/>
      <c r="AJ141" s="17"/>
    </row>
    <row r="142" spans="1:36" x14ac:dyDescent="0.2">
      <c r="A142" s="17" t="s">
        <v>685</v>
      </c>
      <c r="B142" s="18" t="s">
        <v>686</v>
      </c>
      <c r="C142" s="13" t="str">
        <f>VLOOKUP(B142,'PKII Employee Details'!$A$2:$F$474,3,FALSE)</f>
        <v>C259</v>
      </c>
      <c r="D142" s="19" t="str">
        <f>VLOOKUP(B142,'PKII Employee Details'!$A$2:$F$474,4,FALSE)</f>
        <v>Bernardez</v>
      </c>
      <c r="E142" s="19" t="str">
        <f>VLOOKUP(B142,'PKII Employee Details'!$A$2:$F$474,5,FALSE)</f>
        <v>Delia</v>
      </c>
      <c r="F142" s="20" t="str">
        <f>IF(OR(ISNUMBER(MATCH(C142,'May 10'!$D$2:$D$300,0)),AND(ISNUMBER(MATCH(D142,'May 10'!$F$2:$F$300,0)),(ISNUMBER(MATCH(E142,'May 10'!$E$2:$E$300,0))))),"Found","Not Found")</f>
        <v>Not Found</v>
      </c>
      <c r="G142" s="17" t="str">
        <f>IF(OR(ISNUMBER(MATCH(C142,'May 11'!$D$2:$D$300,0)),AND(ISNUMBER(MATCH(D142,'May 11'!$F$2:$F$300,0)),(ISNUMBER(MATCH(E142,'May 11'!$E$2:$E$300,0))))),"Found","Not Found")</f>
        <v>Not Found</v>
      </c>
      <c r="H142" s="17" t="str">
        <f>IF(OR(ISNUMBER(MATCH(C142,'May 12'!$D$2:$D$300,0)),AND(ISNUMBER(MATCH(D142,'May 12'!$F$2:$F$300,0)),(ISNUMBER(MATCH(E142,'May 12'!$E$2:$E$300,0))))),"Found","Not Found")</f>
        <v>Not Found</v>
      </c>
      <c r="I142" s="17" t="str">
        <f>IF(OR(ISNUMBER(MATCH(C142,'May 13'!$D$2:$D$300,0)),AND(ISNUMBER(MATCH(D142,'May 13'!$F$2:$F$300,0)),(ISNUMBER(MATCH(E142,'May 13'!$E$2:$E$300,0))))),"Found","Not Found")</f>
        <v>Not Found</v>
      </c>
      <c r="J142" s="17" t="str">
        <f>IF(OR(ISNUMBER(MATCH(C142,'May 14'!$D$2:$D$300,0)),AND(ISNUMBER(MATCH(D142,'May 14'!$F$2:$F$300,0)),(ISNUMBER(MATCH(E142,'May 14'!$E$2:$E$300,0))))),"Found","Not Found")</f>
        <v>Not Found</v>
      </c>
      <c r="K142" s="17" t="str">
        <f>IF(OR(ISNUMBER(MATCH(C142,'May 15'!$D$2:$D$300,0)),AND(ISNUMBER(MATCH(D142,'May 15'!$F$2:$F$300,0)),(ISNUMBER(MATCH(E142,'May 15'!$E$2:$E$300,0))))),"Found","Not Found")</f>
        <v>Not Found</v>
      </c>
      <c r="L142" s="17" t="str">
        <f>IF(OR(ISNUMBER(MATCH(C142,'May 16'!$D$2:$D$300,0)),AND(ISNUMBER(MATCH(D142,'May 16'!$F$2:$F$300,0)),(ISNUMBER(MATCH(E142,'May 16'!$E$2:$E$300,0))))),"Found","Not Found")</f>
        <v>Not Found</v>
      </c>
      <c r="M142" s="17">
        <f t="shared" si="2"/>
        <v>0</v>
      </c>
      <c r="N142" s="17"/>
      <c r="O142" s="17"/>
      <c r="P142" s="17"/>
      <c r="Q142" s="17"/>
      <c r="R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20"/>
      <c r="AJ142" s="17"/>
    </row>
    <row r="143" spans="1:36" x14ac:dyDescent="0.2">
      <c r="A143" s="17" t="s">
        <v>687</v>
      </c>
      <c r="B143" s="18" t="s">
        <v>688</v>
      </c>
      <c r="C143" s="13" t="str">
        <f>VLOOKUP(B143,'PKII Employee Details'!$A$2:$F$474,3,FALSE)</f>
        <v>C673</v>
      </c>
      <c r="D143" s="19" t="str">
        <f>VLOOKUP(B143,'PKII Employee Details'!$A$2:$F$474,4,FALSE)</f>
        <v>Bolo</v>
      </c>
      <c r="E143" s="19" t="str">
        <f>VLOOKUP(B143,'PKII Employee Details'!$A$2:$F$474,5,FALSE)</f>
        <v>Jerry</v>
      </c>
      <c r="F143" s="20" t="str">
        <f>IF(OR(ISNUMBER(MATCH(C143,'May 10'!$D$2:$D$300,0)),AND(ISNUMBER(MATCH(D143,'May 10'!$F$2:$F$300,0)),(ISNUMBER(MATCH(E143,'May 10'!$E$2:$E$300,0))))),"Found","Not Found")</f>
        <v>Not Found</v>
      </c>
      <c r="G143" s="17" t="str">
        <f>IF(OR(ISNUMBER(MATCH(C143,'May 11'!$D$2:$D$300,0)),AND(ISNUMBER(MATCH(D143,'May 11'!$F$2:$F$300,0)),(ISNUMBER(MATCH(E143,'May 11'!$E$2:$E$300,0))))),"Found","Not Found")</f>
        <v>Not Found</v>
      </c>
      <c r="H143" s="17" t="str">
        <f>IF(OR(ISNUMBER(MATCH(C143,'May 12'!$D$2:$D$300,0)),AND(ISNUMBER(MATCH(D143,'May 12'!$F$2:$F$300,0)),(ISNUMBER(MATCH(E143,'May 12'!$E$2:$E$300,0))))),"Found","Not Found")</f>
        <v>Not Found</v>
      </c>
      <c r="I143" s="17" t="str">
        <f>IF(OR(ISNUMBER(MATCH(C143,'May 13'!$D$2:$D$300,0)),AND(ISNUMBER(MATCH(D143,'May 13'!$F$2:$F$300,0)),(ISNUMBER(MATCH(E143,'May 13'!$E$2:$E$300,0))))),"Found","Not Found")</f>
        <v>Not Found</v>
      </c>
      <c r="J143" s="17" t="str">
        <f>IF(OR(ISNUMBER(MATCH(C143,'May 14'!$D$2:$D$300,0)),AND(ISNUMBER(MATCH(D143,'May 14'!$F$2:$F$300,0)),(ISNUMBER(MATCH(E143,'May 14'!$E$2:$E$300,0))))),"Found","Not Found")</f>
        <v>Not Found</v>
      </c>
      <c r="K143" s="17" t="str">
        <f>IF(OR(ISNUMBER(MATCH(C143,'May 15'!$D$2:$D$300,0)),AND(ISNUMBER(MATCH(D143,'May 15'!$F$2:$F$300,0)),(ISNUMBER(MATCH(E143,'May 15'!$E$2:$E$300,0))))),"Found","Not Found")</f>
        <v>Not Found</v>
      </c>
      <c r="L143" s="17" t="str">
        <f>IF(OR(ISNUMBER(MATCH(C143,'May 16'!$D$2:$D$300,0)),AND(ISNUMBER(MATCH(D143,'May 16'!$F$2:$F$300,0)),(ISNUMBER(MATCH(E143,'May 16'!$E$2:$E$300,0))))),"Found","Not Found")</f>
        <v>Not Found</v>
      </c>
      <c r="M143" s="17">
        <f t="shared" si="2"/>
        <v>0</v>
      </c>
      <c r="N143" s="17"/>
      <c r="O143" s="17"/>
      <c r="P143" s="17"/>
      <c r="Q143" s="17"/>
      <c r="R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20"/>
      <c r="AJ143" s="17"/>
    </row>
    <row r="144" spans="1:36" x14ac:dyDescent="0.2">
      <c r="A144" s="17" t="s">
        <v>689</v>
      </c>
      <c r="B144" s="18" t="s">
        <v>690</v>
      </c>
      <c r="C144" s="13" t="str">
        <f>VLOOKUP(B144,'PKII Employee Details'!$A$2:$F$474,3,FALSE)</f>
        <v>C687</v>
      </c>
      <c r="D144" s="19" t="str">
        <f>VLOOKUP(B144,'PKII Employee Details'!$A$2:$F$474,4,FALSE)</f>
        <v>Borja</v>
      </c>
      <c r="E144" s="19" t="str">
        <f>VLOOKUP(B144,'PKII Employee Details'!$A$2:$F$474,5,FALSE)</f>
        <v>Ian</v>
      </c>
      <c r="F144" s="20" t="str">
        <f>IF(OR(ISNUMBER(MATCH(C144,'May 10'!$D$2:$D$300,0)),AND(ISNUMBER(MATCH(D144,'May 10'!$F$2:$F$300,0)),(ISNUMBER(MATCH(E144,'May 10'!$E$2:$E$300,0))))),"Found","Not Found")</f>
        <v>Not Found</v>
      </c>
      <c r="G144" s="17" t="str">
        <f>IF(OR(ISNUMBER(MATCH(C144,'May 11'!$D$2:$D$300,0)),AND(ISNUMBER(MATCH(D144,'May 11'!$F$2:$F$300,0)),(ISNUMBER(MATCH(E144,'May 11'!$E$2:$E$300,0))))),"Found","Not Found")</f>
        <v>Not Found</v>
      </c>
      <c r="H144" s="17" t="str">
        <f>IF(OR(ISNUMBER(MATCH(C144,'May 12'!$D$2:$D$300,0)),AND(ISNUMBER(MATCH(D144,'May 12'!$F$2:$F$300,0)),(ISNUMBER(MATCH(E144,'May 12'!$E$2:$E$300,0))))),"Found","Not Found")</f>
        <v>Not Found</v>
      </c>
      <c r="I144" s="17" t="str">
        <f>IF(OR(ISNUMBER(MATCH(C144,'May 13'!$D$2:$D$300,0)),AND(ISNUMBER(MATCH(D144,'May 13'!$F$2:$F$300,0)),(ISNUMBER(MATCH(E144,'May 13'!$E$2:$E$300,0))))),"Found","Not Found")</f>
        <v>Not Found</v>
      </c>
      <c r="J144" s="17" t="str">
        <f>IF(OR(ISNUMBER(MATCH(C144,'May 14'!$D$2:$D$300,0)),AND(ISNUMBER(MATCH(D144,'May 14'!$F$2:$F$300,0)),(ISNUMBER(MATCH(E144,'May 14'!$E$2:$E$300,0))))),"Found","Not Found")</f>
        <v>Not Found</v>
      </c>
      <c r="K144" s="17" t="str">
        <f>IF(OR(ISNUMBER(MATCH(C144,'May 15'!$D$2:$D$300,0)),AND(ISNUMBER(MATCH(D144,'May 15'!$F$2:$F$300,0)),(ISNUMBER(MATCH(E144,'May 15'!$E$2:$E$300,0))))),"Found","Not Found")</f>
        <v>Not Found</v>
      </c>
      <c r="L144" s="17" t="str">
        <f>IF(OR(ISNUMBER(MATCH(C144,'May 16'!$D$2:$D$300,0)),AND(ISNUMBER(MATCH(D144,'May 16'!$F$2:$F$300,0)),(ISNUMBER(MATCH(E144,'May 16'!$E$2:$E$300,0))))),"Found","Not Found")</f>
        <v>Not Found</v>
      </c>
      <c r="M144" s="17">
        <f t="shared" si="2"/>
        <v>0</v>
      </c>
      <c r="N144" s="17"/>
      <c r="O144" s="17"/>
      <c r="P144" s="17"/>
      <c r="Q144" s="17"/>
      <c r="R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20"/>
      <c r="AJ144" s="17"/>
    </row>
    <row r="145" spans="1:36" x14ac:dyDescent="0.2">
      <c r="A145" s="17" t="s">
        <v>691</v>
      </c>
      <c r="B145" s="18" t="s">
        <v>692</v>
      </c>
      <c r="C145" s="13" t="s">
        <v>199</v>
      </c>
      <c r="D145" s="19" t="s">
        <v>693</v>
      </c>
      <c r="E145" s="19" t="s">
        <v>694</v>
      </c>
      <c r="F145" s="20" t="str">
        <f>IF(OR(ISNUMBER(MATCH(C145,'May 10'!$D$2:$D$300,0)),AND(ISNUMBER(MATCH(D145,'May 10'!$F$2:$F$300,0)),(ISNUMBER(MATCH(E145,'May 10'!$E$2:$E$300,0))))),"Found","Not Found")</f>
        <v>Found</v>
      </c>
      <c r="G145" s="17" t="str">
        <f>IF(OR(ISNUMBER(MATCH(C145,'May 11'!$D$2:$D$300,0)),AND(ISNUMBER(MATCH(D145,'May 11'!$F$2:$F$300,0)),(ISNUMBER(MATCH(E145,'May 11'!$E$2:$E$300,0))))),"Found","Not Found")</f>
        <v>Found</v>
      </c>
      <c r="H145" s="17" t="str">
        <f>IF(OR(ISNUMBER(MATCH(C145,'May 12'!$D$2:$D$300,0)),AND(ISNUMBER(MATCH(D145,'May 12'!$F$2:$F$300,0)),(ISNUMBER(MATCH(E145,'May 12'!$E$2:$E$300,0))))),"Found","Not Found")</f>
        <v>Found</v>
      </c>
      <c r="I145" s="17" t="str">
        <f>IF(OR(ISNUMBER(MATCH(C145,'May 13'!$D$2:$D$300,0)),AND(ISNUMBER(MATCH(D145,'May 13'!$F$2:$F$300,0)),(ISNUMBER(MATCH(E145,'May 13'!$E$2:$E$300,0))))),"Found","Not Found")</f>
        <v>Found</v>
      </c>
      <c r="J145" s="17" t="str">
        <f>IF(OR(ISNUMBER(MATCH(C145,'May 14'!$D$2:$D$300,0)),AND(ISNUMBER(MATCH(D145,'May 14'!$F$2:$F$300,0)),(ISNUMBER(MATCH(E145,'May 14'!$E$2:$E$300,0))))),"Found","Not Found")</f>
        <v>Found</v>
      </c>
      <c r="K145" s="17" t="str">
        <f>IF(OR(ISNUMBER(MATCH(C145,'May 15'!$D$2:$D$300,0)),AND(ISNUMBER(MATCH(D145,'May 15'!$F$2:$F$300,0)),(ISNUMBER(MATCH(E145,'May 15'!$E$2:$E$300,0))))),"Found","Not Found")</f>
        <v>Not Found</v>
      </c>
      <c r="L145" s="17" t="str">
        <f>IF(OR(ISNUMBER(MATCH(C145,'May 16'!$D$2:$D$300,0)),AND(ISNUMBER(MATCH(D145,'May 16'!$F$2:$F$300,0)),(ISNUMBER(MATCH(E145,'May 16'!$E$2:$E$300,0))))),"Found","Not Found")</f>
        <v>Not Found</v>
      </c>
      <c r="M145" s="17">
        <f t="shared" si="2"/>
        <v>5</v>
      </c>
      <c r="N145" s="17"/>
      <c r="O145" s="17"/>
      <c r="P145" s="17"/>
      <c r="Q145" s="17"/>
      <c r="R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20"/>
      <c r="AJ145" s="17"/>
    </row>
    <row r="146" spans="1:36" x14ac:dyDescent="0.2">
      <c r="A146" s="17" t="s">
        <v>695</v>
      </c>
      <c r="B146" s="18" t="s">
        <v>696</v>
      </c>
      <c r="C146" s="13" t="str">
        <f>VLOOKUP(B146,'PKII Employee Details'!$A$2:$F$474,3,FALSE)</f>
        <v>C707</v>
      </c>
      <c r="D146" s="19" t="str">
        <f>VLOOKUP(B146,'PKII Employee Details'!$A$2:$F$474,4,FALSE)</f>
        <v>Cajita</v>
      </c>
      <c r="E146" s="19" t="str">
        <f>VLOOKUP(B146,'PKII Employee Details'!$A$2:$F$474,5,FALSE)</f>
        <v>Annabelle</v>
      </c>
      <c r="F146" s="20" t="str">
        <f>IF(OR(ISNUMBER(MATCH(C146,'May 10'!$D$2:$D$300,0)),AND(ISNUMBER(MATCH(D146,'May 10'!$F$2:$F$300,0)),(ISNUMBER(MATCH(E146,'May 10'!$E$2:$E$300,0))))),"Found","Not Found")</f>
        <v>Not Found</v>
      </c>
      <c r="G146" s="17" t="str">
        <f>IF(OR(ISNUMBER(MATCH(C146,'May 11'!$D$2:$D$300,0)),AND(ISNUMBER(MATCH(D146,'May 11'!$F$2:$F$300,0)),(ISNUMBER(MATCH(E146,'May 11'!$E$2:$E$300,0))))),"Found","Not Found")</f>
        <v>Not Found</v>
      </c>
      <c r="H146" s="17" t="str">
        <f>IF(OR(ISNUMBER(MATCH(C146,'May 12'!$D$2:$D$300,0)),AND(ISNUMBER(MATCH(D146,'May 12'!$F$2:$F$300,0)),(ISNUMBER(MATCH(E146,'May 12'!$E$2:$E$300,0))))),"Found","Not Found")</f>
        <v>Not Found</v>
      </c>
      <c r="I146" s="17" t="str">
        <f>IF(OR(ISNUMBER(MATCH(C146,'May 13'!$D$2:$D$300,0)),AND(ISNUMBER(MATCH(D146,'May 13'!$F$2:$F$300,0)),(ISNUMBER(MATCH(E146,'May 13'!$E$2:$E$300,0))))),"Found","Not Found")</f>
        <v>Not Found</v>
      </c>
      <c r="J146" s="17" t="str">
        <f>IF(OR(ISNUMBER(MATCH(C146,'May 14'!$D$2:$D$300,0)),AND(ISNUMBER(MATCH(D146,'May 14'!$F$2:$F$300,0)),(ISNUMBER(MATCH(E146,'May 14'!$E$2:$E$300,0))))),"Found","Not Found")</f>
        <v>Not Found</v>
      </c>
      <c r="K146" s="17" t="str">
        <f>IF(OR(ISNUMBER(MATCH(C146,'May 15'!$D$2:$D$300,0)),AND(ISNUMBER(MATCH(D146,'May 15'!$F$2:$F$300,0)),(ISNUMBER(MATCH(E146,'May 15'!$E$2:$E$300,0))))),"Found","Not Found")</f>
        <v>Not Found</v>
      </c>
      <c r="L146" s="17" t="str">
        <f>IF(OR(ISNUMBER(MATCH(C146,'May 16'!$D$2:$D$300,0)),AND(ISNUMBER(MATCH(D146,'May 16'!$F$2:$F$300,0)),(ISNUMBER(MATCH(E146,'May 16'!$E$2:$E$300,0))))),"Found","Not Found")</f>
        <v>Not Found</v>
      </c>
      <c r="M146" s="17">
        <f t="shared" si="2"/>
        <v>0</v>
      </c>
      <c r="N146" s="17"/>
      <c r="O146" s="17"/>
      <c r="P146" s="17"/>
      <c r="Q146" s="17"/>
      <c r="R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20"/>
      <c r="AJ146" s="17"/>
    </row>
    <row r="147" spans="1:36" x14ac:dyDescent="0.2">
      <c r="A147" s="17" t="s">
        <v>697</v>
      </c>
      <c r="B147" s="18" t="s">
        <v>698</v>
      </c>
      <c r="C147" s="13" t="s">
        <v>175</v>
      </c>
      <c r="D147" s="19" t="s">
        <v>699</v>
      </c>
      <c r="E147" s="19" t="s">
        <v>700</v>
      </c>
      <c r="F147" s="20" t="str">
        <f>IF(OR(ISNUMBER(MATCH(C147,'May 10'!$D$2:$D$300,0)),AND(ISNUMBER(MATCH(D147,'May 10'!$F$2:$F$300,0)),(ISNUMBER(MATCH(E147,'May 10'!$E$2:$E$300,0))))),"Found","Not Found")</f>
        <v>Found</v>
      </c>
      <c r="G147" s="17" t="str">
        <f>IF(OR(ISNUMBER(MATCH(C147,'May 11'!$D$2:$D$300,0)),AND(ISNUMBER(MATCH(D147,'May 11'!$F$2:$F$300,0)),(ISNUMBER(MATCH(E147,'May 11'!$E$2:$E$300,0))))),"Found","Not Found")</f>
        <v>Found</v>
      </c>
      <c r="H147" s="17" t="str">
        <f>IF(OR(ISNUMBER(MATCH(C147,'May 12'!$D$2:$D$300,0)),AND(ISNUMBER(MATCH(D147,'May 12'!$F$2:$F$300,0)),(ISNUMBER(MATCH(E147,'May 12'!$E$2:$E$300,0))))),"Found","Not Found")</f>
        <v>Found</v>
      </c>
      <c r="I147" s="17" t="str">
        <f>IF(OR(ISNUMBER(MATCH(C147,'May 13'!$D$2:$D$300,0)),AND(ISNUMBER(MATCH(D147,'May 13'!$F$2:$F$300,0)),(ISNUMBER(MATCH(E147,'May 13'!$E$2:$E$300,0))))),"Found","Not Found")</f>
        <v>Not Found</v>
      </c>
      <c r="J147" s="17" t="str">
        <f>IF(OR(ISNUMBER(MATCH(C147,'May 14'!$D$2:$D$300,0)),AND(ISNUMBER(MATCH(D147,'May 14'!$F$2:$F$300,0)),(ISNUMBER(MATCH(E147,'May 14'!$E$2:$E$300,0))))),"Found","Not Found")</f>
        <v>Found</v>
      </c>
      <c r="K147" s="17" t="str">
        <f>IF(OR(ISNUMBER(MATCH(C147,'May 15'!$D$2:$D$300,0)),AND(ISNUMBER(MATCH(D147,'May 15'!$F$2:$F$300,0)),(ISNUMBER(MATCH(E147,'May 15'!$E$2:$E$300,0))))),"Found","Not Found")</f>
        <v>Found</v>
      </c>
      <c r="L147" s="17" t="str">
        <f>IF(OR(ISNUMBER(MATCH(C147,'May 16'!$D$2:$D$300,0)),AND(ISNUMBER(MATCH(D147,'May 16'!$F$2:$F$300,0)),(ISNUMBER(MATCH(E147,'May 16'!$E$2:$E$300,0))))),"Found","Not Found")</f>
        <v>Found</v>
      </c>
      <c r="M147" s="17">
        <f t="shared" si="2"/>
        <v>6</v>
      </c>
      <c r="N147" s="17"/>
      <c r="O147" s="17"/>
      <c r="P147" s="17"/>
      <c r="Q147" s="17"/>
      <c r="R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20"/>
      <c r="AJ147" s="17"/>
    </row>
    <row r="148" spans="1:36" x14ac:dyDescent="0.2">
      <c r="A148" s="17" t="s">
        <v>701</v>
      </c>
      <c r="B148" s="18" t="s">
        <v>702</v>
      </c>
      <c r="C148" s="13" t="str">
        <f>VLOOKUP(B148,'PKII Employee Details'!$A$2:$F$474,3,FALSE)</f>
        <v>C666</v>
      </c>
      <c r="D148" s="19" t="str">
        <f>VLOOKUP(B148,'PKII Employee Details'!$A$2:$F$474,4,FALSE)</f>
        <v>Competente</v>
      </c>
      <c r="E148" s="19" t="str">
        <f>VLOOKUP(B148,'PKII Employee Details'!$A$2:$F$474,5,FALSE)</f>
        <v>Marivic</v>
      </c>
      <c r="F148" s="20" t="str">
        <f>IF(OR(ISNUMBER(MATCH(C148,'May 10'!$D$2:$D$300,0)),AND(ISNUMBER(MATCH(D148,'May 10'!$F$2:$F$300,0)),(ISNUMBER(MATCH(E148,'May 10'!$E$2:$E$300,0))))),"Found","Not Found")</f>
        <v>Not Found</v>
      </c>
      <c r="G148" s="17" t="str">
        <f>IF(OR(ISNUMBER(MATCH(C148,'May 11'!$D$2:$D$300,0)),AND(ISNUMBER(MATCH(D148,'May 11'!$F$2:$F$300,0)),(ISNUMBER(MATCH(E148,'May 11'!$E$2:$E$300,0))))),"Found","Not Found")</f>
        <v>Not Found</v>
      </c>
      <c r="H148" s="17" t="str">
        <f>IF(OR(ISNUMBER(MATCH(C148,'May 12'!$D$2:$D$300,0)),AND(ISNUMBER(MATCH(D148,'May 12'!$F$2:$F$300,0)),(ISNUMBER(MATCH(E148,'May 12'!$E$2:$E$300,0))))),"Found","Not Found")</f>
        <v>Not Found</v>
      </c>
      <c r="I148" s="17" t="str">
        <f>IF(OR(ISNUMBER(MATCH(C148,'May 13'!$D$2:$D$300,0)),AND(ISNUMBER(MATCH(D148,'May 13'!$F$2:$F$300,0)),(ISNUMBER(MATCH(E148,'May 13'!$E$2:$E$300,0))))),"Found","Not Found")</f>
        <v>Not Found</v>
      </c>
      <c r="J148" s="17" t="str">
        <f>IF(OR(ISNUMBER(MATCH(C148,'May 14'!$D$2:$D$300,0)),AND(ISNUMBER(MATCH(D148,'May 14'!$F$2:$F$300,0)),(ISNUMBER(MATCH(E148,'May 14'!$E$2:$E$300,0))))),"Found","Not Found")</f>
        <v>Not Found</v>
      </c>
      <c r="K148" s="17" t="str">
        <f>IF(OR(ISNUMBER(MATCH(C148,'May 15'!$D$2:$D$300,0)),AND(ISNUMBER(MATCH(D148,'May 15'!$F$2:$F$300,0)),(ISNUMBER(MATCH(E148,'May 15'!$E$2:$E$300,0))))),"Found","Not Found")</f>
        <v>Not Found</v>
      </c>
      <c r="L148" s="17" t="str">
        <f>IF(OR(ISNUMBER(MATCH(C148,'May 16'!$D$2:$D$300,0)),AND(ISNUMBER(MATCH(D148,'May 16'!$F$2:$F$300,0)),(ISNUMBER(MATCH(E148,'May 16'!$E$2:$E$300,0))))),"Found","Not Found")</f>
        <v>Not Found</v>
      </c>
      <c r="M148" s="17">
        <f t="shared" si="2"/>
        <v>0</v>
      </c>
      <c r="N148" s="17"/>
      <c r="O148" s="17"/>
      <c r="P148" s="17"/>
      <c r="Q148" s="17"/>
      <c r="R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20"/>
      <c r="AJ148" s="17"/>
    </row>
    <row r="149" spans="1:36" x14ac:dyDescent="0.2">
      <c r="A149" s="17" t="s">
        <v>703</v>
      </c>
      <c r="B149" s="18" t="s">
        <v>704</v>
      </c>
      <c r="C149" s="13" t="str">
        <f>VLOOKUP(B149,'PKII Employee Details'!$A$2:$F$474,3,FALSE)</f>
        <v>C664</v>
      </c>
      <c r="D149" s="19" t="str">
        <f>VLOOKUP(B149,'PKII Employee Details'!$A$2:$F$474,4,FALSE)</f>
        <v>Cris</v>
      </c>
      <c r="E149" s="19" t="str">
        <f>VLOOKUP(B149,'PKII Employee Details'!$A$2:$F$474,5,FALSE)</f>
        <v>Danilo</v>
      </c>
      <c r="F149" s="20" t="str">
        <f>IF(OR(ISNUMBER(MATCH(C149,'May 10'!$D$2:$D$300,0)),AND(ISNUMBER(MATCH(D149,'May 10'!$F$2:$F$300,0)),(ISNUMBER(MATCH(E149,'May 10'!$E$2:$E$300,0))))),"Found","Not Found")</f>
        <v>Found</v>
      </c>
      <c r="G149" s="17" t="str">
        <f>IF(OR(ISNUMBER(MATCH(C149,'May 11'!$D$2:$D$300,0)),AND(ISNUMBER(MATCH(D149,'May 11'!$F$2:$F$300,0)),(ISNUMBER(MATCH(E149,'May 11'!$E$2:$E$300,0))))),"Found","Not Found")</f>
        <v>Found</v>
      </c>
      <c r="H149" s="17" t="str">
        <f>IF(OR(ISNUMBER(MATCH(C149,'May 12'!$D$2:$D$300,0)),AND(ISNUMBER(MATCH(D149,'May 12'!$F$2:$F$300,0)),(ISNUMBER(MATCH(E149,'May 12'!$E$2:$E$300,0))))),"Found","Not Found")</f>
        <v>Found</v>
      </c>
      <c r="I149" s="17" t="str">
        <f>IF(OR(ISNUMBER(MATCH(C149,'May 13'!$D$2:$D$300,0)),AND(ISNUMBER(MATCH(D149,'May 13'!$F$2:$F$300,0)),(ISNUMBER(MATCH(E149,'May 13'!$E$2:$E$300,0))))),"Found","Not Found")</f>
        <v>Found</v>
      </c>
      <c r="J149" s="17" t="str">
        <f>IF(OR(ISNUMBER(MATCH(C149,'May 14'!$D$2:$D$300,0)),AND(ISNUMBER(MATCH(D149,'May 14'!$F$2:$F$300,0)),(ISNUMBER(MATCH(E149,'May 14'!$E$2:$E$300,0))))),"Found","Not Found")</f>
        <v>Found</v>
      </c>
      <c r="K149" s="17" t="str">
        <f>IF(OR(ISNUMBER(MATCH(C149,'May 15'!$D$2:$D$300,0)),AND(ISNUMBER(MATCH(D149,'May 15'!$F$2:$F$300,0)),(ISNUMBER(MATCH(E149,'May 15'!$E$2:$E$300,0))))),"Found","Not Found")</f>
        <v>Found</v>
      </c>
      <c r="L149" s="17" t="str">
        <f>IF(OR(ISNUMBER(MATCH(C149,'May 16'!$D$2:$D$300,0)),AND(ISNUMBER(MATCH(D149,'May 16'!$F$2:$F$300,0)),(ISNUMBER(MATCH(E149,'May 16'!$E$2:$E$300,0))))),"Found","Not Found")</f>
        <v>Found</v>
      </c>
      <c r="M149" s="17">
        <f t="shared" si="2"/>
        <v>7</v>
      </c>
      <c r="N149" s="17"/>
      <c r="O149" s="17"/>
      <c r="P149" s="17"/>
      <c r="Q149" s="17"/>
      <c r="R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20"/>
      <c r="AJ149" s="17"/>
    </row>
    <row r="150" spans="1:36" x14ac:dyDescent="0.2">
      <c r="A150" s="17" t="s">
        <v>705</v>
      </c>
      <c r="B150" s="18" t="s">
        <v>706</v>
      </c>
      <c r="C150" s="13" t="str">
        <f>VLOOKUP(B150,'PKII Employee Details'!$A$2:$F$474,3,FALSE)</f>
        <v>C508</v>
      </c>
      <c r="D150" s="19" t="str">
        <f>VLOOKUP(B150,'PKII Employee Details'!$A$2:$F$474,4,FALSE)</f>
        <v>Dela Cruz</v>
      </c>
      <c r="E150" s="19" t="str">
        <f>VLOOKUP(B150,'PKII Employee Details'!$A$2:$F$474,5,FALSE)</f>
        <v>Napoleon</v>
      </c>
      <c r="F150" s="20" t="str">
        <f>IF(OR(ISNUMBER(MATCH(C150,'May 10'!$D$2:$D$300,0)),AND(ISNUMBER(MATCH(D150,'May 10'!$F$2:$F$300,0)),(ISNUMBER(MATCH(E150,'May 10'!$E$2:$E$300,0))))),"Found","Not Found")</f>
        <v>Not Found</v>
      </c>
      <c r="G150" s="17" t="str">
        <f>IF(OR(ISNUMBER(MATCH(C150,'May 11'!$D$2:$D$300,0)),AND(ISNUMBER(MATCH(D150,'May 11'!$F$2:$F$300,0)),(ISNUMBER(MATCH(E150,'May 11'!$E$2:$E$300,0))))),"Found","Not Found")</f>
        <v>Not Found</v>
      </c>
      <c r="H150" s="17" t="str">
        <f>IF(OR(ISNUMBER(MATCH(C150,'May 12'!$D$2:$D$300,0)),AND(ISNUMBER(MATCH(D150,'May 12'!$F$2:$F$300,0)),(ISNUMBER(MATCH(E150,'May 12'!$E$2:$E$300,0))))),"Found","Not Found")</f>
        <v>Not Found</v>
      </c>
      <c r="I150" s="17" t="str">
        <f>IF(OR(ISNUMBER(MATCH(C150,'May 13'!$D$2:$D$300,0)),AND(ISNUMBER(MATCH(D150,'May 13'!$F$2:$F$300,0)),(ISNUMBER(MATCH(E150,'May 13'!$E$2:$E$300,0))))),"Found","Not Found")</f>
        <v>Not Found</v>
      </c>
      <c r="J150" s="17" t="str">
        <f>IF(OR(ISNUMBER(MATCH(C150,'May 14'!$D$2:$D$300,0)),AND(ISNUMBER(MATCH(D150,'May 14'!$F$2:$F$300,0)),(ISNUMBER(MATCH(E150,'May 14'!$E$2:$E$300,0))))),"Found","Not Found")</f>
        <v>Not Found</v>
      </c>
      <c r="K150" s="17" t="str">
        <f>IF(OR(ISNUMBER(MATCH(C150,'May 15'!$D$2:$D$300,0)),AND(ISNUMBER(MATCH(D150,'May 15'!$F$2:$F$300,0)),(ISNUMBER(MATCH(E150,'May 15'!$E$2:$E$300,0))))),"Found","Not Found")</f>
        <v>Not Found</v>
      </c>
      <c r="L150" s="17" t="str">
        <f>IF(OR(ISNUMBER(MATCH(C150,'May 16'!$D$2:$D$300,0)),AND(ISNUMBER(MATCH(D150,'May 16'!$F$2:$F$300,0)),(ISNUMBER(MATCH(E150,'May 16'!$E$2:$E$300,0))))),"Found","Not Found")</f>
        <v>Not Found</v>
      </c>
      <c r="M150" s="17">
        <f t="shared" si="2"/>
        <v>0</v>
      </c>
      <c r="N150" s="17"/>
      <c r="O150" s="17"/>
      <c r="P150" s="17"/>
      <c r="Q150" s="17"/>
      <c r="R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20"/>
      <c r="AJ150" s="17"/>
    </row>
    <row r="151" spans="1:36" x14ac:dyDescent="0.2">
      <c r="A151" s="17" t="s">
        <v>707</v>
      </c>
      <c r="B151" s="18" t="s">
        <v>708</v>
      </c>
      <c r="C151" s="13" t="str">
        <f>VLOOKUP(B151,'PKII Employee Details'!$A$2:$F$474,3,FALSE)</f>
        <v>C696</v>
      </c>
      <c r="D151" s="19" t="str">
        <f>VLOOKUP(B151,'PKII Employee Details'!$A$2:$F$474,4,FALSE)</f>
        <v>Dela Cruz</v>
      </c>
      <c r="E151" s="19" t="str">
        <f>VLOOKUP(B151,'PKII Employee Details'!$A$2:$F$474,5,FALSE)</f>
        <v>Carlos</v>
      </c>
      <c r="F151" s="20" t="str">
        <f>IF(OR(ISNUMBER(MATCH(C151,'May 10'!$D$2:$D$300,0)),AND(ISNUMBER(MATCH(D151,'May 10'!$F$2:$F$300,0)),(ISNUMBER(MATCH(E151,'May 10'!$E$2:$E$300,0))))),"Found","Not Found")</f>
        <v>Not Found</v>
      </c>
      <c r="G151" s="17" t="str">
        <f>IF(OR(ISNUMBER(MATCH(C151,'May 11'!$D$2:$D$300,0)),AND(ISNUMBER(MATCH(D151,'May 11'!$F$2:$F$300,0)),(ISNUMBER(MATCH(E151,'May 11'!$E$2:$E$300,0))))),"Found","Not Found")</f>
        <v>Not Found</v>
      </c>
      <c r="H151" s="17" t="str">
        <f>IF(OR(ISNUMBER(MATCH(C151,'May 12'!$D$2:$D$300,0)),AND(ISNUMBER(MATCH(D151,'May 12'!$F$2:$F$300,0)),(ISNUMBER(MATCH(E151,'May 12'!$E$2:$E$300,0))))),"Found","Not Found")</f>
        <v>Not Found</v>
      </c>
      <c r="I151" s="17" t="str">
        <f>IF(OR(ISNUMBER(MATCH(C151,'May 13'!$D$2:$D$300,0)),AND(ISNUMBER(MATCH(D151,'May 13'!$F$2:$F$300,0)),(ISNUMBER(MATCH(E151,'May 13'!$E$2:$E$300,0))))),"Found","Not Found")</f>
        <v>Not Found</v>
      </c>
      <c r="J151" s="17" t="str">
        <f>IF(OR(ISNUMBER(MATCH(C151,'May 14'!$D$2:$D$300,0)),AND(ISNUMBER(MATCH(D151,'May 14'!$F$2:$F$300,0)),(ISNUMBER(MATCH(E151,'May 14'!$E$2:$E$300,0))))),"Found","Not Found")</f>
        <v>Not Found</v>
      </c>
      <c r="K151" s="17" t="str">
        <f>IF(OR(ISNUMBER(MATCH(C151,'May 15'!$D$2:$D$300,0)),AND(ISNUMBER(MATCH(D151,'May 15'!$F$2:$F$300,0)),(ISNUMBER(MATCH(E151,'May 15'!$E$2:$E$300,0))))),"Found","Not Found")</f>
        <v>Not Found</v>
      </c>
      <c r="L151" s="17" t="str">
        <f>IF(OR(ISNUMBER(MATCH(C151,'May 16'!$D$2:$D$300,0)),AND(ISNUMBER(MATCH(D151,'May 16'!$F$2:$F$300,0)),(ISNUMBER(MATCH(E151,'May 16'!$E$2:$E$300,0))))),"Found","Not Found")</f>
        <v>Not Found</v>
      </c>
      <c r="M151" s="17">
        <f t="shared" si="2"/>
        <v>0</v>
      </c>
      <c r="N151" s="17"/>
      <c r="O151" s="17"/>
      <c r="P151" s="17"/>
      <c r="Q151" s="17"/>
      <c r="R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20"/>
      <c r="AJ151" s="17"/>
    </row>
    <row r="152" spans="1:36" x14ac:dyDescent="0.2">
      <c r="A152" s="17" t="s">
        <v>709</v>
      </c>
      <c r="B152" s="18" t="s">
        <v>710</v>
      </c>
      <c r="C152" s="13" t="str">
        <f>VLOOKUP(B152,'PKII Employee Details'!$A$2:$F$474,3,FALSE)</f>
        <v>C494</v>
      </c>
      <c r="D152" s="19" t="str">
        <f>VLOOKUP(B152,'PKII Employee Details'!$A$2:$F$474,4,FALSE)</f>
        <v>Dela Peña</v>
      </c>
      <c r="E152" s="19" t="str">
        <f>VLOOKUP(B152,'PKII Employee Details'!$A$2:$F$474,5,FALSE)</f>
        <v>Eulogia</v>
      </c>
      <c r="F152" s="20" t="str">
        <f>IF(OR(ISNUMBER(MATCH(C152,'May 10'!$D$2:$D$300,0)),AND(ISNUMBER(MATCH(D152,'May 10'!$F$2:$F$300,0)),(ISNUMBER(MATCH(E152,'May 10'!$E$2:$E$300,0))))),"Found","Not Found")</f>
        <v>Not Found</v>
      </c>
      <c r="G152" s="17" t="str">
        <f>IF(OR(ISNUMBER(MATCH(C152,'May 11'!$D$2:$D$300,0)),AND(ISNUMBER(MATCH(D152,'May 11'!$F$2:$F$300,0)),(ISNUMBER(MATCH(E152,'May 11'!$E$2:$E$300,0))))),"Found","Not Found")</f>
        <v>Not Found</v>
      </c>
      <c r="H152" s="17" t="str">
        <f>IF(OR(ISNUMBER(MATCH(C152,'May 12'!$D$2:$D$300,0)),AND(ISNUMBER(MATCH(D152,'May 12'!$F$2:$F$300,0)),(ISNUMBER(MATCH(E152,'May 12'!$E$2:$E$300,0))))),"Found","Not Found")</f>
        <v>Not Found</v>
      </c>
      <c r="I152" s="17" t="str">
        <f>IF(OR(ISNUMBER(MATCH(C152,'May 13'!$D$2:$D$300,0)),AND(ISNUMBER(MATCH(D152,'May 13'!$F$2:$F$300,0)),(ISNUMBER(MATCH(E152,'May 13'!$E$2:$E$300,0))))),"Found","Not Found")</f>
        <v>Not Found</v>
      </c>
      <c r="J152" s="17" t="str">
        <f>IF(OR(ISNUMBER(MATCH(C152,'May 14'!$D$2:$D$300,0)),AND(ISNUMBER(MATCH(D152,'May 14'!$F$2:$F$300,0)),(ISNUMBER(MATCH(E152,'May 14'!$E$2:$E$300,0))))),"Found","Not Found")</f>
        <v>Not Found</v>
      </c>
      <c r="K152" s="17" t="str">
        <f>IF(OR(ISNUMBER(MATCH(C152,'May 15'!$D$2:$D$300,0)),AND(ISNUMBER(MATCH(D152,'May 15'!$F$2:$F$300,0)),(ISNUMBER(MATCH(E152,'May 15'!$E$2:$E$300,0))))),"Found","Not Found")</f>
        <v>Not Found</v>
      </c>
      <c r="L152" s="17" t="str">
        <f>IF(OR(ISNUMBER(MATCH(C152,'May 16'!$D$2:$D$300,0)),AND(ISNUMBER(MATCH(D152,'May 16'!$F$2:$F$300,0)),(ISNUMBER(MATCH(E152,'May 16'!$E$2:$E$300,0))))),"Found","Not Found")</f>
        <v>Not Found</v>
      </c>
      <c r="M152" s="17">
        <f t="shared" si="2"/>
        <v>0</v>
      </c>
      <c r="N152" s="17"/>
      <c r="O152" s="17"/>
      <c r="P152" s="17"/>
      <c r="Q152" s="17"/>
      <c r="R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20"/>
      <c r="AJ152" s="17"/>
    </row>
    <row r="153" spans="1:36" x14ac:dyDescent="0.2">
      <c r="A153" s="17" t="s">
        <v>711</v>
      </c>
      <c r="B153" s="18" t="s">
        <v>712</v>
      </c>
      <c r="C153" s="13" t="str">
        <f>VLOOKUP(B153,'PKII Employee Details'!$A$2:$F$474,3,FALSE)</f>
        <v>C397</v>
      </c>
      <c r="D153" s="19" t="str">
        <f>VLOOKUP(B153,'PKII Employee Details'!$A$2:$F$474,4,FALSE)</f>
        <v>Diego</v>
      </c>
      <c r="E153" s="19" t="str">
        <f>VLOOKUP(B153,'PKII Employee Details'!$A$2:$F$474,5,FALSE)</f>
        <v>George</v>
      </c>
      <c r="F153" s="20" t="str">
        <f>IF(OR(ISNUMBER(MATCH(C153,'May 10'!$D$2:$D$300,0)),AND(ISNUMBER(MATCH(D153,'May 10'!$F$2:$F$300,0)),(ISNUMBER(MATCH(E153,'May 10'!$E$2:$E$300,0))))),"Found","Not Found")</f>
        <v>Found</v>
      </c>
      <c r="G153" s="17" t="str">
        <f>IF(OR(ISNUMBER(MATCH(C153,'May 11'!$D$2:$D$300,0)),AND(ISNUMBER(MATCH(D153,'May 11'!$F$2:$F$300,0)),(ISNUMBER(MATCH(E153,'May 11'!$E$2:$E$300,0))))),"Found","Not Found")</f>
        <v>Found</v>
      </c>
      <c r="H153" s="17" t="str">
        <f>IF(OR(ISNUMBER(MATCH(C153,'May 12'!$D$2:$D$300,0)),AND(ISNUMBER(MATCH(D153,'May 12'!$F$2:$F$300,0)),(ISNUMBER(MATCH(E153,'May 12'!$E$2:$E$300,0))))),"Found","Not Found")</f>
        <v>Found</v>
      </c>
      <c r="I153" s="17" t="str">
        <f>IF(OR(ISNUMBER(MATCH(C153,'May 13'!$D$2:$D$300,0)),AND(ISNUMBER(MATCH(D153,'May 13'!$F$2:$F$300,0)),(ISNUMBER(MATCH(E153,'May 13'!$E$2:$E$300,0))))),"Found","Not Found")</f>
        <v>Not Found</v>
      </c>
      <c r="J153" s="17" t="str">
        <f>IF(OR(ISNUMBER(MATCH(C153,'May 14'!$D$2:$D$300,0)),AND(ISNUMBER(MATCH(D153,'May 14'!$F$2:$F$300,0)),(ISNUMBER(MATCH(E153,'May 14'!$E$2:$E$300,0))))),"Found","Not Found")</f>
        <v>Found</v>
      </c>
      <c r="K153" s="17" t="str">
        <f>IF(OR(ISNUMBER(MATCH(C153,'May 15'!$D$2:$D$300,0)),AND(ISNUMBER(MATCH(D153,'May 15'!$F$2:$F$300,0)),(ISNUMBER(MATCH(E153,'May 15'!$E$2:$E$300,0))))),"Found","Not Found")</f>
        <v>Not Found</v>
      </c>
      <c r="L153" s="17" t="str">
        <f>IF(OR(ISNUMBER(MATCH(C153,'May 16'!$D$2:$D$300,0)),AND(ISNUMBER(MATCH(D153,'May 16'!$F$2:$F$300,0)),(ISNUMBER(MATCH(E153,'May 16'!$E$2:$E$300,0))))),"Found","Not Found")</f>
        <v>Not Found</v>
      </c>
      <c r="M153" s="17">
        <f t="shared" si="2"/>
        <v>4</v>
      </c>
      <c r="N153" s="17"/>
      <c r="O153" s="17"/>
      <c r="P153" s="17"/>
      <c r="Q153" s="17"/>
      <c r="R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20"/>
      <c r="AJ153" s="17"/>
    </row>
    <row r="154" spans="1:36" x14ac:dyDescent="0.2">
      <c r="A154" s="17" t="s">
        <v>713</v>
      </c>
      <c r="B154" s="18" t="s">
        <v>714</v>
      </c>
      <c r="C154" s="13" t="str">
        <f>VLOOKUP(B154,'PKII Employee Details'!$A$2:$F$474,3,FALSE)</f>
        <v>C141</v>
      </c>
      <c r="D154" s="19" t="str">
        <f>VLOOKUP(B154,'PKII Employee Details'!$A$2:$F$474,4,FALSE)</f>
        <v>Difuntorum</v>
      </c>
      <c r="E154" s="19" t="str">
        <f>VLOOKUP(B154,'PKII Employee Details'!$A$2:$F$474,5,FALSE)</f>
        <v>Helen</v>
      </c>
      <c r="F154" s="20" t="str">
        <f>IF(OR(ISNUMBER(MATCH(C154,'May 10'!$D$2:$D$300,0)),AND(ISNUMBER(MATCH(D154,'May 10'!$F$2:$F$300,0)),(ISNUMBER(MATCH(E154,'May 10'!$E$2:$E$300,0))))),"Found","Not Found")</f>
        <v>Found</v>
      </c>
      <c r="G154" s="17" t="str">
        <f>IF(OR(ISNUMBER(MATCH(C154,'May 11'!$D$2:$D$300,0)),AND(ISNUMBER(MATCH(D154,'May 11'!$F$2:$F$300,0)),(ISNUMBER(MATCH(E154,'May 11'!$E$2:$E$300,0))))),"Found","Not Found")</f>
        <v>Found</v>
      </c>
      <c r="H154" s="17" t="str">
        <f>IF(OR(ISNUMBER(MATCH(C154,'May 12'!$D$2:$D$300,0)),AND(ISNUMBER(MATCH(D154,'May 12'!$F$2:$F$300,0)),(ISNUMBER(MATCH(E154,'May 12'!$E$2:$E$300,0))))),"Found","Not Found")</f>
        <v>Found</v>
      </c>
      <c r="I154" s="17" t="str">
        <f>IF(OR(ISNUMBER(MATCH(C154,'May 13'!$D$2:$D$300,0)),AND(ISNUMBER(MATCH(D154,'May 13'!$F$2:$F$300,0)),(ISNUMBER(MATCH(E154,'May 13'!$E$2:$E$300,0))))),"Found","Not Found")</f>
        <v>Found</v>
      </c>
      <c r="J154" s="17" t="str">
        <f>IF(OR(ISNUMBER(MATCH(C154,'May 14'!$D$2:$D$300,0)),AND(ISNUMBER(MATCH(D154,'May 14'!$F$2:$F$300,0)),(ISNUMBER(MATCH(E154,'May 14'!$E$2:$E$300,0))))),"Found","Not Found")</f>
        <v>Found</v>
      </c>
      <c r="K154" s="17" t="str">
        <f>IF(OR(ISNUMBER(MATCH(C154,'May 15'!$D$2:$D$300,0)),AND(ISNUMBER(MATCH(D154,'May 15'!$F$2:$F$300,0)),(ISNUMBER(MATCH(E154,'May 15'!$E$2:$E$300,0))))),"Found","Not Found")</f>
        <v>Found</v>
      </c>
      <c r="L154" s="17" t="str">
        <f>IF(OR(ISNUMBER(MATCH(C154,'May 16'!$D$2:$D$300,0)),AND(ISNUMBER(MATCH(D154,'May 16'!$F$2:$F$300,0)),(ISNUMBER(MATCH(E154,'May 16'!$E$2:$E$300,0))))),"Found","Not Found")</f>
        <v>Found</v>
      </c>
      <c r="M154" s="17">
        <f t="shared" si="2"/>
        <v>7</v>
      </c>
      <c r="N154" s="17"/>
      <c r="O154" s="17"/>
      <c r="P154" s="17"/>
      <c r="Q154" s="17"/>
      <c r="R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20"/>
      <c r="AJ154" s="17"/>
    </row>
    <row r="155" spans="1:36" x14ac:dyDescent="0.2">
      <c r="A155" s="17" t="s">
        <v>715</v>
      </c>
      <c r="B155" s="18" t="s">
        <v>716</v>
      </c>
      <c r="C155" s="13" t="str">
        <f>VLOOKUP(B155,'PKII Employee Details'!$A$2:$F$474,3,FALSE)</f>
        <v>C699</v>
      </c>
      <c r="D155" s="19" t="str">
        <f>VLOOKUP(B155,'PKII Employee Details'!$A$2:$F$474,4,FALSE)</f>
        <v>Dumaya</v>
      </c>
      <c r="E155" s="19" t="str">
        <f>VLOOKUP(B155,'PKII Employee Details'!$A$2:$F$474,5,FALSE)</f>
        <v>Olivia</v>
      </c>
      <c r="F155" s="20" t="str">
        <f>IF(OR(ISNUMBER(MATCH(C155,'May 10'!$D$2:$D$300,0)),AND(ISNUMBER(MATCH(D155,'May 10'!$F$2:$F$300,0)),(ISNUMBER(MATCH(E155,'May 10'!$E$2:$E$300,0))))),"Found","Not Found")</f>
        <v>Not Found</v>
      </c>
      <c r="G155" s="17" t="str">
        <f>IF(OR(ISNUMBER(MATCH(C155,'May 11'!$D$2:$D$300,0)),AND(ISNUMBER(MATCH(D155,'May 11'!$F$2:$F$300,0)),(ISNUMBER(MATCH(E155,'May 11'!$E$2:$E$300,0))))),"Found","Not Found")</f>
        <v>Not Found</v>
      </c>
      <c r="H155" s="17" t="str">
        <f>IF(OR(ISNUMBER(MATCH(C155,'May 12'!$D$2:$D$300,0)),AND(ISNUMBER(MATCH(D155,'May 12'!$F$2:$F$300,0)),(ISNUMBER(MATCH(E155,'May 12'!$E$2:$E$300,0))))),"Found","Not Found")</f>
        <v>Not Found</v>
      </c>
      <c r="I155" s="17" t="str">
        <f>IF(OR(ISNUMBER(MATCH(C155,'May 13'!$D$2:$D$300,0)),AND(ISNUMBER(MATCH(D155,'May 13'!$F$2:$F$300,0)),(ISNUMBER(MATCH(E155,'May 13'!$E$2:$E$300,0))))),"Found","Not Found")</f>
        <v>Not Found</v>
      </c>
      <c r="J155" s="17" t="str">
        <f>IF(OR(ISNUMBER(MATCH(C155,'May 14'!$D$2:$D$300,0)),AND(ISNUMBER(MATCH(D155,'May 14'!$F$2:$F$300,0)),(ISNUMBER(MATCH(E155,'May 14'!$E$2:$E$300,0))))),"Found","Not Found")</f>
        <v>Not Found</v>
      </c>
      <c r="K155" s="17" t="str">
        <f>IF(OR(ISNUMBER(MATCH(C155,'May 15'!$D$2:$D$300,0)),AND(ISNUMBER(MATCH(D155,'May 15'!$F$2:$F$300,0)),(ISNUMBER(MATCH(E155,'May 15'!$E$2:$E$300,0))))),"Found","Not Found")</f>
        <v>Not Found</v>
      </c>
      <c r="L155" s="17" t="str">
        <f>IF(OR(ISNUMBER(MATCH(C155,'May 16'!$D$2:$D$300,0)),AND(ISNUMBER(MATCH(D155,'May 16'!$F$2:$F$300,0)),(ISNUMBER(MATCH(E155,'May 16'!$E$2:$E$300,0))))),"Found","Not Found")</f>
        <v>Not Found</v>
      </c>
      <c r="M155" s="17">
        <f t="shared" si="2"/>
        <v>0</v>
      </c>
      <c r="N155" s="17"/>
      <c r="O155" s="17"/>
      <c r="P155" s="17"/>
      <c r="Q155" s="17"/>
      <c r="R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20"/>
      <c r="AJ155" s="17"/>
    </row>
    <row r="156" spans="1:36" x14ac:dyDescent="0.2">
      <c r="A156" s="17" t="s">
        <v>717</v>
      </c>
      <c r="B156" s="18" t="s">
        <v>718</v>
      </c>
      <c r="C156" s="13" t="str">
        <f>VLOOKUP(B156,'PKII Employee Details'!$A$2:$F$474,3,FALSE)</f>
        <v>C659</v>
      </c>
      <c r="D156" s="19" t="str">
        <f>VLOOKUP(B156,'PKII Employee Details'!$A$2:$F$474,4,FALSE)</f>
        <v>Establecida</v>
      </c>
      <c r="E156" s="19" t="str">
        <f>VLOOKUP(B156,'PKII Employee Details'!$A$2:$F$474,5,FALSE)</f>
        <v>Cielito</v>
      </c>
      <c r="F156" s="20" t="str">
        <f>IF(OR(ISNUMBER(MATCH(C156,'May 10'!$D$2:$D$300,0)),AND(ISNUMBER(MATCH(D156,'May 10'!$F$2:$F$300,0)),(ISNUMBER(MATCH(E156,'May 10'!$E$2:$E$300,0))))),"Found","Not Found")</f>
        <v>Not Found</v>
      </c>
      <c r="G156" s="17" t="str">
        <f>IF(OR(ISNUMBER(MATCH(C156,'May 11'!$D$2:$D$300,0)),AND(ISNUMBER(MATCH(D156,'May 11'!$F$2:$F$300,0)),(ISNUMBER(MATCH(E156,'May 11'!$E$2:$E$300,0))))),"Found","Not Found")</f>
        <v>Not Found</v>
      </c>
      <c r="H156" s="17" t="str">
        <f>IF(OR(ISNUMBER(MATCH(C156,'May 12'!$D$2:$D$300,0)),AND(ISNUMBER(MATCH(D156,'May 12'!$F$2:$F$300,0)),(ISNUMBER(MATCH(E156,'May 12'!$E$2:$E$300,0))))),"Found","Not Found")</f>
        <v>Not Found</v>
      </c>
      <c r="I156" s="17" t="str">
        <f>IF(OR(ISNUMBER(MATCH(C156,'May 13'!$D$2:$D$300,0)),AND(ISNUMBER(MATCH(D156,'May 13'!$F$2:$F$300,0)),(ISNUMBER(MATCH(E156,'May 13'!$E$2:$E$300,0))))),"Found","Not Found")</f>
        <v>Not Found</v>
      </c>
      <c r="J156" s="17" t="str">
        <f>IF(OR(ISNUMBER(MATCH(C156,'May 14'!$D$2:$D$300,0)),AND(ISNUMBER(MATCH(D156,'May 14'!$F$2:$F$300,0)),(ISNUMBER(MATCH(E156,'May 14'!$E$2:$E$300,0))))),"Found","Not Found")</f>
        <v>Not Found</v>
      </c>
      <c r="K156" s="17" t="str">
        <f>IF(OR(ISNUMBER(MATCH(C156,'May 15'!$D$2:$D$300,0)),AND(ISNUMBER(MATCH(D156,'May 15'!$F$2:$F$300,0)),(ISNUMBER(MATCH(E156,'May 15'!$E$2:$E$300,0))))),"Found","Not Found")</f>
        <v>Not Found</v>
      </c>
      <c r="L156" s="17" t="str">
        <f>IF(OR(ISNUMBER(MATCH(C156,'May 16'!$D$2:$D$300,0)),AND(ISNUMBER(MATCH(D156,'May 16'!$F$2:$F$300,0)),(ISNUMBER(MATCH(E156,'May 16'!$E$2:$E$300,0))))),"Found","Not Found")</f>
        <v>Not Found</v>
      </c>
      <c r="M156" s="17">
        <f t="shared" si="2"/>
        <v>0</v>
      </c>
      <c r="N156" s="17"/>
      <c r="O156" s="17"/>
      <c r="P156" s="17"/>
      <c r="Q156" s="17"/>
      <c r="R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20"/>
      <c r="AJ156" s="17"/>
    </row>
    <row r="157" spans="1:36" x14ac:dyDescent="0.2">
      <c r="A157" s="17" t="s">
        <v>719</v>
      </c>
      <c r="B157" s="18" t="s">
        <v>720</v>
      </c>
      <c r="C157" s="13" t="str">
        <f>VLOOKUP(B157,'PKII Employee Details'!$A$2:$F$474,3,FALSE)</f>
        <v>C385</v>
      </c>
      <c r="D157" s="19" t="str">
        <f>VLOOKUP(B157,'PKII Employee Details'!$A$2:$F$474,4,FALSE)</f>
        <v>Estaris</v>
      </c>
      <c r="E157" s="19" t="str">
        <f>VLOOKUP(B157,'PKII Employee Details'!$A$2:$F$474,5,FALSE)</f>
        <v>Maria Emelita</v>
      </c>
      <c r="F157" s="20" t="str">
        <f>IF(OR(ISNUMBER(MATCH(C157,'May 10'!$D$2:$D$300,0)),AND(ISNUMBER(MATCH(D157,'May 10'!$F$2:$F$300,0)),(ISNUMBER(MATCH(E157,'May 10'!$E$2:$E$300,0))))),"Found","Not Found")</f>
        <v>Not Found</v>
      </c>
      <c r="G157" s="17" t="str">
        <f>IF(OR(ISNUMBER(MATCH(C157,'May 11'!$D$2:$D$300,0)),AND(ISNUMBER(MATCH(D157,'May 11'!$F$2:$F$300,0)),(ISNUMBER(MATCH(E157,'May 11'!$E$2:$E$300,0))))),"Found","Not Found")</f>
        <v>Not Found</v>
      </c>
      <c r="H157" s="17" t="str">
        <f>IF(OR(ISNUMBER(MATCH(C157,'May 12'!$D$2:$D$300,0)),AND(ISNUMBER(MATCH(D157,'May 12'!$F$2:$F$300,0)),(ISNUMBER(MATCH(E157,'May 12'!$E$2:$E$300,0))))),"Found","Not Found")</f>
        <v>Not Found</v>
      </c>
      <c r="I157" s="17" t="str">
        <f>IF(OR(ISNUMBER(MATCH(C157,'May 13'!$D$2:$D$300,0)),AND(ISNUMBER(MATCH(D157,'May 13'!$F$2:$F$300,0)),(ISNUMBER(MATCH(E157,'May 13'!$E$2:$E$300,0))))),"Found","Not Found")</f>
        <v>Not Found</v>
      </c>
      <c r="J157" s="17" t="str">
        <f>IF(OR(ISNUMBER(MATCH(C157,'May 14'!$D$2:$D$300,0)),AND(ISNUMBER(MATCH(D157,'May 14'!$F$2:$F$300,0)),(ISNUMBER(MATCH(E157,'May 14'!$E$2:$E$300,0))))),"Found","Not Found")</f>
        <v>Not Found</v>
      </c>
      <c r="K157" s="17" t="str">
        <f>IF(OR(ISNUMBER(MATCH(C157,'May 15'!$D$2:$D$300,0)),AND(ISNUMBER(MATCH(D157,'May 15'!$F$2:$F$300,0)),(ISNUMBER(MATCH(E157,'May 15'!$E$2:$E$300,0))))),"Found","Not Found")</f>
        <v>Not Found</v>
      </c>
      <c r="L157" s="17" t="str">
        <f>IF(OR(ISNUMBER(MATCH(C157,'May 16'!$D$2:$D$300,0)),AND(ISNUMBER(MATCH(D157,'May 16'!$F$2:$F$300,0)),(ISNUMBER(MATCH(E157,'May 16'!$E$2:$E$300,0))))),"Found","Not Found")</f>
        <v>Not Found</v>
      </c>
      <c r="M157" s="17">
        <f t="shared" si="2"/>
        <v>0</v>
      </c>
      <c r="N157" s="17"/>
      <c r="O157" s="17"/>
      <c r="P157" s="17"/>
      <c r="Q157" s="17"/>
      <c r="R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20"/>
      <c r="AJ157" s="17"/>
    </row>
    <row r="158" spans="1:36" x14ac:dyDescent="0.2">
      <c r="A158" s="17" t="s">
        <v>721</v>
      </c>
      <c r="B158" s="18" t="s">
        <v>722</v>
      </c>
      <c r="C158" s="13" t="str">
        <f>VLOOKUP(B158,'PKII Employee Details'!$A$2:$F$474,3,FALSE)</f>
        <v>C636</v>
      </c>
      <c r="D158" s="19" t="str">
        <f>VLOOKUP(B158,'PKII Employee Details'!$A$2:$F$474,4,FALSE)</f>
        <v>Esto</v>
      </c>
      <c r="E158" s="19" t="str">
        <f>VLOOKUP(B158,'PKII Employee Details'!$A$2:$F$474,5,FALSE)</f>
        <v>Raymond</v>
      </c>
      <c r="F158" s="20" t="str">
        <f>IF(OR(ISNUMBER(MATCH(C158,'May 10'!$D$2:$D$300,0)),AND(ISNUMBER(MATCH(D158,'May 10'!$F$2:$F$300,0)),(ISNUMBER(MATCH(E158,'May 10'!$E$2:$E$300,0))))),"Found","Not Found")</f>
        <v>Not Found</v>
      </c>
      <c r="G158" s="17" t="str">
        <f>IF(OR(ISNUMBER(MATCH(C158,'May 11'!$D$2:$D$300,0)),AND(ISNUMBER(MATCH(D158,'May 11'!$F$2:$F$300,0)),(ISNUMBER(MATCH(E158,'May 11'!$E$2:$E$300,0))))),"Found","Not Found")</f>
        <v>Not Found</v>
      </c>
      <c r="H158" s="17" t="str">
        <f>IF(OR(ISNUMBER(MATCH(C158,'May 12'!$D$2:$D$300,0)),AND(ISNUMBER(MATCH(D158,'May 12'!$F$2:$F$300,0)),(ISNUMBER(MATCH(E158,'May 12'!$E$2:$E$300,0))))),"Found","Not Found")</f>
        <v>Not Found</v>
      </c>
      <c r="I158" s="17" t="str">
        <f>IF(OR(ISNUMBER(MATCH(C158,'May 13'!$D$2:$D$300,0)),AND(ISNUMBER(MATCH(D158,'May 13'!$F$2:$F$300,0)),(ISNUMBER(MATCH(E158,'May 13'!$E$2:$E$300,0))))),"Found","Not Found")</f>
        <v>Not Found</v>
      </c>
      <c r="J158" s="17" t="str">
        <f>IF(OR(ISNUMBER(MATCH(C158,'May 14'!$D$2:$D$300,0)),AND(ISNUMBER(MATCH(D158,'May 14'!$F$2:$F$300,0)),(ISNUMBER(MATCH(E158,'May 14'!$E$2:$E$300,0))))),"Found","Not Found")</f>
        <v>Not Found</v>
      </c>
      <c r="K158" s="17" t="str">
        <f>IF(OR(ISNUMBER(MATCH(C158,'May 15'!$D$2:$D$300,0)),AND(ISNUMBER(MATCH(D158,'May 15'!$F$2:$F$300,0)),(ISNUMBER(MATCH(E158,'May 15'!$E$2:$E$300,0))))),"Found","Not Found")</f>
        <v>Not Found</v>
      </c>
      <c r="L158" s="17" t="str">
        <f>IF(OR(ISNUMBER(MATCH(C158,'May 16'!$D$2:$D$300,0)),AND(ISNUMBER(MATCH(D158,'May 16'!$F$2:$F$300,0)),(ISNUMBER(MATCH(E158,'May 16'!$E$2:$E$300,0))))),"Found","Not Found")</f>
        <v>Not Found</v>
      </c>
      <c r="M158" s="17">
        <f t="shared" si="2"/>
        <v>0</v>
      </c>
      <c r="N158" s="17"/>
      <c r="O158" s="17"/>
      <c r="P158" s="17"/>
      <c r="Q158" s="17"/>
      <c r="R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20"/>
      <c r="AJ158" s="17"/>
    </row>
    <row r="159" spans="1:36" x14ac:dyDescent="0.2">
      <c r="A159" s="17" t="s">
        <v>723</v>
      </c>
      <c r="B159" s="18" t="s">
        <v>724</v>
      </c>
      <c r="C159" s="13" t="s">
        <v>725</v>
      </c>
      <c r="D159" s="19" t="s">
        <v>726</v>
      </c>
      <c r="E159" s="19" t="s">
        <v>727</v>
      </c>
      <c r="F159" s="20" t="str">
        <f>IF(OR(ISNUMBER(MATCH(C159,'May 10'!$D$2:$D$300,0)),AND(ISNUMBER(MATCH(D159,'May 10'!$F$2:$F$300,0)),(ISNUMBER(MATCH(E159,'May 10'!$E$2:$E$300,0))))),"Found","Not Found")</f>
        <v>Not Found</v>
      </c>
      <c r="G159" s="17" t="str">
        <f>IF(OR(ISNUMBER(MATCH(C159,'May 11'!$D$2:$D$300,0)),AND(ISNUMBER(MATCH(D159,'May 11'!$F$2:$F$300,0)),(ISNUMBER(MATCH(E159,'May 11'!$E$2:$E$300,0))))),"Found","Not Found")</f>
        <v>Not Found</v>
      </c>
      <c r="H159" s="17" t="str">
        <f>IF(OR(ISNUMBER(MATCH(C159,'May 12'!$D$2:$D$300,0)),AND(ISNUMBER(MATCH(D159,'May 12'!$F$2:$F$300,0)),(ISNUMBER(MATCH(E159,'May 12'!$E$2:$E$300,0))))),"Found","Not Found")</f>
        <v>Not Found</v>
      </c>
      <c r="I159" s="17" t="str">
        <f>IF(OR(ISNUMBER(MATCH(C159,'May 13'!$D$2:$D$300,0)),AND(ISNUMBER(MATCH(D159,'May 13'!$F$2:$F$300,0)),(ISNUMBER(MATCH(E159,'May 13'!$E$2:$E$300,0))))),"Found","Not Found")</f>
        <v>Not Found</v>
      </c>
      <c r="J159" s="17" t="str">
        <f>IF(OR(ISNUMBER(MATCH(C159,'May 14'!$D$2:$D$300,0)),AND(ISNUMBER(MATCH(D159,'May 14'!$F$2:$F$300,0)),(ISNUMBER(MATCH(E159,'May 14'!$E$2:$E$300,0))))),"Found","Not Found")</f>
        <v>Not Found</v>
      </c>
      <c r="K159" s="17" t="str">
        <f>IF(OR(ISNUMBER(MATCH(C159,'May 15'!$D$2:$D$300,0)),AND(ISNUMBER(MATCH(D159,'May 15'!$F$2:$F$300,0)),(ISNUMBER(MATCH(E159,'May 15'!$E$2:$E$300,0))))),"Found","Not Found")</f>
        <v>Not Found</v>
      </c>
      <c r="L159" s="17" t="str">
        <f>IF(OR(ISNUMBER(MATCH(C159,'May 16'!$D$2:$D$300,0)),AND(ISNUMBER(MATCH(D159,'May 16'!$F$2:$F$300,0)),(ISNUMBER(MATCH(E159,'May 16'!$E$2:$E$300,0))))),"Found","Not Found")</f>
        <v>Not Found</v>
      </c>
      <c r="M159" s="17">
        <f t="shared" si="2"/>
        <v>0</v>
      </c>
      <c r="N159" s="17"/>
      <c r="O159" s="17"/>
      <c r="P159" s="17"/>
      <c r="Q159" s="17"/>
      <c r="R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20"/>
      <c r="AJ159" s="17"/>
    </row>
    <row r="160" spans="1:36" x14ac:dyDescent="0.2">
      <c r="A160" s="17" t="s">
        <v>728</v>
      </c>
      <c r="B160" s="18" t="s">
        <v>729</v>
      </c>
      <c r="C160" s="13" t="str">
        <f>VLOOKUP(B160,'PKII Employee Details'!$A$2:$F$474,3,FALSE)</f>
        <v>C690</v>
      </c>
      <c r="D160" s="19" t="str">
        <f>VLOOKUP(B160,'PKII Employee Details'!$A$2:$F$474,4,FALSE)</f>
        <v>Fajarda</v>
      </c>
      <c r="E160" s="19" t="str">
        <f>VLOOKUP(B160,'PKII Employee Details'!$A$2:$F$474,5,FALSE)</f>
        <v>Bella</v>
      </c>
      <c r="F160" s="20" t="str">
        <f>IF(OR(ISNUMBER(MATCH(C160,'May 10'!$D$2:$D$300,0)),AND(ISNUMBER(MATCH(D160,'May 10'!$F$2:$F$300,0)),(ISNUMBER(MATCH(E160,'May 10'!$E$2:$E$300,0))))),"Found","Not Found")</f>
        <v>Not Found</v>
      </c>
      <c r="G160" s="17" t="str">
        <f>IF(OR(ISNUMBER(MATCH(C160,'May 11'!$D$2:$D$300,0)),AND(ISNUMBER(MATCH(D160,'May 11'!$F$2:$F$300,0)),(ISNUMBER(MATCH(E160,'May 11'!$E$2:$E$300,0))))),"Found","Not Found")</f>
        <v>Not Found</v>
      </c>
      <c r="H160" s="17" t="str">
        <f>IF(OR(ISNUMBER(MATCH(C160,'May 12'!$D$2:$D$300,0)),AND(ISNUMBER(MATCH(D160,'May 12'!$F$2:$F$300,0)),(ISNUMBER(MATCH(E160,'May 12'!$E$2:$E$300,0))))),"Found","Not Found")</f>
        <v>Not Found</v>
      </c>
      <c r="I160" s="17" t="str">
        <f>IF(OR(ISNUMBER(MATCH(C160,'May 13'!$D$2:$D$300,0)),AND(ISNUMBER(MATCH(D160,'May 13'!$F$2:$F$300,0)),(ISNUMBER(MATCH(E160,'May 13'!$E$2:$E$300,0))))),"Found","Not Found")</f>
        <v>Not Found</v>
      </c>
      <c r="J160" s="17" t="str">
        <f>IF(OR(ISNUMBER(MATCH(C160,'May 14'!$D$2:$D$300,0)),AND(ISNUMBER(MATCH(D160,'May 14'!$F$2:$F$300,0)),(ISNUMBER(MATCH(E160,'May 14'!$E$2:$E$300,0))))),"Found","Not Found")</f>
        <v>Not Found</v>
      </c>
      <c r="K160" s="17" t="str">
        <f>IF(OR(ISNUMBER(MATCH(C160,'May 15'!$D$2:$D$300,0)),AND(ISNUMBER(MATCH(D160,'May 15'!$F$2:$F$300,0)),(ISNUMBER(MATCH(E160,'May 15'!$E$2:$E$300,0))))),"Found","Not Found")</f>
        <v>Not Found</v>
      </c>
      <c r="L160" s="17" t="str">
        <f>IF(OR(ISNUMBER(MATCH(C160,'May 16'!$D$2:$D$300,0)),AND(ISNUMBER(MATCH(D160,'May 16'!$F$2:$F$300,0)),(ISNUMBER(MATCH(E160,'May 16'!$E$2:$E$300,0))))),"Found","Not Found")</f>
        <v>Not Found</v>
      </c>
      <c r="M160" s="17">
        <f t="shared" si="2"/>
        <v>0</v>
      </c>
      <c r="N160" s="17"/>
      <c r="O160" s="17"/>
      <c r="P160" s="17"/>
      <c r="Q160" s="17"/>
      <c r="R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20"/>
      <c r="AJ160" s="17"/>
    </row>
    <row r="161" spans="1:36" x14ac:dyDescent="0.2">
      <c r="A161" s="17" t="s">
        <v>730</v>
      </c>
      <c r="B161" s="18" t="s">
        <v>731</v>
      </c>
      <c r="C161" s="13" t="str">
        <f>VLOOKUP(B161,'PKII Employee Details'!$A$2:$F$474,3,FALSE)</f>
        <v>C743</v>
      </c>
      <c r="D161" s="19" t="str">
        <f>VLOOKUP(B161,'PKII Employee Details'!$A$2:$F$474,4,FALSE)</f>
        <v>Faylogna</v>
      </c>
      <c r="E161" s="19" t="str">
        <f>VLOOKUP(B161,'PKII Employee Details'!$A$2:$F$474,5,FALSE)</f>
        <v>Cynthia Rose</v>
      </c>
      <c r="F161" s="20" t="str">
        <f>IF(OR(ISNUMBER(MATCH(C161,'May 10'!$D$2:$D$300,0)),AND(ISNUMBER(MATCH(D161,'May 10'!$F$2:$F$300,0)),(ISNUMBER(MATCH(E161,'May 10'!$E$2:$E$300,0))))),"Found","Not Found")</f>
        <v>Not Found</v>
      </c>
      <c r="G161" s="17" t="str">
        <f>IF(OR(ISNUMBER(MATCH(C161,'May 11'!$D$2:$D$300,0)),AND(ISNUMBER(MATCH(D161,'May 11'!$F$2:$F$300,0)),(ISNUMBER(MATCH(E161,'May 11'!$E$2:$E$300,0))))),"Found","Not Found")</f>
        <v>Not Found</v>
      </c>
      <c r="H161" s="17" t="str">
        <f>IF(OR(ISNUMBER(MATCH(C161,'May 12'!$D$2:$D$300,0)),AND(ISNUMBER(MATCH(D161,'May 12'!$F$2:$F$300,0)),(ISNUMBER(MATCH(E161,'May 12'!$E$2:$E$300,0))))),"Found","Not Found")</f>
        <v>Not Found</v>
      </c>
      <c r="I161" s="17" t="str">
        <f>IF(OR(ISNUMBER(MATCH(C161,'May 13'!$D$2:$D$300,0)),AND(ISNUMBER(MATCH(D161,'May 13'!$F$2:$F$300,0)),(ISNUMBER(MATCH(E161,'May 13'!$E$2:$E$300,0))))),"Found","Not Found")</f>
        <v>Not Found</v>
      </c>
      <c r="J161" s="17" t="str">
        <f>IF(OR(ISNUMBER(MATCH(C161,'May 14'!$D$2:$D$300,0)),AND(ISNUMBER(MATCH(D161,'May 14'!$F$2:$F$300,0)),(ISNUMBER(MATCH(E161,'May 14'!$E$2:$E$300,0))))),"Found","Not Found")</f>
        <v>Not Found</v>
      </c>
      <c r="K161" s="17" t="str">
        <f>IF(OR(ISNUMBER(MATCH(C161,'May 15'!$D$2:$D$300,0)),AND(ISNUMBER(MATCH(D161,'May 15'!$F$2:$F$300,0)),(ISNUMBER(MATCH(E161,'May 15'!$E$2:$E$300,0))))),"Found","Not Found")</f>
        <v>Not Found</v>
      </c>
      <c r="L161" s="17" t="str">
        <f>IF(OR(ISNUMBER(MATCH(C161,'May 16'!$D$2:$D$300,0)),AND(ISNUMBER(MATCH(D161,'May 16'!$F$2:$F$300,0)),(ISNUMBER(MATCH(E161,'May 16'!$E$2:$E$300,0))))),"Found","Not Found")</f>
        <v>Not Found</v>
      </c>
      <c r="M161" s="17">
        <f t="shared" si="2"/>
        <v>0</v>
      </c>
      <c r="N161" s="17"/>
      <c r="O161" s="17"/>
      <c r="P161" s="17"/>
      <c r="Q161" s="17"/>
      <c r="R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20"/>
      <c r="AJ161" s="17"/>
    </row>
    <row r="162" spans="1:36" x14ac:dyDescent="0.2">
      <c r="A162" s="17" t="s">
        <v>732</v>
      </c>
      <c r="B162" s="18" t="s">
        <v>733</v>
      </c>
      <c r="C162" s="13" t="str">
        <f>VLOOKUP(B162,'PKII Employee Details'!$A$2:$F$474,3,FALSE)</f>
        <v>C730</v>
      </c>
      <c r="D162" s="19" t="str">
        <f>VLOOKUP(B162,'PKII Employee Details'!$A$2:$F$474,4,FALSE)</f>
        <v>Ferrer</v>
      </c>
      <c r="E162" s="19" t="str">
        <f>VLOOKUP(B162,'PKII Employee Details'!$A$2:$F$474,5,FALSE)</f>
        <v>Angelina Victoria</v>
      </c>
      <c r="F162" s="20" t="str">
        <f>IF(OR(ISNUMBER(MATCH(C162,'May 10'!$D$2:$D$300,0)),AND(ISNUMBER(MATCH(D162,'May 10'!$F$2:$F$300,0)),(ISNUMBER(MATCH(E162,'May 10'!$E$2:$E$300,0))))),"Found","Not Found")</f>
        <v>Not Found</v>
      </c>
      <c r="G162" s="17" t="str">
        <f>IF(OR(ISNUMBER(MATCH(C162,'May 11'!$D$2:$D$300,0)),AND(ISNUMBER(MATCH(D162,'May 11'!$F$2:$F$300,0)),(ISNUMBER(MATCH(E162,'May 11'!$E$2:$E$300,0))))),"Found","Not Found")</f>
        <v>Not Found</v>
      </c>
      <c r="H162" s="17" t="str">
        <f>IF(OR(ISNUMBER(MATCH(C162,'May 12'!$D$2:$D$300,0)),AND(ISNUMBER(MATCH(D162,'May 12'!$F$2:$F$300,0)),(ISNUMBER(MATCH(E162,'May 12'!$E$2:$E$300,0))))),"Found","Not Found")</f>
        <v>Not Found</v>
      </c>
      <c r="I162" s="17" t="str">
        <f>IF(OR(ISNUMBER(MATCH(C162,'May 13'!$D$2:$D$300,0)),AND(ISNUMBER(MATCH(D162,'May 13'!$F$2:$F$300,0)),(ISNUMBER(MATCH(E162,'May 13'!$E$2:$E$300,0))))),"Found","Not Found")</f>
        <v>Not Found</v>
      </c>
      <c r="J162" s="17" t="str">
        <f>IF(OR(ISNUMBER(MATCH(C162,'May 14'!$D$2:$D$300,0)),AND(ISNUMBER(MATCH(D162,'May 14'!$F$2:$F$300,0)),(ISNUMBER(MATCH(E162,'May 14'!$E$2:$E$300,0))))),"Found","Not Found")</f>
        <v>Not Found</v>
      </c>
      <c r="K162" s="17" t="str">
        <f>IF(OR(ISNUMBER(MATCH(C162,'May 15'!$D$2:$D$300,0)),AND(ISNUMBER(MATCH(D162,'May 15'!$F$2:$F$300,0)),(ISNUMBER(MATCH(E162,'May 15'!$E$2:$E$300,0))))),"Found","Not Found")</f>
        <v>Not Found</v>
      </c>
      <c r="L162" s="17" t="str">
        <f>IF(OR(ISNUMBER(MATCH(C162,'May 16'!$D$2:$D$300,0)),AND(ISNUMBER(MATCH(D162,'May 16'!$F$2:$F$300,0)),(ISNUMBER(MATCH(E162,'May 16'!$E$2:$E$300,0))))),"Found","Not Found")</f>
        <v>Not Found</v>
      </c>
      <c r="M162" s="17">
        <f t="shared" si="2"/>
        <v>0</v>
      </c>
      <c r="N162" s="17"/>
      <c r="O162" s="17"/>
      <c r="P162" s="17"/>
      <c r="Q162" s="17"/>
      <c r="R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20"/>
      <c r="AJ162" s="17"/>
    </row>
    <row r="163" spans="1:36" x14ac:dyDescent="0.2">
      <c r="A163" s="17" t="s">
        <v>734</v>
      </c>
      <c r="B163" s="18" t="s">
        <v>735</v>
      </c>
      <c r="C163" s="13" t="s">
        <v>58</v>
      </c>
      <c r="D163" s="19" t="s">
        <v>736</v>
      </c>
      <c r="E163" s="19" t="s">
        <v>737</v>
      </c>
      <c r="F163" s="20" t="str">
        <f>IF(OR(ISNUMBER(MATCH(C163,'May 10'!$D$2:$D$300,0)),AND(ISNUMBER(MATCH(D163,'May 10'!$F$2:$F$300,0)),(ISNUMBER(MATCH(E163,'May 10'!$E$2:$E$300,0))))),"Found","Not Found")</f>
        <v>Found</v>
      </c>
      <c r="G163" s="17" t="str">
        <f>IF(OR(ISNUMBER(MATCH(C163,'May 11'!$D$2:$D$300,0)),AND(ISNUMBER(MATCH(D163,'May 11'!$F$2:$F$300,0)),(ISNUMBER(MATCH(E163,'May 11'!$E$2:$E$300,0))))),"Found","Not Found")</f>
        <v>Not Found</v>
      </c>
      <c r="H163" s="17" t="str">
        <f>IF(OR(ISNUMBER(MATCH(C163,'May 12'!$D$2:$D$300,0)),AND(ISNUMBER(MATCH(D163,'May 12'!$F$2:$F$300,0)),(ISNUMBER(MATCH(E163,'May 12'!$E$2:$E$300,0))))),"Found","Not Found")</f>
        <v>Found</v>
      </c>
      <c r="I163" s="17" t="str">
        <f>IF(OR(ISNUMBER(MATCH(C163,'May 13'!$D$2:$D$300,0)),AND(ISNUMBER(MATCH(D163,'May 13'!$F$2:$F$300,0)),(ISNUMBER(MATCH(E163,'May 13'!$E$2:$E$300,0))))),"Found","Not Found")</f>
        <v>Not Found</v>
      </c>
      <c r="J163" s="17" t="str">
        <f>IF(OR(ISNUMBER(MATCH(C163,'May 14'!$D$2:$D$300,0)),AND(ISNUMBER(MATCH(D163,'May 14'!$F$2:$F$300,0)),(ISNUMBER(MATCH(E163,'May 14'!$E$2:$E$300,0))))),"Found","Not Found")</f>
        <v>Found</v>
      </c>
      <c r="K163" s="17" t="str">
        <f>IF(OR(ISNUMBER(MATCH(C163,'May 15'!$D$2:$D$300,0)),AND(ISNUMBER(MATCH(D163,'May 15'!$F$2:$F$300,0)),(ISNUMBER(MATCH(E163,'May 15'!$E$2:$E$300,0))))),"Found","Not Found")</f>
        <v>Found</v>
      </c>
      <c r="L163" s="17" t="str">
        <f>IF(OR(ISNUMBER(MATCH(C163,'May 16'!$D$2:$D$300,0)),AND(ISNUMBER(MATCH(D163,'May 16'!$F$2:$F$300,0)),(ISNUMBER(MATCH(E163,'May 16'!$E$2:$E$300,0))))),"Found","Not Found")</f>
        <v>Not Found</v>
      </c>
      <c r="M163" s="17">
        <f t="shared" si="2"/>
        <v>4</v>
      </c>
      <c r="N163" s="17"/>
      <c r="O163" s="17"/>
      <c r="P163" s="17"/>
      <c r="Q163" s="17"/>
      <c r="R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20"/>
      <c r="AJ163" s="17"/>
    </row>
    <row r="164" spans="1:36" x14ac:dyDescent="0.2">
      <c r="A164" s="17" t="s">
        <v>738</v>
      </c>
      <c r="B164" s="18" t="s">
        <v>739</v>
      </c>
      <c r="C164" s="13" t="str">
        <f>VLOOKUP(B164,'PKII Employee Details'!$A$2:$F$474,3,FALSE)</f>
        <v>C617</v>
      </c>
      <c r="D164" s="19" t="str">
        <f>VLOOKUP(B164,'PKII Employee Details'!$A$2:$F$474,4,FALSE)</f>
        <v>Gabriel</v>
      </c>
      <c r="E164" s="19" t="str">
        <f>VLOOKUP(B164,'PKII Employee Details'!$A$2:$F$474,5,FALSE)</f>
        <v>Victor Michael</v>
      </c>
      <c r="F164" s="20" t="str">
        <f>IF(OR(ISNUMBER(MATCH(C164,'May 10'!$D$2:$D$300,0)),AND(ISNUMBER(MATCH(D164,'May 10'!$F$2:$F$300,0)),(ISNUMBER(MATCH(E164,'May 10'!$E$2:$E$300,0))))),"Found","Not Found")</f>
        <v>Not Found</v>
      </c>
      <c r="G164" s="17" t="str">
        <f>IF(OR(ISNUMBER(MATCH(C164,'May 11'!$D$2:$D$300,0)),AND(ISNUMBER(MATCH(D164,'May 11'!$F$2:$F$300,0)),(ISNUMBER(MATCH(E164,'May 11'!$E$2:$E$300,0))))),"Found","Not Found")</f>
        <v>Not Found</v>
      </c>
      <c r="H164" s="17" t="str">
        <f>IF(OR(ISNUMBER(MATCH(C164,'May 12'!$D$2:$D$300,0)),AND(ISNUMBER(MATCH(D164,'May 12'!$F$2:$F$300,0)),(ISNUMBER(MATCH(E164,'May 12'!$E$2:$E$300,0))))),"Found","Not Found")</f>
        <v>Not Found</v>
      </c>
      <c r="I164" s="17" t="str">
        <f>IF(OR(ISNUMBER(MATCH(C164,'May 13'!$D$2:$D$300,0)),AND(ISNUMBER(MATCH(D164,'May 13'!$F$2:$F$300,0)),(ISNUMBER(MATCH(E164,'May 13'!$E$2:$E$300,0))))),"Found","Not Found")</f>
        <v>Not Found</v>
      </c>
      <c r="J164" s="17" t="str">
        <f>IF(OR(ISNUMBER(MATCH(C164,'May 14'!$D$2:$D$300,0)),AND(ISNUMBER(MATCH(D164,'May 14'!$F$2:$F$300,0)),(ISNUMBER(MATCH(E164,'May 14'!$E$2:$E$300,0))))),"Found","Not Found")</f>
        <v>Not Found</v>
      </c>
      <c r="K164" s="17" t="str">
        <f>IF(OR(ISNUMBER(MATCH(C164,'May 15'!$D$2:$D$300,0)),AND(ISNUMBER(MATCH(D164,'May 15'!$F$2:$F$300,0)),(ISNUMBER(MATCH(E164,'May 15'!$E$2:$E$300,0))))),"Found","Not Found")</f>
        <v>Not Found</v>
      </c>
      <c r="L164" s="17" t="str">
        <f>IF(OR(ISNUMBER(MATCH(C164,'May 16'!$D$2:$D$300,0)),AND(ISNUMBER(MATCH(D164,'May 16'!$F$2:$F$300,0)),(ISNUMBER(MATCH(E164,'May 16'!$E$2:$E$300,0))))),"Found","Not Found")</f>
        <v>Not Found</v>
      </c>
      <c r="M164" s="17">
        <f t="shared" si="2"/>
        <v>0</v>
      </c>
      <c r="N164" s="17"/>
      <c r="O164" s="17"/>
      <c r="P164" s="17"/>
      <c r="Q164" s="17"/>
      <c r="R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20"/>
      <c r="AJ164" s="17"/>
    </row>
    <row r="165" spans="1:36" x14ac:dyDescent="0.2">
      <c r="A165" s="17" t="s">
        <v>740</v>
      </c>
      <c r="B165" s="18" t="s">
        <v>741</v>
      </c>
      <c r="C165" s="13" t="str">
        <f>VLOOKUP(B165,'PKII Employee Details'!$A$2:$F$474,3,FALSE)</f>
        <v>C684</v>
      </c>
      <c r="D165" s="19" t="str">
        <f>VLOOKUP(B165,'PKII Employee Details'!$A$2:$F$474,4,FALSE)</f>
        <v>Galvez</v>
      </c>
      <c r="E165" s="19" t="str">
        <f>VLOOKUP(B165,'PKII Employee Details'!$A$2:$F$474,5,FALSE)</f>
        <v>Rolando</v>
      </c>
      <c r="F165" s="20" t="str">
        <f>IF(OR(ISNUMBER(MATCH(C165,'May 10'!$D$2:$D$300,0)),AND(ISNUMBER(MATCH(D165,'May 10'!$F$2:$F$300,0)),(ISNUMBER(MATCH(E165,'May 10'!$E$2:$E$300,0))))),"Found","Not Found")</f>
        <v>Not Found</v>
      </c>
      <c r="G165" s="17" t="str">
        <f>IF(OR(ISNUMBER(MATCH(C165,'May 11'!$D$2:$D$300,0)),AND(ISNUMBER(MATCH(D165,'May 11'!$F$2:$F$300,0)),(ISNUMBER(MATCH(E165,'May 11'!$E$2:$E$300,0))))),"Found","Not Found")</f>
        <v>Not Found</v>
      </c>
      <c r="H165" s="17" t="str">
        <f>IF(OR(ISNUMBER(MATCH(C165,'May 12'!$D$2:$D$300,0)),AND(ISNUMBER(MATCH(D165,'May 12'!$F$2:$F$300,0)),(ISNUMBER(MATCH(E165,'May 12'!$E$2:$E$300,0))))),"Found","Not Found")</f>
        <v>Not Found</v>
      </c>
      <c r="I165" s="17" t="str">
        <f>IF(OR(ISNUMBER(MATCH(C165,'May 13'!$D$2:$D$300,0)),AND(ISNUMBER(MATCH(D165,'May 13'!$F$2:$F$300,0)),(ISNUMBER(MATCH(E165,'May 13'!$E$2:$E$300,0))))),"Found","Not Found")</f>
        <v>Not Found</v>
      </c>
      <c r="J165" s="17" t="str">
        <f>IF(OR(ISNUMBER(MATCH(C165,'May 14'!$D$2:$D$300,0)),AND(ISNUMBER(MATCH(D165,'May 14'!$F$2:$F$300,0)),(ISNUMBER(MATCH(E165,'May 14'!$E$2:$E$300,0))))),"Found","Not Found")</f>
        <v>Not Found</v>
      </c>
      <c r="K165" s="17" t="str">
        <f>IF(OR(ISNUMBER(MATCH(C165,'May 15'!$D$2:$D$300,0)),AND(ISNUMBER(MATCH(D165,'May 15'!$F$2:$F$300,0)),(ISNUMBER(MATCH(E165,'May 15'!$E$2:$E$300,0))))),"Found","Not Found")</f>
        <v>Not Found</v>
      </c>
      <c r="L165" s="17" t="str">
        <f>IF(OR(ISNUMBER(MATCH(C165,'May 16'!$D$2:$D$300,0)),AND(ISNUMBER(MATCH(D165,'May 16'!$F$2:$F$300,0)),(ISNUMBER(MATCH(E165,'May 16'!$E$2:$E$300,0))))),"Found","Not Found")</f>
        <v>Not Found</v>
      </c>
      <c r="M165" s="17">
        <f t="shared" si="2"/>
        <v>0</v>
      </c>
      <c r="N165" s="17"/>
      <c r="O165" s="17"/>
      <c r="P165" s="17"/>
      <c r="Q165" s="17"/>
      <c r="R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20"/>
      <c r="AJ165" s="17"/>
    </row>
    <row r="166" spans="1:36" x14ac:dyDescent="0.2">
      <c r="A166" s="17" t="s">
        <v>742</v>
      </c>
      <c r="B166" s="18" t="s">
        <v>743</v>
      </c>
      <c r="C166" s="13" t="str">
        <f>VLOOKUP(B166,'PKII Employee Details'!$A$2:$F$474,3,FALSE)</f>
        <v>C701</v>
      </c>
      <c r="D166" s="19" t="str">
        <f>VLOOKUP(B166,'PKII Employee Details'!$A$2:$F$474,4,FALSE)</f>
        <v>Gamboa</v>
      </c>
      <c r="E166" s="19" t="str">
        <f>VLOOKUP(B166,'PKII Employee Details'!$A$2:$F$474,5,FALSE)</f>
        <v>Renato</v>
      </c>
      <c r="F166" s="20" t="str">
        <f>IF(OR(ISNUMBER(MATCH(C166,'May 10'!$D$2:$D$300,0)),AND(ISNUMBER(MATCH(D166,'May 10'!$F$2:$F$300,0)),(ISNUMBER(MATCH(E166,'May 10'!$E$2:$E$300,0))))),"Found","Not Found")</f>
        <v>Not Found</v>
      </c>
      <c r="G166" s="17" t="str">
        <f>IF(OR(ISNUMBER(MATCH(C166,'May 11'!$D$2:$D$300,0)),AND(ISNUMBER(MATCH(D166,'May 11'!$F$2:$F$300,0)),(ISNUMBER(MATCH(E166,'May 11'!$E$2:$E$300,0))))),"Found","Not Found")</f>
        <v>Not Found</v>
      </c>
      <c r="H166" s="17" t="str">
        <f>IF(OR(ISNUMBER(MATCH(C166,'May 12'!$D$2:$D$300,0)),AND(ISNUMBER(MATCH(D166,'May 12'!$F$2:$F$300,0)),(ISNUMBER(MATCH(E166,'May 12'!$E$2:$E$300,0))))),"Found","Not Found")</f>
        <v>Not Found</v>
      </c>
      <c r="I166" s="17" t="str">
        <f>IF(OR(ISNUMBER(MATCH(C166,'May 13'!$D$2:$D$300,0)),AND(ISNUMBER(MATCH(D166,'May 13'!$F$2:$F$300,0)),(ISNUMBER(MATCH(E166,'May 13'!$E$2:$E$300,0))))),"Found","Not Found")</f>
        <v>Not Found</v>
      </c>
      <c r="J166" s="17" t="str">
        <f>IF(OR(ISNUMBER(MATCH(C166,'May 14'!$D$2:$D$300,0)),AND(ISNUMBER(MATCH(D166,'May 14'!$F$2:$F$300,0)),(ISNUMBER(MATCH(E166,'May 14'!$E$2:$E$300,0))))),"Found","Not Found")</f>
        <v>Not Found</v>
      </c>
      <c r="K166" s="17" t="str">
        <f>IF(OR(ISNUMBER(MATCH(C166,'May 15'!$D$2:$D$300,0)),AND(ISNUMBER(MATCH(D166,'May 15'!$F$2:$F$300,0)),(ISNUMBER(MATCH(E166,'May 15'!$E$2:$E$300,0))))),"Found","Not Found")</f>
        <v>Not Found</v>
      </c>
      <c r="L166" s="17" t="str">
        <f>IF(OR(ISNUMBER(MATCH(C166,'May 16'!$D$2:$D$300,0)),AND(ISNUMBER(MATCH(D166,'May 16'!$F$2:$F$300,0)),(ISNUMBER(MATCH(E166,'May 16'!$E$2:$E$300,0))))),"Found","Not Found")</f>
        <v>Not Found</v>
      </c>
      <c r="M166" s="17">
        <f t="shared" si="2"/>
        <v>0</v>
      </c>
      <c r="N166" s="17"/>
      <c r="O166" s="17"/>
      <c r="P166" s="17"/>
      <c r="Q166" s="17"/>
      <c r="R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20"/>
      <c r="AJ166" s="17"/>
    </row>
    <row r="167" spans="1:36" x14ac:dyDescent="0.2">
      <c r="A167" s="17" t="s">
        <v>744</v>
      </c>
      <c r="B167" s="18" t="s">
        <v>745</v>
      </c>
      <c r="C167" s="13" t="str">
        <f>VLOOKUP(B167,'PKII Employee Details'!$A$2:$F$474,3,FALSE)</f>
        <v>C425</v>
      </c>
      <c r="D167" s="19" t="str">
        <f>VLOOKUP(B167,'PKII Employee Details'!$A$2:$F$474,4,FALSE)</f>
        <v>Garchitorena</v>
      </c>
      <c r="E167" s="19" t="str">
        <f>VLOOKUP(B167,'PKII Employee Details'!$A$2:$F$474,5,FALSE)</f>
        <v>Gilbert</v>
      </c>
      <c r="F167" s="20" t="str">
        <f>IF(OR(ISNUMBER(MATCH(C167,'May 10'!$D$2:$D$300,0)),AND(ISNUMBER(MATCH(D167,'May 10'!$F$2:$F$300,0)),(ISNUMBER(MATCH(E167,'May 10'!$E$2:$E$300,0))))),"Found","Not Found")</f>
        <v>Not Found</v>
      </c>
      <c r="G167" s="17" t="str">
        <f>IF(OR(ISNUMBER(MATCH(C167,'May 11'!$D$2:$D$300,0)),AND(ISNUMBER(MATCH(D167,'May 11'!$F$2:$F$300,0)),(ISNUMBER(MATCH(E167,'May 11'!$E$2:$E$300,0))))),"Found","Not Found")</f>
        <v>Not Found</v>
      </c>
      <c r="H167" s="17" t="str">
        <f>IF(OR(ISNUMBER(MATCH(C167,'May 12'!$D$2:$D$300,0)),AND(ISNUMBER(MATCH(D167,'May 12'!$F$2:$F$300,0)),(ISNUMBER(MATCH(E167,'May 12'!$E$2:$E$300,0))))),"Found","Not Found")</f>
        <v>Not Found</v>
      </c>
      <c r="I167" s="17" t="str">
        <f>IF(OR(ISNUMBER(MATCH(C167,'May 13'!$D$2:$D$300,0)),AND(ISNUMBER(MATCH(D167,'May 13'!$F$2:$F$300,0)),(ISNUMBER(MATCH(E167,'May 13'!$E$2:$E$300,0))))),"Found","Not Found")</f>
        <v>Not Found</v>
      </c>
      <c r="J167" s="17" t="str">
        <f>IF(OR(ISNUMBER(MATCH(C167,'May 14'!$D$2:$D$300,0)),AND(ISNUMBER(MATCH(D167,'May 14'!$F$2:$F$300,0)),(ISNUMBER(MATCH(E167,'May 14'!$E$2:$E$300,0))))),"Found","Not Found")</f>
        <v>Not Found</v>
      </c>
      <c r="K167" s="17" t="str">
        <f>IF(OR(ISNUMBER(MATCH(C167,'May 15'!$D$2:$D$300,0)),AND(ISNUMBER(MATCH(D167,'May 15'!$F$2:$F$300,0)),(ISNUMBER(MATCH(E167,'May 15'!$E$2:$E$300,0))))),"Found","Not Found")</f>
        <v>Not Found</v>
      </c>
      <c r="L167" s="17" t="str">
        <f>IF(OR(ISNUMBER(MATCH(C167,'May 16'!$D$2:$D$300,0)),AND(ISNUMBER(MATCH(D167,'May 16'!$F$2:$F$300,0)),(ISNUMBER(MATCH(E167,'May 16'!$E$2:$E$300,0))))),"Found","Not Found")</f>
        <v>Not Found</v>
      </c>
      <c r="M167" s="17">
        <f t="shared" si="2"/>
        <v>0</v>
      </c>
      <c r="N167" s="17"/>
      <c r="O167" s="17"/>
      <c r="P167" s="17"/>
      <c r="Q167" s="17"/>
      <c r="R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20"/>
      <c r="AJ167" s="17"/>
    </row>
    <row r="168" spans="1:36" x14ac:dyDescent="0.2">
      <c r="A168" s="17" t="s">
        <v>746</v>
      </c>
      <c r="B168" s="18" t="s">
        <v>747</v>
      </c>
      <c r="C168" s="13" t="str">
        <f>VLOOKUP(B168,'PKII Employee Details'!$A$2:$F$474,3,FALSE)</f>
        <v>C651</v>
      </c>
      <c r="D168" s="19" t="str">
        <f>VLOOKUP(B168,'PKII Employee Details'!$A$2:$F$474,4,FALSE)</f>
        <v>Go</v>
      </c>
      <c r="E168" s="19" t="str">
        <f>VLOOKUP(B168,'PKII Employee Details'!$A$2:$F$474,5,FALSE)</f>
        <v>Raymund</v>
      </c>
      <c r="F168" s="20" t="str">
        <f>IF(OR(ISNUMBER(MATCH(C168,'May 10'!$D$2:$D$300,0)),AND(ISNUMBER(MATCH(D168,'May 10'!$F$2:$F$300,0)),(ISNUMBER(MATCH(E168,'May 10'!$E$2:$E$300,0))))),"Found","Not Found")</f>
        <v>Not Found</v>
      </c>
      <c r="G168" s="17" t="str">
        <f>IF(OR(ISNUMBER(MATCH(C168,'May 11'!$D$2:$D$300,0)),AND(ISNUMBER(MATCH(D168,'May 11'!$F$2:$F$300,0)),(ISNUMBER(MATCH(E168,'May 11'!$E$2:$E$300,0))))),"Found","Not Found")</f>
        <v>Not Found</v>
      </c>
      <c r="H168" s="17" t="str">
        <f>IF(OR(ISNUMBER(MATCH(C168,'May 12'!$D$2:$D$300,0)),AND(ISNUMBER(MATCH(D168,'May 12'!$F$2:$F$300,0)),(ISNUMBER(MATCH(E168,'May 12'!$E$2:$E$300,0))))),"Found","Not Found")</f>
        <v>Not Found</v>
      </c>
      <c r="I168" s="17" t="str">
        <f>IF(OR(ISNUMBER(MATCH(C168,'May 13'!$D$2:$D$300,0)),AND(ISNUMBER(MATCH(D168,'May 13'!$F$2:$F$300,0)),(ISNUMBER(MATCH(E168,'May 13'!$E$2:$E$300,0))))),"Found","Not Found")</f>
        <v>Not Found</v>
      </c>
      <c r="J168" s="17" t="str">
        <f>IF(OR(ISNUMBER(MATCH(C168,'May 14'!$D$2:$D$300,0)),AND(ISNUMBER(MATCH(D168,'May 14'!$F$2:$F$300,0)),(ISNUMBER(MATCH(E168,'May 14'!$E$2:$E$300,0))))),"Found","Not Found")</f>
        <v>Not Found</v>
      </c>
      <c r="K168" s="17" t="str">
        <f>IF(OR(ISNUMBER(MATCH(C168,'May 15'!$D$2:$D$300,0)),AND(ISNUMBER(MATCH(D168,'May 15'!$F$2:$F$300,0)),(ISNUMBER(MATCH(E168,'May 15'!$E$2:$E$300,0))))),"Found","Not Found")</f>
        <v>Not Found</v>
      </c>
      <c r="L168" s="17" t="str">
        <f>IF(OR(ISNUMBER(MATCH(C168,'May 16'!$D$2:$D$300,0)),AND(ISNUMBER(MATCH(D168,'May 16'!$F$2:$F$300,0)),(ISNUMBER(MATCH(E168,'May 16'!$E$2:$E$300,0))))),"Found","Not Found")</f>
        <v>Not Found</v>
      </c>
      <c r="M168" s="17">
        <f t="shared" si="2"/>
        <v>0</v>
      </c>
      <c r="N168" s="17"/>
      <c r="O168" s="17"/>
      <c r="P168" s="17"/>
      <c r="Q168" s="17"/>
      <c r="R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20"/>
      <c r="AJ168" s="17"/>
    </row>
    <row r="169" spans="1:36" x14ac:dyDescent="0.2">
      <c r="A169" s="17" t="s">
        <v>748</v>
      </c>
      <c r="B169" s="18" t="s">
        <v>749</v>
      </c>
      <c r="C169" s="13" t="str">
        <f>VLOOKUP(B169,'PKII Employee Details'!$A$2:$F$474,3,FALSE)</f>
        <v>C556</v>
      </c>
      <c r="D169" s="19" t="str">
        <f>VLOOKUP(B169,'PKII Employee Details'!$A$2:$F$474,4,FALSE)</f>
        <v>Gomez Jr.</v>
      </c>
      <c r="E169" s="19" t="str">
        <f>VLOOKUP(B169,'PKII Employee Details'!$A$2:$F$474,5,FALSE)</f>
        <v>Oscar</v>
      </c>
      <c r="F169" s="20" t="str">
        <f>IF(OR(ISNUMBER(MATCH(C169,'May 10'!$D$2:$D$300,0)),AND(ISNUMBER(MATCH(D169,'May 10'!$F$2:$F$300,0)),(ISNUMBER(MATCH(E169,'May 10'!$E$2:$E$300,0))))),"Found","Not Found")</f>
        <v>Not Found</v>
      </c>
      <c r="G169" s="17" t="str">
        <f>IF(OR(ISNUMBER(MATCH(C169,'May 11'!$D$2:$D$300,0)),AND(ISNUMBER(MATCH(D169,'May 11'!$F$2:$F$300,0)),(ISNUMBER(MATCH(E169,'May 11'!$E$2:$E$300,0))))),"Found","Not Found")</f>
        <v>Not Found</v>
      </c>
      <c r="H169" s="17" t="str">
        <f>IF(OR(ISNUMBER(MATCH(C169,'May 12'!$D$2:$D$300,0)),AND(ISNUMBER(MATCH(D169,'May 12'!$F$2:$F$300,0)),(ISNUMBER(MATCH(E169,'May 12'!$E$2:$E$300,0))))),"Found","Not Found")</f>
        <v>Not Found</v>
      </c>
      <c r="I169" s="17" t="str">
        <f>IF(OR(ISNUMBER(MATCH(C169,'May 13'!$D$2:$D$300,0)),AND(ISNUMBER(MATCH(D169,'May 13'!$F$2:$F$300,0)),(ISNUMBER(MATCH(E169,'May 13'!$E$2:$E$300,0))))),"Found","Not Found")</f>
        <v>Not Found</v>
      </c>
      <c r="J169" s="17" t="str">
        <f>IF(OR(ISNUMBER(MATCH(C169,'May 14'!$D$2:$D$300,0)),AND(ISNUMBER(MATCH(D169,'May 14'!$F$2:$F$300,0)),(ISNUMBER(MATCH(E169,'May 14'!$E$2:$E$300,0))))),"Found","Not Found")</f>
        <v>Not Found</v>
      </c>
      <c r="K169" s="17" t="str">
        <f>IF(OR(ISNUMBER(MATCH(C169,'May 15'!$D$2:$D$300,0)),AND(ISNUMBER(MATCH(D169,'May 15'!$F$2:$F$300,0)),(ISNUMBER(MATCH(E169,'May 15'!$E$2:$E$300,0))))),"Found","Not Found")</f>
        <v>Not Found</v>
      </c>
      <c r="L169" s="17" t="str">
        <f>IF(OR(ISNUMBER(MATCH(C169,'May 16'!$D$2:$D$300,0)),AND(ISNUMBER(MATCH(D169,'May 16'!$F$2:$F$300,0)),(ISNUMBER(MATCH(E169,'May 16'!$E$2:$E$300,0))))),"Found","Not Found")</f>
        <v>Not Found</v>
      </c>
      <c r="M169" s="17">
        <f t="shared" si="2"/>
        <v>0</v>
      </c>
      <c r="N169" s="17"/>
      <c r="O169" s="17"/>
      <c r="P169" s="17"/>
      <c r="Q169" s="17"/>
      <c r="R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20"/>
      <c r="AJ169" s="17"/>
    </row>
    <row r="170" spans="1:36" x14ac:dyDescent="0.2">
      <c r="A170" s="17" t="s">
        <v>750</v>
      </c>
      <c r="B170" s="18" t="s">
        <v>751</v>
      </c>
      <c r="C170" s="13" t="str">
        <f>VLOOKUP(B170,'PKII Employee Details'!$A$2:$F$474,3,FALSE)</f>
        <v>C622</v>
      </c>
      <c r="D170" s="19" t="str">
        <f>VLOOKUP(B170,'PKII Employee Details'!$A$2:$F$474,4,FALSE)</f>
        <v>Gonzalvo</v>
      </c>
      <c r="E170" s="19" t="str">
        <f>VLOOKUP(B170,'PKII Employee Details'!$A$2:$F$474,5,FALSE)</f>
        <v>Romeo</v>
      </c>
      <c r="F170" s="20" t="str">
        <f>IF(OR(ISNUMBER(MATCH(C170,'May 10'!$D$2:$D$300,0)),AND(ISNUMBER(MATCH(D170,'May 10'!$F$2:$F$300,0)),(ISNUMBER(MATCH(E170,'May 10'!$E$2:$E$300,0))))),"Found","Not Found")</f>
        <v>Not Found</v>
      </c>
      <c r="G170" s="17" t="str">
        <f>IF(OR(ISNUMBER(MATCH(C170,'May 11'!$D$2:$D$300,0)),AND(ISNUMBER(MATCH(D170,'May 11'!$F$2:$F$300,0)),(ISNUMBER(MATCH(E170,'May 11'!$E$2:$E$300,0))))),"Found","Not Found")</f>
        <v>Not Found</v>
      </c>
      <c r="H170" s="17" t="str">
        <f>IF(OR(ISNUMBER(MATCH(C170,'May 12'!$D$2:$D$300,0)),AND(ISNUMBER(MATCH(D170,'May 12'!$F$2:$F$300,0)),(ISNUMBER(MATCH(E170,'May 12'!$E$2:$E$300,0))))),"Found","Not Found")</f>
        <v>Not Found</v>
      </c>
      <c r="I170" s="17" t="str">
        <f>IF(OR(ISNUMBER(MATCH(C170,'May 13'!$D$2:$D$300,0)),AND(ISNUMBER(MATCH(D170,'May 13'!$F$2:$F$300,0)),(ISNUMBER(MATCH(E170,'May 13'!$E$2:$E$300,0))))),"Found","Not Found")</f>
        <v>Not Found</v>
      </c>
      <c r="J170" s="17" t="str">
        <f>IF(OR(ISNUMBER(MATCH(C170,'May 14'!$D$2:$D$300,0)),AND(ISNUMBER(MATCH(D170,'May 14'!$F$2:$F$300,0)),(ISNUMBER(MATCH(E170,'May 14'!$E$2:$E$300,0))))),"Found","Not Found")</f>
        <v>Not Found</v>
      </c>
      <c r="K170" s="17" t="str">
        <f>IF(OR(ISNUMBER(MATCH(C170,'May 15'!$D$2:$D$300,0)),AND(ISNUMBER(MATCH(D170,'May 15'!$F$2:$F$300,0)),(ISNUMBER(MATCH(E170,'May 15'!$E$2:$E$300,0))))),"Found","Not Found")</f>
        <v>Not Found</v>
      </c>
      <c r="L170" s="17" t="str">
        <f>IF(OR(ISNUMBER(MATCH(C170,'May 16'!$D$2:$D$300,0)),AND(ISNUMBER(MATCH(D170,'May 16'!$F$2:$F$300,0)),(ISNUMBER(MATCH(E170,'May 16'!$E$2:$E$300,0))))),"Found","Not Found")</f>
        <v>Not Found</v>
      </c>
      <c r="M170" s="17">
        <f t="shared" si="2"/>
        <v>0</v>
      </c>
      <c r="N170" s="17"/>
      <c r="O170" s="17"/>
      <c r="P170" s="17"/>
      <c r="Q170" s="17"/>
      <c r="R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20"/>
      <c r="AJ170" s="17"/>
    </row>
    <row r="171" spans="1:36" x14ac:dyDescent="0.2">
      <c r="A171" s="17" t="s">
        <v>752</v>
      </c>
      <c r="B171" s="18" t="s">
        <v>753</v>
      </c>
      <c r="C171" s="13" t="str">
        <f>VLOOKUP(B171,'PKII Employee Details'!$A$2:$F$474,3,FALSE)</f>
        <v>C722</v>
      </c>
      <c r="D171" s="19" t="str">
        <f>VLOOKUP(B171,'PKII Employee Details'!$A$2:$F$474,4,FALSE)</f>
        <v>Gregorio</v>
      </c>
      <c r="E171" s="19" t="str">
        <f>VLOOKUP(B171,'PKII Employee Details'!$A$2:$F$474,5,FALSE)</f>
        <v>Mars Pedro</v>
      </c>
      <c r="F171" s="20" t="str">
        <f>IF(OR(ISNUMBER(MATCH(C171,'May 10'!$D$2:$D$300,0)),AND(ISNUMBER(MATCH(D171,'May 10'!$F$2:$F$300,0)),(ISNUMBER(MATCH(E171,'May 10'!$E$2:$E$300,0))))),"Found","Not Found")</f>
        <v>Found</v>
      </c>
      <c r="G171" s="17" t="str">
        <f>IF(OR(ISNUMBER(MATCH(C171,'May 11'!$D$2:$D$300,0)),AND(ISNUMBER(MATCH(D171,'May 11'!$F$2:$F$300,0)),(ISNUMBER(MATCH(E171,'May 11'!$E$2:$E$300,0))))),"Found","Not Found")</f>
        <v>Found</v>
      </c>
      <c r="H171" s="17" t="str">
        <f>IF(OR(ISNUMBER(MATCH(C171,'May 12'!$D$2:$D$300,0)),AND(ISNUMBER(MATCH(D171,'May 12'!$F$2:$F$300,0)),(ISNUMBER(MATCH(E171,'May 12'!$E$2:$E$300,0))))),"Found","Not Found")</f>
        <v>Found</v>
      </c>
      <c r="I171" s="17" t="str">
        <f>IF(OR(ISNUMBER(MATCH(C171,'May 13'!$D$2:$D$300,0)),AND(ISNUMBER(MATCH(D171,'May 13'!$F$2:$F$300,0)),(ISNUMBER(MATCH(E171,'May 13'!$E$2:$E$300,0))))),"Found","Not Found")</f>
        <v>Not Found</v>
      </c>
      <c r="J171" s="17" t="str">
        <f>IF(OR(ISNUMBER(MATCH(C171,'May 14'!$D$2:$D$300,0)),AND(ISNUMBER(MATCH(D171,'May 14'!$F$2:$F$300,0)),(ISNUMBER(MATCH(E171,'May 14'!$E$2:$E$300,0))))),"Found","Not Found")</f>
        <v>Found</v>
      </c>
      <c r="K171" s="17" t="str">
        <f>IF(OR(ISNUMBER(MATCH(C171,'May 15'!$D$2:$D$300,0)),AND(ISNUMBER(MATCH(D171,'May 15'!$F$2:$F$300,0)),(ISNUMBER(MATCH(E171,'May 15'!$E$2:$E$300,0))))),"Found","Not Found")</f>
        <v>Found</v>
      </c>
      <c r="L171" s="17" t="str">
        <f>IF(OR(ISNUMBER(MATCH(C171,'May 16'!$D$2:$D$300,0)),AND(ISNUMBER(MATCH(D171,'May 16'!$F$2:$F$300,0)),(ISNUMBER(MATCH(E171,'May 16'!$E$2:$E$300,0))))),"Found","Not Found")</f>
        <v>Not Found</v>
      </c>
      <c r="M171" s="17">
        <f t="shared" si="2"/>
        <v>5</v>
      </c>
      <c r="N171" s="17"/>
      <c r="O171" s="17"/>
      <c r="P171" s="17"/>
      <c r="Q171" s="17"/>
      <c r="R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20"/>
      <c r="AJ171" s="17"/>
    </row>
    <row r="172" spans="1:36" x14ac:dyDescent="0.2">
      <c r="A172" s="17" t="s">
        <v>754</v>
      </c>
      <c r="B172" s="18" t="s">
        <v>755</v>
      </c>
      <c r="C172" s="13" t="str">
        <f>VLOOKUP(B172,'PKII Employee Details'!$A$2:$F$474,3,FALSE)</f>
        <v>C737</v>
      </c>
      <c r="D172" s="19" t="str">
        <f>VLOOKUP(B172,'PKII Employee Details'!$A$2:$F$474,4,FALSE)</f>
        <v>Guazon</v>
      </c>
      <c r="E172" s="19" t="str">
        <f>VLOOKUP(B172,'PKII Employee Details'!$A$2:$F$474,5,FALSE)</f>
        <v>Edmundo</v>
      </c>
      <c r="F172" s="20" t="str">
        <f>IF(OR(ISNUMBER(MATCH(C172,'May 10'!$D$2:$D$300,0)),AND(ISNUMBER(MATCH(D172,'May 10'!$F$2:$F$300,0)),(ISNUMBER(MATCH(E172,'May 10'!$E$2:$E$300,0))))),"Found","Not Found")</f>
        <v>Not Found</v>
      </c>
      <c r="G172" s="17" t="str">
        <f>IF(OR(ISNUMBER(MATCH(C172,'May 11'!$D$2:$D$300,0)),AND(ISNUMBER(MATCH(D172,'May 11'!$F$2:$F$300,0)),(ISNUMBER(MATCH(E172,'May 11'!$E$2:$E$300,0))))),"Found","Not Found")</f>
        <v>Not Found</v>
      </c>
      <c r="H172" s="17" t="str">
        <f>IF(OR(ISNUMBER(MATCH(C172,'May 12'!$D$2:$D$300,0)),AND(ISNUMBER(MATCH(D172,'May 12'!$F$2:$F$300,0)),(ISNUMBER(MATCH(E172,'May 12'!$E$2:$E$300,0))))),"Found","Not Found")</f>
        <v>Not Found</v>
      </c>
      <c r="I172" s="17" t="str">
        <f>IF(OR(ISNUMBER(MATCH(C172,'May 13'!$D$2:$D$300,0)),AND(ISNUMBER(MATCH(D172,'May 13'!$F$2:$F$300,0)),(ISNUMBER(MATCH(E172,'May 13'!$E$2:$E$300,0))))),"Found","Not Found")</f>
        <v>Not Found</v>
      </c>
      <c r="J172" s="17" t="str">
        <f>IF(OR(ISNUMBER(MATCH(C172,'May 14'!$D$2:$D$300,0)),AND(ISNUMBER(MATCH(D172,'May 14'!$F$2:$F$300,0)),(ISNUMBER(MATCH(E172,'May 14'!$E$2:$E$300,0))))),"Found","Not Found")</f>
        <v>Not Found</v>
      </c>
      <c r="K172" s="17" t="str">
        <f>IF(OR(ISNUMBER(MATCH(C172,'May 15'!$D$2:$D$300,0)),AND(ISNUMBER(MATCH(D172,'May 15'!$F$2:$F$300,0)),(ISNUMBER(MATCH(E172,'May 15'!$E$2:$E$300,0))))),"Found","Not Found")</f>
        <v>Not Found</v>
      </c>
      <c r="L172" s="17" t="str">
        <f>IF(OR(ISNUMBER(MATCH(C172,'May 16'!$D$2:$D$300,0)),AND(ISNUMBER(MATCH(D172,'May 16'!$F$2:$F$300,0)),(ISNUMBER(MATCH(E172,'May 16'!$E$2:$E$300,0))))),"Found","Not Found")</f>
        <v>Not Found</v>
      </c>
      <c r="M172" s="17">
        <f t="shared" si="2"/>
        <v>0</v>
      </c>
      <c r="N172" s="17"/>
      <c r="O172" s="17"/>
      <c r="P172" s="17"/>
      <c r="Q172" s="17"/>
      <c r="R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20"/>
      <c r="AJ172" s="17"/>
    </row>
    <row r="173" spans="1:36" x14ac:dyDescent="0.2">
      <c r="A173" s="17" t="s">
        <v>756</v>
      </c>
      <c r="B173" s="18" t="s">
        <v>757</v>
      </c>
      <c r="C173" s="13" t="str">
        <f>VLOOKUP(B173,'PKII Employee Details'!$A$2:$F$474,3,FALSE)</f>
        <v>C652</v>
      </c>
      <c r="D173" s="19" t="str">
        <f>VLOOKUP(B173,'PKII Employee Details'!$A$2:$F$474,4,FALSE)</f>
        <v>Guieb</v>
      </c>
      <c r="E173" s="19" t="str">
        <f>VLOOKUP(B173,'PKII Employee Details'!$A$2:$F$474,5,FALSE)</f>
        <v>Wenceslao</v>
      </c>
      <c r="F173" s="20" t="str">
        <f>IF(OR(ISNUMBER(MATCH(C173,'May 10'!$D$2:$D$300,0)),AND(ISNUMBER(MATCH(D173,'May 10'!$F$2:$F$300,0)),(ISNUMBER(MATCH(E173,'May 10'!$E$2:$E$300,0))))),"Found","Not Found")</f>
        <v>Not Found</v>
      </c>
      <c r="G173" s="17" t="str">
        <f>IF(OR(ISNUMBER(MATCH(C173,'May 11'!$D$2:$D$300,0)),AND(ISNUMBER(MATCH(D173,'May 11'!$F$2:$F$300,0)),(ISNUMBER(MATCH(E173,'May 11'!$E$2:$E$300,0))))),"Found","Not Found")</f>
        <v>Not Found</v>
      </c>
      <c r="H173" s="17" t="str">
        <f>IF(OR(ISNUMBER(MATCH(C173,'May 12'!$D$2:$D$300,0)),AND(ISNUMBER(MATCH(D173,'May 12'!$F$2:$F$300,0)),(ISNUMBER(MATCH(E173,'May 12'!$E$2:$E$300,0))))),"Found","Not Found")</f>
        <v>Not Found</v>
      </c>
      <c r="I173" s="17" t="str">
        <f>IF(OR(ISNUMBER(MATCH(C173,'May 13'!$D$2:$D$300,0)),AND(ISNUMBER(MATCH(D173,'May 13'!$F$2:$F$300,0)),(ISNUMBER(MATCH(E173,'May 13'!$E$2:$E$300,0))))),"Found","Not Found")</f>
        <v>Not Found</v>
      </c>
      <c r="J173" s="17" t="str">
        <f>IF(OR(ISNUMBER(MATCH(C173,'May 14'!$D$2:$D$300,0)),AND(ISNUMBER(MATCH(D173,'May 14'!$F$2:$F$300,0)),(ISNUMBER(MATCH(E173,'May 14'!$E$2:$E$300,0))))),"Found","Not Found")</f>
        <v>Not Found</v>
      </c>
      <c r="K173" s="17" t="str">
        <f>IF(OR(ISNUMBER(MATCH(C173,'May 15'!$D$2:$D$300,0)),AND(ISNUMBER(MATCH(D173,'May 15'!$F$2:$F$300,0)),(ISNUMBER(MATCH(E173,'May 15'!$E$2:$E$300,0))))),"Found","Not Found")</f>
        <v>Not Found</v>
      </c>
      <c r="L173" s="17" t="str">
        <f>IF(OR(ISNUMBER(MATCH(C173,'May 16'!$D$2:$D$300,0)),AND(ISNUMBER(MATCH(D173,'May 16'!$F$2:$F$300,0)),(ISNUMBER(MATCH(E173,'May 16'!$E$2:$E$300,0))))),"Found","Not Found")</f>
        <v>Not Found</v>
      </c>
      <c r="M173" s="17">
        <f t="shared" si="2"/>
        <v>0</v>
      </c>
      <c r="N173" s="17"/>
      <c r="O173" s="17"/>
      <c r="P173" s="17"/>
      <c r="Q173" s="17"/>
      <c r="R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20"/>
      <c r="AJ173" s="17"/>
    </row>
    <row r="174" spans="1:36" x14ac:dyDescent="0.2">
      <c r="A174" s="17" t="s">
        <v>758</v>
      </c>
      <c r="B174" s="18" t="s">
        <v>759</v>
      </c>
      <c r="C174" s="13" t="str">
        <f>VLOOKUP(B174,'PKII Employee Details'!$A$2:$F$474,3,FALSE)</f>
        <v>C641</v>
      </c>
      <c r="D174" s="19" t="str">
        <f>VLOOKUP(B174,'PKII Employee Details'!$A$2:$F$474,4,FALSE)</f>
        <v>Gulinao</v>
      </c>
      <c r="E174" s="19" t="str">
        <f>VLOOKUP(B174,'PKII Employee Details'!$A$2:$F$474,5,FALSE)</f>
        <v>Orlando</v>
      </c>
      <c r="F174" s="20" t="str">
        <f>IF(OR(ISNUMBER(MATCH(C174,'May 10'!$D$2:$D$300,0)),AND(ISNUMBER(MATCH(D174,'May 10'!$F$2:$F$300,0)),(ISNUMBER(MATCH(E174,'May 10'!$E$2:$E$300,0))))),"Found","Not Found")</f>
        <v>Not Found</v>
      </c>
      <c r="G174" s="17" t="str">
        <f>IF(OR(ISNUMBER(MATCH(C174,'May 11'!$D$2:$D$300,0)),AND(ISNUMBER(MATCH(D174,'May 11'!$F$2:$F$300,0)),(ISNUMBER(MATCH(E174,'May 11'!$E$2:$E$300,0))))),"Found","Not Found")</f>
        <v>Not Found</v>
      </c>
      <c r="H174" s="17" t="str">
        <f>IF(OR(ISNUMBER(MATCH(C174,'May 12'!$D$2:$D$300,0)),AND(ISNUMBER(MATCH(D174,'May 12'!$F$2:$F$300,0)),(ISNUMBER(MATCH(E174,'May 12'!$E$2:$E$300,0))))),"Found","Not Found")</f>
        <v>Not Found</v>
      </c>
      <c r="I174" s="17" t="str">
        <f>IF(OR(ISNUMBER(MATCH(C174,'May 13'!$D$2:$D$300,0)),AND(ISNUMBER(MATCH(D174,'May 13'!$F$2:$F$300,0)),(ISNUMBER(MATCH(E174,'May 13'!$E$2:$E$300,0))))),"Found","Not Found")</f>
        <v>Not Found</v>
      </c>
      <c r="J174" s="17" t="str">
        <f>IF(OR(ISNUMBER(MATCH(C174,'May 14'!$D$2:$D$300,0)),AND(ISNUMBER(MATCH(D174,'May 14'!$F$2:$F$300,0)),(ISNUMBER(MATCH(E174,'May 14'!$E$2:$E$300,0))))),"Found","Not Found")</f>
        <v>Not Found</v>
      </c>
      <c r="K174" s="17" t="str">
        <f>IF(OR(ISNUMBER(MATCH(C174,'May 15'!$D$2:$D$300,0)),AND(ISNUMBER(MATCH(D174,'May 15'!$F$2:$F$300,0)),(ISNUMBER(MATCH(E174,'May 15'!$E$2:$E$300,0))))),"Found","Not Found")</f>
        <v>Not Found</v>
      </c>
      <c r="L174" s="17" t="str">
        <f>IF(OR(ISNUMBER(MATCH(C174,'May 16'!$D$2:$D$300,0)),AND(ISNUMBER(MATCH(D174,'May 16'!$F$2:$F$300,0)),(ISNUMBER(MATCH(E174,'May 16'!$E$2:$E$300,0))))),"Found","Not Found")</f>
        <v>Not Found</v>
      </c>
      <c r="M174" s="17">
        <f t="shared" si="2"/>
        <v>0</v>
      </c>
      <c r="N174" s="17"/>
      <c r="O174" s="17"/>
      <c r="P174" s="17"/>
      <c r="Q174" s="17"/>
      <c r="R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20"/>
      <c r="AJ174" s="17"/>
    </row>
    <row r="175" spans="1:36" x14ac:dyDescent="0.2">
      <c r="A175" s="17" t="s">
        <v>760</v>
      </c>
      <c r="B175" s="18" t="s">
        <v>761</v>
      </c>
      <c r="C175" s="13" t="str">
        <f>VLOOKUP(B175,'PKII Employee Details'!$A$2:$F$474,3,FALSE)</f>
        <v>C739</v>
      </c>
      <c r="D175" s="19" t="str">
        <f>VLOOKUP(B175,'PKII Employee Details'!$A$2:$F$474,4,FALSE)</f>
        <v>Hernandez</v>
      </c>
      <c r="E175" s="19" t="str">
        <f>VLOOKUP(B175,'PKII Employee Details'!$A$2:$F$474,5,FALSE)</f>
        <v>Ivy</v>
      </c>
      <c r="F175" s="20" t="str">
        <f>IF(OR(ISNUMBER(MATCH(C175,'May 10'!$D$2:$D$300,0)),AND(ISNUMBER(MATCH(D175,'May 10'!$F$2:$F$300,0)),(ISNUMBER(MATCH(E175,'May 10'!$E$2:$E$300,0))))),"Found","Not Found")</f>
        <v>Not Found</v>
      </c>
      <c r="G175" s="17" t="str">
        <f>IF(OR(ISNUMBER(MATCH(C175,'May 11'!$D$2:$D$300,0)),AND(ISNUMBER(MATCH(D175,'May 11'!$F$2:$F$300,0)),(ISNUMBER(MATCH(E175,'May 11'!$E$2:$E$300,0))))),"Found","Not Found")</f>
        <v>Not Found</v>
      </c>
      <c r="H175" s="17" t="str">
        <f>IF(OR(ISNUMBER(MATCH(C175,'May 12'!$D$2:$D$300,0)),AND(ISNUMBER(MATCH(D175,'May 12'!$F$2:$F$300,0)),(ISNUMBER(MATCH(E175,'May 12'!$E$2:$E$300,0))))),"Found","Not Found")</f>
        <v>Not Found</v>
      </c>
      <c r="I175" s="17" t="str">
        <f>IF(OR(ISNUMBER(MATCH(C175,'May 13'!$D$2:$D$300,0)),AND(ISNUMBER(MATCH(D175,'May 13'!$F$2:$F$300,0)),(ISNUMBER(MATCH(E175,'May 13'!$E$2:$E$300,0))))),"Found","Not Found")</f>
        <v>Not Found</v>
      </c>
      <c r="J175" s="17" t="str">
        <f>IF(OR(ISNUMBER(MATCH(C175,'May 14'!$D$2:$D$300,0)),AND(ISNUMBER(MATCH(D175,'May 14'!$F$2:$F$300,0)),(ISNUMBER(MATCH(E175,'May 14'!$E$2:$E$300,0))))),"Found","Not Found")</f>
        <v>Not Found</v>
      </c>
      <c r="K175" s="17" t="str">
        <f>IF(OR(ISNUMBER(MATCH(C175,'May 15'!$D$2:$D$300,0)),AND(ISNUMBER(MATCH(D175,'May 15'!$F$2:$F$300,0)),(ISNUMBER(MATCH(E175,'May 15'!$E$2:$E$300,0))))),"Found","Not Found")</f>
        <v>Not Found</v>
      </c>
      <c r="L175" s="17" t="str">
        <f>IF(OR(ISNUMBER(MATCH(C175,'May 16'!$D$2:$D$300,0)),AND(ISNUMBER(MATCH(D175,'May 16'!$F$2:$F$300,0)),(ISNUMBER(MATCH(E175,'May 16'!$E$2:$E$300,0))))),"Found","Not Found")</f>
        <v>Not Found</v>
      </c>
      <c r="M175" s="17">
        <f t="shared" si="2"/>
        <v>0</v>
      </c>
      <c r="N175" s="17"/>
      <c r="O175" s="17"/>
      <c r="P175" s="17"/>
      <c r="Q175" s="17"/>
      <c r="R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20"/>
      <c r="AJ175" s="17"/>
    </row>
    <row r="176" spans="1:36" x14ac:dyDescent="0.2">
      <c r="A176" s="17" t="s">
        <v>762</v>
      </c>
      <c r="B176" s="18" t="s">
        <v>763</v>
      </c>
      <c r="C176" s="13" t="str">
        <f>VLOOKUP(B176,'PKII Employee Details'!$A$2:$F$474,3,FALSE)</f>
        <v>C733</v>
      </c>
      <c r="D176" s="19" t="str">
        <f>VLOOKUP(B176,'PKII Employee Details'!$A$2:$F$474,4,FALSE)</f>
        <v>Jariel</v>
      </c>
      <c r="E176" s="19" t="str">
        <f>VLOOKUP(B176,'PKII Employee Details'!$A$2:$F$474,5,FALSE)</f>
        <v>Ronald</v>
      </c>
      <c r="F176" s="20" t="str">
        <f>IF(OR(ISNUMBER(MATCH(C176,'May 10'!$D$2:$D$300,0)),AND(ISNUMBER(MATCH(D176,'May 10'!$F$2:$F$300,0)),(ISNUMBER(MATCH(E176,'May 10'!$E$2:$E$300,0))))),"Found","Not Found")</f>
        <v>Not Found</v>
      </c>
      <c r="G176" s="17" t="str">
        <f>IF(OR(ISNUMBER(MATCH(C176,'May 11'!$D$2:$D$300,0)),AND(ISNUMBER(MATCH(D176,'May 11'!$F$2:$F$300,0)),(ISNUMBER(MATCH(E176,'May 11'!$E$2:$E$300,0))))),"Found","Not Found")</f>
        <v>Not Found</v>
      </c>
      <c r="H176" s="17" t="str">
        <f>IF(OR(ISNUMBER(MATCH(C176,'May 12'!$D$2:$D$300,0)),AND(ISNUMBER(MATCH(D176,'May 12'!$F$2:$F$300,0)),(ISNUMBER(MATCH(E176,'May 12'!$E$2:$E$300,0))))),"Found","Not Found")</f>
        <v>Not Found</v>
      </c>
      <c r="I176" s="17" t="str">
        <f>IF(OR(ISNUMBER(MATCH(C176,'May 13'!$D$2:$D$300,0)),AND(ISNUMBER(MATCH(D176,'May 13'!$F$2:$F$300,0)),(ISNUMBER(MATCH(E176,'May 13'!$E$2:$E$300,0))))),"Found","Not Found")</f>
        <v>Not Found</v>
      </c>
      <c r="J176" s="17" t="str">
        <f>IF(OR(ISNUMBER(MATCH(C176,'May 14'!$D$2:$D$300,0)),AND(ISNUMBER(MATCH(D176,'May 14'!$F$2:$F$300,0)),(ISNUMBER(MATCH(E176,'May 14'!$E$2:$E$300,0))))),"Found","Not Found")</f>
        <v>Not Found</v>
      </c>
      <c r="K176" s="17" t="str">
        <f>IF(OR(ISNUMBER(MATCH(C176,'May 15'!$D$2:$D$300,0)),AND(ISNUMBER(MATCH(D176,'May 15'!$F$2:$F$300,0)),(ISNUMBER(MATCH(E176,'May 15'!$E$2:$E$300,0))))),"Found","Not Found")</f>
        <v>Not Found</v>
      </c>
      <c r="L176" s="17" t="str">
        <f>IF(OR(ISNUMBER(MATCH(C176,'May 16'!$D$2:$D$300,0)),AND(ISNUMBER(MATCH(D176,'May 16'!$F$2:$F$300,0)),(ISNUMBER(MATCH(E176,'May 16'!$E$2:$E$300,0))))),"Found","Not Found")</f>
        <v>Not Found</v>
      </c>
      <c r="M176" s="17">
        <f t="shared" si="2"/>
        <v>0</v>
      </c>
      <c r="N176" s="17"/>
      <c r="O176" s="17"/>
      <c r="P176" s="17"/>
      <c r="Q176" s="17"/>
      <c r="R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20"/>
      <c r="AJ176" s="17"/>
    </row>
    <row r="177" spans="1:36" x14ac:dyDescent="0.2">
      <c r="A177" s="17" t="s">
        <v>764</v>
      </c>
      <c r="B177" s="18" t="s">
        <v>765</v>
      </c>
      <c r="C177" s="13" t="str">
        <f>VLOOKUP(B177,'PKII Employee Details'!$A$2:$F$474,3,FALSE)</f>
        <v>C660</v>
      </c>
      <c r="D177" s="19" t="str">
        <f>VLOOKUP(B177,'PKII Employee Details'!$A$2:$F$474,4,FALSE)</f>
        <v>Jasmin</v>
      </c>
      <c r="E177" s="19" t="str">
        <f>VLOOKUP(B177,'PKII Employee Details'!$A$2:$F$474,5,FALSE)</f>
        <v>John Aristeo</v>
      </c>
      <c r="F177" s="20" t="str">
        <f>IF(OR(ISNUMBER(MATCH(C177,'May 10'!$D$2:$D$300,0)),AND(ISNUMBER(MATCH(D177,'May 10'!$F$2:$F$300,0)),(ISNUMBER(MATCH(E177,'May 10'!$E$2:$E$300,0))))),"Found","Not Found")</f>
        <v>Not Found</v>
      </c>
      <c r="G177" s="17" t="str">
        <f>IF(OR(ISNUMBER(MATCH(C177,'May 11'!$D$2:$D$300,0)),AND(ISNUMBER(MATCH(D177,'May 11'!$F$2:$F$300,0)),(ISNUMBER(MATCH(E177,'May 11'!$E$2:$E$300,0))))),"Found","Not Found")</f>
        <v>Not Found</v>
      </c>
      <c r="H177" s="17" t="str">
        <f>IF(OR(ISNUMBER(MATCH(C177,'May 12'!$D$2:$D$300,0)),AND(ISNUMBER(MATCH(D177,'May 12'!$F$2:$F$300,0)),(ISNUMBER(MATCH(E177,'May 12'!$E$2:$E$300,0))))),"Found","Not Found")</f>
        <v>Not Found</v>
      </c>
      <c r="I177" s="17" t="str">
        <f>IF(OR(ISNUMBER(MATCH(C177,'May 13'!$D$2:$D$300,0)),AND(ISNUMBER(MATCH(D177,'May 13'!$F$2:$F$300,0)),(ISNUMBER(MATCH(E177,'May 13'!$E$2:$E$300,0))))),"Found","Not Found")</f>
        <v>Not Found</v>
      </c>
      <c r="J177" s="17" t="str">
        <f>IF(OR(ISNUMBER(MATCH(C177,'May 14'!$D$2:$D$300,0)),AND(ISNUMBER(MATCH(D177,'May 14'!$F$2:$F$300,0)),(ISNUMBER(MATCH(E177,'May 14'!$E$2:$E$300,0))))),"Found","Not Found")</f>
        <v>Not Found</v>
      </c>
      <c r="K177" s="17" t="str">
        <f>IF(OR(ISNUMBER(MATCH(C177,'May 15'!$D$2:$D$300,0)),AND(ISNUMBER(MATCH(D177,'May 15'!$F$2:$F$300,0)),(ISNUMBER(MATCH(E177,'May 15'!$E$2:$E$300,0))))),"Found","Not Found")</f>
        <v>Not Found</v>
      </c>
      <c r="L177" s="17" t="str">
        <f>IF(OR(ISNUMBER(MATCH(C177,'May 16'!$D$2:$D$300,0)),AND(ISNUMBER(MATCH(D177,'May 16'!$F$2:$F$300,0)),(ISNUMBER(MATCH(E177,'May 16'!$E$2:$E$300,0))))),"Found","Not Found")</f>
        <v>Not Found</v>
      </c>
      <c r="M177" s="17">
        <f t="shared" si="2"/>
        <v>0</v>
      </c>
      <c r="N177" s="17"/>
      <c r="O177" s="17"/>
      <c r="P177" s="17"/>
      <c r="Q177" s="17"/>
      <c r="R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20"/>
      <c r="AJ177" s="17"/>
    </row>
    <row r="178" spans="1:36" x14ac:dyDescent="0.2">
      <c r="A178" s="17" t="s">
        <v>766</v>
      </c>
      <c r="B178" s="18" t="s">
        <v>767</v>
      </c>
      <c r="C178" s="13" t="str">
        <f>VLOOKUP(B178,'PKII Employee Details'!$A$2:$F$474,3,FALSE)</f>
        <v>C524</v>
      </c>
      <c r="D178" s="19" t="str">
        <f>VLOOKUP(B178,'PKII Employee Details'!$A$2:$F$474,4,FALSE)</f>
        <v>Johnson</v>
      </c>
      <c r="E178" s="19" t="str">
        <f>VLOOKUP(B178,'PKII Employee Details'!$A$2:$F$474,5,FALSE)</f>
        <v>Albert</v>
      </c>
      <c r="F178" s="20" t="str">
        <f>IF(OR(ISNUMBER(MATCH(C178,'May 10'!$D$2:$D$300,0)),AND(ISNUMBER(MATCH(D178,'May 10'!$F$2:$F$300,0)),(ISNUMBER(MATCH(E178,'May 10'!$E$2:$E$300,0))))),"Found","Not Found")</f>
        <v>Not Found</v>
      </c>
      <c r="G178" s="17" t="str">
        <f>IF(OR(ISNUMBER(MATCH(C178,'May 11'!$D$2:$D$300,0)),AND(ISNUMBER(MATCH(D178,'May 11'!$F$2:$F$300,0)),(ISNUMBER(MATCH(E178,'May 11'!$E$2:$E$300,0))))),"Found","Not Found")</f>
        <v>Not Found</v>
      </c>
      <c r="H178" s="17" t="str">
        <f>IF(OR(ISNUMBER(MATCH(C178,'May 12'!$D$2:$D$300,0)),AND(ISNUMBER(MATCH(D178,'May 12'!$F$2:$F$300,0)),(ISNUMBER(MATCH(E178,'May 12'!$E$2:$E$300,0))))),"Found","Not Found")</f>
        <v>Not Found</v>
      </c>
      <c r="I178" s="17" t="str">
        <f>IF(OR(ISNUMBER(MATCH(C178,'May 13'!$D$2:$D$300,0)),AND(ISNUMBER(MATCH(D178,'May 13'!$F$2:$F$300,0)),(ISNUMBER(MATCH(E178,'May 13'!$E$2:$E$300,0))))),"Found","Not Found")</f>
        <v>Not Found</v>
      </c>
      <c r="J178" s="17" t="str">
        <f>IF(OR(ISNUMBER(MATCH(C178,'May 14'!$D$2:$D$300,0)),AND(ISNUMBER(MATCH(D178,'May 14'!$F$2:$F$300,0)),(ISNUMBER(MATCH(E178,'May 14'!$E$2:$E$300,0))))),"Found","Not Found")</f>
        <v>Not Found</v>
      </c>
      <c r="K178" s="17" t="str">
        <f>IF(OR(ISNUMBER(MATCH(C178,'May 15'!$D$2:$D$300,0)),AND(ISNUMBER(MATCH(D178,'May 15'!$F$2:$F$300,0)),(ISNUMBER(MATCH(E178,'May 15'!$E$2:$E$300,0))))),"Found","Not Found")</f>
        <v>Not Found</v>
      </c>
      <c r="L178" s="17" t="str">
        <f>IF(OR(ISNUMBER(MATCH(C178,'May 16'!$D$2:$D$300,0)),AND(ISNUMBER(MATCH(D178,'May 16'!$F$2:$F$300,0)),(ISNUMBER(MATCH(E178,'May 16'!$E$2:$E$300,0))))),"Found","Not Found")</f>
        <v>Not Found</v>
      </c>
      <c r="M178" s="17">
        <f t="shared" si="2"/>
        <v>0</v>
      </c>
      <c r="N178" s="17"/>
      <c r="O178" s="17"/>
      <c r="P178" s="17"/>
      <c r="Q178" s="17"/>
      <c r="R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20"/>
      <c r="AJ178" s="17"/>
    </row>
    <row r="179" spans="1:36" x14ac:dyDescent="0.2">
      <c r="A179" s="17" t="s">
        <v>768</v>
      </c>
      <c r="B179" s="18" t="s">
        <v>769</v>
      </c>
      <c r="C179" s="13" t="str">
        <f>VLOOKUP(B179,'PKII Employee Details'!$A$2:$F$474,3,FALSE)</f>
        <v>C459</v>
      </c>
      <c r="D179" s="19" t="str">
        <f>VLOOKUP(B179,'PKII Employee Details'!$A$2:$F$474,4,FALSE)</f>
        <v>Jose</v>
      </c>
      <c r="E179" s="19" t="str">
        <f>VLOOKUP(B179,'PKII Employee Details'!$A$2:$F$474,5,FALSE)</f>
        <v>Joselito</v>
      </c>
      <c r="F179" s="20" t="str">
        <f>IF(OR(ISNUMBER(MATCH(C179,'May 10'!$D$2:$D$300,0)),AND(ISNUMBER(MATCH(D179,'May 10'!$F$2:$F$300,0)),(ISNUMBER(MATCH(E179,'May 10'!$E$2:$E$300,0))))),"Found","Not Found")</f>
        <v>Not Found</v>
      </c>
      <c r="G179" s="17" t="str">
        <f>IF(OR(ISNUMBER(MATCH(C179,'May 11'!$D$2:$D$300,0)),AND(ISNUMBER(MATCH(D179,'May 11'!$F$2:$F$300,0)),(ISNUMBER(MATCH(E179,'May 11'!$E$2:$E$300,0))))),"Found","Not Found")</f>
        <v>Not Found</v>
      </c>
      <c r="H179" s="17" t="str">
        <f>IF(OR(ISNUMBER(MATCH(C179,'May 12'!$D$2:$D$300,0)),AND(ISNUMBER(MATCH(D179,'May 12'!$F$2:$F$300,0)),(ISNUMBER(MATCH(E179,'May 12'!$E$2:$E$300,0))))),"Found","Not Found")</f>
        <v>Not Found</v>
      </c>
      <c r="I179" s="17" t="str">
        <f>IF(OR(ISNUMBER(MATCH(C179,'May 13'!$D$2:$D$300,0)),AND(ISNUMBER(MATCH(D179,'May 13'!$F$2:$F$300,0)),(ISNUMBER(MATCH(E179,'May 13'!$E$2:$E$300,0))))),"Found","Not Found")</f>
        <v>Not Found</v>
      </c>
      <c r="J179" s="17" t="str">
        <f>IF(OR(ISNUMBER(MATCH(C179,'May 14'!$D$2:$D$300,0)),AND(ISNUMBER(MATCH(D179,'May 14'!$F$2:$F$300,0)),(ISNUMBER(MATCH(E179,'May 14'!$E$2:$E$300,0))))),"Found","Not Found")</f>
        <v>Not Found</v>
      </c>
      <c r="K179" s="17" t="str">
        <f>IF(OR(ISNUMBER(MATCH(C179,'May 15'!$D$2:$D$300,0)),AND(ISNUMBER(MATCH(D179,'May 15'!$F$2:$F$300,0)),(ISNUMBER(MATCH(E179,'May 15'!$E$2:$E$300,0))))),"Found","Not Found")</f>
        <v>Not Found</v>
      </c>
      <c r="L179" s="17" t="str">
        <f>IF(OR(ISNUMBER(MATCH(C179,'May 16'!$D$2:$D$300,0)),AND(ISNUMBER(MATCH(D179,'May 16'!$F$2:$F$300,0)),(ISNUMBER(MATCH(E179,'May 16'!$E$2:$E$300,0))))),"Found","Not Found")</f>
        <v>Not Found</v>
      </c>
      <c r="M179" s="17">
        <f t="shared" si="2"/>
        <v>0</v>
      </c>
      <c r="N179" s="17"/>
      <c r="O179" s="17"/>
      <c r="P179" s="17"/>
      <c r="Q179" s="17"/>
      <c r="R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20"/>
      <c r="AJ179" s="17"/>
    </row>
    <row r="180" spans="1:36" x14ac:dyDescent="0.2">
      <c r="A180" s="17" t="s">
        <v>770</v>
      </c>
      <c r="B180" s="18" t="s">
        <v>771</v>
      </c>
      <c r="C180" s="13" t="str">
        <f>VLOOKUP(B180,'PKII Employee Details'!$A$2:$F$474,3,FALSE)</f>
        <v>C591</v>
      </c>
      <c r="D180" s="19" t="str">
        <f>VLOOKUP(B180,'PKII Employee Details'!$A$2:$F$474,4,FALSE)</f>
        <v>Lagmay</v>
      </c>
      <c r="E180" s="19" t="str">
        <f>VLOOKUP(B180,'PKII Employee Details'!$A$2:$F$474,5,FALSE)</f>
        <v>Florante</v>
      </c>
      <c r="F180" s="20" t="str">
        <f>IF(OR(ISNUMBER(MATCH(C180,'May 10'!$D$2:$D$300,0)),AND(ISNUMBER(MATCH(D180,'May 10'!$F$2:$F$300,0)),(ISNUMBER(MATCH(E180,'May 10'!$E$2:$E$300,0))))),"Found","Not Found")</f>
        <v>Not Found</v>
      </c>
      <c r="G180" s="17" t="str">
        <f>IF(OR(ISNUMBER(MATCH(C180,'May 11'!$D$2:$D$300,0)),AND(ISNUMBER(MATCH(D180,'May 11'!$F$2:$F$300,0)),(ISNUMBER(MATCH(E180,'May 11'!$E$2:$E$300,0))))),"Found","Not Found")</f>
        <v>Not Found</v>
      </c>
      <c r="H180" s="17" t="str">
        <f>IF(OR(ISNUMBER(MATCH(C180,'May 12'!$D$2:$D$300,0)),AND(ISNUMBER(MATCH(D180,'May 12'!$F$2:$F$300,0)),(ISNUMBER(MATCH(E180,'May 12'!$E$2:$E$300,0))))),"Found","Not Found")</f>
        <v>Not Found</v>
      </c>
      <c r="I180" s="17" t="str">
        <f>IF(OR(ISNUMBER(MATCH(C180,'May 13'!$D$2:$D$300,0)),AND(ISNUMBER(MATCH(D180,'May 13'!$F$2:$F$300,0)),(ISNUMBER(MATCH(E180,'May 13'!$E$2:$E$300,0))))),"Found","Not Found")</f>
        <v>Not Found</v>
      </c>
      <c r="J180" s="17" t="str">
        <f>IF(OR(ISNUMBER(MATCH(C180,'May 14'!$D$2:$D$300,0)),AND(ISNUMBER(MATCH(D180,'May 14'!$F$2:$F$300,0)),(ISNUMBER(MATCH(E180,'May 14'!$E$2:$E$300,0))))),"Found","Not Found")</f>
        <v>Not Found</v>
      </c>
      <c r="K180" s="17" t="str">
        <f>IF(OR(ISNUMBER(MATCH(C180,'May 15'!$D$2:$D$300,0)),AND(ISNUMBER(MATCH(D180,'May 15'!$F$2:$F$300,0)),(ISNUMBER(MATCH(E180,'May 15'!$E$2:$E$300,0))))),"Found","Not Found")</f>
        <v>Not Found</v>
      </c>
      <c r="L180" s="17" t="str">
        <f>IF(OR(ISNUMBER(MATCH(C180,'May 16'!$D$2:$D$300,0)),AND(ISNUMBER(MATCH(D180,'May 16'!$F$2:$F$300,0)),(ISNUMBER(MATCH(E180,'May 16'!$E$2:$E$300,0))))),"Found","Not Found")</f>
        <v>Not Found</v>
      </c>
      <c r="M180" s="17">
        <f t="shared" si="2"/>
        <v>0</v>
      </c>
      <c r="N180" s="17"/>
      <c r="O180" s="17"/>
      <c r="P180" s="17"/>
      <c r="Q180" s="17"/>
      <c r="R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20"/>
      <c r="AJ180" s="17"/>
    </row>
    <row r="181" spans="1:36" x14ac:dyDescent="0.2">
      <c r="A181" s="17" t="s">
        <v>772</v>
      </c>
      <c r="B181" s="18" t="s">
        <v>773</v>
      </c>
      <c r="C181" s="13" t="str">
        <f>VLOOKUP(B181,'PKII Employee Details'!$A$2:$F$474,3,FALSE)</f>
        <v>C597</v>
      </c>
      <c r="D181" s="19" t="str">
        <f>VLOOKUP(B181,'PKII Employee Details'!$A$2:$F$474,4,FALSE)</f>
        <v>Laureta</v>
      </c>
      <c r="E181" s="19" t="str">
        <f>VLOOKUP(B181,'PKII Employee Details'!$A$2:$F$474,5,FALSE)</f>
        <v>Tyreen</v>
      </c>
      <c r="F181" s="20" t="str">
        <f>IF(OR(ISNUMBER(MATCH(C181,'May 10'!$D$2:$D$300,0)),AND(ISNUMBER(MATCH(D181,'May 10'!$F$2:$F$300,0)),(ISNUMBER(MATCH(E181,'May 10'!$E$2:$E$300,0))))),"Found","Not Found")</f>
        <v>Not Found</v>
      </c>
      <c r="G181" s="17" t="str">
        <f>IF(OR(ISNUMBER(MATCH(C181,'May 11'!$D$2:$D$300,0)),AND(ISNUMBER(MATCH(D181,'May 11'!$F$2:$F$300,0)),(ISNUMBER(MATCH(E181,'May 11'!$E$2:$E$300,0))))),"Found","Not Found")</f>
        <v>Not Found</v>
      </c>
      <c r="H181" s="17" t="str">
        <f>IF(OR(ISNUMBER(MATCH(C181,'May 12'!$D$2:$D$300,0)),AND(ISNUMBER(MATCH(D181,'May 12'!$F$2:$F$300,0)),(ISNUMBER(MATCH(E181,'May 12'!$E$2:$E$300,0))))),"Found","Not Found")</f>
        <v>Not Found</v>
      </c>
      <c r="I181" s="17" t="str">
        <f>IF(OR(ISNUMBER(MATCH(C181,'May 13'!$D$2:$D$300,0)),AND(ISNUMBER(MATCH(D181,'May 13'!$F$2:$F$300,0)),(ISNUMBER(MATCH(E181,'May 13'!$E$2:$E$300,0))))),"Found","Not Found")</f>
        <v>Found</v>
      </c>
      <c r="J181" s="17" t="str">
        <f>IF(OR(ISNUMBER(MATCH(C181,'May 14'!$D$2:$D$300,0)),AND(ISNUMBER(MATCH(D181,'May 14'!$F$2:$F$300,0)),(ISNUMBER(MATCH(E181,'May 14'!$E$2:$E$300,0))))),"Found","Not Found")</f>
        <v>Not Found</v>
      </c>
      <c r="K181" s="17" t="str">
        <f>IF(OR(ISNUMBER(MATCH(C181,'May 15'!$D$2:$D$300,0)),AND(ISNUMBER(MATCH(D181,'May 15'!$F$2:$F$300,0)),(ISNUMBER(MATCH(E181,'May 15'!$E$2:$E$300,0))))),"Found","Not Found")</f>
        <v>Not Found</v>
      </c>
      <c r="L181" s="17" t="str">
        <f>IF(OR(ISNUMBER(MATCH(C181,'May 16'!$D$2:$D$300,0)),AND(ISNUMBER(MATCH(D181,'May 16'!$F$2:$F$300,0)),(ISNUMBER(MATCH(E181,'May 16'!$E$2:$E$300,0))))),"Found","Not Found")</f>
        <v>Not Found</v>
      </c>
      <c r="M181" s="17">
        <f t="shared" si="2"/>
        <v>1</v>
      </c>
      <c r="N181" s="17"/>
      <c r="O181" s="17"/>
      <c r="P181" s="17"/>
      <c r="Q181" s="17"/>
      <c r="R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20"/>
      <c r="AJ181" s="17"/>
    </row>
    <row r="182" spans="1:36" x14ac:dyDescent="0.2">
      <c r="A182" s="17" t="s">
        <v>774</v>
      </c>
      <c r="B182" s="18" t="s">
        <v>775</v>
      </c>
      <c r="C182" s="13" t="s">
        <v>776</v>
      </c>
      <c r="D182" s="19" t="s">
        <v>777</v>
      </c>
      <c r="E182" s="19" t="s">
        <v>218</v>
      </c>
      <c r="F182" s="20" t="str">
        <f>IF(OR(ISNUMBER(MATCH(C182,'May 10'!$D$2:$D$300,0)),AND(ISNUMBER(MATCH(D182,'May 10'!$F$2:$F$300,0)),(ISNUMBER(MATCH(E182,'May 10'!$E$2:$E$300,0))))),"Found","Not Found")</f>
        <v>Not Found</v>
      </c>
      <c r="G182" s="17" t="str">
        <f>IF(OR(ISNUMBER(MATCH(C182,'May 11'!$D$2:$D$300,0)),AND(ISNUMBER(MATCH(D182,'May 11'!$F$2:$F$300,0)),(ISNUMBER(MATCH(E182,'May 11'!$E$2:$E$300,0))))),"Found","Not Found")</f>
        <v>Not Found</v>
      </c>
      <c r="H182" s="17" t="str">
        <f>IF(OR(ISNUMBER(MATCH(C182,'May 12'!$D$2:$D$300,0)),AND(ISNUMBER(MATCH(D182,'May 12'!$F$2:$F$300,0)),(ISNUMBER(MATCH(E182,'May 12'!$E$2:$E$300,0))))),"Found","Not Found")</f>
        <v>Not Found</v>
      </c>
      <c r="I182" s="17" t="str">
        <f>IF(OR(ISNUMBER(MATCH(C182,'May 13'!$D$2:$D$300,0)),AND(ISNUMBER(MATCH(D182,'May 13'!$F$2:$F$300,0)),(ISNUMBER(MATCH(E182,'May 13'!$E$2:$E$300,0))))),"Found","Not Found")</f>
        <v>Not Found</v>
      </c>
      <c r="J182" s="17" t="str">
        <f>IF(OR(ISNUMBER(MATCH(C182,'May 14'!$D$2:$D$300,0)),AND(ISNUMBER(MATCH(D182,'May 14'!$F$2:$F$300,0)),(ISNUMBER(MATCH(E182,'May 14'!$E$2:$E$300,0))))),"Found","Not Found")</f>
        <v>Not Found</v>
      </c>
      <c r="K182" s="17" t="str">
        <f>IF(OR(ISNUMBER(MATCH(C182,'May 15'!$D$2:$D$300,0)),AND(ISNUMBER(MATCH(D182,'May 15'!$F$2:$F$300,0)),(ISNUMBER(MATCH(E182,'May 15'!$E$2:$E$300,0))))),"Found","Not Found")</f>
        <v>Not Found</v>
      </c>
      <c r="L182" s="17" t="str">
        <f>IF(OR(ISNUMBER(MATCH(C182,'May 16'!$D$2:$D$300,0)),AND(ISNUMBER(MATCH(D182,'May 16'!$F$2:$F$300,0)),(ISNUMBER(MATCH(E182,'May 16'!$E$2:$E$300,0))))),"Found","Not Found")</f>
        <v>Not Found</v>
      </c>
      <c r="M182" s="17">
        <f t="shared" si="2"/>
        <v>0</v>
      </c>
      <c r="N182" s="17"/>
      <c r="O182" s="17"/>
      <c r="P182" s="17"/>
      <c r="Q182" s="17"/>
      <c r="R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20"/>
      <c r="AJ182" s="17"/>
    </row>
    <row r="183" spans="1:36" x14ac:dyDescent="0.2">
      <c r="A183" s="17" t="s">
        <v>778</v>
      </c>
      <c r="B183" s="18" t="s">
        <v>779</v>
      </c>
      <c r="C183" s="13" t="s">
        <v>780</v>
      </c>
      <c r="D183" s="19" t="s">
        <v>781</v>
      </c>
      <c r="E183" s="19" t="s">
        <v>782</v>
      </c>
      <c r="F183" s="20" t="str">
        <f>IF(OR(ISNUMBER(MATCH(C183,'May 10'!$D$2:$D$300,0)),AND(ISNUMBER(MATCH(D183,'May 10'!$F$2:$F$300,0)),(ISNUMBER(MATCH(E183,'May 10'!$E$2:$E$300,0))))),"Found","Not Found")</f>
        <v>Not Found</v>
      </c>
      <c r="G183" s="17" t="str">
        <f>IF(OR(ISNUMBER(MATCH(C183,'May 11'!$D$2:$D$300,0)),AND(ISNUMBER(MATCH(D183,'May 11'!$F$2:$F$300,0)),(ISNUMBER(MATCH(E183,'May 11'!$E$2:$E$300,0))))),"Found","Not Found")</f>
        <v>Not Found</v>
      </c>
      <c r="H183" s="17" t="str">
        <f>IF(OR(ISNUMBER(MATCH(C183,'May 12'!$D$2:$D$300,0)),AND(ISNUMBER(MATCH(D183,'May 12'!$F$2:$F$300,0)),(ISNUMBER(MATCH(E183,'May 12'!$E$2:$E$300,0))))),"Found","Not Found")</f>
        <v>Not Found</v>
      </c>
      <c r="I183" s="17" t="str">
        <f>IF(OR(ISNUMBER(MATCH(C183,'May 13'!$D$2:$D$300,0)),AND(ISNUMBER(MATCH(D183,'May 13'!$F$2:$F$300,0)),(ISNUMBER(MATCH(E183,'May 13'!$E$2:$E$300,0))))),"Found","Not Found")</f>
        <v>Not Found</v>
      </c>
      <c r="J183" s="17" t="str">
        <f>IF(OR(ISNUMBER(MATCH(C183,'May 14'!$D$2:$D$300,0)),AND(ISNUMBER(MATCH(D183,'May 14'!$F$2:$F$300,0)),(ISNUMBER(MATCH(E183,'May 14'!$E$2:$E$300,0))))),"Found","Not Found")</f>
        <v>Not Found</v>
      </c>
      <c r="K183" s="17" t="str">
        <f>IF(OR(ISNUMBER(MATCH(C183,'May 15'!$D$2:$D$300,0)),AND(ISNUMBER(MATCH(D183,'May 15'!$F$2:$F$300,0)),(ISNUMBER(MATCH(E183,'May 15'!$E$2:$E$300,0))))),"Found","Not Found")</f>
        <v>Not Found</v>
      </c>
      <c r="L183" s="17" t="str">
        <f>IF(OR(ISNUMBER(MATCH(C183,'May 16'!$D$2:$D$300,0)),AND(ISNUMBER(MATCH(D183,'May 16'!$F$2:$F$300,0)),(ISNUMBER(MATCH(E183,'May 16'!$E$2:$E$300,0))))),"Found","Not Found")</f>
        <v>Not Found</v>
      </c>
      <c r="M183" s="17">
        <f t="shared" si="2"/>
        <v>0</v>
      </c>
      <c r="N183" s="17"/>
      <c r="O183" s="17"/>
      <c r="P183" s="17"/>
      <c r="Q183" s="17"/>
      <c r="R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20"/>
      <c r="AJ183" s="17"/>
    </row>
    <row r="184" spans="1:36" x14ac:dyDescent="0.2">
      <c r="A184" s="17" t="s">
        <v>783</v>
      </c>
      <c r="B184" s="18" t="s">
        <v>784</v>
      </c>
      <c r="C184" s="13" t="str">
        <f>VLOOKUP(B184,'PKII Employee Details'!$A$2:$F$474,3,FALSE)</f>
        <v>C724</v>
      </c>
      <c r="D184" s="19" t="str">
        <f>VLOOKUP(B184,'PKII Employee Details'!$A$2:$F$474,4,FALSE)</f>
        <v>Lizardo</v>
      </c>
      <c r="E184" s="19" t="str">
        <f>VLOOKUP(B184,'PKII Employee Details'!$A$2:$F$474,5,FALSE)</f>
        <v>Danilo</v>
      </c>
      <c r="F184" s="20" t="str">
        <f>IF(OR(ISNUMBER(MATCH(C184,'May 10'!$D$2:$D$300,0)),AND(ISNUMBER(MATCH(D184,'May 10'!$F$2:$F$300,0)),(ISNUMBER(MATCH(E184,'May 10'!$E$2:$E$300,0))))),"Found","Not Found")</f>
        <v>Not Found</v>
      </c>
      <c r="G184" s="17" t="str">
        <f>IF(OR(ISNUMBER(MATCH(C184,'May 11'!$D$2:$D$300,0)),AND(ISNUMBER(MATCH(D184,'May 11'!$F$2:$F$300,0)),(ISNUMBER(MATCH(E184,'May 11'!$E$2:$E$300,0))))),"Found","Not Found")</f>
        <v>Not Found</v>
      </c>
      <c r="H184" s="17" t="str">
        <f>IF(OR(ISNUMBER(MATCH(C184,'May 12'!$D$2:$D$300,0)),AND(ISNUMBER(MATCH(D184,'May 12'!$F$2:$F$300,0)),(ISNUMBER(MATCH(E184,'May 12'!$E$2:$E$300,0))))),"Found","Not Found")</f>
        <v>Not Found</v>
      </c>
      <c r="I184" s="17" t="str">
        <f>IF(OR(ISNUMBER(MATCH(C184,'May 13'!$D$2:$D$300,0)),AND(ISNUMBER(MATCH(D184,'May 13'!$F$2:$F$300,0)),(ISNUMBER(MATCH(E184,'May 13'!$E$2:$E$300,0))))),"Found","Not Found")</f>
        <v>Not Found</v>
      </c>
      <c r="J184" s="17" t="str">
        <f>IF(OR(ISNUMBER(MATCH(C184,'May 14'!$D$2:$D$300,0)),AND(ISNUMBER(MATCH(D184,'May 14'!$F$2:$F$300,0)),(ISNUMBER(MATCH(E184,'May 14'!$E$2:$E$300,0))))),"Found","Not Found")</f>
        <v>Not Found</v>
      </c>
      <c r="K184" s="17" t="str">
        <f>IF(OR(ISNUMBER(MATCH(C184,'May 15'!$D$2:$D$300,0)),AND(ISNUMBER(MATCH(D184,'May 15'!$F$2:$F$300,0)),(ISNUMBER(MATCH(E184,'May 15'!$E$2:$E$300,0))))),"Found","Not Found")</f>
        <v>Not Found</v>
      </c>
      <c r="L184" s="17" t="str">
        <f>IF(OR(ISNUMBER(MATCH(C184,'May 16'!$D$2:$D$300,0)),AND(ISNUMBER(MATCH(D184,'May 16'!$F$2:$F$300,0)),(ISNUMBER(MATCH(E184,'May 16'!$E$2:$E$300,0))))),"Found","Not Found")</f>
        <v>Not Found</v>
      </c>
      <c r="M184" s="17">
        <f t="shared" si="2"/>
        <v>0</v>
      </c>
      <c r="N184" s="17"/>
      <c r="O184" s="17"/>
      <c r="P184" s="17"/>
      <c r="Q184" s="17"/>
      <c r="R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20"/>
      <c r="AJ184" s="17"/>
    </row>
    <row r="185" spans="1:36" x14ac:dyDescent="0.2">
      <c r="A185" s="17" t="s">
        <v>785</v>
      </c>
      <c r="B185" s="18" t="s">
        <v>786</v>
      </c>
      <c r="C185" s="13" t="str">
        <f>VLOOKUP(B185,'PKII Employee Details'!$A$2:$F$474,3,FALSE)</f>
        <v>C006</v>
      </c>
      <c r="D185" s="19" t="str">
        <f>VLOOKUP(B185,'PKII Employee Details'!$A$2:$F$474,4,FALSE)</f>
        <v>Lopez</v>
      </c>
      <c r="E185" s="19" t="str">
        <f>VLOOKUP(B185,'PKII Employee Details'!$A$2:$F$474,5,FALSE)</f>
        <v>Estela</v>
      </c>
      <c r="F185" s="20" t="str">
        <f>IF(OR(ISNUMBER(MATCH(C185,'May 10'!$D$2:$D$300,0)),AND(ISNUMBER(MATCH(D185,'May 10'!$F$2:$F$300,0)),(ISNUMBER(MATCH(E185,'May 10'!$E$2:$E$300,0))))),"Found","Not Found")</f>
        <v>Not Found</v>
      </c>
      <c r="G185" s="17" t="str">
        <f>IF(OR(ISNUMBER(MATCH(C185,'May 11'!$D$2:$D$300,0)),AND(ISNUMBER(MATCH(D185,'May 11'!$F$2:$F$300,0)),(ISNUMBER(MATCH(E185,'May 11'!$E$2:$E$300,0))))),"Found","Not Found")</f>
        <v>Not Found</v>
      </c>
      <c r="H185" s="17" t="str">
        <f>IF(OR(ISNUMBER(MATCH(C185,'May 12'!$D$2:$D$300,0)),AND(ISNUMBER(MATCH(D185,'May 12'!$F$2:$F$300,0)),(ISNUMBER(MATCH(E185,'May 12'!$E$2:$E$300,0))))),"Found","Not Found")</f>
        <v>Not Found</v>
      </c>
      <c r="I185" s="17" t="str">
        <f>IF(OR(ISNUMBER(MATCH(C185,'May 13'!$D$2:$D$300,0)),AND(ISNUMBER(MATCH(D185,'May 13'!$F$2:$F$300,0)),(ISNUMBER(MATCH(E185,'May 13'!$E$2:$E$300,0))))),"Found","Not Found")</f>
        <v>Not Found</v>
      </c>
      <c r="J185" s="17" t="str">
        <f>IF(OR(ISNUMBER(MATCH(C185,'May 14'!$D$2:$D$300,0)),AND(ISNUMBER(MATCH(D185,'May 14'!$F$2:$F$300,0)),(ISNUMBER(MATCH(E185,'May 14'!$E$2:$E$300,0))))),"Found","Not Found")</f>
        <v>Not Found</v>
      </c>
      <c r="K185" s="17" t="str">
        <f>IF(OR(ISNUMBER(MATCH(C185,'May 15'!$D$2:$D$300,0)),AND(ISNUMBER(MATCH(D185,'May 15'!$F$2:$F$300,0)),(ISNUMBER(MATCH(E185,'May 15'!$E$2:$E$300,0))))),"Found","Not Found")</f>
        <v>Not Found</v>
      </c>
      <c r="L185" s="17" t="str">
        <f>IF(OR(ISNUMBER(MATCH(C185,'May 16'!$D$2:$D$300,0)),AND(ISNUMBER(MATCH(D185,'May 16'!$F$2:$F$300,0)),(ISNUMBER(MATCH(E185,'May 16'!$E$2:$E$300,0))))),"Found","Not Found")</f>
        <v>Not Found</v>
      </c>
      <c r="M185" s="17">
        <f t="shared" si="2"/>
        <v>0</v>
      </c>
      <c r="N185" s="17"/>
      <c r="O185" s="17"/>
      <c r="P185" s="17"/>
      <c r="Q185" s="17"/>
      <c r="R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20"/>
      <c r="AJ185" s="17"/>
    </row>
    <row r="186" spans="1:36" x14ac:dyDescent="0.2">
      <c r="A186" s="17" t="s">
        <v>787</v>
      </c>
      <c r="B186" s="18" t="s">
        <v>788</v>
      </c>
      <c r="C186" s="13" t="str">
        <f>VLOOKUP(B186,'PKII Employee Details'!$A$2:$F$474,3,FALSE)</f>
        <v>C741</v>
      </c>
      <c r="D186" s="19" t="str">
        <f>VLOOKUP(B186,'PKII Employee Details'!$A$2:$F$474,4,FALSE)</f>
        <v>Lustre</v>
      </c>
      <c r="E186" s="19" t="str">
        <f>VLOOKUP(B186,'PKII Employee Details'!$A$2:$F$474,5,FALSE)</f>
        <v>Justine Elnest</v>
      </c>
      <c r="F186" s="20" t="str">
        <f>IF(OR(ISNUMBER(MATCH(C186,'May 10'!$D$2:$D$300,0)),AND(ISNUMBER(MATCH(D186,'May 10'!$F$2:$F$300,0)),(ISNUMBER(MATCH(E186,'May 10'!$E$2:$E$300,0))))),"Found","Not Found")</f>
        <v>Not Found</v>
      </c>
      <c r="G186" s="17" t="str">
        <f>IF(OR(ISNUMBER(MATCH(C186,'May 11'!$D$2:$D$300,0)),AND(ISNUMBER(MATCH(D186,'May 11'!$F$2:$F$300,0)),(ISNUMBER(MATCH(E186,'May 11'!$E$2:$E$300,0))))),"Found","Not Found")</f>
        <v>Not Found</v>
      </c>
      <c r="H186" s="17" t="str">
        <f>IF(OR(ISNUMBER(MATCH(C186,'May 12'!$D$2:$D$300,0)),AND(ISNUMBER(MATCH(D186,'May 12'!$F$2:$F$300,0)),(ISNUMBER(MATCH(E186,'May 12'!$E$2:$E$300,0))))),"Found","Not Found")</f>
        <v>Not Found</v>
      </c>
      <c r="I186" s="17" t="str">
        <f>IF(OR(ISNUMBER(MATCH(C186,'May 13'!$D$2:$D$300,0)),AND(ISNUMBER(MATCH(D186,'May 13'!$F$2:$F$300,0)),(ISNUMBER(MATCH(E186,'May 13'!$E$2:$E$300,0))))),"Found","Not Found")</f>
        <v>Not Found</v>
      </c>
      <c r="J186" s="17" t="str">
        <f>IF(OR(ISNUMBER(MATCH(C186,'May 14'!$D$2:$D$300,0)),AND(ISNUMBER(MATCH(D186,'May 14'!$F$2:$F$300,0)),(ISNUMBER(MATCH(E186,'May 14'!$E$2:$E$300,0))))),"Found","Not Found")</f>
        <v>Not Found</v>
      </c>
      <c r="K186" s="17" t="str">
        <f>IF(OR(ISNUMBER(MATCH(C186,'May 15'!$D$2:$D$300,0)),AND(ISNUMBER(MATCH(D186,'May 15'!$F$2:$F$300,0)),(ISNUMBER(MATCH(E186,'May 15'!$E$2:$E$300,0))))),"Found","Not Found")</f>
        <v>Not Found</v>
      </c>
      <c r="L186" s="17" t="str">
        <f>IF(OR(ISNUMBER(MATCH(C186,'May 16'!$D$2:$D$300,0)),AND(ISNUMBER(MATCH(D186,'May 16'!$F$2:$F$300,0)),(ISNUMBER(MATCH(E186,'May 16'!$E$2:$E$300,0))))),"Found","Not Found")</f>
        <v>Not Found</v>
      </c>
      <c r="M186" s="17">
        <f t="shared" si="2"/>
        <v>0</v>
      </c>
      <c r="N186" s="17"/>
      <c r="O186" s="17"/>
      <c r="P186" s="17"/>
      <c r="Q186" s="17"/>
      <c r="R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20"/>
      <c r="AJ186" s="17"/>
    </row>
    <row r="187" spans="1:36" x14ac:dyDescent="0.2">
      <c r="A187" s="17" t="s">
        <v>789</v>
      </c>
      <c r="B187" s="18" t="s">
        <v>790</v>
      </c>
      <c r="C187" s="13" t="str">
        <f>VLOOKUP(B187,'PKII Employee Details'!$A$2:$F$474,3,FALSE)</f>
        <v>C729</v>
      </c>
      <c r="D187" s="19" t="str">
        <f>VLOOKUP(B187,'PKII Employee Details'!$A$2:$F$474,4,FALSE)</f>
        <v>Madamba</v>
      </c>
      <c r="E187" s="19" t="str">
        <f>VLOOKUP(B187,'PKII Employee Details'!$A$2:$F$474,5,FALSE)</f>
        <v>Reygie Venancio</v>
      </c>
      <c r="F187" s="20" t="str">
        <f>IF(OR(ISNUMBER(MATCH(C187,'May 10'!$D$2:$D$300,0)),AND(ISNUMBER(MATCH(D187,'May 10'!$F$2:$F$300,0)),(ISNUMBER(MATCH(E187,'May 10'!$E$2:$E$300,0))))),"Found","Not Found")</f>
        <v>Not Found</v>
      </c>
      <c r="G187" s="17" t="str">
        <f>IF(OR(ISNUMBER(MATCH(C187,'May 11'!$D$2:$D$300,0)),AND(ISNUMBER(MATCH(D187,'May 11'!$F$2:$F$300,0)),(ISNUMBER(MATCH(E187,'May 11'!$E$2:$E$300,0))))),"Found","Not Found")</f>
        <v>Not Found</v>
      </c>
      <c r="H187" s="17" t="str">
        <f>IF(OR(ISNUMBER(MATCH(C187,'May 12'!$D$2:$D$300,0)),AND(ISNUMBER(MATCH(D187,'May 12'!$F$2:$F$300,0)),(ISNUMBER(MATCH(E187,'May 12'!$E$2:$E$300,0))))),"Found","Not Found")</f>
        <v>Not Found</v>
      </c>
      <c r="I187" s="17" t="str">
        <f>IF(OR(ISNUMBER(MATCH(C187,'May 13'!$D$2:$D$300,0)),AND(ISNUMBER(MATCH(D187,'May 13'!$F$2:$F$300,0)),(ISNUMBER(MATCH(E187,'May 13'!$E$2:$E$300,0))))),"Found","Not Found")</f>
        <v>Not Found</v>
      </c>
      <c r="J187" s="17" t="str">
        <f>IF(OR(ISNUMBER(MATCH(C187,'May 14'!$D$2:$D$300,0)),AND(ISNUMBER(MATCH(D187,'May 14'!$F$2:$F$300,0)),(ISNUMBER(MATCH(E187,'May 14'!$E$2:$E$300,0))))),"Found","Not Found")</f>
        <v>Not Found</v>
      </c>
      <c r="K187" s="17" t="str">
        <f>IF(OR(ISNUMBER(MATCH(C187,'May 15'!$D$2:$D$300,0)),AND(ISNUMBER(MATCH(D187,'May 15'!$F$2:$F$300,0)),(ISNUMBER(MATCH(E187,'May 15'!$E$2:$E$300,0))))),"Found","Not Found")</f>
        <v>Not Found</v>
      </c>
      <c r="L187" s="17" t="str">
        <f>IF(OR(ISNUMBER(MATCH(C187,'May 16'!$D$2:$D$300,0)),AND(ISNUMBER(MATCH(D187,'May 16'!$F$2:$F$300,0)),(ISNUMBER(MATCH(E187,'May 16'!$E$2:$E$300,0))))),"Found","Not Found")</f>
        <v>Not Found</v>
      </c>
      <c r="M187" s="17">
        <f t="shared" si="2"/>
        <v>0</v>
      </c>
      <c r="N187" s="17"/>
      <c r="O187" s="17"/>
      <c r="P187" s="17"/>
      <c r="Q187" s="17"/>
      <c r="R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20"/>
      <c r="AJ187" s="17"/>
    </row>
    <row r="188" spans="1:36" x14ac:dyDescent="0.2">
      <c r="A188" s="17" t="s">
        <v>791</v>
      </c>
      <c r="B188" s="18" t="s">
        <v>792</v>
      </c>
      <c r="C188" s="13" t="str">
        <f>VLOOKUP(B188,'PKII Employee Details'!$A$2:$F$474,3,FALSE)</f>
        <v>C626</v>
      </c>
      <c r="D188" s="19" t="str">
        <f>VLOOKUP(B188,'PKII Employee Details'!$A$2:$F$474,4,FALSE)</f>
        <v>Maglalang</v>
      </c>
      <c r="E188" s="19" t="str">
        <f>VLOOKUP(B188,'PKII Employee Details'!$A$2:$F$474,5,FALSE)</f>
        <v>Raul</v>
      </c>
      <c r="F188" s="20" t="str">
        <f>IF(OR(ISNUMBER(MATCH(C188,'May 10'!$D$2:$D$300,0)),AND(ISNUMBER(MATCH(D188,'May 10'!$F$2:$F$300,0)),(ISNUMBER(MATCH(E188,'May 10'!$E$2:$E$300,0))))),"Found","Not Found")</f>
        <v>Not Found</v>
      </c>
      <c r="G188" s="17" t="str">
        <f>IF(OR(ISNUMBER(MATCH(C188,'May 11'!$D$2:$D$300,0)),AND(ISNUMBER(MATCH(D188,'May 11'!$F$2:$F$300,0)),(ISNUMBER(MATCH(E188,'May 11'!$E$2:$E$300,0))))),"Found","Not Found")</f>
        <v>Not Found</v>
      </c>
      <c r="H188" s="17" t="str">
        <f>IF(OR(ISNUMBER(MATCH(C188,'May 12'!$D$2:$D$300,0)),AND(ISNUMBER(MATCH(D188,'May 12'!$F$2:$F$300,0)),(ISNUMBER(MATCH(E188,'May 12'!$E$2:$E$300,0))))),"Found","Not Found")</f>
        <v>Not Found</v>
      </c>
      <c r="I188" s="17" t="str">
        <f>IF(OR(ISNUMBER(MATCH(C188,'May 13'!$D$2:$D$300,0)),AND(ISNUMBER(MATCH(D188,'May 13'!$F$2:$F$300,0)),(ISNUMBER(MATCH(E188,'May 13'!$E$2:$E$300,0))))),"Found","Not Found")</f>
        <v>Not Found</v>
      </c>
      <c r="J188" s="17" t="str">
        <f>IF(OR(ISNUMBER(MATCH(C188,'May 14'!$D$2:$D$300,0)),AND(ISNUMBER(MATCH(D188,'May 14'!$F$2:$F$300,0)),(ISNUMBER(MATCH(E188,'May 14'!$E$2:$E$300,0))))),"Found","Not Found")</f>
        <v>Not Found</v>
      </c>
      <c r="K188" s="17" t="str">
        <f>IF(OR(ISNUMBER(MATCH(C188,'May 15'!$D$2:$D$300,0)),AND(ISNUMBER(MATCH(D188,'May 15'!$F$2:$F$300,0)),(ISNUMBER(MATCH(E188,'May 15'!$E$2:$E$300,0))))),"Found","Not Found")</f>
        <v>Not Found</v>
      </c>
      <c r="L188" s="17" t="str">
        <f>IF(OR(ISNUMBER(MATCH(C188,'May 16'!$D$2:$D$300,0)),AND(ISNUMBER(MATCH(D188,'May 16'!$F$2:$F$300,0)),(ISNUMBER(MATCH(E188,'May 16'!$E$2:$E$300,0))))),"Found","Not Found")</f>
        <v>Not Found</v>
      </c>
      <c r="M188" s="17">
        <f t="shared" si="2"/>
        <v>0</v>
      </c>
      <c r="N188" s="17"/>
      <c r="O188" s="17"/>
      <c r="P188" s="17"/>
      <c r="Q188" s="17"/>
      <c r="R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20"/>
      <c r="AJ188" s="17"/>
    </row>
    <row r="189" spans="1:36" x14ac:dyDescent="0.2">
      <c r="A189" s="17" t="s">
        <v>793</v>
      </c>
      <c r="B189" s="18" t="s">
        <v>794</v>
      </c>
      <c r="C189" s="13" t="str">
        <f>VLOOKUP(B189,'PKII Employee Details'!$A$2:$F$474,3,FALSE)</f>
        <v>C630</v>
      </c>
      <c r="D189" s="19" t="str">
        <f>VLOOKUP(B189,'PKII Employee Details'!$A$2:$F$474,4,FALSE)</f>
        <v>Maglalang</v>
      </c>
      <c r="E189" s="19" t="str">
        <f>VLOOKUP(B189,'PKII Employee Details'!$A$2:$F$474,5,FALSE)</f>
        <v>Maricel</v>
      </c>
      <c r="F189" s="20" t="str">
        <f>IF(OR(ISNUMBER(MATCH(C189,'May 10'!$D$2:$D$300,0)),AND(ISNUMBER(MATCH(D189,'May 10'!$F$2:$F$300,0)),(ISNUMBER(MATCH(E189,'May 10'!$E$2:$E$300,0))))),"Found","Not Found")</f>
        <v>Not Found</v>
      </c>
      <c r="G189" s="17" t="str">
        <f>IF(OR(ISNUMBER(MATCH(C189,'May 11'!$D$2:$D$300,0)),AND(ISNUMBER(MATCH(D189,'May 11'!$F$2:$F$300,0)),(ISNUMBER(MATCH(E189,'May 11'!$E$2:$E$300,0))))),"Found","Not Found")</f>
        <v>Not Found</v>
      </c>
      <c r="H189" s="17" t="str">
        <f>IF(OR(ISNUMBER(MATCH(C189,'May 12'!$D$2:$D$300,0)),AND(ISNUMBER(MATCH(D189,'May 12'!$F$2:$F$300,0)),(ISNUMBER(MATCH(E189,'May 12'!$E$2:$E$300,0))))),"Found","Not Found")</f>
        <v>Not Found</v>
      </c>
      <c r="I189" s="17" t="str">
        <f>IF(OR(ISNUMBER(MATCH(C189,'May 13'!$D$2:$D$300,0)),AND(ISNUMBER(MATCH(D189,'May 13'!$F$2:$F$300,0)),(ISNUMBER(MATCH(E189,'May 13'!$E$2:$E$300,0))))),"Found","Not Found")</f>
        <v>Not Found</v>
      </c>
      <c r="J189" s="17" t="str">
        <f>IF(OR(ISNUMBER(MATCH(C189,'May 14'!$D$2:$D$300,0)),AND(ISNUMBER(MATCH(D189,'May 14'!$F$2:$F$300,0)),(ISNUMBER(MATCH(E189,'May 14'!$E$2:$E$300,0))))),"Found","Not Found")</f>
        <v>Not Found</v>
      </c>
      <c r="K189" s="17" t="str">
        <f>IF(OR(ISNUMBER(MATCH(C189,'May 15'!$D$2:$D$300,0)),AND(ISNUMBER(MATCH(D189,'May 15'!$F$2:$F$300,0)),(ISNUMBER(MATCH(E189,'May 15'!$E$2:$E$300,0))))),"Found","Not Found")</f>
        <v>Not Found</v>
      </c>
      <c r="L189" s="17" t="str">
        <f>IF(OR(ISNUMBER(MATCH(C189,'May 16'!$D$2:$D$300,0)),AND(ISNUMBER(MATCH(D189,'May 16'!$F$2:$F$300,0)),(ISNUMBER(MATCH(E189,'May 16'!$E$2:$E$300,0))))),"Found","Not Found")</f>
        <v>Not Found</v>
      </c>
      <c r="M189" s="17">
        <f t="shared" si="2"/>
        <v>0</v>
      </c>
      <c r="N189" s="17"/>
      <c r="O189" s="17"/>
      <c r="P189" s="17"/>
      <c r="Q189" s="17"/>
      <c r="R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20"/>
      <c r="AJ189" s="17"/>
    </row>
    <row r="190" spans="1:36" x14ac:dyDescent="0.2">
      <c r="A190" s="17" t="s">
        <v>795</v>
      </c>
      <c r="B190" s="18" t="s">
        <v>796</v>
      </c>
      <c r="C190" s="13" t="str">
        <f>VLOOKUP(B190,'PKII Employee Details'!$A$2:$F$474,3,FALSE)</f>
        <v>C362</v>
      </c>
      <c r="D190" s="19" t="str">
        <f>VLOOKUP(B190,'PKII Employee Details'!$A$2:$F$474,4,FALSE)</f>
        <v>Manaloto</v>
      </c>
      <c r="E190" s="19" t="str">
        <f>VLOOKUP(B190,'PKII Employee Details'!$A$2:$F$474,5,FALSE)</f>
        <v>Jose</v>
      </c>
      <c r="F190" s="20" t="str">
        <f>IF(OR(ISNUMBER(MATCH(C190,'May 10'!$D$2:$D$300,0)),AND(ISNUMBER(MATCH(D190,'May 10'!$F$2:$F$300,0)),(ISNUMBER(MATCH(E190,'May 10'!$E$2:$E$300,0))))),"Found","Not Found")</f>
        <v>Not Found</v>
      </c>
      <c r="G190" s="17" t="str">
        <f>IF(OR(ISNUMBER(MATCH(C190,'May 11'!$D$2:$D$300,0)),AND(ISNUMBER(MATCH(D190,'May 11'!$F$2:$F$300,0)),(ISNUMBER(MATCH(E190,'May 11'!$E$2:$E$300,0))))),"Found","Not Found")</f>
        <v>Not Found</v>
      </c>
      <c r="H190" s="17" t="str">
        <f>IF(OR(ISNUMBER(MATCH(C190,'May 12'!$D$2:$D$300,0)),AND(ISNUMBER(MATCH(D190,'May 12'!$F$2:$F$300,0)),(ISNUMBER(MATCH(E190,'May 12'!$E$2:$E$300,0))))),"Found","Not Found")</f>
        <v>Not Found</v>
      </c>
      <c r="I190" s="17" t="str">
        <f>IF(OR(ISNUMBER(MATCH(C190,'May 13'!$D$2:$D$300,0)),AND(ISNUMBER(MATCH(D190,'May 13'!$F$2:$F$300,0)),(ISNUMBER(MATCH(E190,'May 13'!$E$2:$E$300,0))))),"Found","Not Found")</f>
        <v>Not Found</v>
      </c>
      <c r="J190" s="17" t="str">
        <f>IF(OR(ISNUMBER(MATCH(C190,'May 14'!$D$2:$D$300,0)),AND(ISNUMBER(MATCH(D190,'May 14'!$F$2:$F$300,0)),(ISNUMBER(MATCH(E190,'May 14'!$E$2:$E$300,0))))),"Found","Not Found")</f>
        <v>Not Found</v>
      </c>
      <c r="K190" s="17" t="str">
        <f>IF(OR(ISNUMBER(MATCH(C190,'May 15'!$D$2:$D$300,0)),AND(ISNUMBER(MATCH(D190,'May 15'!$F$2:$F$300,0)),(ISNUMBER(MATCH(E190,'May 15'!$E$2:$E$300,0))))),"Found","Not Found")</f>
        <v>Not Found</v>
      </c>
      <c r="L190" s="17" t="str">
        <f>IF(OR(ISNUMBER(MATCH(C190,'May 16'!$D$2:$D$300,0)),AND(ISNUMBER(MATCH(D190,'May 16'!$F$2:$F$300,0)),(ISNUMBER(MATCH(E190,'May 16'!$E$2:$E$300,0))))),"Found","Not Found")</f>
        <v>Not Found</v>
      </c>
      <c r="M190" s="17">
        <f t="shared" si="2"/>
        <v>0</v>
      </c>
      <c r="N190" s="17"/>
      <c r="O190" s="17"/>
      <c r="P190" s="17"/>
      <c r="Q190" s="17"/>
      <c r="R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20"/>
      <c r="AJ190" s="17"/>
    </row>
    <row r="191" spans="1:36" x14ac:dyDescent="0.2">
      <c r="A191" s="17" t="s">
        <v>797</v>
      </c>
      <c r="B191" s="18" t="s">
        <v>798</v>
      </c>
      <c r="C191" s="13" t="str">
        <f>VLOOKUP(B191,'PKII Employee Details'!$A$2:$F$474,3,FALSE)</f>
        <v>C418</v>
      </c>
      <c r="D191" s="19" t="str">
        <f>VLOOKUP(B191,'PKII Employee Details'!$A$2:$F$474,4,FALSE)</f>
        <v>Mangahas</v>
      </c>
      <c r="E191" s="19" t="str">
        <f>VLOOKUP(B191,'PKII Employee Details'!$A$2:$F$474,5,FALSE)</f>
        <v>Servillano</v>
      </c>
      <c r="F191" s="20" t="str">
        <f>IF(OR(ISNUMBER(MATCH(C191,'May 10'!$D$2:$D$300,0)),AND(ISNUMBER(MATCH(D191,'May 10'!$F$2:$F$300,0)),(ISNUMBER(MATCH(E191,'May 10'!$E$2:$E$300,0))))),"Found","Not Found")</f>
        <v>Not Found</v>
      </c>
      <c r="G191" s="17" t="str">
        <f>IF(OR(ISNUMBER(MATCH(C191,'May 11'!$D$2:$D$300,0)),AND(ISNUMBER(MATCH(D191,'May 11'!$F$2:$F$300,0)),(ISNUMBER(MATCH(E191,'May 11'!$E$2:$E$300,0))))),"Found","Not Found")</f>
        <v>Not Found</v>
      </c>
      <c r="H191" s="17" t="str">
        <f>IF(OR(ISNUMBER(MATCH(C191,'May 12'!$D$2:$D$300,0)),AND(ISNUMBER(MATCH(D191,'May 12'!$F$2:$F$300,0)),(ISNUMBER(MATCH(E191,'May 12'!$E$2:$E$300,0))))),"Found","Not Found")</f>
        <v>Not Found</v>
      </c>
      <c r="I191" s="17" t="str">
        <f>IF(OR(ISNUMBER(MATCH(C191,'May 13'!$D$2:$D$300,0)),AND(ISNUMBER(MATCH(D191,'May 13'!$F$2:$F$300,0)),(ISNUMBER(MATCH(E191,'May 13'!$E$2:$E$300,0))))),"Found","Not Found")</f>
        <v>Not Found</v>
      </c>
      <c r="J191" s="17" t="str">
        <f>IF(OR(ISNUMBER(MATCH(C191,'May 14'!$D$2:$D$300,0)),AND(ISNUMBER(MATCH(D191,'May 14'!$F$2:$F$300,0)),(ISNUMBER(MATCH(E191,'May 14'!$E$2:$E$300,0))))),"Found","Not Found")</f>
        <v>Not Found</v>
      </c>
      <c r="K191" s="17" t="str">
        <f>IF(OR(ISNUMBER(MATCH(C191,'May 15'!$D$2:$D$300,0)),AND(ISNUMBER(MATCH(D191,'May 15'!$F$2:$F$300,0)),(ISNUMBER(MATCH(E191,'May 15'!$E$2:$E$300,0))))),"Found","Not Found")</f>
        <v>Not Found</v>
      </c>
      <c r="L191" s="17" t="str">
        <f>IF(OR(ISNUMBER(MATCH(C191,'May 16'!$D$2:$D$300,0)),AND(ISNUMBER(MATCH(D191,'May 16'!$F$2:$F$300,0)),(ISNUMBER(MATCH(E191,'May 16'!$E$2:$E$300,0))))),"Found","Not Found")</f>
        <v>Not Found</v>
      </c>
      <c r="M191" s="17">
        <f t="shared" si="2"/>
        <v>0</v>
      </c>
      <c r="N191" s="17"/>
      <c r="O191" s="17"/>
      <c r="P191" s="17"/>
      <c r="Q191" s="17"/>
      <c r="R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20"/>
      <c r="AJ191" s="17"/>
    </row>
    <row r="192" spans="1:36" x14ac:dyDescent="0.2">
      <c r="A192" s="17" t="s">
        <v>799</v>
      </c>
      <c r="B192" s="18" t="s">
        <v>800</v>
      </c>
      <c r="C192" s="13" t="str">
        <f>VLOOKUP(B192,'PKII Employee Details'!$A$2:$F$474,3,FALSE)</f>
        <v>C706</v>
      </c>
      <c r="D192" s="19" t="str">
        <f>VLOOKUP(B192,'PKII Employee Details'!$A$2:$F$474,4,FALSE)</f>
        <v>Mejia</v>
      </c>
      <c r="E192" s="19" t="str">
        <f>VLOOKUP(B192,'PKII Employee Details'!$A$2:$F$474,5,FALSE)</f>
        <v>Ma. Francisca Iñez</v>
      </c>
      <c r="F192" s="20" t="str">
        <f>IF(OR(ISNUMBER(MATCH(C192,'May 10'!$D$2:$D$300,0)),AND(ISNUMBER(MATCH(D192,'May 10'!$F$2:$F$300,0)),(ISNUMBER(MATCH(E192,'May 10'!$E$2:$E$300,0))))),"Found","Not Found")</f>
        <v>Not Found</v>
      </c>
      <c r="G192" s="17" t="str">
        <f>IF(OR(ISNUMBER(MATCH(C192,'May 11'!$D$2:$D$300,0)),AND(ISNUMBER(MATCH(D192,'May 11'!$F$2:$F$300,0)),(ISNUMBER(MATCH(E192,'May 11'!$E$2:$E$300,0))))),"Found","Not Found")</f>
        <v>Not Found</v>
      </c>
      <c r="H192" s="17" t="str">
        <f>IF(OR(ISNUMBER(MATCH(C192,'May 12'!$D$2:$D$300,0)),AND(ISNUMBER(MATCH(D192,'May 12'!$F$2:$F$300,0)),(ISNUMBER(MATCH(E192,'May 12'!$E$2:$E$300,0))))),"Found","Not Found")</f>
        <v>Not Found</v>
      </c>
      <c r="I192" s="17" t="str">
        <f>IF(OR(ISNUMBER(MATCH(C192,'May 13'!$D$2:$D$300,0)),AND(ISNUMBER(MATCH(D192,'May 13'!$F$2:$F$300,0)),(ISNUMBER(MATCH(E192,'May 13'!$E$2:$E$300,0))))),"Found","Not Found")</f>
        <v>Not Found</v>
      </c>
      <c r="J192" s="17" t="str">
        <f>IF(OR(ISNUMBER(MATCH(C192,'May 14'!$D$2:$D$300,0)),AND(ISNUMBER(MATCH(D192,'May 14'!$F$2:$F$300,0)),(ISNUMBER(MATCH(E192,'May 14'!$E$2:$E$300,0))))),"Found","Not Found")</f>
        <v>Not Found</v>
      </c>
      <c r="K192" s="17" t="str">
        <f>IF(OR(ISNUMBER(MATCH(C192,'May 15'!$D$2:$D$300,0)),AND(ISNUMBER(MATCH(D192,'May 15'!$F$2:$F$300,0)),(ISNUMBER(MATCH(E192,'May 15'!$E$2:$E$300,0))))),"Found","Not Found")</f>
        <v>Not Found</v>
      </c>
      <c r="L192" s="17" t="str">
        <f>IF(OR(ISNUMBER(MATCH(C192,'May 16'!$D$2:$D$300,0)),AND(ISNUMBER(MATCH(D192,'May 16'!$F$2:$F$300,0)),(ISNUMBER(MATCH(E192,'May 16'!$E$2:$E$300,0))))),"Found","Not Found")</f>
        <v>Not Found</v>
      </c>
      <c r="M192" s="17">
        <f t="shared" si="2"/>
        <v>0</v>
      </c>
      <c r="N192" s="17"/>
      <c r="O192" s="17"/>
      <c r="P192" s="17"/>
      <c r="Q192" s="17"/>
      <c r="R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20"/>
      <c r="AJ192" s="17"/>
    </row>
    <row r="193" spans="1:36" x14ac:dyDescent="0.2">
      <c r="A193" s="17" t="s">
        <v>801</v>
      </c>
      <c r="B193" s="18" t="s">
        <v>802</v>
      </c>
      <c r="C193" s="13" t="str">
        <f>VLOOKUP(B193,'PKII Employee Details'!$A$2:$F$474,3,FALSE)</f>
        <v>C476</v>
      </c>
      <c r="D193" s="19" t="str">
        <f>VLOOKUP(B193,'PKII Employee Details'!$A$2:$F$474,4,FALSE)</f>
        <v>Mercado</v>
      </c>
      <c r="E193" s="19" t="str">
        <f>VLOOKUP(B193,'PKII Employee Details'!$A$2:$F$474,5,FALSE)</f>
        <v>Diolina</v>
      </c>
      <c r="F193" s="20" t="str">
        <f>IF(OR(ISNUMBER(MATCH(C193,'May 10'!$D$2:$D$300,0)),AND(ISNUMBER(MATCH(D193,'May 10'!$F$2:$F$300,0)),(ISNUMBER(MATCH(E193,'May 10'!$E$2:$E$300,0))))),"Found","Not Found")</f>
        <v>Not Found</v>
      </c>
      <c r="G193" s="17" t="str">
        <f>IF(OR(ISNUMBER(MATCH(C193,'May 11'!$D$2:$D$300,0)),AND(ISNUMBER(MATCH(D193,'May 11'!$F$2:$F$300,0)),(ISNUMBER(MATCH(E193,'May 11'!$E$2:$E$300,0))))),"Found","Not Found")</f>
        <v>Not Found</v>
      </c>
      <c r="H193" s="17" t="str">
        <f>IF(OR(ISNUMBER(MATCH(C193,'May 12'!$D$2:$D$300,0)),AND(ISNUMBER(MATCH(D193,'May 12'!$F$2:$F$300,0)),(ISNUMBER(MATCH(E193,'May 12'!$E$2:$E$300,0))))),"Found","Not Found")</f>
        <v>Not Found</v>
      </c>
      <c r="I193" s="17" t="str">
        <f>IF(OR(ISNUMBER(MATCH(C193,'May 13'!$D$2:$D$300,0)),AND(ISNUMBER(MATCH(D193,'May 13'!$F$2:$F$300,0)),(ISNUMBER(MATCH(E193,'May 13'!$E$2:$E$300,0))))),"Found","Not Found")</f>
        <v>Not Found</v>
      </c>
      <c r="J193" s="17" t="str">
        <f>IF(OR(ISNUMBER(MATCH(C193,'May 14'!$D$2:$D$300,0)),AND(ISNUMBER(MATCH(D193,'May 14'!$F$2:$F$300,0)),(ISNUMBER(MATCH(E193,'May 14'!$E$2:$E$300,0))))),"Found","Not Found")</f>
        <v>Not Found</v>
      </c>
      <c r="K193" s="17" t="str">
        <f>IF(OR(ISNUMBER(MATCH(C193,'May 15'!$D$2:$D$300,0)),AND(ISNUMBER(MATCH(D193,'May 15'!$F$2:$F$300,0)),(ISNUMBER(MATCH(E193,'May 15'!$E$2:$E$300,0))))),"Found","Not Found")</f>
        <v>Not Found</v>
      </c>
      <c r="L193" s="17" t="str">
        <f>IF(OR(ISNUMBER(MATCH(C193,'May 16'!$D$2:$D$300,0)),AND(ISNUMBER(MATCH(D193,'May 16'!$F$2:$F$300,0)),(ISNUMBER(MATCH(E193,'May 16'!$E$2:$E$300,0))))),"Found","Not Found")</f>
        <v>Not Found</v>
      </c>
      <c r="M193" s="17">
        <f t="shared" si="2"/>
        <v>0</v>
      </c>
      <c r="N193" s="17"/>
      <c r="O193" s="17"/>
      <c r="P193" s="17"/>
      <c r="Q193" s="17"/>
      <c r="R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20"/>
      <c r="AJ193" s="17"/>
    </row>
    <row r="194" spans="1:36" x14ac:dyDescent="0.2">
      <c r="A194" s="17" t="s">
        <v>803</v>
      </c>
      <c r="B194" s="18" t="s">
        <v>804</v>
      </c>
      <c r="C194" s="13" t="str">
        <f>VLOOKUP(B194,'PKII Employee Details'!$A$2:$F$474,3,FALSE)</f>
        <v>C415</v>
      </c>
      <c r="D194" s="19" t="str">
        <f>VLOOKUP(B194,'PKII Employee Details'!$A$2:$F$474,4,FALSE)</f>
        <v>Mesoza</v>
      </c>
      <c r="E194" s="19" t="str">
        <f>VLOOKUP(B194,'PKII Employee Details'!$A$2:$F$474,5,FALSE)</f>
        <v>Cynthia Catherine</v>
      </c>
      <c r="F194" s="20" t="str">
        <f>IF(OR(ISNUMBER(MATCH(C194,'May 10'!$D$2:$D$300,0)),AND(ISNUMBER(MATCH(D194,'May 10'!$F$2:$F$300,0)),(ISNUMBER(MATCH(E194,'May 10'!$E$2:$E$300,0))))),"Found","Not Found")</f>
        <v>Not Found</v>
      </c>
      <c r="G194" s="17" t="str">
        <f>IF(OR(ISNUMBER(MATCH(C194,'May 11'!$D$2:$D$300,0)),AND(ISNUMBER(MATCH(D194,'May 11'!$F$2:$F$300,0)),(ISNUMBER(MATCH(E194,'May 11'!$E$2:$E$300,0))))),"Found","Not Found")</f>
        <v>Not Found</v>
      </c>
      <c r="H194" s="17" t="str">
        <f>IF(OR(ISNUMBER(MATCH(C194,'May 12'!$D$2:$D$300,0)),AND(ISNUMBER(MATCH(D194,'May 12'!$F$2:$F$300,0)),(ISNUMBER(MATCH(E194,'May 12'!$E$2:$E$300,0))))),"Found","Not Found")</f>
        <v>Not Found</v>
      </c>
      <c r="I194" s="17" t="str">
        <f>IF(OR(ISNUMBER(MATCH(C194,'May 13'!$D$2:$D$300,0)),AND(ISNUMBER(MATCH(D194,'May 13'!$F$2:$F$300,0)),(ISNUMBER(MATCH(E194,'May 13'!$E$2:$E$300,0))))),"Found","Not Found")</f>
        <v>Not Found</v>
      </c>
      <c r="J194" s="17" t="str">
        <f>IF(OR(ISNUMBER(MATCH(C194,'May 14'!$D$2:$D$300,0)),AND(ISNUMBER(MATCH(D194,'May 14'!$F$2:$F$300,0)),(ISNUMBER(MATCH(E194,'May 14'!$E$2:$E$300,0))))),"Found","Not Found")</f>
        <v>Not Found</v>
      </c>
      <c r="K194" s="17" t="str">
        <f>IF(OR(ISNUMBER(MATCH(C194,'May 15'!$D$2:$D$300,0)),AND(ISNUMBER(MATCH(D194,'May 15'!$F$2:$F$300,0)),(ISNUMBER(MATCH(E194,'May 15'!$E$2:$E$300,0))))),"Found","Not Found")</f>
        <v>Not Found</v>
      </c>
      <c r="L194" s="17" t="str">
        <f>IF(OR(ISNUMBER(MATCH(C194,'May 16'!$D$2:$D$300,0)),AND(ISNUMBER(MATCH(D194,'May 16'!$F$2:$F$300,0)),(ISNUMBER(MATCH(E194,'May 16'!$E$2:$E$300,0))))),"Found","Not Found")</f>
        <v>Not Found</v>
      </c>
      <c r="M194" s="17">
        <f t="shared" si="2"/>
        <v>0</v>
      </c>
      <c r="N194" s="17"/>
      <c r="O194" s="17"/>
      <c r="P194" s="17"/>
      <c r="Q194" s="17"/>
      <c r="R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20"/>
      <c r="AJ194" s="17"/>
    </row>
    <row r="195" spans="1:36" x14ac:dyDescent="0.2">
      <c r="A195" s="17" t="s">
        <v>805</v>
      </c>
      <c r="B195" s="18" t="s">
        <v>806</v>
      </c>
      <c r="C195" s="13" t="str">
        <f>VLOOKUP(B195,'PKII Employee Details'!$A$2:$F$474,3,FALSE)</f>
        <v>C748</v>
      </c>
      <c r="D195" s="19" t="str">
        <f>VLOOKUP(B195,'PKII Employee Details'!$A$2:$F$474,4,FALSE)</f>
        <v>Mumar</v>
      </c>
      <c r="E195" s="19" t="str">
        <f>VLOOKUP(B195,'PKII Employee Details'!$A$2:$F$474,5,FALSE)</f>
        <v>Anastacio</v>
      </c>
      <c r="F195" s="20" t="str">
        <f>IF(OR(ISNUMBER(MATCH(C195,'May 10'!$D$2:$D$300,0)),AND(ISNUMBER(MATCH(D195,'May 10'!$F$2:$F$300,0)),(ISNUMBER(MATCH(E195,'May 10'!$E$2:$E$300,0))))),"Found","Not Found")</f>
        <v>Not Found</v>
      </c>
      <c r="G195" s="17" t="str">
        <f>IF(OR(ISNUMBER(MATCH(C195,'May 11'!$D$2:$D$300,0)),AND(ISNUMBER(MATCH(D195,'May 11'!$F$2:$F$300,0)),(ISNUMBER(MATCH(E195,'May 11'!$E$2:$E$300,0))))),"Found","Not Found")</f>
        <v>Not Found</v>
      </c>
      <c r="H195" s="17" t="str">
        <f>IF(OR(ISNUMBER(MATCH(C195,'May 12'!$D$2:$D$300,0)),AND(ISNUMBER(MATCH(D195,'May 12'!$F$2:$F$300,0)),(ISNUMBER(MATCH(E195,'May 12'!$E$2:$E$300,0))))),"Found","Not Found")</f>
        <v>Not Found</v>
      </c>
      <c r="I195" s="17" t="str">
        <f>IF(OR(ISNUMBER(MATCH(C195,'May 13'!$D$2:$D$300,0)),AND(ISNUMBER(MATCH(D195,'May 13'!$F$2:$F$300,0)),(ISNUMBER(MATCH(E195,'May 13'!$E$2:$E$300,0))))),"Found","Not Found")</f>
        <v>Not Found</v>
      </c>
      <c r="J195" s="17" t="str">
        <f>IF(OR(ISNUMBER(MATCH(C195,'May 14'!$D$2:$D$300,0)),AND(ISNUMBER(MATCH(D195,'May 14'!$F$2:$F$300,0)),(ISNUMBER(MATCH(E195,'May 14'!$E$2:$E$300,0))))),"Found","Not Found")</f>
        <v>Not Found</v>
      </c>
      <c r="K195" s="17" t="str">
        <f>IF(OR(ISNUMBER(MATCH(C195,'May 15'!$D$2:$D$300,0)),AND(ISNUMBER(MATCH(D195,'May 15'!$F$2:$F$300,0)),(ISNUMBER(MATCH(E195,'May 15'!$E$2:$E$300,0))))),"Found","Not Found")</f>
        <v>Not Found</v>
      </c>
      <c r="L195" s="17" t="str">
        <f>IF(OR(ISNUMBER(MATCH(C195,'May 16'!$D$2:$D$300,0)),AND(ISNUMBER(MATCH(D195,'May 16'!$F$2:$F$300,0)),(ISNUMBER(MATCH(E195,'May 16'!$E$2:$E$300,0))))),"Found","Not Found")</f>
        <v>Not Found</v>
      </c>
      <c r="M195" s="17">
        <f t="shared" ref="M195:M246" si="3">COUNTIF(F195:L195,"Found")</f>
        <v>0</v>
      </c>
      <c r="N195" s="17"/>
      <c r="O195" s="17"/>
      <c r="P195" s="17"/>
      <c r="Q195" s="17"/>
      <c r="R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20"/>
      <c r="AJ195" s="17"/>
    </row>
    <row r="196" spans="1:36" x14ac:dyDescent="0.2">
      <c r="A196" s="17" t="s">
        <v>807</v>
      </c>
      <c r="B196" s="18" t="s">
        <v>808</v>
      </c>
      <c r="C196" s="13" t="str">
        <f>VLOOKUP(B196,'PKII Employee Details'!$A$2:$F$474,3,FALSE)</f>
        <v>C462</v>
      </c>
      <c r="D196" s="19" t="str">
        <f>VLOOKUP(B196,'PKII Employee Details'!$A$2:$F$474,4,FALSE)</f>
        <v>Neptuno</v>
      </c>
      <c r="E196" s="19" t="str">
        <f>VLOOKUP(B196,'PKII Employee Details'!$A$2:$F$474,5,FALSE)</f>
        <v>Grace</v>
      </c>
      <c r="F196" s="20" t="str">
        <f>IF(OR(ISNUMBER(MATCH(C196,'May 10'!$D$2:$D$300,0)),AND(ISNUMBER(MATCH(D196,'May 10'!$F$2:$F$300,0)),(ISNUMBER(MATCH(E196,'May 10'!$E$2:$E$300,0))))),"Found","Not Found")</f>
        <v>Not Found</v>
      </c>
      <c r="G196" s="17" t="str">
        <f>IF(OR(ISNUMBER(MATCH(C196,'May 11'!$D$2:$D$300,0)),AND(ISNUMBER(MATCH(D196,'May 11'!$F$2:$F$300,0)),(ISNUMBER(MATCH(E196,'May 11'!$E$2:$E$300,0))))),"Found","Not Found")</f>
        <v>Not Found</v>
      </c>
      <c r="H196" s="17" t="str">
        <f>IF(OR(ISNUMBER(MATCH(C196,'May 12'!$D$2:$D$300,0)),AND(ISNUMBER(MATCH(D196,'May 12'!$F$2:$F$300,0)),(ISNUMBER(MATCH(E196,'May 12'!$E$2:$E$300,0))))),"Found","Not Found")</f>
        <v>Found</v>
      </c>
      <c r="I196" s="17" t="str">
        <f>IF(OR(ISNUMBER(MATCH(C196,'May 13'!$D$2:$D$300,0)),AND(ISNUMBER(MATCH(D196,'May 13'!$F$2:$F$300,0)),(ISNUMBER(MATCH(E196,'May 13'!$E$2:$E$300,0))))),"Found","Not Found")</f>
        <v>Not Found</v>
      </c>
      <c r="J196" s="17" t="str">
        <f>IF(OR(ISNUMBER(MATCH(C196,'May 14'!$D$2:$D$300,0)),AND(ISNUMBER(MATCH(D196,'May 14'!$F$2:$F$300,0)),(ISNUMBER(MATCH(E196,'May 14'!$E$2:$E$300,0))))),"Found","Not Found")</f>
        <v>Not Found</v>
      </c>
      <c r="K196" s="17" t="str">
        <f>IF(OR(ISNUMBER(MATCH(C196,'May 15'!$D$2:$D$300,0)),AND(ISNUMBER(MATCH(D196,'May 15'!$F$2:$F$300,0)),(ISNUMBER(MATCH(E196,'May 15'!$E$2:$E$300,0))))),"Found","Not Found")</f>
        <v>Not Found</v>
      </c>
      <c r="L196" s="17" t="str">
        <f>IF(OR(ISNUMBER(MATCH(C196,'May 16'!$D$2:$D$300,0)),AND(ISNUMBER(MATCH(D196,'May 16'!$F$2:$F$300,0)),(ISNUMBER(MATCH(E196,'May 16'!$E$2:$E$300,0))))),"Found","Not Found")</f>
        <v>Not Found</v>
      </c>
      <c r="M196" s="17">
        <f t="shared" si="3"/>
        <v>1</v>
      </c>
      <c r="N196" s="17"/>
      <c r="O196" s="17"/>
      <c r="P196" s="17"/>
      <c r="Q196" s="17"/>
      <c r="R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20"/>
      <c r="AJ196" s="17"/>
    </row>
    <row r="197" spans="1:36" x14ac:dyDescent="0.2">
      <c r="A197" s="17" t="s">
        <v>809</v>
      </c>
      <c r="B197" s="18" t="s">
        <v>810</v>
      </c>
      <c r="C197" s="13" t="str">
        <f>VLOOKUP(B197,'PKII Employee Details'!$A$2:$F$474,3,FALSE)</f>
        <v>C695</v>
      </c>
      <c r="D197" s="19" t="str">
        <f>VLOOKUP(B197,'PKII Employee Details'!$A$2:$F$474,4,FALSE)</f>
        <v>Nysai</v>
      </c>
      <c r="E197" s="19" t="str">
        <f>VLOOKUP(B197,'PKII Employee Details'!$A$2:$F$474,5,FALSE)</f>
        <v>Yoeun</v>
      </c>
      <c r="F197" s="20" t="str">
        <f>IF(OR(ISNUMBER(MATCH(C197,'May 10'!$D$2:$D$300,0)),AND(ISNUMBER(MATCH(D197,'May 10'!$F$2:$F$300,0)),(ISNUMBER(MATCH(E197,'May 10'!$E$2:$E$300,0))))),"Found","Not Found")</f>
        <v>Not Found</v>
      </c>
      <c r="G197" s="17" t="str">
        <f>IF(OR(ISNUMBER(MATCH(C197,'May 11'!$D$2:$D$300,0)),AND(ISNUMBER(MATCH(D197,'May 11'!$F$2:$F$300,0)),(ISNUMBER(MATCH(E197,'May 11'!$E$2:$E$300,0))))),"Found","Not Found")</f>
        <v>Not Found</v>
      </c>
      <c r="H197" s="17" t="str">
        <f>IF(OR(ISNUMBER(MATCH(C197,'May 12'!$D$2:$D$300,0)),AND(ISNUMBER(MATCH(D197,'May 12'!$F$2:$F$300,0)),(ISNUMBER(MATCH(E197,'May 12'!$E$2:$E$300,0))))),"Found","Not Found")</f>
        <v>Not Found</v>
      </c>
      <c r="I197" s="17" t="str">
        <f>IF(OR(ISNUMBER(MATCH(C197,'May 13'!$D$2:$D$300,0)),AND(ISNUMBER(MATCH(D197,'May 13'!$F$2:$F$300,0)),(ISNUMBER(MATCH(E197,'May 13'!$E$2:$E$300,0))))),"Found","Not Found")</f>
        <v>Not Found</v>
      </c>
      <c r="J197" s="17" t="str">
        <f>IF(OR(ISNUMBER(MATCH(C197,'May 14'!$D$2:$D$300,0)),AND(ISNUMBER(MATCH(D197,'May 14'!$F$2:$F$300,0)),(ISNUMBER(MATCH(E197,'May 14'!$E$2:$E$300,0))))),"Found","Not Found")</f>
        <v>Not Found</v>
      </c>
      <c r="K197" s="17" t="str">
        <f>IF(OR(ISNUMBER(MATCH(C197,'May 15'!$D$2:$D$300,0)),AND(ISNUMBER(MATCH(D197,'May 15'!$F$2:$F$300,0)),(ISNUMBER(MATCH(E197,'May 15'!$E$2:$E$300,0))))),"Found","Not Found")</f>
        <v>Not Found</v>
      </c>
      <c r="L197" s="17" t="str">
        <f>IF(OR(ISNUMBER(MATCH(C197,'May 16'!$D$2:$D$300,0)),AND(ISNUMBER(MATCH(D197,'May 16'!$F$2:$F$300,0)),(ISNUMBER(MATCH(E197,'May 16'!$E$2:$E$300,0))))),"Found","Not Found")</f>
        <v>Not Found</v>
      </c>
      <c r="M197" s="17">
        <f t="shared" si="3"/>
        <v>0</v>
      </c>
      <c r="N197" s="17"/>
      <c r="O197" s="17"/>
      <c r="P197" s="17"/>
      <c r="Q197" s="17"/>
      <c r="R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20"/>
      <c r="AJ197" s="17"/>
    </row>
    <row r="198" spans="1:36" x14ac:dyDescent="0.2">
      <c r="A198" s="17" t="s">
        <v>811</v>
      </c>
      <c r="B198" s="18" t="s">
        <v>812</v>
      </c>
      <c r="C198" s="13" t="str">
        <f>VLOOKUP(B198,'PKII Employee Details'!$A$2:$F$474,3,FALSE)</f>
        <v>C645</v>
      </c>
      <c r="D198" s="19" t="str">
        <f>VLOOKUP(B198,'PKII Employee Details'!$A$2:$F$474,4,FALSE)</f>
        <v>Osea</v>
      </c>
      <c r="E198" s="19" t="str">
        <f>VLOOKUP(B198,'PKII Employee Details'!$A$2:$F$474,5,FALSE)</f>
        <v>John Henry</v>
      </c>
      <c r="F198" s="20" t="str">
        <f>IF(OR(ISNUMBER(MATCH(C198,'May 10'!$D$2:$D$300,0)),AND(ISNUMBER(MATCH(D198,'May 10'!$F$2:$F$300,0)),(ISNUMBER(MATCH(E198,'May 10'!$E$2:$E$300,0))))),"Found","Not Found")</f>
        <v>Not Found</v>
      </c>
      <c r="G198" s="17" t="str">
        <f>IF(OR(ISNUMBER(MATCH(C198,'May 11'!$D$2:$D$300,0)),AND(ISNUMBER(MATCH(D198,'May 11'!$F$2:$F$300,0)),(ISNUMBER(MATCH(E198,'May 11'!$E$2:$E$300,0))))),"Found","Not Found")</f>
        <v>Not Found</v>
      </c>
      <c r="H198" s="17" t="str">
        <f>IF(OR(ISNUMBER(MATCH(C198,'May 12'!$D$2:$D$300,0)),AND(ISNUMBER(MATCH(D198,'May 12'!$F$2:$F$300,0)),(ISNUMBER(MATCH(E198,'May 12'!$E$2:$E$300,0))))),"Found","Not Found")</f>
        <v>Not Found</v>
      </c>
      <c r="I198" s="17" t="str">
        <f>IF(OR(ISNUMBER(MATCH(C198,'May 13'!$D$2:$D$300,0)),AND(ISNUMBER(MATCH(D198,'May 13'!$F$2:$F$300,0)),(ISNUMBER(MATCH(E198,'May 13'!$E$2:$E$300,0))))),"Found","Not Found")</f>
        <v>Not Found</v>
      </c>
      <c r="J198" s="17" t="str">
        <f>IF(OR(ISNUMBER(MATCH(C198,'May 14'!$D$2:$D$300,0)),AND(ISNUMBER(MATCH(D198,'May 14'!$F$2:$F$300,0)),(ISNUMBER(MATCH(E198,'May 14'!$E$2:$E$300,0))))),"Found","Not Found")</f>
        <v>Not Found</v>
      </c>
      <c r="K198" s="17" t="str">
        <f>IF(OR(ISNUMBER(MATCH(C198,'May 15'!$D$2:$D$300,0)),AND(ISNUMBER(MATCH(D198,'May 15'!$F$2:$F$300,0)),(ISNUMBER(MATCH(E198,'May 15'!$E$2:$E$300,0))))),"Found","Not Found")</f>
        <v>Not Found</v>
      </c>
      <c r="L198" s="17" t="str">
        <f>IF(OR(ISNUMBER(MATCH(C198,'May 16'!$D$2:$D$300,0)),AND(ISNUMBER(MATCH(D198,'May 16'!$F$2:$F$300,0)),(ISNUMBER(MATCH(E198,'May 16'!$E$2:$E$300,0))))),"Found","Not Found")</f>
        <v>Not Found</v>
      </c>
      <c r="M198" s="17">
        <f t="shared" si="3"/>
        <v>0</v>
      </c>
      <c r="N198" s="17"/>
      <c r="O198" s="17"/>
      <c r="P198" s="17"/>
      <c r="Q198" s="17"/>
      <c r="R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20"/>
      <c r="AJ198" s="17"/>
    </row>
    <row r="199" spans="1:36" x14ac:dyDescent="0.2">
      <c r="A199" s="17" t="s">
        <v>813</v>
      </c>
      <c r="B199" s="18" t="s">
        <v>814</v>
      </c>
      <c r="C199" s="13" t="str">
        <f>VLOOKUP(B199,'PKII Employee Details'!$A$2:$F$474,3,FALSE)</f>
        <v>C700</v>
      </c>
      <c r="D199" s="19" t="str">
        <f>VLOOKUP(B199,'PKII Employee Details'!$A$2:$F$474,4,FALSE)</f>
        <v>Osea</v>
      </c>
      <c r="E199" s="19" t="str">
        <f>VLOOKUP(B199,'PKII Employee Details'!$A$2:$F$474,5,FALSE)</f>
        <v>Henry</v>
      </c>
      <c r="F199" s="20" t="str">
        <f>IF(OR(ISNUMBER(MATCH(C199,'May 10'!$D$2:$D$300,0)),AND(ISNUMBER(MATCH(D199,'May 10'!$F$2:$F$300,0)),(ISNUMBER(MATCH(E199,'May 10'!$E$2:$E$300,0))))),"Found","Not Found")</f>
        <v>Not Found</v>
      </c>
      <c r="G199" s="17" t="str">
        <f>IF(OR(ISNUMBER(MATCH(C199,'May 11'!$D$2:$D$300,0)),AND(ISNUMBER(MATCH(D199,'May 11'!$F$2:$F$300,0)),(ISNUMBER(MATCH(E199,'May 11'!$E$2:$E$300,0))))),"Found","Not Found")</f>
        <v>Not Found</v>
      </c>
      <c r="H199" s="17" t="str">
        <f>IF(OR(ISNUMBER(MATCH(C199,'May 12'!$D$2:$D$300,0)),AND(ISNUMBER(MATCH(D199,'May 12'!$F$2:$F$300,0)),(ISNUMBER(MATCH(E199,'May 12'!$E$2:$E$300,0))))),"Found","Not Found")</f>
        <v>Not Found</v>
      </c>
      <c r="I199" s="17" t="str">
        <f>IF(OR(ISNUMBER(MATCH(C199,'May 13'!$D$2:$D$300,0)),AND(ISNUMBER(MATCH(D199,'May 13'!$F$2:$F$300,0)),(ISNUMBER(MATCH(E199,'May 13'!$E$2:$E$300,0))))),"Found","Not Found")</f>
        <v>Not Found</v>
      </c>
      <c r="J199" s="17" t="str">
        <f>IF(OR(ISNUMBER(MATCH(C199,'May 14'!$D$2:$D$300,0)),AND(ISNUMBER(MATCH(D199,'May 14'!$F$2:$F$300,0)),(ISNUMBER(MATCH(E199,'May 14'!$E$2:$E$300,0))))),"Found","Not Found")</f>
        <v>Not Found</v>
      </c>
      <c r="K199" s="17" t="str">
        <f>IF(OR(ISNUMBER(MATCH(C199,'May 15'!$D$2:$D$300,0)),AND(ISNUMBER(MATCH(D199,'May 15'!$F$2:$F$300,0)),(ISNUMBER(MATCH(E199,'May 15'!$E$2:$E$300,0))))),"Found","Not Found")</f>
        <v>Not Found</v>
      </c>
      <c r="L199" s="17" t="str">
        <f>IF(OR(ISNUMBER(MATCH(C199,'May 16'!$D$2:$D$300,0)),AND(ISNUMBER(MATCH(D199,'May 16'!$F$2:$F$300,0)),(ISNUMBER(MATCH(E199,'May 16'!$E$2:$E$300,0))))),"Found","Not Found")</f>
        <v>Not Found</v>
      </c>
      <c r="M199" s="17">
        <f t="shared" si="3"/>
        <v>0</v>
      </c>
      <c r="N199" s="17"/>
      <c r="O199" s="17"/>
      <c r="P199" s="17"/>
      <c r="Q199" s="17"/>
      <c r="R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20"/>
      <c r="AJ199" s="17"/>
    </row>
    <row r="200" spans="1:36" x14ac:dyDescent="0.2">
      <c r="A200" s="17" t="s">
        <v>815</v>
      </c>
      <c r="B200" s="18" t="s">
        <v>816</v>
      </c>
      <c r="C200" s="13" t="str">
        <f>VLOOKUP(B200,'PKII Employee Details'!$A$2:$F$474,3,FALSE)</f>
        <v>C686</v>
      </c>
      <c r="D200" s="19" t="str">
        <f>VLOOKUP(B200,'PKII Employee Details'!$A$2:$F$474,4,FALSE)</f>
        <v>Pabines</v>
      </c>
      <c r="E200" s="19" t="str">
        <f>VLOOKUP(B200,'PKII Employee Details'!$A$2:$F$474,5,FALSE)</f>
        <v>Aaron</v>
      </c>
      <c r="F200" s="20" t="str">
        <f>IF(OR(ISNUMBER(MATCH(C200,'May 10'!$D$2:$D$300,0)),AND(ISNUMBER(MATCH(D200,'May 10'!$F$2:$F$300,0)),(ISNUMBER(MATCH(E200,'May 10'!$E$2:$E$300,0))))),"Found","Not Found")</f>
        <v>Not Found</v>
      </c>
      <c r="G200" s="17" t="str">
        <f>IF(OR(ISNUMBER(MATCH(C200,'May 11'!$D$2:$D$300,0)),AND(ISNUMBER(MATCH(D200,'May 11'!$F$2:$F$300,0)),(ISNUMBER(MATCH(E200,'May 11'!$E$2:$E$300,0))))),"Found","Not Found")</f>
        <v>Not Found</v>
      </c>
      <c r="H200" s="17" t="str">
        <f>IF(OR(ISNUMBER(MATCH(C200,'May 12'!$D$2:$D$300,0)),AND(ISNUMBER(MATCH(D200,'May 12'!$F$2:$F$300,0)),(ISNUMBER(MATCH(E200,'May 12'!$E$2:$E$300,0))))),"Found","Not Found")</f>
        <v>Not Found</v>
      </c>
      <c r="I200" s="17" t="str">
        <f>IF(OR(ISNUMBER(MATCH(C200,'May 13'!$D$2:$D$300,0)),AND(ISNUMBER(MATCH(D200,'May 13'!$F$2:$F$300,0)),(ISNUMBER(MATCH(E200,'May 13'!$E$2:$E$300,0))))),"Found","Not Found")</f>
        <v>Not Found</v>
      </c>
      <c r="J200" s="17" t="str">
        <f>IF(OR(ISNUMBER(MATCH(C200,'May 14'!$D$2:$D$300,0)),AND(ISNUMBER(MATCH(D200,'May 14'!$F$2:$F$300,0)),(ISNUMBER(MATCH(E200,'May 14'!$E$2:$E$300,0))))),"Found","Not Found")</f>
        <v>Not Found</v>
      </c>
      <c r="K200" s="17" t="str">
        <f>IF(OR(ISNUMBER(MATCH(C200,'May 15'!$D$2:$D$300,0)),AND(ISNUMBER(MATCH(D200,'May 15'!$F$2:$F$300,0)),(ISNUMBER(MATCH(E200,'May 15'!$E$2:$E$300,0))))),"Found","Not Found")</f>
        <v>Not Found</v>
      </c>
      <c r="L200" s="17" t="str">
        <f>IF(OR(ISNUMBER(MATCH(C200,'May 16'!$D$2:$D$300,0)),AND(ISNUMBER(MATCH(D200,'May 16'!$F$2:$F$300,0)),(ISNUMBER(MATCH(E200,'May 16'!$E$2:$E$300,0))))),"Found","Not Found")</f>
        <v>Not Found</v>
      </c>
      <c r="M200" s="17">
        <f t="shared" si="3"/>
        <v>0</v>
      </c>
      <c r="N200" s="17"/>
      <c r="O200" s="17"/>
      <c r="P200" s="17"/>
      <c r="Q200" s="17"/>
      <c r="R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20"/>
      <c r="AJ200" s="17"/>
    </row>
    <row r="201" spans="1:36" x14ac:dyDescent="0.2">
      <c r="A201" s="17" t="s">
        <v>817</v>
      </c>
      <c r="B201" s="18" t="s">
        <v>818</v>
      </c>
      <c r="C201" s="13" t="str">
        <f>VLOOKUP(B201,'PKII Employee Details'!$A$2:$F$474,3,FALSE)</f>
        <v>C671</v>
      </c>
      <c r="D201" s="19" t="str">
        <f>VLOOKUP(B201,'PKII Employee Details'!$A$2:$F$474,4,FALSE)</f>
        <v>Palacio</v>
      </c>
      <c r="E201" s="19" t="str">
        <f>VLOOKUP(B201,'PKII Employee Details'!$A$2:$F$474,5,FALSE)</f>
        <v>Agnes</v>
      </c>
      <c r="F201" s="20" t="str">
        <f>IF(OR(ISNUMBER(MATCH(C201,'May 10'!$D$2:$D$300,0)),AND(ISNUMBER(MATCH(D201,'May 10'!$F$2:$F$300,0)),(ISNUMBER(MATCH(E201,'May 10'!$E$2:$E$300,0))))),"Found","Not Found")</f>
        <v>Not Found</v>
      </c>
      <c r="G201" s="17" t="str">
        <f>IF(OR(ISNUMBER(MATCH(C201,'May 11'!$D$2:$D$300,0)),AND(ISNUMBER(MATCH(D201,'May 11'!$F$2:$F$300,0)),(ISNUMBER(MATCH(E201,'May 11'!$E$2:$E$300,0))))),"Found","Not Found")</f>
        <v>Not Found</v>
      </c>
      <c r="H201" s="17" t="str">
        <f>IF(OR(ISNUMBER(MATCH(C201,'May 12'!$D$2:$D$300,0)),AND(ISNUMBER(MATCH(D201,'May 12'!$F$2:$F$300,0)),(ISNUMBER(MATCH(E201,'May 12'!$E$2:$E$300,0))))),"Found","Not Found")</f>
        <v>Not Found</v>
      </c>
      <c r="I201" s="17" t="str">
        <f>IF(OR(ISNUMBER(MATCH(C201,'May 13'!$D$2:$D$300,0)),AND(ISNUMBER(MATCH(D201,'May 13'!$F$2:$F$300,0)),(ISNUMBER(MATCH(E201,'May 13'!$E$2:$E$300,0))))),"Found","Not Found")</f>
        <v>Not Found</v>
      </c>
      <c r="J201" s="17" t="str">
        <f>IF(OR(ISNUMBER(MATCH(C201,'May 14'!$D$2:$D$300,0)),AND(ISNUMBER(MATCH(D201,'May 14'!$F$2:$F$300,0)),(ISNUMBER(MATCH(E201,'May 14'!$E$2:$E$300,0))))),"Found","Not Found")</f>
        <v>Not Found</v>
      </c>
      <c r="K201" s="17" t="str">
        <f>IF(OR(ISNUMBER(MATCH(C201,'May 15'!$D$2:$D$300,0)),AND(ISNUMBER(MATCH(D201,'May 15'!$F$2:$F$300,0)),(ISNUMBER(MATCH(E201,'May 15'!$E$2:$E$300,0))))),"Found","Not Found")</f>
        <v>Not Found</v>
      </c>
      <c r="L201" s="17" t="str">
        <f>IF(OR(ISNUMBER(MATCH(C201,'May 16'!$D$2:$D$300,0)),AND(ISNUMBER(MATCH(D201,'May 16'!$F$2:$F$300,0)),(ISNUMBER(MATCH(E201,'May 16'!$E$2:$E$300,0))))),"Found","Not Found")</f>
        <v>Not Found</v>
      </c>
      <c r="M201" s="17">
        <f t="shared" si="3"/>
        <v>0</v>
      </c>
      <c r="N201" s="17"/>
      <c r="O201" s="17"/>
      <c r="P201" s="17"/>
      <c r="Q201" s="17"/>
      <c r="R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20"/>
      <c r="AJ201" s="17"/>
    </row>
    <row r="202" spans="1:36" x14ac:dyDescent="0.2">
      <c r="A202" s="17" t="s">
        <v>819</v>
      </c>
      <c r="B202" s="18" t="s">
        <v>820</v>
      </c>
      <c r="C202" s="13" t="str">
        <f>VLOOKUP(B202,'PKII Employee Details'!$A$2:$F$474,3,FALSE)</f>
        <v>C718</v>
      </c>
      <c r="D202" s="19" t="str">
        <f>VLOOKUP(B202,'PKII Employee Details'!$A$2:$F$474,4,FALSE)</f>
        <v>Pante</v>
      </c>
      <c r="E202" s="19" t="str">
        <f>VLOOKUP(B202,'PKII Employee Details'!$A$2:$F$474,5,FALSE)</f>
        <v>Charles</v>
      </c>
      <c r="F202" s="20" t="str">
        <f>IF(OR(ISNUMBER(MATCH(C202,'May 10'!$D$2:$D$300,0)),AND(ISNUMBER(MATCH(D202,'May 10'!$F$2:$F$300,0)),(ISNUMBER(MATCH(E202,'May 10'!$E$2:$E$300,0))))),"Found","Not Found")</f>
        <v>Not Found</v>
      </c>
      <c r="G202" s="17" t="str">
        <f>IF(OR(ISNUMBER(MATCH(C202,'May 11'!$D$2:$D$300,0)),AND(ISNUMBER(MATCH(D202,'May 11'!$F$2:$F$300,0)),(ISNUMBER(MATCH(E202,'May 11'!$E$2:$E$300,0))))),"Found","Not Found")</f>
        <v>Not Found</v>
      </c>
      <c r="H202" s="17" t="str">
        <f>IF(OR(ISNUMBER(MATCH(C202,'May 12'!$D$2:$D$300,0)),AND(ISNUMBER(MATCH(D202,'May 12'!$F$2:$F$300,0)),(ISNUMBER(MATCH(E202,'May 12'!$E$2:$E$300,0))))),"Found","Not Found")</f>
        <v>Not Found</v>
      </c>
      <c r="I202" s="17" t="str">
        <f>IF(OR(ISNUMBER(MATCH(C202,'May 13'!$D$2:$D$300,0)),AND(ISNUMBER(MATCH(D202,'May 13'!$F$2:$F$300,0)),(ISNUMBER(MATCH(E202,'May 13'!$E$2:$E$300,0))))),"Found","Not Found")</f>
        <v>Not Found</v>
      </c>
      <c r="J202" s="17" t="str">
        <f>IF(OR(ISNUMBER(MATCH(C202,'May 14'!$D$2:$D$300,0)),AND(ISNUMBER(MATCH(D202,'May 14'!$F$2:$F$300,0)),(ISNUMBER(MATCH(E202,'May 14'!$E$2:$E$300,0))))),"Found","Not Found")</f>
        <v>Found</v>
      </c>
      <c r="K202" s="17" t="str">
        <f>IF(OR(ISNUMBER(MATCH(C202,'May 15'!$D$2:$D$300,0)),AND(ISNUMBER(MATCH(D202,'May 15'!$F$2:$F$300,0)),(ISNUMBER(MATCH(E202,'May 15'!$E$2:$E$300,0))))),"Found","Not Found")</f>
        <v>Not Found</v>
      </c>
      <c r="L202" s="17" t="str">
        <f>IF(OR(ISNUMBER(MATCH(C202,'May 16'!$D$2:$D$300,0)),AND(ISNUMBER(MATCH(D202,'May 16'!$F$2:$F$300,0)),(ISNUMBER(MATCH(E202,'May 16'!$E$2:$E$300,0))))),"Found","Not Found")</f>
        <v>Not Found</v>
      </c>
      <c r="M202" s="17">
        <f t="shared" si="3"/>
        <v>1</v>
      </c>
      <c r="N202" s="17"/>
      <c r="O202" s="17"/>
      <c r="P202" s="17"/>
      <c r="Q202" s="17"/>
      <c r="R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20"/>
      <c r="AJ202" s="17"/>
    </row>
    <row r="203" spans="1:36" x14ac:dyDescent="0.2">
      <c r="A203" s="22" t="s">
        <v>821</v>
      </c>
      <c r="B203" s="18" t="s">
        <v>822</v>
      </c>
      <c r="C203" s="13" t="str">
        <f>VLOOKUP(B203,'PKII Employee Details'!$A$2:$F$474,3,FALSE)</f>
        <v>C644</v>
      </c>
      <c r="D203" s="19" t="str">
        <f>VLOOKUP(B203,'PKII Employee Details'!$A$2:$F$474,4,FALSE)</f>
        <v>Pascua Jr.</v>
      </c>
      <c r="E203" s="19" t="str">
        <f>VLOOKUP(B203,'PKII Employee Details'!$A$2:$F$474,5,FALSE)</f>
        <v>Felix Noel</v>
      </c>
      <c r="F203" s="20" t="str">
        <f>IF(OR(ISNUMBER(MATCH(C203,'May 10'!$D$2:$D$300,0)),AND(ISNUMBER(MATCH(D203,'May 10'!$F$2:$F$300,0)),(ISNUMBER(MATCH(E203,'May 10'!$E$2:$E$300,0))))),"Found","Not Found")</f>
        <v>Not Found</v>
      </c>
      <c r="G203" s="17" t="str">
        <f>IF(OR(ISNUMBER(MATCH(C203,'May 11'!$D$2:$D$300,0)),AND(ISNUMBER(MATCH(D203,'May 11'!$F$2:$F$300,0)),(ISNUMBER(MATCH(E203,'May 11'!$E$2:$E$300,0))))),"Found","Not Found")</f>
        <v>Not Found</v>
      </c>
      <c r="H203" s="17" t="str">
        <f>IF(OR(ISNUMBER(MATCH(C203,'May 12'!$D$2:$D$300,0)),AND(ISNUMBER(MATCH(D203,'May 12'!$F$2:$F$300,0)),(ISNUMBER(MATCH(E203,'May 12'!$E$2:$E$300,0))))),"Found","Not Found")</f>
        <v>Not Found</v>
      </c>
      <c r="I203" s="17" t="str">
        <f>IF(OR(ISNUMBER(MATCH(C203,'May 13'!$D$2:$D$300,0)),AND(ISNUMBER(MATCH(D203,'May 13'!$F$2:$F$300,0)),(ISNUMBER(MATCH(E203,'May 13'!$E$2:$E$300,0))))),"Found","Not Found")</f>
        <v>Not Found</v>
      </c>
      <c r="J203" s="17" t="str">
        <f>IF(OR(ISNUMBER(MATCH(C203,'May 14'!$D$2:$D$300,0)),AND(ISNUMBER(MATCH(D203,'May 14'!$F$2:$F$300,0)),(ISNUMBER(MATCH(E203,'May 14'!$E$2:$E$300,0))))),"Found","Not Found")</f>
        <v>Not Found</v>
      </c>
      <c r="K203" s="17" t="str">
        <f>IF(OR(ISNUMBER(MATCH(C203,'May 15'!$D$2:$D$300,0)),AND(ISNUMBER(MATCH(D203,'May 15'!$F$2:$F$300,0)),(ISNUMBER(MATCH(E203,'May 15'!$E$2:$E$300,0))))),"Found","Not Found")</f>
        <v>Not Found</v>
      </c>
      <c r="L203" s="17" t="str">
        <f>IF(OR(ISNUMBER(MATCH(C203,'May 16'!$D$2:$D$300,0)),AND(ISNUMBER(MATCH(D203,'May 16'!$F$2:$F$300,0)),(ISNUMBER(MATCH(E203,'May 16'!$E$2:$E$300,0))))),"Found","Not Found")</f>
        <v>Not Found</v>
      </c>
      <c r="M203" s="17">
        <f t="shared" si="3"/>
        <v>0</v>
      </c>
      <c r="N203" s="17"/>
      <c r="O203" s="17"/>
      <c r="P203" s="17"/>
      <c r="Q203" s="17"/>
      <c r="R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20"/>
      <c r="AJ203" s="17"/>
    </row>
    <row r="204" spans="1:36" x14ac:dyDescent="0.2">
      <c r="A204" s="17"/>
      <c r="B204" s="18" t="s">
        <v>823</v>
      </c>
      <c r="C204" s="13" t="s">
        <v>824</v>
      </c>
      <c r="D204" s="19" t="s">
        <v>825</v>
      </c>
      <c r="E204" s="19" t="s">
        <v>826</v>
      </c>
      <c r="F204" s="20" t="str">
        <f>IF(OR(ISNUMBER(MATCH(C204,'May 10'!$D$2:$D$300,0)),AND(ISNUMBER(MATCH(D204,'May 10'!$F$2:$F$300,0)),(ISNUMBER(MATCH(E204,'May 10'!$E$2:$E$300,0))))),"Found","Not Found")</f>
        <v>Not Found</v>
      </c>
      <c r="G204" s="17" t="str">
        <f>IF(OR(ISNUMBER(MATCH(C204,'May 11'!$D$2:$D$300,0)),AND(ISNUMBER(MATCH(D204,'May 11'!$F$2:$F$300,0)),(ISNUMBER(MATCH(E204,'May 11'!$E$2:$E$300,0))))),"Found","Not Found")</f>
        <v>Not Found</v>
      </c>
      <c r="H204" s="17" t="str">
        <f>IF(OR(ISNUMBER(MATCH(C204,'May 12'!$D$2:$D$300,0)),AND(ISNUMBER(MATCH(D204,'May 12'!$F$2:$F$300,0)),(ISNUMBER(MATCH(E204,'May 12'!$E$2:$E$300,0))))),"Found","Not Found")</f>
        <v>Not Found</v>
      </c>
      <c r="I204" s="17" t="str">
        <f>IF(OR(ISNUMBER(MATCH(C204,'May 13'!$D$2:$D$300,0)),AND(ISNUMBER(MATCH(D204,'May 13'!$F$2:$F$300,0)),(ISNUMBER(MATCH(E204,'May 13'!$E$2:$E$300,0))))),"Found","Not Found")</f>
        <v>Not Found</v>
      </c>
      <c r="J204" s="17" t="str">
        <f>IF(OR(ISNUMBER(MATCH(C204,'May 14'!$D$2:$D$300,0)),AND(ISNUMBER(MATCH(D204,'May 14'!$F$2:$F$300,0)),(ISNUMBER(MATCH(E204,'May 14'!$E$2:$E$300,0))))),"Found","Not Found")</f>
        <v>Not Found</v>
      </c>
      <c r="K204" s="17" t="str">
        <f>IF(OR(ISNUMBER(MATCH(C204,'May 15'!$D$2:$D$300,0)),AND(ISNUMBER(MATCH(D204,'May 15'!$F$2:$F$300,0)),(ISNUMBER(MATCH(E204,'May 15'!$E$2:$E$300,0))))),"Found","Not Found")</f>
        <v>Not Found</v>
      </c>
      <c r="L204" s="17" t="str">
        <f>IF(OR(ISNUMBER(MATCH(C204,'May 16'!$D$2:$D$300,0)),AND(ISNUMBER(MATCH(D204,'May 16'!$F$2:$F$300,0)),(ISNUMBER(MATCH(E204,'May 16'!$E$2:$E$300,0))))),"Found","Not Found")</f>
        <v>Not Found</v>
      </c>
      <c r="M204" s="17">
        <f t="shared" si="3"/>
        <v>0</v>
      </c>
      <c r="N204" s="17"/>
      <c r="O204" s="17"/>
      <c r="P204" s="17"/>
      <c r="Q204" s="17"/>
      <c r="R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20"/>
      <c r="AJ204" s="17"/>
    </row>
    <row r="205" spans="1:36" x14ac:dyDescent="0.2">
      <c r="A205" s="17" t="s">
        <v>827</v>
      </c>
      <c r="B205" s="18" t="s">
        <v>828</v>
      </c>
      <c r="C205" s="13" t="s">
        <v>824</v>
      </c>
      <c r="D205" s="19" t="s">
        <v>825</v>
      </c>
      <c r="E205" s="19" t="s">
        <v>826</v>
      </c>
      <c r="F205" s="20" t="str">
        <f>IF(OR(ISNUMBER(MATCH(C205,'May 10'!$D$2:$D$300,0)),AND(ISNUMBER(MATCH(D205,'May 10'!$F$2:$F$300,0)),(ISNUMBER(MATCH(E205,'May 10'!$E$2:$E$300,0))))),"Found","Not Found")</f>
        <v>Not Found</v>
      </c>
      <c r="G205" s="17" t="str">
        <f>IF(OR(ISNUMBER(MATCH(C205,'May 11'!$D$2:$D$300,0)),AND(ISNUMBER(MATCH(D205,'May 11'!$F$2:$F$300,0)),(ISNUMBER(MATCH(E205,'May 11'!$E$2:$E$300,0))))),"Found","Not Found")</f>
        <v>Not Found</v>
      </c>
      <c r="H205" s="17" t="str">
        <f>IF(OR(ISNUMBER(MATCH(C205,'May 12'!$D$2:$D$300,0)),AND(ISNUMBER(MATCH(D205,'May 12'!$F$2:$F$300,0)),(ISNUMBER(MATCH(E205,'May 12'!$E$2:$E$300,0))))),"Found","Not Found")</f>
        <v>Not Found</v>
      </c>
      <c r="I205" s="17" t="str">
        <f>IF(OR(ISNUMBER(MATCH(C205,'May 13'!$D$2:$D$300,0)),AND(ISNUMBER(MATCH(D205,'May 13'!$F$2:$F$300,0)),(ISNUMBER(MATCH(E205,'May 13'!$E$2:$E$300,0))))),"Found","Not Found")</f>
        <v>Not Found</v>
      </c>
      <c r="J205" s="17" t="str">
        <f>IF(OR(ISNUMBER(MATCH(C205,'May 14'!$D$2:$D$300,0)),AND(ISNUMBER(MATCH(D205,'May 14'!$F$2:$F$300,0)),(ISNUMBER(MATCH(E205,'May 14'!$E$2:$E$300,0))))),"Found","Not Found")</f>
        <v>Not Found</v>
      </c>
      <c r="K205" s="17" t="str">
        <f>IF(OR(ISNUMBER(MATCH(C205,'May 15'!$D$2:$D$300,0)),AND(ISNUMBER(MATCH(D205,'May 15'!$F$2:$F$300,0)),(ISNUMBER(MATCH(E205,'May 15'!$E$2:$E$300,0))))),"Found","Not Found")</f>
        <v>Not Found</v>
      </c>
      <c r="L205" s="17" t="str">
        <f>IF(OR(ISNUMBER(MATCH(C205,'May 16'!$D$2:$D$300,0)),AND(ISNUMBER(MATCH(D205,'May 16'!$F$2:$F$300,0)),(ISNUMBER(MATCH(E205,'May 16'!$E$2:$E$300,0))))),"Found","Not Found")</f>
        <v>Not Found</v>
      </c>
      <c r="M205" s="17">
        <f t="shared" si="3"/>
        <v>0</v>
      </c>
      <c r="N205" s="17"/>
      <c r="O205" s="17"/>
      <c r="P205" s="17"/>
      <c r="Q205" s="17"/>
      <c r="R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20"/>
      <c r="AJ205" s="17"/>
    </row>
    <row r="206" spans="1:36" x14ac:dyDescent="0.2">
      <c r="A206" s="17" t="s">
        <v>829</v>
      </c>
      <c r="B206" s="18" t="s">
        <v>830</v>
      </c>
      <c r="C206" s="13" t="str">
        <f>VLOOKUP(B206,'PKII Employee Details'!$A$2:$F$474,3,FALSE)</f>
        <v>C475</v>
      </c>
      <c r="D206" s="19" t="str">
        <f>VLOOKUP(B206,'PKII Employee Details'!$A$2:$F$474,4,FALSE)</f>
        <v>Pintor</v>
      </c>
      <c r="E206" s="19" t="str">
        <f>VLOOKUP(B206,'PKII Employee Details'!$A$2:$F$474,5,FALSE)</f>
        <v>Eleanor</v>
      </c>
      <c r="F206" s="20" t="str">
        <f>IF(OR(ISNUMBER(MATCH(C206,'May 10'!$D$2:$D$300,0)),AND(ISNUMBER(MATCH(D206,'May 10'!$F$2:$F$300,0)),(ISNUMBER(MATCH(E206,'May 10'!$E$2:$E$300,0))))),"Found","Not Found")</f>
        <v>Not Found</v>
      </c>
      <c r="G206" s="17" t="str">
        <f>IF(OR(ISNUMBER(MATCH(C206,'May 11'!$D$2:$D$300,0)),AND(ISNUMBER(MATCH(D206,'May 11'!$F$2:$F$300,0)),(ISNUMBER(MATCH(E206,'May 11'!$E$2:$E$300,0))))),"Found","Not Found")</f>
        <v>Not Found</v>
      </c>
      <c r="H206" s="17" t="str">
        <f>IF(OR(ISNUMBER(MATCH(C206,'May 12'!$D$2:$D$300,0)),AND(ISNUMBER(MATCH(D206,'May 12'!$F$2:$F$300,0)),(ISNUMBER(MATCH(E206,'May 12'!$E$2:$E$300,0))))),"Found","Not Found")</f>
        <v>Not Found</v>
      </c>
      <c r="I206" s="17" t="str">
        <f>IF(OR(ISNUMBER(MATCH(C206,'May 13'!$D$2:$D$300,0)),AND(ISNUMBER(MATCH(D206,'May 13'!$F$2:$F$300,0)),(ISNUMBER(MATCH(E206,'May 13'!$E$2:$E$300,0))))),"Found","Not Found")</f>
        <v>Not Found</v>
      </c>
      <c r="J206" s="17" t="str">
        <f>IF(OR(ISNUMBER(MATCH(C206,'May 14'!$D$2:$D$300,0)),AND(ISNUMBER(MATCH(D206,'May 14'!$F$2:$F$300,0)),(ISNUMBER(MATCH(E206,'May 14'!$E$2:$E$300,0))))),"Found","Not Found")</f>
        <v>Not Found</v>
      </c>
      <c r="K206" s="17" t="str">
        <f>IF(OR(ISNUMBER(MATCH(C206,'May 15'!$D$2:$D$300,0)),AND(ISNUMBER(MATCH(D206,'May 15'!$F$2:$F$300,0)),(ISNUMBER(MATCH(E206,'May 15'!$E$2:$E$300,0))))),"Found","Not Found")</f>
        <v>Not Found</v>
      </c>
      <c r="L206" s="17" t="str">
        <f>IF(OR(ISNUMBER(MATCH(C206,'May 16'!$D$2:$D$300,0)),AND(ISNUMBER(MATCH(D206,'May 16'!$F$2:$F$300,0)),(ISNUMBER(MATCH(E206,'May 16'!$E$2:$E$300,0))))),"Found","Not Found")</f>
        <v>Not Found</v>
      </c>
      <c r="M206" s="17">
        <f t="shared" si="3"/>
        <v>0</v>
      </c>
      <c r="N206" s="17"/>
      <c r="O206" s="17"/>
      <c r="P206" s="17"/>
      <c r="Q206" s="17"/>
      <c r="R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20"/>
      <c r="AJ206" s="17"/>
    </row>
    <row r="207" spans="1:36" x14ac:dyDescent="0.2">
      <c r="A207" s="17" t="s">
        <v>831</v>
      </c>
      <c r="B207" s="18" t="s">
        <v>832</v>
      </c>
      <c r="C207" s="13" t="str">
        <f>VLOOKUP(B207,'PKII Employee Details'!$A$2:$F$474,3,FALSE)</f>
        <v>C629</v>
      </c>
      <c r="D207" s="19" t="str">
        <f>VLOOKUP(B207,'PKII Employee Details'!$A$2:$F$474,4,FALSE)</f>
        <v>Ramirez</v>
      </c>
      <c r="E207" s="19" t="str">
        <f>VLOOKUP(B207,'PKII Employee Details'!$A$2:$F$474,5,FALSE)</f>
        <v>Reynaldo</v>
      </c>
      <c r="F207" s="20" t="str">
        <f>IF(OR(ISNUMBER(MATCH(C207,'May 10'!$D$2:$D$300,0)),AND(ISNUMBER(MATCH(D207,'May 10'!$F$2:$F$300,0)),(ISNUMBER(MATCH(E207,'May 10'!$E$2:$E$300,0))))),"Found","Not Found")</f>
        <v>Not Found</v>
      </c>
      <c r="G207" s="17" t="str">
        <f>IF(OR(ISNUMBER(MATCH(C207,'May 11'!$D$2:$D$300,0)),AND(ISNUMBER(MATCH(D207,'May 11'!$F$2:$F$300,0)),(ISNUMBER(MATCH(E207,'May 11'!$E$2:$E$300,0))))),"Found","Not Found")</f>
        <v>Not Found</v>
      </c>
      <c r="H207" s="17" t="str">
        <f>IF(OR(ISNUMBER(MATCH(C207,'May 12'!$D$2:$D$300,0)),AND(ISNUMBER(MATCH(D207,'May 12'!$F$2:$F$300,0)),(ISNUMBER(MATCH(E207,'May 12'!$E$2:$E$300,0))))),"Found","Not Found")</f>
        <v>Not Found</v>
      </c>
      <c r="I207" s="17" t="str">
        <f>IF(OR(ISNUMBER(MATCH(C207,'May 13'!$D$2:$D$300,0)),AND(ISNUMBER(MATCH(D207,'May 13'!$F$2:$F$300,0)),(ISNUMBER(MATCH(E207,'May 13'!$E$2:$E$300,0))))),"Found","Not Found")</f>
        <v>Not Found</v>
      </c>
      <c r="J207" s="17" t="str">
        <f>IF(OR(ISNUMBER(MATCH(C207,'May 14'!$D$2:$D$300,0)),AND(ISNUMBER(MATCH(D207,'May 14'!$F$2:$F$300,0)),(ISNUMBER(MATCH(E207,'May 14'!$E$2:$E$300,0))))),"Found","Not Found")</f>
        <v>Not Found</v>
      </c>
      <c r="K207" s="17" t="str">
        <f>IF(OR(ISNUMBER(MATCH(C207,'May 15'!$D$2:$D$300,0)),AND(ISNUMBER(MATCH(D207,'May 15'!$F$2:$F$300,0)),(ISNUMBER(MATCH(E207,'May 15'!$E$2:$E$300,0))))),"Found","Not Found")</f>
        <v>Not Found</v>
      </c>
      <c r="L207" s="17" t="str">
        <f>IF(OR(ISNUMBER(MATCH(C207,'May 16'!$D$2:$D$300,0)),AND(ISNUMBER(MATCH(D207,'May 16'!$F$2:$F$300,0)),(ISNUMBER(MATCH(E207,'May 16'!$E$2:$E$300,0))))),"Found","Not Found")</f>
        <v>Not Found</v>
      </c>
      <c r="M207" s="17">
        <f t="shared" si="3"/>
        <v>0</v>
      </c>
      <c r="N207" s="17"/>
      <c r="O207" s="17"/>
      <c r="P207" s="17"/>
      <c r="Q207" s="17"/>
      <c r="R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20"/>
      <c r="AJ207" s="17"/>
    </row>
    <row r="208" spans="1:36" x14ac:dyDescent="0.2">
      <c r="A208" s="17" t="s">
        <v>833</v>
      </c>
      <c r="B208" s="18" t="s">
        <v>834</v>
      </c>
      <c r="C208" s="13" t="str">
        <f>VLOOKUP(B208,'PKII Employee Details'!$A$2:$F$474,3,FALSE)</f>
        <v>C555</v>
      </c>
      <c r="D208" s="19" t="str">
        <f>VLOOKUP(B208,'PKII Employee Details'!$A$2:$F$474,4,FALSE)</f>
        <v>Raymundo</v>
      </c>
      <c r="E208" s="19" t="str">
        <f>VLOOKUP(B208,'PKII Employee Details'!$A$2:$F$474,5,FALSE)</f>
        <v>Ma. Victoria</v>
      </c>
      <c r="F208" s="20" t="str">
        <f>IF(OR(ISNUMBER(MATCH(C208,'May 10'!$D$2:$D$300,0)),AND(ISNUMBER(MATCH(D208,'May 10'!$F$2:$F$300,0)),(ISNUMBER(MATCH(E208,'May 10'!$E$2:$E$300,0))))),"Found","Not Found")</f>
        <v>Not Found</v>
      </c>
      <c r="G208" s="17" t="str">
        <f>IF(OR(ISNUMBER(MATCH(C208,'May 11'!$D$2:$D$300,0)),AND(ISNUMBER(MATCH(D208,'May 11'!$F$2:$F$300,0)),(ISNUMBER(MATCH(E208,'May 11'!$E$2:$E$300,0))))),"Found","Not Found")</f>
        <v>Not Found</v>
      </c>
      <c r="H208" s="17" t="str">
        <f>IF(OR(ISNUMBER(MATCH(C208,'May 12'!$D$2:$D$300,0)),AND(ISNUMBER(MATCH(D208,'May 12'!$F$2:$F$300,0)),(ISNUMBER(MATCH(E208,'May 12'!$E$2:$E$300,0))))),"Found","Not Found")</f>
        <v>Not Found</v>
      </c>
      <c r="I208" s="17" t="str">
        <f>IF(OR(ISNUMBER(MATCH(C208,'May 13'!$D$2:$D$300,0)),AND(ISNUMBER(MATCH(D208,'May 13'!$F$2:$F$300,0)),(ISNUMBER(MATCH(E208,'May 13'!$E$2:$E$300,0))))),"Found","Not Found")</f>
        <v>Not Found</v>
      </c>
      <c r="J208" s="17" t="str">
        <f>IF(OR(ISNUMBER(MATCH(C208,'May 14'!$D$2:$D$300,0)),AND(ISNUMBER(MATCH(D208,'May 14'!$F$2:$F$300,0)),(ISNUMBER(MATCH(E208,'May 14'!$E$2:$E$300,0))))),"Found","Not Found")</f>
        <v>Not Found</v>
      </c>
      <c r="K208" s="17" t="str">
        <f>IF(OR(ISNUMBER(MATCH(C208,'May 15'!$D$2:$D$300,0)),AND(ISNUMBER(MATCH(D208,'May 15'!$F$2:$F$300,0)),(ISNUMBER(MATCH(E208,'May 15'!$E$2:$E$300,0))))),"Found","Not Found")</f>
        <v>Not Found</v>
      </c>
      <c r="L208" s="17" t="str">
        <f>IF(OR(ISNUMBER(MATCH(C208,'May 16'!$D$2:$D$300,0)),AND(ISNUMBER(MATCH(D208,'May 16'!$F$2:$F$300,0)),(ISNUMBER(MATCH(E208,'May 16'!$E$2:$E$300,0))))),"Found","Not Found")</f>
        <v>Not Found</v>
      </c>
      <c r="M208" s="17">
        <f t="shared" si="3"/>
        <v>0</v>
      </c>
      <c r="N208" s="17"/>
      <c r="O208" s="17"/>
      <c r="P208" s="17"/>
      <c r="Q208" s="17"/>
      <c r="R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20"/>
      <c r="AJ208" s="17"/>
    </row>
    <row r="209" spans="1:36" x14ac:dyDescent="0.2">
      <c r="A209" s="17" t="s">
        <v>835</v>
      </c>
      <c r="B209" s="18" t="s">
        <v>836</v>
      </c>
      <c r="C209" s="13" t="str">
        <f>VLOOKUP(B209,'PKII Employee Details'!$A$2:$F$474,3,FALSE)</f>
        <v>C678</v>
      </c>
      <c r="D209" s="19" t="str">
        <f>VLOOKUP(B209,'PKII Employee Details'!$A$2:$F$474,4,FALSE)</f>
        <v>Remorta</v>
      </c>
      <c r="E209" s="19" t="str">
        <f>VLOOKUP(B209,'PKII Employee Details'!$A$2:$F$474,5,FALSE)</f>
        <v>Criza Lyn</v>
      </c>
      <c r="F209" s="20" t="str">
        <f>IF(OR(ISNUMBER(MATCH(C209,'May 10'!$D$2:$D$300,0)),AND(ISNUMBER(MATCH(D209,'May 10'!$F$2:$F$300,0)),(ISNUMBER(MATCH(E209,'May 10'!$E$2:$E$300,0))))),"Found","Not Found")</f>
        <v>Not Found</v>
      </c>
      <c r="G209" s="17" t="str">
        <f>IF(OR(ISNUMBER(MATCH(C209,'May 11'!$D$2:$D$300,0)),AND(ISNUMBER(MATCH(D209,'May 11'!$F$2:$F$300,0)),(ISNUMBER(MATCH(E209,'May 11'!$E$2:$E$300,0))))),"Found","Not Found")</f>
        <v>Not Found</v>
      </c>
      <c r="H209" s="17" t="str">
        <f>IF(OR(ISNUMBER(MATCH(C209,'May 12'!$D$2:$D$300,0)),AND(ISNUMBER(MATCH(D209,'May 12'!$F$2:$F$300,0)),(ISNUMBER(MATCH(E209,'May 12'!$E$2:$E$300,0))))),"Found","Not Found")</f>
        <v>Not Found</v>
      </c>
      <c r="I209" s="17" t="str">
        <f>IF(OR(ISNUMBER(MATCH(C209,'May 13'!$D$2:$D$300,0)),AND(ISNUMBER(MATCH(D209,'May 13'!$F$2:$F$300,0)),(ISNUMBER(MATCH(E209,'May 13'!$E$2:$E$300,0))))),"Found","Not Found")</f>
        <v>Not Found</v>
      </c>
      <c r="J209" s="17" t="str">
        <f>IF(OR(ISNUMBER(MATCH(C209,'May 14'!$D$2:$D$300,0)),AND(ISNUMBER(MATCH(D209,'May 14'!$F$2:$F$300,0)),(ISNUMBER(MATCH(E209,'May 14'!$E$2:$E$300,0))))),"Found","Not Found")</f>
        <v>Not Found</v>
      </c>
      <c r="K209" s="17" t="str">
        <f>IF(OR(ISNUMBER(MATCH(C209,'May 15'!$D$2:$D$300,0)),AND(ISNUMBER(MATCH(D209,'May 15'!$F$2:$F$300,0)),(ISNUMBER(MATCH(E209,'May 15'!$E$2:$E$300,0))))),"Found","Not Found")</f>
        <v>Not Found</v>
      </c>
      <c r="L209" s="17" t="str">
        <f>IF(OR(ISNUMBER(MATCH(C209,'May 16'!$D$2:$D$300,0)),AND(ISNUMBER(MATCH(D209,'May 16'!$F$2:$F$300,0)),(ISNUMBER(MATCH(E209,'May 16'!$E$2:$E$300,0))))),"Found","Not Found")</f>
        <v>Not Found</v>
      </c>
      <c r="M209" s="17">
        <f t="shared" si="3"/>
        <v>0</v>
      </c>
      <c r="N209" s="17"/>
      <c r="O209" s="17"/>
      <c r="P209" s="17"/>
      <c r="Q209" s="17"/>
      <c r="R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20"/>
      <c r="AJ209" s="17"/>
    </row>
    <row r="210" spans="1:36" x14ac:dyDescent="0.2">
      <c r="A210" s="17" t="s">
        <v>837</v>
      </c>
      <c r="B210" s="18" t="s">
        <v>838</v>
      </c>
      <c r="C210" s="13" t="str">
        <f>VLOOKUP(B210,'PKII Employee Details'!$A$2:$F$474,3,FALSE)</f>
        <v>C720</v>
      </c>
      <c r="D210" s="19" t="str">
        <f>VLOOKUP(B210,'PKII Employee Details'!$A$2:$F$474,4,FALSE)</f>
        <v>Ricaforte</v>
      </c>
      <c r="E210" s="19" t="str">
        <f>VLOOKUP(B210,'PKII Employee Details'!$A$2:$F$474,5,FALSE)</f>
        <v>Joanne</v>
      </c>
      <c r="F210" s="20" t="str">
        <f>IF(OR(ISNUMBER(MATCH(C210,'May 10'!$D$2:$D$300,0)),AND(ISNUMBER(MATCH(D210,'May 10'!$F$2:$F$300,0)),(ISNUMBER(MATCH(E210,'May 10'!$E$2:$E$300,0))))),"Found","Not Found")</f>
        <v>Not Found</v>
      </c>
      <c r="G210" s="17" t="str">
        <f>IF(OR(ISNUMBER(MATCH(C210,'May 11'!$D$2:$D$300,0)),AND(ISNUMBER(MATCH(D210,'May 11'!$F$2:$F$300,0)),(ISNUMBER(MATCH(E210,'May 11'!$E$2:$E$300,0))))),"Found","Not Found")</f>
        <v>Not Found</v>
      </c>
      <c r="H210" s="17" t="str">
        <f>IF(OR(ISNUMBER(MATCH(C210,'May 12'!$D$2:$D$300,0)),AND(ISNUMBER(MATCH(D210,'May 12'!$F$2:$F$300,0)),(ISNUMBER(MATCH(E210,'May 12'!$E$2:$E$300,0))))),"Found","Not Found")</f>
        <v>Not Found</v>
      </c>
      <c r="I210" s="17" t="str">
        <f>IF(OR(ISNUMBER(MATCH(C210,'May 13'!$D$2:$D$300,0)),AND(ISNUMBER(MATCH(D210,'May 13'!$F$2:$F$300,0)),(ISNUMBER(MATCH(E210,'May 13'!$E$2:$E$300,0))))),"Found","Not Found")</f>
        <v>Not Found</v>
      </c>
      <c r="J210" s="17" t="str">
        <f>IF(OR(ISNUMBER(MATCH(C210,'May 14'!$D$2:$D$300,0)),AND(ISNUMBER(MATCH(D210,'May 14'!$F$2:$F$300,0)),(ISNUMBER(MATCH(E210,'May 14'!$E$2:$E$300,0))))),"Found","Not Found")</f>
        <v>Not Found</v>
      </c>
      <c r="K210" s="17" t="str">
        <f>IF(OR(ISNUMBER(MATCH(C210,'May 15'!$D$2:$D$300,0)),AND(ISNUMBER(MATCH(D210,'May 15'!$F$2:$F$300,0)),(ISNUMBER(MATCH(E210,'May 15'!$E$2:$E$300,0))))),"Found","Not Found")</f>
        <v>Not Found</v>
      </c>
      <c r="L210" s="17" t="str">
        <f>IF(OR(ISNUMBER(MATCH(C210,'May 16'!$D$2:$D$300,0)),AND(ISNUMBER(MATCH(D210,'May 16'!$F$2:$F$300,0)),(ISNUMBER(MATCH(E210,'May 16'!$E$2:$E$300,0))))),"Found","Not Found")</f>
        <v>Not Found</v>
      </c>
      <c r="M210" s="17">
        <f t="shared" si="3"/>
        <v>0</v>
      </c>
      <c r="N210" s="17"/>
      <c r="O210" s="17"/>
      <c r="P210" s="17"/>
      <c r="Q210" s="17"/>
      <c r="R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20"/>
      <c r="AJ210" s="17"/>
    </row>
    <row r="211" spans="1:36" x14ac:dyDescent="0.2">
      <c r="A211" s="17" t="s">
        <v>839</v>
      </c>
      <c r="B211" s="18" t="s">
        <v>840</v>
      </c>
      <c r="C211" s="13" t="str">
        <f>VLOOKUP(B211,'PKII Employee Details'!$A$2:$F$474,3,FALSE)</f>
        <v>C472</v>
      </c>
      <c r="D211" s="19" t="str">
        <f>VLOOKUP(B211,'PKII Employee Details'!$A$2:$F$474,4,FALSE)</f>
        <v>Rita</v>
      </c>
      <c r="E211" s="19" t="str">
        <f>VLOOKUP(B211,'PKII Employee Details'!$A$2:$F$474,5,FALSE)</f>
        <v>Jerry</v>
      </c>
      <c r="F211" s="20" t="str">
        <f>IF(OR(ISNUMBER(MATCH(C211,'May 10'!$D$2:$D$300,0)),AND(ISNUMBER(MATCH(D211,'May 10'!$F$2:$F$300,0)),(ISNUMBER(MATCH(E211,'May 10'!$E$2:$E$300,0))))),"Found","Not Found")</f>
        <v>Not Found</v>
      </c>
      <c r="G211" s="17" t="str">
        <f>IF(OR(ISNUMBER(MATCH(C211,'May 11'!$D$2:$D$300,0)),AND(ISNUMBER(MATCH(D211,'May 11'!$F$2:$F$300,0)),(ISNUMBER(MATCH(E211,'May 11'!$E$2:$E$300,0))))),"Found","Not Found")</f>
        <v>Not Found</v>
      </c>
      <c r="H211" s="17" t="str">
        <f>IF(OR(ISNUMBER(MATCH(C211,'May 12'!$D$2:$D$300,0)),AND(ISNUMBER(MATCH(D211,'May 12'!$F$2:$F$300,0)),(ISNUMBER(MATCH(E211,'May 12'!$E$2:$E$300,0))))),"Found","Not Found")</f>
        <v>Not Found</v>
      </c>
      <c r="I211" s="17" t="str">
        <f>IF(OR(ISNUMBER(MATCH(C211,'May 13'!$D$2:$D$300,0)),AND(ISNUMBER(MATCH(D211,'May 13'!$F$2:$F$300,0)),(ISNUMBER(MATCH(E211,'May 13'!$E$2:$E$300,0))))),"Found","Not Found")</f>
        <v>Not Found</v>
      </c>
      <c r="J211" s="17" t="str">
        <f>IF(OR(ISNUMBER(MATCH(C211,'May 14'!$D$2:$D$300,0)),AND(ISNUMBER(MATCH(D211,'May 14'!$F$2:$F$300,0)),(ISNUMBER(MATCH(E211,'May 14'!$E$2:$E$300,0))))),"Found","Not Found")</f>
        <v>Not Found</v>
      </c>
      <c r="K211" s="17" t="str">
        <f>IF(OR(ISNUMBER(MATCH(C211,'May 15'!$D$2:$D$300,0)),AND(ISNUMBER(MATCH(D211,'May 15'!$F$2:$F$300,0)),(ISNUMBER(MATCH(E211,'May 15'!$E$2:$E$300,0))))),"Found","Not Found")</f>
        <v>Not Found</v>
      </c>
      <c r="L211" s="17" t="str">
        <f>IF(OR(ISNUMBER(MATCH(C211,'May 16'!$D$2:$D$300,0)),AND(ISNUMBER(MATCH(D211,'May 16'!$F$2:$F$300,0)),(ISNUMBER(MATCH(E211,'May 16'!$E$2:$E$300,0))))),"Found","Not Found")</f>
        <v>Found</v>
      </c>
      <c r="M211" s="17">
        <f t="shared" si="3"/>
        <v>1</v>
      </c>
      <c r="N211" s="17"/>
      <c r="O211" s="17"/>
      <c r="P211" s="17"/>
      <c r="Q211" s="17"/>
      <c r="R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20"/>
      <c r="AJ211" s="17"/>
    </row>
    <row r="212" spans="1:36" x14ac:dyDescent="0.2">
      <c r="A212" s="17" t="s">
        <v>841</v>
      </c>
      <c r="B212" s="18" t="s">
        <v>842</v>
      </c>
      <c r="C212" s="13" t="str">
        <f>VLOOKUP(B212,'PKII Employee Details'!$A$2:$F$474,3,FALSE)</f>
        <v>C544</v>
      </c>
      <c r="D212" s="19" t="str">
        <f>VLOOKUP(B212,'PKII Employee Details'!$A$2:$F$474,4,FALSE)</f>
        <v>Rivera</v>
      </c>
      <c r="E212" s="19" t="str">
        <f>VLOOKUP(B212,'PKII Employee Details'!$A$2:$F$474,5,FALSE)</f>
        <v>Paul</v>
      </c>
      <c r="F212" s="20" t="str">
        <f>IF(OR(ISNUMBER(MATCH(C212,'May 10'!$D$2:$D$300,0)),AND(ISNUMBER(MATCH(D212,'May 10'!$F$2:$F$300,0)),(ISNUMBER(MATCH(E212,'May 10'!$E$2:$E$300,0))))),"Found","Not Found")</f>
        <v>Not Found</v>
      </c>
      <c r="G212" s="17" t="str">
        <f>IF(OR(ISNUMBER(MATCH(C212,'May 11'!$D$2:$D$300,0)),AND(ISNUMBER(MATCH(D212,'May 11'!$F$2:$F$300,0)),(ISNUMBER(MATCH(E212,'May 11'!$E$2:$E$300,0))))),"Found","Not Found")</f>
        <v>Not Found</v>
      </c>
      <c r="H212" s="17" t="str">
        <f>IF(OR(ISNUMBER(MATCH(C212,'May 12'!$D$2:$D$300,0)),AND(ISNUMBER(MATCH(D212,'May 12'!$F$2:$F$300,0)),(ISNUMBER(MATCH(E212,'May 12'!$E$2:$E$300,0))))),"Found","Not Found")</f>
        <v>Not Found</v>
      </c>
      <c r="I212" s="17" t="str">
        <f>IF(OR(ISNUMBER(MATCH(C212,'May 13'!$D$2:$D$300,0)),AND(ISNUMBER(MATCH(D212,'May 13'!$F$2:$F$300,0)),(ISNUMBER(MATCH(E212,'May 13'!$E$2:$E$300,0))))),"Found","Not Found")</f>
        <v>Not Found</v>
      </c>
      <c r="J212" s="17" t="str">
        <f>IF(OR(ISNUMBER(MATCH(C212,'May 14'!$D$2:$D$300,0)),AND(ISNUMBER(MATCH(D212,'May 14'!$F$2:$F$300,0)),(ISNUMBER(MATCH(E212,'May 14'!$E$2:$E$300,0))))),"Found","Not Found")</f>
        <v>Not Found</v>
      </c>
      <c r="K212" s="17" t="str">
        <f>IF(OR(ISNUMBER(MATCH(C212,'May 15'!$D$2:$D$300,0)),AND(ISNUMBER(MATCH(D212,'May 15'!$F$2:$F$300,0)),(ISNUMBER(MATCH(E212,'May 15'!$E$2:$E$300,0))))),"Found","Not Found")</f>
        <v>Not Found</v>
      </c>
      <c r="L212" s="17" t="str">
        <f>IF(OR(ISNUMBER(MATCH(C212,'May 16'!$D$2:$D$300,0)),AND(ISNUMBER(MATCH(D212,'May 16'!$F$2:$F$300,0)),(ISNUMBER(MATCH(E212,'May 16'!$E$2:$E$300,0))))),"Found","Not Found")</f>
        <v>Not Found</v>
      </c>
      <c r="M212" s="17">
        <f t="shared" si="3"/>
        <v>0</v>
      </c>
      <c r="N212" s="17"/>
      <c r="O212" s="17"/>
      <c r="P212" s="17"/>
      <c r="Q212" s="17"/>
      <c r="R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20"/>
      <c r="AJ212" s="17"/>
    </row>
    <row r="213" spans="1:36" x14ac:dyDescent="0.2">
      <c r="A213" s="17" t="s">
        <v>843</v>
      </c>
      <c r="B213" s="18" t="s">
        <v>844</v>
      </c>
      <c r="C213" s="13" t="str">
        <f>VLOOKUP(B213,'PKII Employee Details'!$A$2:$F$474,3,FALSE)</f>
        <v>C602</v>
      </c>
      <c r="D213" s="19" t="str">
        <f>VLOOKUP(B213,'PKII Employee Details'!$A$2:$F$474,4,FALSE)</f>
        <v>Rivera</v>
      </c>
      <c r="E213" s="19" t="str">
        <f>VLOOKUP(B213,'PKII Employee Details'!$A$2:$F$474,5,FALSE)</f>
        <v>Cherry</v>
      </c>
      <c r="F213" s="20" t="str">
        <f>IF(OR(ISNUMBER(MATCH(C213,'May 10'!$D$2:$D$300,0)),AND(ISNUMBER(MATCH(D213,'May 10'!$F$2:$F$300,0)),(ISNUMBER(MATCH(E213,'May 10'!$E$2:$E$300,0))))),"Found","Not Found")</f>
        <v>Not Found</v>
      </c>
      <c r="G213" s="17" t="str">
        <f>IF(OR(ISNUMBER(MATCH(C213,'May 11'!$D$2:$D$300,0)),AND(ISNUMBER(MATCH(D213,'May 11'!$F$2:$F$300,0)),(ISNUMBER(MATCH(E213,'May 11'!$E$2:$E$300,0))))),"Found","Not Found")</f>
        <v>Not Found</v>
      </c>
      <c r="H213" s="17" t="str">
        <f>IF(OR(ISNUMBER(MATCH(C213,'May 12'!$D$2:$D$300,0)),AND(ISNUMBER(MATCH(D213,'May 12'!$F$2:$F$300,0)),(ISNUMBER(MATCH(E213,'May 12'!$E$2:$E$300,0))))),"Found","Not Found")</f>
        <v>Not Found</v>
      </c>
      <c r="I213" s="17" t="str">
        <f>IF(OR(ISNUMBER(MATCH(C213,'May 13'!$D$2:$D$300,0)),AND(ISNUMBER(MATCH(D213,'May 13'!$F$2:$F$300,0)),(ISNUMBER(MATCH(E213,'May 13'!$E$2:$E$300,0))))),"Found","Not Found")</f>
        <v>Not Found</v>
      </c>
      <c r="J213" s="17" t="str">
        <f>IF(OR(ISNUMBER(MATCH(C213,'May 14'!$D$2:$D$300,0)),AND(ISNUMBER(MATCH(D213,'May 14'!$F$2:$F$300,0)),(ISNUMBER(MATCH(E213,'May 14'!$E$2:$E$300,0))))),"Found","Not Found")</f>
        <v>Not Found</v>
      </c>
      <c r="K213" s="17" t="str">
        <f>IF(OR(ISNUMBER(MATCH(C213,'May 15'!$D$2:$D$300,0)),AND(ISNUMBER(MATCH(D213,'May 15'!$F$2:$F$300,0)),(ISNUMBER(MATCH(E213,'May 15'!$E$2:$E$300,0))))),"Found","Not Found")</f>
        <v>Not Found</v>
      </c>
      <c r="L213" s="17" t="str">
        <f>IF(OR(ISNUMBER(MATCH(C213,'May 16'!$D$2:$D$300,0)),AND(ISNUMBER(MATCH(D213,'May 16'!$F$2:$F$300,0)),(ISNUMBER(MATCH(E213,'May 16'!$E$2:$E$300,0))))),"Found","Not Found")</f>
        <v>Not Found</v>
      </c>
      <c r="M213" s="17">
        <f t="shared" si="3"/>
        <v>0</v>
      </c>
      <c r="N213" s="17"/>
      <c r="O213" s="17"/>
      <c r="P213" s="17"/>
      <c r="Q213" s="17"/>
      <c r="R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20"/>
      <c r="AJ213" s="17"/>
    </row>
    <row r="214" spans="1:36" x14ac:dyDescent="0.2">
      <c r="A214" s="17" t="s">
        <v>845</v>
      </c>
      <c r="B214" s="18" t="s">
        <v>846</v>
      </c>
      <c r="C214" s="13" t="str">
        <f>VLOOKUP(B214,'PKII Employee Details'!$A$2:$F$474,3,FALSE)</f>
        <v>C507</v>
      </c>
      <c r="D214" s="19" t="s">
        <v>204</v>
      </c>
      <c r="E214" s="19" t="str">
        <f>VLOOKUP(B214,'PKII Employee Details'!$A$2:$F$474,5,FALSE)</f>
        <v>David</v>
      </c>
      <c r="F214" s="20" t="str">
        <f>IF(OR(ISNUMBER(MATCH(C214,'May 10'!$D$2:$D$300,0)),AND(ISNUMBER(MATCH(D214,'May 10'!$F$2:$F$300,0)),(ISNUMBER(MATCH(E214,'May 10'!$E$2:$E$300,0))))),"Found","Not Found")</f>
        <v>Not Found</v>
      </c>
      <c r="G214" s="17" t="str">
        <f>IF(OR(ISNUMBER(MATCH(C214,'May 11'!$D$2:$D$300,0)),AND(ISNUMBER(MATCH(D214,'May 11'!$F$2:$F$300,0)),(ISNUMBER(MATCH(E214,'May 11'!$E$2:$E$300,0))))),"Found","Not Found")</f>
        <v>Not Found</v>
      </c>
      <c r="H214" s="17" t="str">
        <f>IF(OR(ISNUMBER(MATCH(C214,'May 12'!$D$2:$D$300,0)),AND(ISNUMBER(MATCH(D214,'May 12'!$F$2:$F$300,0)),(ISNUMBER(MATCH(E214,'May 12'!$E$2:$E$300,0))))),"Found","Not Found")</f>
        <v>Not Found</v>
      </c>
      <c r="I214" s="17" t="str">
        <f>IF(OR(ISNUMBER(MATCH(C214,'May 13'!$D$2:$D$300,0)),AND(ISNUMBER(MATCH(D214,'May 13'!$F$2:$F$300,0)),(ISNUMBER(MATCH(E214,'May 13'!$E$2:$E$300,0))))),"Found","Not Found")</f>
        <v>Not Found</v>
      </c>
      <c r="J214" s="17" t="str">
        <f>IF(OR(ISNUMBER(MATCH(C214,'May 14'!$D$2:$D$300,0)),AND(ISNUMBER(MATCH(D214,'May 14'!$F$2:$F$300,0)),(ISNUMBER(MATCH(E214,'May 14'!$E$2:$E$300,0))))),"Found","Not Found")</f>
        <v>Not Found</v>
      </c>
      <c r="K214" s="17" t="str">
        <f>IF(OR(ISNUMBER(MATCH(C214,'May 15'!$D$2:$D$300,0)),AND(ISNUMBER(MATCH(D214,'May 15'!$F$2:$F$300,0)),(ISNUMBER(MATCH(E214,'May 15'!$E$2:$E$300,0))))),"Found","Not Found")</f>
        <v>Not Found</v>
      </c>
      <c r="L214" s="17" t="str">
        <f>IF(OR(ISNUMBER(MATCH(C214,'May 16'!$D$2:$D$300,0)),AND(ISNUMBER(MATCH(D214,'May 16'!$F$2:$F$300,0)),(ISNUMBER(MATCH(E214,'May 16'!$E$2:$E$300,0))))),"Found","Not Found")</f>
        <v>Not Found</v>
      </c>
      <c r="M214" s="17">
        <f t="shared" si="3"/>
        <v>0</v>
      </c>
      <c r="N214" s="17"/>
      <c r="O214" s="17"/>
      <c r="P214" s="17"/>
      <c r="Q214" s="17"/>
      <c r="R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20"/>
      <c r="AJ214" s="17"/>
    </row>
    <row r="215" spans="1:36" x14ac:dyDescent="0.2">
      <c r="A215" s="17" t="s">
        <v>847</v>
      </c>
      <c r="B215" s="18" t="s">
        <v>848</v>
      </c>
      <c r="C215" s="13" t="str">
        <f>VLOOKUP(B215,'PKII Employee Details'!$A$2:$F$474,3,FALSE)</f>
        <v>C578</v>
      </c>
      <c r="D215" s="19" t="str">
        <f>VLOOKUP(B215,'PKII Employee Details'!$A$2:$F$474,4,FALSE)</f>
        <v>Rollan</v>
      </c>
      <c r="E215" s="19" t="str">
        <f>VLOOKUP(B215,'PKII Employee Details'!$A$2:$F$474,5,FALSE)</f>
        <v>Reynar</v>
      </c>
      <c r="F215" s="20" t="str">
        <f>IF(OR(ISNUMBER(MATCH(C215,'May 10'!$D$2:$D$300,0)),AND(ISNUMBER(MATCH(D215,'May 10'!$F$2:$F$300,0)),(ISNUMBER(MATCH(E215,'May 10'!$E$2:$E$300,0))))),"Found","Not Found")</f>
        <v>Not Found</v>
      </c>
      <c r="G215" s="17" t="str">
        <f>IF(OR(ISNUMBER(MATCH(C215,'May 11'!$D$2:$D$300,0)),AND(ISNUMBER(MATCH(D215,'May 11'!$F$2:$F$300,0)),(ISNUMBER(MATCH(E215,'May 11'!$E$2:$E$300,0))))),"Found","Not Found")</f>
        <v>Not Found</v>
      </c>
      <c r="H215" s="17" t="str">
        <f>IF(OR(ISNUMBER(MATCH(C215,'May 12'!$D$2:$D$300,0)),AND(ISNUMBER(MATCH(D215,'May 12'!$F$2:$F$300,0)),(ISNUMBER(MATCH(E215,'May 12'!$E$2:$E$300,0))))),"Found","Not Found")</f>
        <v>Not Found</v>
      </c>
      <c r="I215" s="17" t="str">
        <f>IF(OR(ISNUMBER(MATCH(C215,'May 13'!$D$2:$D$300,0)),AND(ISNUMBER(MATCH(D215,'May 13'!$F$2:$F$300,0)),(ISNUMBER(MATCH(E215,'May 13'!$E$2:$E$300,0))))),"Found","Not Found")</f>
        <v>Not Found</v>
      </c>
      <c r="J215" s="17" t="str">
        <f>IF(OR(ISNUMBER(MATCH(C215,'May 14'!$D$2:$D$300,0)),AND(ISNUMBER(MATCH(D215,'May 14'!$F$2:$F$300,0)),(ISNUMBER(MATCH(E215,'May 14'!$E$2:$E$300,0))))),"Found","Not Found")</f>
        <v>Not Found</v>
      </c>
      <c r="K215" s="17" t="str">
        <f>IF(OR(ISNUMBER(MATCH(C215,'May 15'!$D$2:$D$300,0)),AND(ISNUMBER(MATCH(D215,'May 15'!$F$2:$F$300,0)),(ISNUMBER(MATCH(E215,'May 15'!$E$2:$E$300,0))))),"Found","Not Found")</f>
        <v>Not Found</v>
      </c>
      <c r="L215" s="17" t="str">
        <f>IF(OR(ISNUMBER(MATCH(C215,'May 16'!$D$2:$D$300,0)),AND(ISNUMBER(MATCH(D215,'May 16'!$F$2:$F$300,0)),(ISNUMBER(MATCH(E215,'May 16'!$E$2:$E$300,0))))),"Found","Not Found")</f>
        <v>Not Found</v>
      </c>
      <c r="M215" s="17">
        <f t="shared" si="3"/>
        <v>0</v>
      </c>
      <c r="N215" s="17"/>
      <c r="O215" s="17"/>
      <c r="P215" s="17"/>
      <c r="Q215" s="17"/>
      <c r="R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20"/>
      <c r="AJ215" s="17"/>
    </row>
    <row r="216" spans="1:36" x14ac:dyDescent="0.2">
      <c r="A216" s="17" t="s">
        <v>849</v>
      </c>
      <c r="B216" s="18" t="s">
        <v>850</v>
      </c>
      <c r="C216" s="13" t="str">
        <f>VLOOKUP(B216,'PKII Employee Details'!$A$2:$F$474,3,FALSE)</f>
        <v>C557</v>
      </c>
      <c r="D216" s="19" t="str">
        <f>VLOOKUP(B216,'PKII Employee Details'!$A$2:$F$474,4,FALSE)</f>
        <v>Rollolazo</v>
      </c>
      <c r="E216" s="19" t="str">
        <f>VLOOKUP(B216,'PKII Employee Details'!$A$2:$F$474,5,FALSE)</f>
        <v>Mildred</v>
      </c>
      <c r="F216" s="20" t="str">
        <f>IF(OR(ISNUMBER(MATCH(C216,'May 10'!$D$2:$D$300,0)),AND(ISNUMBER(MATCH(D216,'May 10'!$F$2:$F$300,0)),(ISNUMBER(MATCH(E216,'May 10'!$E$2:$E$300,0))))),"Found","Not Found")</f>
        <v>Not Found</v>
      </c>
      <c r="G216" s="17" t="str">
        <f>IF(OR(ISNUMBER(MATCH(C216,'May 11'!$D$2:$D$300,0)),AND(ISNUMBER(MATCH(D216,'May 11'!$F$2:$F$300,0)),(ISNUMBER(MATCH(E216,'May 11'!$E$2:$E$300,0))))),"Found","Not Found")</f>
        <v>Not Found</v>
      </c>
      <c r="H216" s="17" t="str">
        <f>IF(OR(ISNUMBER(MATCH(C216,'May 12'!$D$2:$D$300,0)),AND(ISNUMBER(MATCH(D216,'May 12'!$F$2:$F$300,0)),(ISNUMBER(MATCH(E216,'May 12'!$E$2:$E$300,0))))),"Found","Not Found")</f>
        <v>Not Found</v>
      </c>
      <c r="I216" s="17" t="str">
        <f>IF(OR(ISNUMBER(MATCH(C216,'May 13'!$D$2:$D$300,0)),AND(ISNUMBER(MATCH(D216,'May 13'!$F$2:$F$300,0)),(ISNUMBER(MATCH(E216,'May 13'!$E$2:$E$300,0))))),"Found","Not Found")</f>
        <v>Not Found</v>
      </c>
      <c r="J216" s="17" t="str">
        <f>IF(OR(ISNUMBER(MATCH(C216,'May 14'!$D$2:$D$300,0)),AND(ISNUMBER(MATCH(D216,'May 14'!$F$2:$F$300,0)),(ISNUMBER(MATCH(E216,'May 14'!$E$2:$E$300,0))))),"Found","Not Found")</f>
        <v>Not Found</v>
      </c>
      <c r="K216" s="17" t="str">
        <f>IF(OR(ISNUMBER(MATCH(C216,'May 15'!$D$2:$D$300,0)),AND(ISNUMBER(MATCH(D216,'May 15'!$F$2:$F$300,0)),(ISNUMBER(MATCH(E216,'May 15'!$E$2:$E$300,0))))),"Found","Not Found")</f>
        <v>Not Found</v>
      </c>
      <c r="L216" s="17" t="str">
        <f>IF(OR(ISNUMBER(MATCH(C216,'May 16'!$D$2:$D$300,0)),AND(ISNUMBER(MATCH(D216,'May 16'!$F$2:$F$300,0)),(ISNUMBER(MATCH(E216,'May 16'!$E$2:$E$300,0))))),"Found","Not Found")</f>
        <v>Not Found</v>
      </c>
      <c r="M216" s="17">
        <f t="shared" si="3"/>
        <v>0</v>
      </c>
      <c r="N216" s="17"/>
      <c r="O216" s="17"/>
      <c r="P216" s="17"/>
      <c r="Q216" s="17"/>
      <c r="R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20"/>
      <c r="AJ216" s="17"/>
    </row>
    <row r="217" spans="1:36" x14ac:dyDescent="0.2">
      <c r="A217" s="17" t="s">
        <v>851</v>
      </c>
      <c r="B217" s="18" t="s">
        <v>852</v>
      </c>
      <c r="C217" s="13" t="str">
        <f>VLOOKUP(B217,'PKII Employee Details'!$A$2:$F$474,3,FALSE)</f>
        <v>C440</v>
      </c>
      <c r="D217" s="19" t="str">
        <f>VLOOKUP(B217,'PKII Employee Details'!$A$2:$F$474,4,FALSE)</f>
        <v>Santos</v>
      </c>
      <c r="E217" s="19" t="str">
        <f>VLOOKUP(B217,'PKII Employee Details'!$A$2:$F$474,5,FALSE)</f>
        <v>Mariano</v>
      </c>
      <c r="F217" s="20" t="str">
        <f>IF(OR(ISNUMBER(MATCH(C217,'May 10'!$D$2:$D$300,0)),AND(ISNUMBER(MATCH(D217,'May 10'!$F$2:$F$300,0)),(ISNUMBER(MATCH(E217,'May 10'!$E$2:$E$300,0))))),"Found","Not Found")</f>
        <v>Not Found</v>
      </c>
      <c r="G217" s="17" t="str">
        <f>IF(OR(ISNUMBER(MATCH(C217,'May 11'!$D$2:$D$300,0)),AND(ISNUMBER(MATCH(D217,'May 11'!$F$2:$F$300,0)),(ISNUMBER(MATCH(E217,'May 11'!$E$2:$E$300,0))))),"Found","Not Found")</f>
        <v>Not Found</v>
      </c>
      <c r="H217" s="17" t="str">
        <f>IF(OR(ISNUMBER(MATCH(C217,'May 12'!$D$2:$D$300,0)),AND(ISNUMBER(MATCH(D217,'May 12'!$F$2:$F$300,0)),(ISNUMBER(MATCH(E217,'May 12'!$E$2:$E$300,0))))),"Found","Not Found")</f>
        <v>Not Found</v>
      </c>
      <c r="I217" s="17" t="str">
        <f>IF(OR(ISNUMBER(MATCH(C217,'May 13'!$D$2:$D$300,0)),AND(ISNUMBER(MATCH(D217,'May 13'!$F$2:$F$300,0)),(ISNUMBER(MATCH(E217,'May 13'!$E$2:$E$300,0))))),"Found","Not Found")</f>
        <v>Not Found</v>
      </c>
      <c r="J217" s="17" t="str">
        <f>IF(OR(ISNUMBER(MATCH(C217,'May 14'!$D$2:$D$300,0)),AND(ISNUMBER(MATCH(D217,'May 14'!$F$2:$F$300,0)),(ISNUMBER(MATCH(E217,'May 14'!$E$2:$E$300,0))))),"Found","Not Found")</f>
        <v>Not Found</v>
      </c>
      <c r="K217" s="17" t="str">
        <f>IF(OR(ISNUMBER(MATCH(C217,'May 15'!$D$2:$D$300,0)),AND(ISNUMBER(MATCH(D217,'May 15'!$F$2:$F$300,0)),(ISNUMBER(MATCH(E217,'May 15'!$E$2:$E$300,0))))),"Found","Not Found")</f>
        <v>Not Found</v>
      </c>
      <c r="L217" s="17" t="str">
        <f>IF(OR(ISNUMBER(MATCH(C217,'May 16'!$D$2:$D$300,0)),AND(ISNUMBER(MATCH(D217,'May 16'!$F$2:$F$300,0)),(ISNUMBER(MATCH(E217,'May 16'!$E$2:$E$300,0))))),"Found","Not Found")</f>
        <v>Not Found</v>
      </c>
      <c r="M217" s="17">
        <f t="shared" si="3"/>
        <v>0</v>
      </c>
      <c r="N217" s="17"/>
      <c r="O217" s="17"/>
      <c r="P217" s="17"/>
      <c r="Q217" s="17"/>
      <c r="R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20"/>
      <c r="AJ217" s="17"/>
    </row>
    <row r="218" spans="1:36" x14ac:dyDescent="0.2">
      <c r="A218" s="17" t="s">
        <v>853</v>
      </c>
      <c r="B218" s="18" t="s">
        <v>854</v>
      </c>
      <c r="C218" s="13" t="str">
        <f>VLOOKUP(B218,'PKII Employee Details'!$A$2:$F$474,3,FALSE)</f>
        <v>C223</v>
      </c>
      <c r="D218" s="19" t="str">
        <f>VLOOKUP(B218,'PKII Employee Details'!$A$2:$F$474,4,FALSE)</f>
        <v>Sto. Domingo</v>
      </c>
      <c r="E218" s="19" t="str">
        <f>VLOOKUP(B218,'PKII Employee Details'!$A$2:$F$474,5,FALSE)</f>
        <v>Andrelita</v>
      </c>
      <c r="F218" s="20" t="str">
        <f>IF(OR(ISNUMBER(MATCH(C218,'May 10'!$D$2:$D$300,0)),AND(ISNUMBER(MATCH(D218,'May 10'!$F$2:$F$300,0)),(ISNUMBER(MATCH(E218,'May 10'!$E$2:$E$300,0))))),"Found","Not Found")</f>
        <v>Not Found</v>
      </c>
      <c r="G218" s="17" t="str">
        <f>IF(OR(ISNUMBER(MATCH(C218,'May 11'!$D$2:$D$300,0)),AND(ISNUMBER(MATCH(D218,'May 11'!$F$2:$F$300,0)),(ISNUMBER(MATCH(E218,'May 11'!$E$2:$E$300,0))))),"Found","Not Found")</f>
        <v>Not Found</v>
      </c>
      <c r="H218" s="17" t="str">
        <f>IF(OR(ISNUMBER(MATCH(C218,'May 12'!$D$2:$D$300,0)),AND(ISNUMBER(MATCH(D218,'May 12'!$F$2:$F$300,0)),(ISNUMBER(MATCH(E218,'May 12'!$E$2:$E$300,0))))),"Found","Not Found")</f>
        <v>Not Found</v>
      </c>
      <c r="I218" s="17" t="str">
        <f>IF(OR(ISNUMBER(MATCH(C218,'May 13'!$D$2:$D$300,0)),AND(ISNUMBER(MATCH(D218,'May 13'!$F$2:$F$300,0)),(ISNUMBER(MATCH(E218,'May 13'!$E$2:$E$300,0))))),"Found","Not Found")</f>
        <v>Not Found</v>
      </c>
      <c r="J218" s="17" t="str">
        <f>IF(OR(ISNUMBER(MATCH(C218,'May 14'!$D$2:$D$300,0)),AND(ISNUMBER(MATCH(D218,'May 14'!$F$2:$F$300,0)),(ISNUMBER(MATCH(E218,'May 14'!$E$2:$E$300,0))))),"Found","Not Found")</f>
        <v>Not Found</v>
      </c>
      <c r="K218" s="17" t="str">
        <f>IF(OR(ISNUMBER(MATCH(C218,'May 15'!$D$2:$D$300,0)),AND(ISNUMBER(MATCH(D218,'May 15'!$F$2:$F$300,0)),(ISNUMBER(MATCH(E218,'May 15'!$E$2:$E$300,0))))),"Found","Not Found")</f>
        <v>Not Found</v>
      </c>
      <c r="L218" s="17" t="str">
        <f>IF(OR(ISNUMBER(MATCH(C218,'May 16'!$D$2:$D$300,0)),AND(ISNUMBER(MATCH(D218,'May 16'!$F$2:$F$300,0)),(ISNUMBER(MATCH(E218,'May 16'!$E$2:$E$300,0))))),"Found","Not Found")</f>
        <v>Not Found</v>
      </c>
      <c r="M218" s="17">
        <f t="shared" si="3"/>
        <v>0</v>
      </c>
      <c r="N218" s="17"/>
      <c r="O218" s="17"/>
      <c r="P218" s="17"/>
      <c r="Q218" s="17"/>
      <c r="R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20"/>
      <c r="AJ218" s="17"/>
    </row>
    <row r="219" spans="1:36" x14ac:dyDescent="0.2">
      <c r="A219" s="17" t="s">
        <v>855</v>
      </c>
      <c r="B219" s="18" t="s">
        <v>856</v>
      </c>
      <c r="C219" s="13" t="str">
        <f>VLOOKUP(B219,'PKII Employee Details'!$A$2:$F$474,3,FALSE)</f>
        <v>C028</v>
      </c>
      <c r="D219" s="19" t="str">
        <f>VLOOKUP(B219,'PKII Employee Details'!$A$2:$F$474,4,FALSE)</f>
        <v>Supangco</v>
      </c>
      <c r="E219" s="19" t="str">
        <f>VLOOKUP(B219,'PKII Employee Details'!$A$2:$F$474,5,FALSE)</f>
        <v>Joselito</v>
      </c>
      <c r="F219" s="20" t="str">
        <f>IF(OR(ISNUMBER(MATCH(C219,'May 10'!$D$2:$D$300,0)),AND(ISNUMBER(MATCH(D219,'May 10'!$F$2:$F$300,0)),(ISNUMBER(MATCH(E219,'May 10'!$E$2:$E$300,0))))),"Found","Not Found")</f>
        <v>Not Found</v>
      </c>
      <c r="G219" s="17" t="str">
        <f>IF(OR(ISNUMBER(MATCH(C219,'May 11'!$D$2:$D$300,0)),AND(ISNUMBER(MATCH(D219,'May 11'!$F$2:$F$300,0)),(ISNUMBER(MATCH(E219,'May 11'!$E$2:$E$300,0))))),"Found","Not Found")</f>
        <v>Not Found</v>
      </c>
      <c r="H219" s="17" t="str">
        <f>IF(OR(ISNUMBER(MATCH(C219,'May 12'!$D$2:$D$300,0)),AND(ISNUMBER(MATCH(D219,'May 12'!$F$2:$F$300,0)),(ISNUMBER(MATCH(E219,'May 12'!$E$2:$E$300,0))))),"Found","Not Found")</f>
        <v>Not Found</v>
      </c>
      <c r="I219" s="17" t="str">
        <f>IF(OR(ISNUMBER(MATCH(C219,'May 13'!$D$2:$D$300,0)),AND(ISNUMBER(MATCH(D219,'May 13'!$F$2:$F$300,0)),(ISNUMBER(MATCH(E219,'May 13'!$E$2:$E$300,0))))),"Found","Not Found")</f>
        <v>Not Found</v>
      </c>
      <c r="J219" s="17" t="str">
        <f>IF(OR(ISNUMBER(MATCH(C219,'May 14'!$D$2:$D$300,0)),AND(ISNUMBER(MATCH(D219,'May 14'!$F$2:$F$300,0)),(ISNUMBER(MATCH(E219,'May 14'!$E$2:$E$300,0))))),"Found","Not Found")</f>
        <v>Not Found</v>
      </c>
      <c r="K219" s="17" t="str">
        <f>IF(OR(ISNUMBER(MATCH(C219,'May 15'!$D$2:$D$300,0)),AND(ISNUMBER(MATCH(D219,'May 15'!$F$2:$F$300,0)),(ISNUMBER(MATCH(E219,'May 15'!$E$2:$E$300,0))))),"Found","Not Found")</f>
        <v>Not Found</v>
      </c>
      <c r="L219" s="17" t="str">
        <f>IF(OR(ISNUMBER(MATCH(C219,'May 16'!$D$2:$D$300,0)),AND(ISNUMBER(MATCH(D219,'May 16'!$F$2:$F$300,0)),(ISNUMBER(MATCH(E219,'May 16'!$E$2:$E$300,0))))),"Found","Not Found")</f>
        <v>Not Found</v>
      </c>
      <c r="M219" s="17">
        <f t="shared" si="3"/>
        <v>0</v>
      </c>
      <c r="N219" s="17"/>
      <c r="O219" s="17"/>
      <c r="P219" s="17"/>
      <c r="Q219" s="17"/>
      <c r="R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20"/>
      <c r="AJ219" s="17"/>
    </row>
    <row r="220" spans="1:36" x14ac:dyDescent="0.2">
      <c r="A220" s="17" t="s">
        <v>857</v>
      </c>
      <c r="B220" s="18" t="s">
        <v>858</v>
      </c>
      <c r="C220" s="13" t="str">
        <f>VLOOKUP(B220,'PKII Employee Details'!$A$2:$F$474,3,FALSE)</f>
        <v>C287</v>
      </c>
      <c r="D220" s="19" t="str">
        <f>VLOOKUP(B220,'PKII Employee Details'!$A$2:$F$474,4,FALSE)</f>
        <v>Tagulinao</v>
      </c>
      <c r="E220" s="19" t="str">
        <f>VLOOKUP(B220,'PKII Employee Details'!$A$2:$F$474,5,FALSE)</f>
        <v>Frumencio</v>
      </c>
      <c r="F220" s="20" t="str">
        <f>IF(OR(ISNUMBER(MATCH(C220,'May 10'!$D$2:$D$300,0)),AND(ISNUMBER(MATCH(D220,'May 10'!$F$2:$F$300,0)),(ISNUMBER(MATCH(E220,'May 10'!$E$2:$E$300,0))))),"Found","Not Found")</f>
        <v>Not Found</v>
      </c>
      <c r="G220" s="17" t="str">
        <f>IF(OR(ISNUMBER(MATCH(C220,'May 11'!$D$2:$D$300,0)),AND(ISNUMBER(MATCH(D220,'May 11'!$F$2:$F$300,0)),(ISNUMBER(MATCH(E220,'May 11'!$E$2:$E$300,0))))),"Found","Not Found")</f>
        <v>Not Found</v>
      </c>
      <c r="H220" s="17" t="str">
        <f>IF(OR(ISNUMBER(MATCH(C220,'May 12'!$D$2:$D$300,0)),AND(ISNUMBER(MATCH(D220,'May 12'!$F$2:$F$300,0)),(ISNUMBER(MATCH(E220,'May 12'!$E$2:$E$300,0))))),"Found","Not Found")</f>
        <v>Not Found</v>
      </c>
      <c r="I220" s="17" t="str">
        <f>IF(OR(ISNUMBER(MATCH(C220,'May 13'!$D$2:$D$300,0)),AND(ISNUMBER(MATCH(D220,'May 13'!$F$2:$F$300,0)),(ISNUMBER(MATCH(E220,'May 13'!$E$2:$E$300,0))))),"Found","Not Found")</f>
        <v>Not Found</v>
      </c>
      <c r="J220" s="17" t="str">
        <f>IF(OR(ISNUMBER(MATCH(C220,'May 14'!$D$2:$D$300,0)),AND(ISNUMBER(MATCH(D220,'May 14'!$F$2:$F$300,0)),(ISNUMBER(MATCH(E220,'May 14'!$E$2:$E$300,0))))),"Found","Not Found")</f>
        <v>Not Found</v>
      </c>
      <c r="K220" s="17" t="str">
        <f>IF(OR(ISNUMBER(MATCH(C220,'May 15'!$D$2:$D$300,0)),AND(ISNUMBER(MATCH(D220,'May 15'!$F$2:$F$300,0)),(ISNUMBER(MATCH(E220,'May 15'!$E$2:$E$300,0))))),"Found","Not Found")</f>
        <v>Not Found</v>
      </c>
      <c r="L220" s="17" t="str">
        <f>IF(OR(ISNUMBER(MATCH(C220,'May 16'!$D$2:$D$300,0)),AND(ISNUMBER(MATCH(D220,'May 16'!$F$2:$F$300,0)),(ISNUMBER(MATCH(E220,'May 16'!$E$2:$E$300,0))))),"Found","Not Found")</f>
        <v>Not Found</v>
      </c>
      <c r="M220" s="17">
        <f t="shared" si="3"/>
        <v>0</v>
      </c>
      <c r="N220" s="17"/>
      <c r="O220" s="17"/>
      <c r="P220" s="17"/>
      <c r="Q220" s="17"/>
      <c r="R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20"/>
      <c r="AJ220" s="17"/>
    </row>
    <row r="221" spans="1:36" x14ac:dyDescent="0.2">
      <c r="A221" s="17" t="s">
        <v>859</v>
      </c>
      <c r="B221" s="18" t="s">
        <v>860</v>
      </c>
      <c r="C221" s="13" t="s">
        <v>861</v>
      </c>
      <c r="D221" s="19" t="s">
        <v>862</v>
      </c>
      <c r="E221" s="19" t="s">
        <v>863</v>
      </c>
      <c r="F221" s="20" t="str">
        <f>IF(OR(ISNUMBER(MATCH(C221,'May 10'!$D$2:$D$300,0)),AND(ISNUMBER(MATCH(D221,'May 10'!$F$2:$F$300,0)),(ISNUMBER(MATCH(E221,'May 10'!$E$2:$E$300,0))))),"Found","Not Found")</f>
        <v>Not Found</v>
      </c>
      <c r="G221" s="17" t="str">
        <f>IF(OR(ISNUMBER(MATCH(C221,'May 11'!$D$2:$D$300,0)),AND(ISNUMBER(MATCH(D221,'May 11'!$F$2:$F$300,0)),(ISNUMBER(MATCH(E221,'May 11'!$E$2:$E$300,0))))),"Found","Not Found")</f>
        <v>Not Found</v>
      </c>
      <c r="H221" s="17" t="str">
        <f>IF(OR(ISNUMBER(MATCH(C221,'May 12'!$D$2:$D$300,0)),AND(ISNUMBER(MATCH(D221,'May 12'!$F$2:$F$300,0)),(ISNUMBER(MATCH(E221,'May 12'!$E$2:$E$300,0))))),"Found","Not Found")</f>
        <v>Not Found</v>
      </c>
      <c r="I221" s="17" t="str">
        <f>IF(OR(ISNUMBER(MATCH(C221,'May 13'!$D$2:$D$300,0)),AND(ISNUMBER(MATCH(D221,'May 13'!$F$2:$F$300,0)),(ISNUMBER(MATCH(E221,'May 13'!$E$2:$E$300,0))))),"Found","Not Found")</f>
        <v>Not Found</v>
      </c>
      <c r="J221" s="17" t="str">
        <f>IF(OR(ISNUMBER(MATCH(C221,'May 14'!$D$2:$D$300,0)),AND(ISNUMBER(MATCH(D221,'May 14'!$F$2:$F$300,0)),(ISNUMBER(MATCH(E221,'May 14'!$E$2:$E$300,0))))),"Found","Not Found")</f>
        <v>Not Found</v>
      </c>
      <c r="K221" s="17" t="str">
        <f>IF(OR(ISNUMBER(MATCH(C221,'May 15'!$D$2:$D$300,0)),AND(ISNUMBER(MATCH(D221,'May 15'!$F$2:$F$300,0)),(ISNUMBER(MATCH(E221,'May 15'!$E$2:$E$300,0))))),"Found","Not Found")</f>
        <v>Not Found</v>
      </c>
      <c r="L221" s="17" t="str">
        <f>IF(OR(ISNUMBER(MATCH(C221,'May 16'!$D$2:$D$300,0)),AND(ISNUMBER(MATCH(D221,'May 16'!$F$2:$F$300,0)),(ISNUMBER(MATCH(E221,'May 16'!$E$2:$E$300,0))))),"Found","Not Found")</f>
        <v>Not Found</v>
      </c>
      <c r="M221" s="17">
        <f t="shared" si="3"/>
        <v>0</v>
      </c>
      <c r="N221" s="17"/>
      <c r="O221" s="17"/>
      <c r="P221" s="17"/>
      <c r="Q221" s="17"/>
      <c r="R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20"/>
      <c r="AJ221" s="17"/>
    </row>
    <row r="222" spans="1:36" x14ac:dyDescent="0.2">
      <c r="A222" s="17" t="s">
        <v>864</v>
      </c>
      <c r="B222" s="18" t="s">
        <v>865</v>
      </c>
      <c r="C222" s="13" t="str">
        <f>VLOOKUP(B222,'PKII Employee Details'!$A$2:$F$474,3,FALSE)</f>
        <v>C365</v>
      </c>
      <c r="D222" s="19" t="str">
        <f>VLOOKUP(B222,'PKII Employee Details'!$A$2:$F$474,4,FALSE)</f>
        <v>Templo</v>
      </c>
      <c r="E222" s="19" t="str">
        <f>VLOOKUP(B222,'PKII Employee Details'!$A$2:$F$474,5,FALSE)</f>
        <v>Cristina</v>
      </c>
      <c r="F222" s="20" t="str">
        <f>IF(OR(ISNUMBER(MATCH(C222,'May 10'!$D$2:$D$300,0)),AND(ISNUMBER(MATCH(D222,'May 10'!$F$2:$F$300,0)),(ISNUMBER(MATCH(E222,'May 10'!$E$2:$E$300,0))))),"Found","Not Found")</f>
        <v>Found</v>
      </c>
      <c r="G222" s="17" t="str">
        <f>IF(OR(ISNUMBER(MATCH(C222,'May 11'!$D$2:$D$300,0)),AND(ISNUMBER(MATCH(D222,'May 11'!$F$2:$F$300,0)),(ISNUMBER(MATCH(E222,'May 11'!$E$2:$E$300,0))))),"Found","Not Found")</f>
        <v>Found</v>
      </c>
      <c r="H222" s="17" t="str">
        <f>IF(OR(ISNUMBER(MATCH(C222,'May 12'!$D$2:$D$300,0)),AND(ISNUMBER(MATCH(D222,'May 12'!$F$2:$F$300,0)),(ISNUMBER(MATCH(E222,'May 12'!$E$2:$E$300,0))))),"Found","Not Found")</f>
        <v>Found</v>
      </c>
      <c r="I222" s="17" t="str">
        <f>IF(OR(ISNUMBER(MATCH(C222,'May 13'!$D$2:$D$300,0)),AND(ISNUMBER(MATCH(D222,'May 13'!$F$2:$F$300,0)),(ISNUMBER(MATCH(E222,'May 13'!$E$2:$E$300,0))))),"Found","Not Found")</f>
        <v>Found</v>
      </c>
      <c r="J222" s="17" t="str">
        <f>IF(OR(ISNUMBER(MATCH(C222,'May 14'!$D$2:$D$300,0)),AND(ISNUMBER(MATCH(D222,'May 14'!$F$2:$F$300,0)),(ISNUMBER(MATCH(E222,'May 14'!$E$2:$E$300,0))))),"Found","Not Found")</f>
        <v>Not Found</v>
      </c>
      <c r="K222" s="17" t="str">
        <f>IF(OR(ISNUMBER(MATCH(C222,'May 15'!$D$2:$D$300,0)),AND(ISNUMBER(MATCH(D222,'May 15'!$F$2:$F$300,0)),(ISNUMBER(MATCH(E222,'May 15'!$E$2:$E$300,0))))),"Found","Not Found")</f>
        <v>Found</v>
      </c>
      <c r="L222" s="17" t="str">
        <f>IF(OR(ISNUMBER(MATCH(C222,'May 16'!$D$2:$D$300,0)),AND(ISNUMBER(MATCH(D222,'May 16'!$F$2:$F$300,0)),(ISNUMBER(MATCH(E222,'May 16'!$E$2:$E$300,0))))),"Found","Not Found")</f>
        <v>Not Found</v>
      </c>
      <c r="M222" s="17">
        <f t="shared" si="3"/>
        <v>5</v>
      </c>
      <c r="N222" s="17"/>
      <c r="O222" s="17"/>
      <c r="P222" s="17"/>
      <c r="Q222" s="17"/>
      <c r="R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20"/>
      <c r="AJ222" s="17"/>
    </row>
    <row r="223" spans="1:36" x14ac:dyDescent="0.2">
      <c r="A223" s="17" t="s">
        <v>866</v>
      </c>
      <c r="B223" s="18" t="s">
        <v>867</v>
      </c>
      <c r="C223" s="13" t="str">
        <f>VLOOKUP(B223,'PKII Employee Details'!$A$2:$F$474,3,FALSE)</f>
        <v>C727</v>
      </c>
      <c r="D223" s="19" t="str">
        <f>VLOOKUP(B223,'PKII Employee Details'!$A$2:$F$474,4,FALSE)</f>
        <v>Tisbe</v>
      </c>
      <c r="E223" s="19" t="str">
        <f>VLOOKUP(B223,'PKII Employee Details'!$A$2:$F$474,5,FALSE)</f>
        <v>Remelyn</v>
      </c>
      <c r="F223" s="20" t="str">
        <f>IF(OR(ISNUMBER(MATCH(C223,'May 10'!$D$2:$D$300,0)),AND(ISNUMBER(MATCH(D223,'May 10'!$F$2:$F$300,0)),(ISNUMBER(MATCH(E223,'May 10'!$E$2:$E$300,0))))),"Found","Not Found")</f>
        <v>Not Found</v>
      </c>
      <c r="G223" s="17" t="str">
        <f>IF(OR(ISNUMBER(MATCH(C223,'May 11'!$D$2:$D$300,0)),AND(ISNUMBER(MATCH(D223,'May 11'!$F$2:$F$300,0)),(ISNUMBER(MATCH(E223,'May 11'!$E$2:$E$300,0))))),"Found","Not Found")</f>
        <v>Not Found</v>
      </c>
      <c r="H223" s="17" t="str">
        <f>IF(OR(ISNUMBER(MATCH(C223,'May 12'!$D$2:$D$300,0)),AND(ISNUMBER(MATCH(D223,'May 12'!$F$2:$F$300,0)),(ISNUMBER(MATCH(E223,'May 12'!$E$2:$E$300,0))))),"Found","Not Found")</f>
        <v>Not Found</v>
      </c>
      <c r="I223" s="17" t="str">
        <f>IF(OR(ISNUMBER(MATCH(C223,'May 13'!$D$2:$D$300,0)),AND(ISNUMBER(MATCH(D223,'May 13'!$F$2:$F$300,0)),(ISNUMBER(MATCH(E223,'May 13'!$E$2:$E$300,0))))),"Found","Not Found")</f>
        <v>Not Found</v>
      </c>
      <c r="J223" s="17" t="str">
        <f>IF(OR(ISNUMBER(MATCH(C223,'May 14'!$D$2:$D$300,0)),AND(ISNUMBER(MATCH(D223,'May 14'!$F$2:$F$300,0)),(ISNUMBER(MATCH(E223,'May 14'!$E$2:$E$300,0))))),"Found","Not Found")</f>
        <v>Not Found</v>
      </c>
      <c r="K223" s="17" t="str">
        <f>IF(OR(ISNUMBER(MATCH(C223,'May 15'!$D$2:$D$300,0)),AND(ISNUMBER(MATCH(D223,'May 15'!$F$2:$F$300,0)),(ISNUMBER(MATCH(E223,'May 15'!$E$2:$E$300,0))))),"Found","Not Found")</f>
        <v>Not Found</v>
      </c>
      <c r="L223" s="17" t="str">
        <f>IF(OR(ISNUMBER(MATCH(C223,'May 16'!$D$2:$D$300,0)),AND(ISNUMBER(MATCH(D223,'May 16'!$F$2:$F$300,0)),(ISNUMBER(MATCH(E223,'May 16'!$E$2:$E$300,0))))),"Found","Not Found")</f>
        <v>Not Found</v>
      </c>
      <c r="M223" s="17">
        <f t="shared" si="3"/>
        <v>0</v>
      </c>
      <c r="N223" s="17"/>
      <c r="O223" s="17"/>
      <c r="P223" s="17"/>
      <c r="Q223" s="17"/>
      <c r="R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20"/>
      <c r="AJ223" s="17"/>
    </row>
    <row r="224" spans="1:36" x14ac:dyDescent="0.2">
      <c r="A224" s="23" t="s">
        <v>868</v>
      </c>
      <c r="B224" s="18" t="s">
        <v>869</v>
      </c>
      <c r="C224" s="13" t="str">
        <f>VLOOKUP(B224,'PKII Employee Details'!$A$2:$F$474,3,FALSE)</f>
        <v>C484</v>
      </c>
      <c r="D224" s="19" t="str">
        <f>VLOOKUP(B224,'PKII Employee Details'!$A$2:$F$474,4,FALSE)</f>
        <v>Tolledo</v>
      </c>
      <c r="E224" s="19" t="str">
        <f>VLOOKUP(B224,'PKII Employee Details'!$A$2:$F$474,5,FALSE)</f>
        <v>Nelson</v>
      </c>
      <c r="F224" s="20" t="str">
        <f>IF(OR(ISNUMBER(MATCH(C224,'May 10'!$D$2:$D$300,0)),AND(ISNUMBER(MATCH(D224,'May 10'!$F$2:$F$300,0)),(ISNUMBER(MATCH(E224,'May 10'!$E$2:$E$300,0))))),"Found","Not Found")</f>
        <v>Not Found</v>
      </c>
      <c r="G224" s="17" t="str">
        <f>IF(OR(ISNUMBER(MATCH(C224,'May 11'!$D$2:$D$300,0)),AND(ISNUMBER(MATCH(D224,'May 11'!$F$2:$F$300,0)),(ISNUMBER(MATCH(E224,'May 11'!$E$2:$E$300,0))))),"Found","Not Found")</f>
        <v>Not Found</v>
      </c>
      <c r="H224" s="17" t="str">
        <f>IF(OR(ISNUMBER(MATCH(C224,'May 12'!$D$2:$D$300,0)),AND(ISNUMBER(MATCH(D224,'May 12'!$F$2:$F$300,0)),(ISNUMBER(MATCH(E224,'May 12'!$E$2:$E$300,0))))),"Found","Not Found")</f>
        <v>Not Found</v>
      </c>
      <c r="I224" s="17" t="str">
        <f>IF(OR(ISNUMBER(MATCH(C224,'May 13'!$D$2:$D$300,0)),AND(ISNUMBER(MATCH(D224,'May 13'!$F$2:$F$300,0)),(ISNUMBER(MATCH(E224,'May 13'!$E$2:$E$300,0))))),"Found","Not Found")</f>
        <v>Not Found</v>
      </c>
      <c r="J224" s="17" t="str">
        <f>IF(OR(ISNUMBER(MATCH(C224,'May 14'!$D$2:$D$300,0)),AND(ISNUMBER(MATCH(D224,'May 14'!$F$2:$F$300,0)),(ISNUMBER(MATCH(E224,'May 14'!$E$2:$E$300,0))))),"Found","Not Found")</f>
        <v>Not Found</v>
      </c>
      <c r="K224" s="17" t="str">
        <f>IF(OR(ISNUMBER(MATCH(C224,'May 15'!$D$2:$D$300,0)),AND(ISNUMBER(MATCH(D224,'May 15'!$F$2:$F$300,0)),(ISNUMBER(MATCH(E224,'May 15'!$E$2:$E$300,0))))),"Found","Not Found")</f>
        <v>Not Found</v>
      </c>
      <c r="L224" s="17" t="str">
        <f>IF(OR(ISNUMBER(MATCH(C224,'May 16'!$D$2:$D$300,0)),AND(ISNUMBER(MATCH(D224,'May 16'!$F$2:$F$300,0)),(ISNUMBER(MATCH(E224,'May 16'!$E$2:$E$300,0))))),"Found","Not Found")</f>
        <v>Not Found</v>
      </c>
      <c r="M224" s="17">
        <f t="shared" si="3"/>
        <v>0</v>
      </c>
      <c r="N224" s="17"/>
      <c r="O224" s="17"/>
      <c r="P224" s="17"/>
      <c r="Q224" s="17"/>
      <c r="R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20"/>
      <c r="AJ224" s="17"/>
    </row>
    <row r="225" spans="1:36" x14ac:dyDescent="0.2">
      <c r="A225" s="23" t="s">
        <v>870</v>
      </c>
      <c r="B225" s="18" t="s">
        <v>871</v>
      </c>
      <c r="C225" s="13" t="str">
        <f>VLOOKUP(B225,'PKII Employee Details'!$A$2:$F$474,3,FALSE)</f>
        <v>C449</v>
      </c>
      <c r="D225" s="19" t="str">
        <f>VLOOKUP(B225,'PKII Employee Details'!$A$2:$F$474,4,FALSE)</f>
        <v>Tomeldan</v>
      </c>
      <c r="E225" s="19" t="str">
        <f>VLOOKUP(B225,'PKII Employee Details'!$A$2:$F$474,5,FALSE)</f>
        <v>Michael</v>
      </c>
      <c r="F225" s="20" t="str">
        <f>IF(OR(ISNUMBER(MATCH(C225,'May 10'!$D$2:$D$300,0)),AND(ISNUMBER(MATCH(D225,'May 10'!$F$2:$F$300,0)),(ISNUMBER(MATCH(E225,'May 10'!$E$2:$E$300,0))))),"Found","Not Found")</f>
        <v>Not Found</v>
      </c>
      <c r="G225" s="17" t="str">
        <f>IF(OR(ISNUMBER(MATCH(C225,'May 11'!$D$2:$D$300,0)),AND(ISNUMBER(MATCH(D225,'May 11'!$F$2:$F$300,0)),(ISNUMBER(MATCH(E225,'May 11'!$E$2:$E$300,0))))),"Found","Not Found")</f>
        <v>Found</v>
      </c>
      <c r="H225" s="17" t="str">
        <f>IF(OR(ISNUMBER(MATCH(C225,'May 12'!$D$2:$D$300,0)),AND(ISNUMBER(MATCH(D225,'May 12'!$F$2:$F$300,0)),(ISNUMBER(MATCH(E225,'May 12'!$E$2:$E$300,0))))),"Found","Not Found")</f>
        <v>Not Found</v>
      </c>
      <c r="I225" s="17" t="str">
        <f>IF(OR(ISNUMBER(MATCH(C225,'May 13'!$D$2:$D$300,0)),AND(ISNUMBER(MATCH(D225,'May 13'!$F$2:$F$300,0)),(ISNUMBER(MATCH(E225,'May 13'!$E$2:$E$300,0))))),"Found","Not Found")</f>
        <v>Not Found</v>
      </c>
      <c r="J225" s="17" t="str">
        <f>IF(OR(ISNUMBER(MATCH(C225,'May 14'!$D$2:$D$300,0)),AND(ISNUMBER(MATCH(D225,'May 14'!$F$2:$F$300,0)),(ISNUMBER(MATCH(E225,'May 14'!$E$2:$E$300,0))))),"Found","Not Found")</f>
        <v>Not Found</v>
      </c>
      <c r="K225" s="17" t="str">
        <f>IF(OR(ISNUMBER(MATCH(C225,'May 15'!$D$2:$D$300,0)),AND(ISNUMBER(MATCH(D225,'May 15'!$F$2:$F$300,0)),(ISNUMBER(MATCH(E225,'May 15'!$E$2:$E$300,0))))),"Found","Not Found")</f>
        <v>Not Found</v>
      </c>
      <c r="L225" s="17" t="str">
        <f>IF(OR(ISNUMBER(MATCH(C225,'May 16'!$D$2:$D$300,0)),AND(ISNUMBER(MATCH(D225,'May 16'!$F$2:$F$300,0)),(ISNUMBER(MATCH(E225,'May 16'!$E$2:$E$300,0))))),"Found","Not Found")</f>
        <v>Not Found</v>
      </c>
      <c r="M225" s="17">
        <f t="shared" si="3"/>
        <v>1</v>
      </c>
      <c r="N225" s="17"/>
      <c r="O225" s="17"/>
      <c r="P225" s="17"/>
      <c r="Q225" s="17"/>
      <c r="R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20"/>
      <c r="AJ225" s="17"/>
    </row>
    <row r="226" spans="1:36" x14ac:dyDescent="0.2">
      <c r="A226" s="23" t="s">
        <v>872</v>
      </c>
      <c r="B226" s="18" t="s">
        <v>873</v>
      </c>
      <c r="C226" s="13" t="str">
        <f>VLOOKUP(B226,'PKII Employee Details'!$A$2:$F$474,3,FALSE)</f>
        <v>C736</v>
      </c>
      <c r="D226" s="19" t="str">
        <f>VLOOKUP(B226,'PKII Employee Details'!$A$2:$F$474,4,FALSE)</f>
        <v>Ugalino</v>
      </c>
      <c r="E226" s="19" t="str">
        <f>VLOOKUP(B226,'PKII Employee Details'!$A$2:$F$474,5,FALSE)</f>
        <v>Roberto</v>
      </c>
      <c r="F226" s="20" t="str">
        <f>IF(OR(ISNUMBER(MATCH(C226,'May 10'!$D$2:$D$300,0)),AND(ISNUMBER(MATCH(D226,'May 10'!$F$2:$F$300,0)),(ISNUMBER(MATCH(E226,'May 10'!$E$2:$E$300,0))))),"Found","Not Found")</f>
        <v>Not Found</v>
      </c>
      <c r="G226" s="17" t="str">
        <f>IF(OR(ISNUMBER(MATCH(C226,'May 11'!$D$2:$D$300,0)),AND(ISNUMBER(MATCH(D226,'May 11'!$F$2:$F$300,0)),(ISNUMBER(MATCH(E226,'May 11'!$E$2:$E$300,0))))),"Found","Not Found")</f>
        <v>Not Found</v>
      </c>
      <c r="H226" s="17" t="str">
        <f>IF(OR(ISNUMBER(MATCH(C226,'May 12'!$D$2:$D$300,0)),AND(ISNUMBER(MATCH(D226,'May 12'!$F$2:$F$300,0)),(ISNUMBER(MATCH(E226,'May 12'!$E$2:$E$300,0))))),"Found","Not Found")</f>
        <v>Not Found</v>
      </c>
      <c r="I226" s="17" t="str">
        <f>IF(OR(ISNUMBER(MATCH(C226,'May 13'!$D$2:$D$300,0)),AND(ISNUMBER(MATCH(D226,'May 13'!$F$2:$F$300,0)),(ISNUMBER(MATCH(E226,'May 13'!$E$2:$E$300,0))))),"Found","Not Found")</f>
        <v>Not Found</v>
      </c>
      <c r="J226" s="17" t="str">
        <f>IF(OR(ISNUMBER(MATCH(C226,'May 14'!$D$2:$D$300,0)),AND(ISNUMBER(MATCH(D226,'May 14'!$F$2:$F$300,0)),(ISNUMBER(MATCH(E226,'May 14'!$E$2:$E$300,0))))),"Found","Not Found")</f>
        <v>Not Found</v>
      </c>
      <c r="K226" s="17" t="str">
        <f>IF(OR(ISNUMBER(MATCH(C226,'May 15'!$D$2:$D$300,0)),AND(ISNUMBER(MATCH(D226,'May 15'!$F$2:$F$300,0)),(ISNUMBER(MATCH(E226,'May 15'!$E$2:$E$300,0))))),"Found","Not Found")</f>
        <v>Not Found</v>
      </c>
      <c r="L226" s="17" t="str">
        <f>IF(OR(ISNUMBER(MATCH(C226,'May 16'!$D$2:$D$300,0)),AND(ISNUMBER(MATCH(D226,'May 16'!$F$2:$F$300,0)),(ISNUMBER(MATCH(E226,'May 16'!$E$2:$E$300,0))))),"Found","Not Found")</f>
        <v>Not Found</v>
      </c>
      <c r="M226" s="17">
        <f t="shared" si="3"/>
        <v>0</v>
      </c>
      <c r="N226" s="17"/>
      <c r="O226" s="17"/>
      <c r="P226" s="17"/>
      <c r="Q226" s="17"/>
      <c r="R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20"/>
      <c r="AJ226" s="17"/>
    </row>
    <row r="227" spans="1:36" x14ac:dyDescent="0.2">
      <c r="A227" s="23" t="s">
        <v>874</v>
      </c>
      <c r="B227" s="18" t="s">
        <v>875</v>
      </c>
      <c r="C227" s="13" t="str">
        <f>VLOOKUP(B227,'PKII Employee Details'!$A$2:$F$474,3,FALSE)</f>
        <v>C149</v>
      </c>
      <c r="D227" s="19" t="str">
        <f>VLOOKUP(B227,'PKII Employee Details'!$A$2:$F$474,4,FALSE)</f>
        <v>Urbano</v>
      </c>
      <c r="E227" s="19" t="str">
        <f>VLOOKUP(B227,'PKII Employee Details'!$A$2:$F$474,5,FALSE)</f>
        <v>Gene</v>
      </c>
      <c r="F227" s="20" t="str">
        <f>IF(OR(ISNUMBER(MATCH(C227,'May 10'!$D$2:$D$300,0)),AND(ISNUMBER(MATCH(D227,'May 10'!$F$2:$F$300,0)),(ISNUMBER(MATCH(E227,'May 10'!$E$2:$E$300,0))))),"Found","Not Found")</f>
        <v>Not Found</v>
      </c>
      <c r="G227" s="17" t="str">
        <f>IF(OR(ISNUMBER(MATCH(C227,'May 11'!$D$2:$D$300,0)),AND(ISNUMBER(MATCH(D227,'May 11'!$F$2:$F$300,0)),(ISNUMBER(MATCH(E227,'May 11'!$E$2:$E$300,0))))),"Found","Not Found")</f>
        <v>Not Found</v>
      </c>
      <c r="H227" s="17" t="str">
        <f>IF(OR(ISNUMBER(MATCH(C227,'May 12'!$D$2:$D$300,0)),AND(ISNUMBER(MATCH(D227,'May 12'!$F$2:$F$300,0)),(ISNUMBER(MATCH(E227,'May 12'!$E$2:$E$300,0))))),"Found","Not Found")</f>
        <v>Not Found</v>
      </c>
      <c r="I227" s="17" t="str">
        <f>IF(OR(ISNUMBER(MATCH(C227,'May 13'!$D$2:$D$300,0)),AND(ISNUMBER(MATCH(D227,'May 13'!$F$2:$F$300,0)),(ISNUMBER(MATCH(E227,'May 13'!$E$2:$E$300,0))))),"Found","Not Found")</f>
        <v>Not Found</v>
      </c>
      <c r="J227" s="17" t="str">
        <f>IF(OR(ISNUMBER(MATCH(C227,'May 14'!$D$2:$D$300,0)),AND(ISNUMBER(MATCH(D227,'May 14'!$F$2:$F$300,0)),(ISNUMBER(MATCH(E227,'May 14'!$E$2:$E$300,0))))),"Found","Not Found")</f>
        <v>Not Found</v>
      </c>
      <c r="K227" s="17" t="str">
        <f>IF(OR(ISNUMBER(MATCH(C227,'May 15'!$D$2:$D$300,0)),AND(ISNUMBER(MATCH(D227,'May 15'!$F$2:$F$300,0)),(ISNUMBER(MATCH(E227,'May 15'!$E$2:$E$300,0))))),"Found","Not Found")</f>
        <v>Not Found</v>
      </c>
      <c r="L227" s="17" t="str">
        <f>IF(OR(ISNUMBER(MATCH(C227,'May 16'!$D$2:$D$300,0)),AND(ISNUMBER(MATCH(D227,'May 16'!$F$2:$F$300,0)),(ISNUMBER(MATCH(E227,'May 16'!$E$2:$E$300,0))))),"Found","Not Found")</f>
        <v>Not Found</v>
      </c>
      <c r="M227" s="17">
        <f t="shared" si="3"/>
        <v>0</v>
      </c>
      <c r="N227" s="17"/>
      <c r="O227" s="17"/>
      <c r="P227" s="17"/>
      <c r="Q227" s="17"/>
      <c r="R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20"/>
      <c r="AJ227" s="17"/>
    </row>
    <row r="228" spans="1:36" x14ac:dyDescent="0.2">
      <c r="A228" s="23" t="s">
        <v>876</v>
      </c>
      <c r="B228" s="18" t="s">
        <v>877</v>
      </c>
      <c r="C228" s="13" t="str">
        <f>VLOOKUP(B228,'PKII Employee Details'!$A$2:$F$474,3,FALSE)</f>
        <v>C487</v>
      </c>
      <c r="D228" s="19" t="str">
        <f>VLOOKUP(B228,'PKII Employee Details'!$A$2:$F$474,4,FALSE)</f>
        <v>Vallo</v>
      </c>
      <c r="E228" s="19" t="str">
        <f>VLOOKUP(B228,'PKII Employee Details'!$A$2:$F$474,5,FALSE)</f>
        <v>Romulo</v>
      </c>
      <c r="F228" s="20" t="str">
        <f>IF(OR(ISNUMBER(MATCH(C228,'May 10'!$D$2:$D$300,0)),AND(ISNUMBER(MATCH(D228,'May 10'!$F$2:$F$300,0)),(ISNUMBER(MATCH(E228,'May 10'!$E$2:$E$300,0))))),"Found","Not Found")</f>
        <v>Not Found</v>
      </c>
      <c r="G228" s="17" t="str">
        <f>IF(OR(ISNUMBER(MATCH(C228,'May 11'!$D$2:$D$300,0)),AND(ISNUMBER(MATCH(D228,'May 11'!$F$2:$F$300,0)),(ISNUMBER(MATCH(E228,'May 11'!$E$2:$E$300,0))))),"Found","Not Found")</f>
        <v>Not Found</v>
      </c>
      <c r="H228" s="17" t="str">
        <f>IF(OR(ISNUMBER(MATCH(C228,'May 12'!$D$2:$D$300,0)),AND(ISNUMBER(MATCH(D228,'May 12'!$F$2:$F$300,0)),(ISNUMBER(MATCH(E228,'May 12'!$E$2:$E$300,0))))),"Found","Not Found")</f>
        <v>Not Found</v>
      </c>
      <c r="I228" s="17" t="str">
        <f>IF(OR(ISNUMBER(MATCH(C228,'May 13'!$D$2:$D$300,0)),AND(ISNUMBER(MATCH(D228,'May 13'!$F$2:$F$300,0)),(ISNUMBER(MATCH(E228,'May 13'!$E$2:$E$300,0))))),"Found","Not Found")</f>
        <v>Not Found</v>
      </c>
      <c r="J228" s="17" t="str">
        <f>IF(OR(ISNUMBER(MATCH(C228,'May 14'!$D$2:$D$300,0)),AND(ISNUMBER(MATCH(D228,'May 14'!$F$2:$F$300,0)),(ISNUMBER(MATCH(E228,'May 14'!$E$2:$E$300,0))))),"Found","Not Found")</f>
        <v>Not Found</v>
      </c>
      <c r="K228" s="17" t="str">
        <f>IF(OR(ISNUMBER(MATCH(C228,'May 15'!$D$2:$D$300,0)),AND(ISNUMBER(MATCH(D228,'May 15'!$F$2:$F$300,0)),(ISNUMBER(MATCH(E228,'May 15'!$E$2:$E$300,0))))),"Found","Not Found")</f>
        <v>Not Found</v>
      </c>
      <c r="L228" s="17" t="str">
        <f>IF(OR(ISNUMBER(MATCH(C228,'May 16'!$D$2:$D$300,0)),AND(ISNUMBER(MATCH(D228,'May 16'!$F$2:$F$300,0)),(ISNUMBER(MATCH(E228,'May 16'!$E$2:$E$300,0))))),"Found","Not Found")</f>
        <v>Not Found</v>
      </c>
      <c r="M228" s="17">
        <f t="shared" si="3"/>
        <v>0</v>
      </c>
      <c r="N228" s="17"/>
      <c r="O228" s="17"/>
      <c r="P228" s="17"/>
      <c r="Q228" s="17"/>
      <c r="R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20"/>
      <c r="AJ228" s="17"/>
    </row>
    <row r="229" spans="1:36" x14ac:dyDescent="0.2">
      <c r="A229" s="23" t="s">
        <v>878</v>
      </c>
      <c r="B229" s="18" t="s">
        <v>879</v>
      </c>
      <c r="C229" s="13" t="str">
        <f>VLOOKUP(B229,'PKII Employee Details'!$A$2:$F$474,3,FALSE)</f>
        <v>C506</v>
      </c>
      <c r="D229" s="19" t="str">
        <f>VLOOKUP(B229,'PKII Employee Details'!$A$2:$F$474,4,FALSE)</f>
        <v>Vargas</v>
      </c>
      <c r="E229" s="19" t="str">
        <f>VLOOKUP(B229,'PKII Employee Details'!$A$2:$F$474,5,FALSE)</f>
        <v>Emmanuel</v>
      </c>
      <c r="F229" s="20" t="str">
        <f>IF(OR(ISNUMBER(MATCH(C229,'May 10'!$D$2:$D$300,0)),AND(ISNUMBER(MATCH(D229,'May 10'!$F$2:$F$300,0)),(ISNUMBER(MATCH(E229,'May 10'!$E$2:$E$300,0))))),"Found","Not Found")</f>
        <v>Found</v>
      </c>
      <c r="G229" s="17" t="str">
        <f>IF(OR(ISNUMBER(MATCH(C229,'May 11'!$D$2:$D$300,0)),AND(ISNUMBER(MATCH(D229,'May 11'!$F$2:$F$300,0)),(ISNUMBER(MATCH(E229,'May 11'!$E$2:$E$300,0))))),"Found","Not Found")</f>
        <v>Found</v>
      </c>
      <c r="H229" s="17" t="str">
        <f>IF(OR(ISNUMBER(MATCH(C229,'May 12'!$D$2:$D$300,0)),AND(ISNUMBER(MATCH(D229,'May 12'!$F$2:$F$300,0)),(ISNUMBER(MATCH(E229,'May 12'!$E$2:$E$300,0))))),"Found","Not Found")</f>
        <v>Found</v>
      </c>
      <c r="I229" s="17" t="str">
        <f>IF(OR(ISNUMBER(MATCH(C229,'May 13'!$D$2:$D$300,0)),AND(ISNUMBER(MATCH(D229,'May 13'!$F$2:$F$300,0)),(ISNUMBER(MATCH(E229,'May 13'!$E$2:$E$300,0))))),"Found","Not Found")</f>
        <v>Found</v>
      </c>
      <c r="J229" s="17" t="str">
        <f>IF(OR(ISNUMBER(MATCH(C229,'May 14'!$D$2:$D$300,0)),AND(ISNUMBER(MATCH(D229,'May 14'!$F$2:$F$300,0)),(ISNUMBER(MATCH(E229,'May 14'!$E$2:$E$300,0))))),"Found","Not Found")</f>
        <v>Found</v>
      </c>
      <c r="K229" s="17" t="str">
        <f>IF(OR(ISNUMBER(MATCH(C229,'May 15'!$D$2:$D$300,0)),AND(ISNUMBER(MATCH(D229,'May 15'!$F$2:$F$300,0)),(ISNUMBER(MATCH(E229,'May 15'!$E$2:$E$300,0))))),"Found","Not Found")</f>
        <v>Not Found</v>
      </c>
      <c r="L229" s="17" t="str">
        <f>IF(OR(ISNUMBER(MATCH(C229,'May 16'!$D$2:$D$300,0)),AND(ISNUMBER(MATCH(D229,'May 16'!$F$2:$F$300,0)),(ISNUMBER(MATCH(E229,'May 16'!$E$2:$E$300,0))))),"Found","Not Found")</f>
        <v>Found</v>
      </c>
      <c r="M229" s="17">
        <f t="shared" si="3"/>
        <v>6</v>
      </c>
      <c r="N229" s="17"/>
      <c r="O229" s="17"/>
      <c r="P229" s="17"/>
      <c r="Q229" s="17"/>
      <c r="R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20"/>
      <c r="AJ229" s="17"/>
    </row>
    <row r="230" spans="1:36" x14ac:dyDescent="0.2">
      <c r="A230" s="23" t="s">
        <v>880</v>
      </c>
      <c r="B230" s="18" t="s">
        <v>881</v>
      </c>
      <c r="C230" s="13" t="s">
        <v>882</v>
      </c>
      <c r="D230" s="19" t="s">
        <v>883</v>
      </c>
      <c r="E230" s="19" t="s">
        <v>884</v>
      </c>
      <c r="F230" s="20" t="str">
        <f>IF(OR(ISNUMBER(MATCH(C230,'May 10'!$D$2:$D$300,0)),AND(ISNUMBER(MATCH(D230,'May 10'!$F$2:$F$300,0)),(ISNUMBER(MATCH(E230,'May 10'!$E$2:$E$300,0))))),"Found","Not Found")</f>
        <v>Not Found</v>
      </c>
      <c r="G230" s="17" t="str">
        <f>IF(OR(ISNUMBER(MATCH(C230,'May 11'!$D$2:$D$300,0)),AND(ISNUMBER(MATCH(D230,'May 11'!$F$2:$F$300,0)),(ISNUMBER(MATCH(E230,'May 11'!$E$2:$E$300,0))))),"Found","Not Found")</f>
        <v>Not Found</v>
      </c>
      <c r="H230" s="17" t="str">
        <f>IF(OR(ISNUMBER(MATCH(C230,'May 12'!$D$2:$D$300,0)),AND(ISNUMBER(MATCH(D230,'May 12'!$F$2:$F$300,0)),(ISNUMBER(MATCH(E230,'May 12'!$E$2:$E$300,0))))),"Found","Not Found")</f>
        <v>Not Found</v>
      </c>
      <c r="I230" s="17" t="str">
        <f>IF(OR(ISNUMBER(MATCH(C230,'May 13'!$D$2:$D$300,0)),AND(ISNUMBER(MATCH(D230,'May 13'!$F$2:$F$300,0)),(ISNUMBER(MATCH(E230,'May 13'!$E$2:$E$300,0))))),"Found","Not Found")</f>
        <v>Not Found</v>
      </c>
      <c r="J230" s="17" t="str">
        <f>IF(OR(ISNUMBER(MATCH(C230,'May 14'!$D$2:$D$300,0)),AND(ISNUMBER(MATCH(D230,'May 14'!$F$2:$F$300,0)),(ISNUMBER(MATCH(E230,'May 14'!$E$2:$E$300,0))))),"Found","Not Found")</f>
        <v>Not Found</v>
      </c>
      <c r="K230" s="17" t="str">
        <f>IF(OR(ISNUMBER(MATCH(C230,'May 15'!$D$2:$D$300,0)),AND(ISNUMBER(MATCH(D230,'May 15'!$F$2:$F$300,0)),(ISNUMBER(MATCH(E230,'May 15'!$E$2:$E$300,0))))),"Found","Not Found")</f>
        <v>Not Found</v>
      </c>
      <c r="L230" s="17" t="str">
        <f>IF(OR(ISNUMBER(MATCH(C230,'May 16'!$D$2:$D$300,0)),AND(ISNUMBER(MATCH(D230,'May 16'!$F$2:$F$300,0)),(ISNUMBER(MATCH(E230,'May 16'!$E$2:$E$300,0))))),"Found","Not Found")</f>
        <v>Not Found</v>
      </c>
      <c r="M230" s="17">
        <f t="shared" si="3"/>
        <v>0</v>
      </c>
      <c r="N230" s="17"/>
      <c r="O230" s="17"/>
      <c r="P230" s="17"/>
      <c r="Q230" s="17"/>
      <c r="R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20"/>
      <c r="AJ230" s="17"/>
    </row>
    <row r="231" spans="1:36" x14ac:dyDescent="0.2">
      <c r="A231" s="23" t="s">
        <v>885</v>
      </c>
      <c r="B231" s="18" t="s">
        <v>886</v>
      </c>
      <c r="C231" s="13" t="str">
        <f>VLOOKUP(B231,'PKII Employee Details'!$A$2:$F$474,3,FALSE)</f>
        <v>C559</v>
      </c>
      <c r="D231" s="19" t="str">
        <f>VLOOKUP(B231,'PKII Employee Details'!$A$2:$F$474,4,FALSE)</f>
        <v>Sison, Jr.</v>
      </c>
      <c r="E231" s="19" t="str">
        <f>VLOOKUP(B231,'PKII Employee Details'!$A$2:$F$474,5,FALSE)</f>
        <v>Cesar</v>
      </c>
      <c r="F231" s="20" t="str">
        <f>IF(OR(ISNUMBER(MATCH(C231,'May 10'!$D$2:$D$300,0)),AND(ISNUMBER(MATCH(D231,'May 10'!$F$2:$F$300,0)),(ISNUMBER(MATCH(E231,'May 10'!$E$2:$E$300,0))))),"Found","Not Found")</f>
        <v>Not Found</v>
      </c>
      <c r="G231" s="17" t="str">
        <f>IF(OR(ISNUMBER(MATCH(C231,'May 11'!$D$2:$D$300,0)),AND(ISNUMBER(MATCH(D231,'May 11'!$F$2:$F$300,0)),(ISNUMBER(MATCH(E231,'May 11'!$E$2:$E$300,0))))),"Found","Not Found")</f>
        <v>Not Found</v>
      </c>
      <c r="H231" s="17" t="str">
        <f>IF(OR(ISNUMBER(MATCH(C231,'May 12'!$D$2:$D$300,0)),AND(ISNUMBER(MATCH(D231,'May 12'!$F$2:$F$300,0)),(ISNUMBER(MATCH(E231,'May 12'!$E$2:$E$300,0))))),"Found","Not Found")</f>
        <v>Not Found</v>
      </c>
      <c r="I231" s="17" t="str">
        <f>IF(OR(ISNUMBER(MATCH(C231,'May 13'!$D$2:$D$300,0)),AND(ISNUMBER(MATCH(D231,'May 13'!$F$2:$F$300,0)),(ISNUMBER(MATCH(E231,'May 13'!$E$2:$E$300,0))))),"Found","Not Found")</f>
        <v>Not Found</v>
      </c>
      <c r="J231" s="17" t="str">
        <f>IF(OR(ISNUMBER(MATCH(C231,'May 14'!$D$2:$D$300,0)),AND(ISNUMBER(MATCH(D231,'May 14'!$F$2:$F$300,0)),(ISNUMBER(MATCH(E231,'May 14'!$E$2:$E$300,0))))),"Found","Not Found")</f>
        <v>Not Found</v>
      </c>
      <c r="K231" s="17" t="str">
        <f>IF(OR(ISNUMBER(MATCH(C231,'May 15'!$D$2:$D$300,0)),AND(ISNUMBER(MATCH(D231,'May 15'!$F$2:$F$300,0)),(ISNUMBER(MATCH(E231,'May 15'!$E$2:$E$300,0))))),"Found","Not Found")</f>
        <v>Not Found</v>
      </c>
      <c r="L231" s="17" t="str">
        <f>IF(OR(ISNUMBER(MATCH(C231,'May 16'!$D$2:$D$300,0)),AND(ISNUMBER(MATCH(D231,'May 16'!$F$2:$F$300,0)),(ISNUMBER(MATCH(E231,'May 16'!$E$2:$E$300,0))))),"Found","Not Found")</f>
        <v>Not Found</v>
      </c>
      <c r="M231" s="17">
        <f t="shared" si="3"/>
        <v>0</v>
      </c>
      <c r="N231" s="17"/>
      <c r="O231" s="17"/>
      <c r="P231" s="17"/>
      <c r="Q231" s="17"/>
      <c r="R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20"/>
      <c r="AJ231" s="17"/>
    </row>
    <row r="232" spans="1:36" x14ac:dyDescent="0.2">
      <c r="A232" s="23" t="s">
        <v>887</v>
      </c>
      <c r="B232" s="18" t="s">
        <v>888</v>
      </c>
      <c r="C232" s="13" t="str">
        <f>VLOOKUP(B232,'PKII Employee Details'!$A$2:$F$474,3,FALSE)</f>
        <v>C161</v>
      </c>
      <c r="D232" s="19" t="s">
        <v>889</v>
      </c>
      <c r="E232" s="19" t="str">
        <f>VLOOKUP(B232,'PKII Employee Details'!$A$2:$F$474,5,FALSE)</f>
        <v>Custodio</v>
      </c>
      <c r="F232" s="20" t="str">
        <f>IF(OR(ISNUMBER(MATCH(C232,'May 10'!$D$2:$D$300,0)),AND(ISNUMBER(MATCH(D232,'May 10'!$F$2:$F$300,0)),(ISNUMBER(MATCH(E232,'May 10'!$E$2:$E$300,0))))),"Found","Not Found")</f>
        <v>Not Found</v>
      </c>
      <c r="G232" s="17" t="str">
        <f>IF(OR(ISNUMBER(MATCH(C232,'May 11'!$D$2:$D$300,0)),AND(ISNUMBER(MATCH(D232,'May 11'!$F$2:$F$300,0)),(ISNUMBER(MATCH(E232,'May 11'!$E$2:$E$300,0))))),"Found","Not Found")</f>
        <v>Not Found</v>
      </c>
      <c r="H232" s="17" t="str">
        <f>IF(OR(ISNUMBER(MATCH(C232,'May 12'!$D$2:$D$300,0)),AND(ISNUMBER(MATCH(D232,'May 12'!$F$2:$F$300,0)),(ISNUMBER(MATCH(E232,'May 12'!$E$2:$E$300,0))))),"Found","Not Found")</f>
        <v>Not Found</v>
      </c>
      <c r="I232" s="17" t="str">
        <f>IF(OR(ISNUMBER(MATCH(C232,'May 13'!$D$2:$D$300,0)),AND(ISNUMBER(MATCH(D232,'May 13'!$F$2:$F$300,0)),(ISNUMBER(MATCH(E232,'May 13'!$E$2:$E$300,0))))),"Found","Not Found")</f>
        <v>Not Found</v>
      </c>
      <c r="J232" s="17" t="str">
        <f>IF(OR(ISNUMBER(MATCH(C232,'May 14'!$D$2:$D$300,0)),AND(ISNUMBER(MATCH(D232,'May 14'!$F$2:$F$300,0)),(ISNUMBER(MATCH(E232,'May 14'!$E$2:$E$300,0))))),"Found","Not Found")</f>
        <v>Not Found</v>
      </c>
      <c r="K232" s="17" t="str">
        <f>IF(OR(ISNUMBER(MATCH(C232,'May 15'!$D$2:$D$300,0)),AND(ISNUMBER(MATCH(D232,'May 15'!$F$2:$F$300,0)),(ISNUMBER(MATCH(E232,'May 15'!$E$2:$E$300,0))))),"Found","Not Found")</f>
        <v>Not Found</v>
      </c>
      <c r="L232" s="17" t="str">
        <f>IF(OR(ISNUMBER(MATCH(C232,'May 16'!$D$2:$D$300,0)),AND(ISNUMBER(MATCH(D232,'May 16'!$F$2:$F$300,0)),(ISNUMBER(MATCH(E232,'May 16'!$E$2:$E$300,0))))),"Found","Not Found")</f>
        <v>Not Found</v>
      </c>
      <c r="M232" s="17">
        <f t="shared" si="3"/>
        <v>0</v>
      </c>
      <c r="N232" s="17"/>
      <c r="O232" s="17"/>
      <c r="P232" s="17"/>
      <c r="Q232" s="17"/>
      <c r="R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20"/>
      <c r="AJ232" s="17"/>
    </row>
    <row r="233" spans="1:36" x14ac:dyDescent="0.2">
      <c r="A233" s="23" t="s">
        <v>890</v>
      </c>
      <c r="B233" s="18" t="s">
        <v>891</v>
      </c>
      <c r="C233" s="13">
        <v>443</v>
      </c>
      <c r="D233" s="19" t="s">
        <v>892</v>
      </c>
      <c r="E233" s="19" t="s">
        <v>893</v>
      </c>
      <c r="F233" s="20" t="str">
        <f>IF(OR(ISNUMBER(MATCH(C233,'May 10'!$D$2:$D$300,0)),AND(ISNUMBER(MATCH(D233,'May 10'!$F$2:$F$300,0)),(ISNUMBER(MATCH(E233,'May 10'!$E$2:$E$300,0))))),"Found","Not Found")</f>
        <v>Not Found</v>
      </c>
      <c r="G233" s="17" t="str">
        <f>IF(OR(ISNUMBER(MATCH(C233,'May 11'!$D$2:$D$300,0)),AND(ISNUMBER(MATCH(D233,'May 11'!$F$2:$F$300,0)),(ISNUMBER(MATCH(E233,'May 11'!$E$2:$E$300,0))))),"Found","Not Found")</f>
        <v>Found</v>
      </c>
      <c r="H233" s="17" t="str">
        <f>IF(OR(ISNUMBER(MATCH(C233,'May 12'!$D$2:$D$300,0)),AND(ISNUMBER(MATCH(D233,'May 12'!$F$2:$F$300,0)),(ISNUMBER(MATCH(E233,'May 12'!$E$2:$E$300,0))))),"Found","Not Found")</f>
        <v>Not Found</v>
      </c>
      <c r="I233" s="17" t="str">
        <f>IF(OR(ISNUMBER(MATCH(C233,'May 13'!$D$2:$D$300,0)),AND(ISNUMBER(MATCH(D233,'May 13'!$F$2:$F$300,0)),(ISNUMBER(MATCH(E233,'May 13'!$E$2:$E$300,0))))),"Found","Not Found")</f>
        <v>Found</v>
      </c>
      <c r="J233" s="17" t="str">
        <f>IF(OR(ISNUMBER(MATCH(C233,'May 14'!$D$2:$D$300,0)),AND(ISNUMBER(MATCH(D233,'May 14'!$F$2:$F$300,0)),(ISNUMBER(MATCH(E233,'May 14'!$E$2:$E$300,0))))),"Found","Not Found")</f>
        <v>Found</v>
      </c>
      <c r="K233" s="17" t="str">
        <f>IF(OR(ISNUMBER(MATCH(C233,'May 15'!$D$2:$D$300,0)),AND(ISNUMBER(MATCH(D233,'May 15'!$F$2:$F$300,0)),(ISNUMBER(MATCH(E233,'May 15'!$E$2:$E$300,0))))),"Found","Not Found")</f>
        <v>Found</v>
      </c>
      <c r="L233" s="17" t="str">
        <f>IF(OR(ISNUMBER(MATCH(C233,'May 16'!$D$2:$D$300,0)),AND(ISNUMBER(MATCH(D233,'May 16'!$F$2:$F$300,0)),(ISNUMBER(MATCH(E233,'May 16'!$E$2:$E$300,0))))),"Found","Not Found")</f>
        <v>Found</v>
      </c>
      <c r="M233" s="17">
        <f t="shared" si="3"/>
        <v>5</v>
      </c>
      <c r="N233" s="17"/>
      <c r="O233" s="17"/>
      <c r="P233" s="17"/>
      <c r="Q233" s="17"/>
      <c r="R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20"/>
      <c r="AJ233" s="17"/>
    </row>
    <row r="234" spans="1:36" x14ac:dyDescent="0.2">
      <c r="A234" s="23" t="s">
        <v>894</v>
      </c>
      <c r="B234" s="18" t="s">
        <v>895</v>
      </c>
      <c r="C234" s="13">
        <f>VLOOKUP(B234,'PKII Employee Details'!$A$2:$F$474,3,FALSE)</f>
        <v>480</v>
      </c>
      <c r="D234" s="19" t="str">
        <f>VLOOKUP(B234,'PKII Employee Details'!$A$2:$F$474,4,FALSE)</f>
        <v>Serrano</v>
      </c>
      <c r="E234" s="19" t="str">
        <f>VLOOKUP(B234,'PKII Employee Details'!$A$2:$F$474,5,FALSE)</f>
        <v>Tolentino</v>
      </c>
      <c r="F234" s="20" t="str">
        <f>IF(OR(ISNUMBER(MATCH(C234,'May 10'!$D$2:$D$300,0)),AND(ISNUMBER(MATCH(D234,'May 10'!$F$2:$F$300,0)),(ISNUMBER(MATCH(E234,'May 10'!$E$2:$E$300,0))))),"Found","Not Found")</f>
        <v>Found</v>
      </c>
      <c r="G234" s="17" t="str">
        <f>IF(OR(ISNUMBER(MATCH(C234,'May 11'!$D$2:$D$300,0)),AND(ISNUMBER(MATCH(D234,'May 11'!$F$2:$F$300,0)),(ISNUMBER(MATCH(E234,'May 11'!$E$2:$E$300,0))))),"Found","Not Found")</f>
        <v>Found</v>
      </c>
      <c r="H234" s="17" t="str">
        <f>IF(OR(ISNUMBER(MATCH(C234,'May 12'!$D$2:$D$300,0)),AND(ISNUMBER(MATCH(D234,'May 12'!$F$2:$F$300,0)),(ISNUMBER(MATCH(E234,'May 12'!$E$2:$E$300,0))))),"Found","Not Found")</f>
        <v>Found</v>
      </c>
      <c r="I234" s="17" t="str">
        <f>IF(OR(ISNUMBER(MATCH(C234,'May 13'!$D$2:$D$300,0)),AND(ISNUMBER(MATCH(D234,'May 13'!$F$2:$F$300,0)),(ISNUMBER(MATCH(E234,'May 13'!$E$2:$E$300,0))))),"Found","Not Found")</f>
        <v>Not Found</v>
      </c>
      <c r="J234" s="17" t="str">
        <f>IF(OR(ISNUMBER(MATCH(C234,'May 14'!$D$2:$D$300,0)),AND(ISNUMBER(MATCH(D234,'May 14'!$F$2:$F$300,0)),(ISNUMBER(MATCH(E234,'May 14'!$E$2:$E$300,0))))),"Found","Not Found")</f>
        <v>Found</v>
      </c>
      <c r="K234" s="17" t="str">
        <f>IF(OR(ISNUMBER(MATCH(C234,'May 15'!$D$2:$D$300,0)),AND(ISNUMBER(MATCH(D234,'May 15'!$F$2:$F$300,0)),(ISNUMBER(MATCH(E234,'May 15'!$E$2:$E$300,0))))),"Found","Not Found")</f>
        <v>Found</v>
      </c>
      <c r="L234" s="17" t="str">
        <f>IF(OR(ISNUMBER(MATCH(C234,'May 16'!$D$2:$D$300,0)),AND(ISNUMBER(MATCH(D234,'May 16'!$F$2:$F$300,0)),(ISNUMBER(MATCH(E234,'May 16'!$E$2:$E$300,0))))),"Found","Not Found")</f>
        <v>Found</v>
      </c>
      <c r="M234" s="17">
        <f t="shared" si="3"/>
        <v>6</v>
      </c>
      <c r="N234" s="17"/>
      <c r="O234" s="17"/>
      <c r="P234" s="17"/>
      <c r="Q234" s="17"/>
      <c r="R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20"/>
      <c r="AJ234" s="17"/>
    </row>
    <row r="235" spans="1:36" ht="15" thickBot="1" x14ac:dyDescent="0.25">
      <c r="A235" s="23" t="s">
        <v>896</v>
      </c>
      <c r="B235" s="18" t="s">
        <v>896</v>
      </c>
      <c r="C235" s="13">
        <f>VLOOKUP(B235,'PKII Employee Details'!$A$2:$F$474,3,FALSE)</f>
        <v>35</v>
      </c>
      <c r="D235" s="19" t="str">
        <f>VLOOKUP(B235,'PKII Employee Details'!$A$2:$F$474,4,FALSE)</f>
        <v>Roque</v>
      </c>
      <c r="E235" s="19" t="str">
        <f>VLOOKUP(B235,'PKII Employee Details'!$A$2:$F$474,5,FALSE)</f>
        <v>Analie</v>
      </c>
      <c r="F235" s="20" t="str">
        <f>IF(OR(ISNUMBER(MATCH(C235,'May 10'!$D$2:$D$300,0)),AND(ISNUMBER(MATCH(D235,'May 10'!$F$2:$F$300,0)),(ISNUMBER(MATCH(E235,'May 10'!$E$2:$E$300,0))))),"Found","Not Found")</f>
        <v>Not Found</v>
      </c>
      <c r="G235" s="17" t="str">
        <f>IF(OR(ISNUMBER(MATCH(C235,'May 11'!$D$2:$D$300,0)),AND(ISNUMBER(MATCH(D235,'May 11'!$F$2:$F$300,0)),(ISNUMBER(MATCH(E235,'May 11'!$E$2:$E$300,0))))),"Found","Not Found")</f>
        <v>Not Found</v>
      </c>
      <c r="H235" s="17" t="str">
        <f>IF(OR(ISNUMBER(MATCH(C235,'May 12'!$D$2:$D$300,0)),AND(ISNUMBER(MATCH(D235,'May 12'!$F$2:$F$300,0)),(ISNUMBER(MATCH(E235,'May 12'!$E$2:$E$300,0))))),"Found","Not Found")</f>
        <v>Not Found</v>
      </c>
      <c r="I235" s="17" t="str">
        <f>IF(OR(ISNUMBER(MATCH(C235,'May 13'!$D$2:$D$300,0)),AND(ISNUMBER(MATCH(D235,'May 13'!$F$2:$F$300,0)),(ISNUMBER(MATCH(E235,'May 13'!$E$2:$E$300,0))))),"Found","Not Found")</f>
        <v>Not Found</v>
      </c>
      <c r="J235" s="17" t="str">
        <f>IF(OR(ISNUMBER(MATCH(C235,'May 14'!$D$2:$D$300,0)),AND(ISNUMBER(MATCH(D235,'May 14'!$F$2:$F$300,0)),(ISNUMBER(MATCH(E235,'May 14'!$E$2:$E$300,0))))),"Found","Not Found")</f>
        <v>Not Found</v>
      </c>
      <c r="K235" s="17" t="str">
        <f>IF(OR(ISNUMBER(MATCH(C235,'May 15'!$D$2:$D$300,0)),AND(ISNUMBER(MATCH(D235,'May 15'!$F$2:$F$300,0)),(ISNUMBER(MATCH(E235,'May 15'!$E$2:$E$300,0))))),"Found","Not Found")</f>
        <v>Not Found</v>
      </c>
      <c r="L235" s="17" t="str">
        <f>IF(OR(ISNUMBER(MATCH(C235,'May 16'!$D$2:$D$300,0)),AND(ISNUMBER(MATCH(D235,'May 16'!$F$2:$F$300,0)),(ISNUMBER(MATCH(E235,'May 16'!$E$2:$E$300,0))))),"Found","Not Found")</f>
        <v>Not Found</v>
      </c>
      <c r="M235" s="17">
        <f t="shared" si="3"/>
        <v>0</v>
      </c>
      <c r="N235" s="17"/>
      <c r="O235" s="17"/>
      <c r="P235" s="17"/>
      <c r="Q235" s="17"/>
      <c r="R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20"/>
      <c r="AJ235" s="17"/>
    </row>
    <row r="236" spans="1:36" ht="15" thickBot="1" x14ac:dyDescent="0.25">
      <c r="A236" s="24" t="s">
        <v>897</v>
      </c>
      <c r="B236" s="18" t="s">
        <v>897</v>
      </c>
      <c r="C236" s="13">
        <f>VLOOKUP(B236,'PKII Employee Details'!$A$2:$F$474,3,FALSE)</f>
        <v>649</v>
      </c>
      <c r="D236" s="19" t="str">
        <f>VLOOKUP(B236,'PKII Employee Details'!$A$2:$F$474,4,FALSE)</f>
        <v>Fuertes</v>
      </c>
      <c r="E236" s="19" t="str">
        <f>VLOOKUP(B236,'PKII Employee Details'!$A$2:$F$474,5,FALSE)</f>
        <v>Brian Jose</v>
      </c>
      <c r="F236" s="20" t="str">
        <f>IF(OR(ISNUMBER(MATCH(C236,'May 10'!$D$2:$D$300,0)),AND(ISNUMBER(MATCH(D236,'May 10'!$F$2:$F$300,0)),(ISNUMBER(MATCH(E236,'May 10'!$E$2:$E$300,0))))),"Found","Not Found")</f>
        <v>Found</v>
      </c>
      <c r="G236" s="17" t="str">
        <f>IF(OR(ISNUMBER(MATCH(C236,'May 11'!$D$2:$D$300,0)),AND(ISNUMBER(MATCH(D236,'May 11'!$F$2:$F$300,0)),(ISNUMBER(MATCH(E236,'May 11'!$E$2:$E$300,0))))),"Found","Not Found")</f>
        <v>Found</v>
      </c>
      <c r="H236" s="17" t="str">
        <f>IF(OR(ISNUMBER(MATCH(C236,'May 12'!$D$2:$D$300,0)),AND(ISNUMBER(MATCH(D236,'May 12'!$F$2:$F$300,0)),(ISNUMBER(MATCH(E236,'May 12'!$E$2:$E$300,0))))),"Found","Not Found")</f>
        <v>Found</v>
      </c>
      <c r="I236" s="17" t="str">
        <f>IF(OR(ISNUMBER(MATCH(C236,'May 13'!$D$2:$D$300,0)),AND(ISNUMBER(MATCH(D236,'May 13'!$F$2:$F$300,0)),(ISNUMBER(MATCH(E236,'May 13'!$E$2:$E$300,0))))),"Found","Not Found")</f>
        <v>Found</v>
      </c>
      <c r="J236" s="17" t="str">
        <f>IF(OR(ISNUMBER(MATCH(C236,'May 14'!$D$2:$D$300,0)),AND(ISNUMBER(MATCH(D236,'May 14'!$F$2:$F$300,0)),(ISNUMBER(MATCH(E236,'May 14'!$E$2:$E$300,0))))),"Found","Not Found")</f>
        <v>Found</v>
      </c>
      <c r="K236" s="17" t="str">
        <f>IF(OR(ISNUMBER(MATCH(C236,'May 15'!$D$2:$D$300,0)),AND(ISNUMBER(MATCH(D236,'May 15'!$F$2:$F$300,0)),(ISNUMBER(MATCH(E236,'May 15'!$E$2:$E$300,0))))),"Found","Not Found")</f>
        <v>Found</v>
      </c>
      <c r="L236" s="17" t="str">
        <f>IF(OR(ISNUMBER(MATCH(C236,'May 16'!$D$2:$D$300,0)),AND(ISNUMBER(MATCH(D236,'May 16'!$F$2:$F$300,0)),(ISNUMBER(MATCH(E236,'May 16'!$E$2:$E$300,0))))),"Found","Not Found")</f>
        <v>Found</v>
      </c>
      <c r="M236" s="17">
        <f t="shared" si="3"/>
        <v>7</v>
      </c>
      <c r="N236" s="17"/>
      <c r="O236" s="17"/>
      <c r="P236" s="17"/>
      <c r="Q236" s="17"/>
      <c r="R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20"/>
      <c r="AJ236" s="17"/>
    </row>
    <row r="237" spans="1:36" ht="15" thickBot="1" x14ac:dyDescent="0.25">
      <c r="A237" s="25" t="s">
        <v>898</v>
      </c>
      <c r="B237" s="18" t="s">
        <v>898</v>
      </c>
      <c r="C237" s="13">
        <f>VLOOKUP(B237,'PKII Employee Details'!$A$2:$F$474,3,FALSE)</f>
        <v>458</v>
      </c>
      <c r="D237" s="19" t="str">
        <f>VLOOKUP(B237,'PKII Employee Details'!$A$2:$F$474,4,FALSE)</f>
        <v>Vitug</v>
      </c>
      <c r="E237" s="19" t="str">
        <f>VLOOKUP(B237,'PKII Employee Details'!$A$2:$F$474,5,FALSE)</f>
        <v>Cherrie</v>
      </c>
      <c r="F237" s="20" t="str">
        <f>IF(OR(ISNUMBER(MATCH(C237,'May 10'!$D$2:$D$300,0)),AND(ISNUMBER(MATCH(D237,'May 10'!$F$2:$F$300,0)),(ISNUMBER(MATCH(E237,'May 10'!$E$2:$E$300,0))))),"Found","Not Found")</f>
        <v>Not Found</v>
      </c>
      <c r="G237" s="17" t="str">
        <f>IF(OR(ISNUMBER(MATCH(C237,'May 11'!$D$2:$D$300,0)),AND(ISNUMBER(MATCH(D237,'May 11'!$F$2:$F$300,0)),(ISNUMBER(MATCH(E237,'May 11'!$E$2:$E$300,0))))),"Found","Not Found")</f>
        <v>Not Found</v>
      </c>
      <c r="H237" s="17" t="str">
        <f>IF(OR(ISNUMBER(MATCH(C237,'May 12'!$D$2:$D$300,0)),AND(ISNUMBER(MATCH(D237,'May 12'!$F$2:$F$300,0)),(ISNUMBER(MATCH(E237,'May 12'!$E$2:$E$300,0))))),"Found","Not Found")</f>
        <v>Found</v>
      </c>
      <c r="I237" s="17" t="str">
        <f>IF(OR(ISNUMBER(MATCH(C237,'May 13'!$D$2:$D$300,0)),AND(ISNUMBER(MATCH(D237,'May 13'!$F$2:$F$300,0)),(ISNUMBER(MATCH(E237,'May 13'!$E$2:$E$300,0))))),"Found","Not Found")</f>
        <v>Not Found</v>
      </c>
      <c r="J237" s="17" t="str">
        <f>IF(OR(ISNUMBER(MATCH(C237,'May 14'!$D$2:$D$300,0)),AND(ISNUMBER(MATCH(D237,'May 14'!$F$2:$F$300,0)),(ISNUMBER(MATCH(E237,'May 14'!$E$2:$E$300,0))))),"Found","Not Found")</f>
        <v>Found</v>
      </c>
      <c r="K237" s="17" t="str">
        <f>IF(OR(ISNUMBER(MATCH(C237,'May 15'!$D$2:$D$300,0)),AND(ISNUMBER(MATCH(D237,'May 15'!$F$2:$F$300,0)),(ISNUMBER(MATCH(E237,'May 15'!$E$2:$E$300,0))))),"Found","Not Found")</f>
        <v>Not Found</v>
      </c>
      <c r="L237" s="17" t="str">
        <f>IF(OR(ISNUMBER(MATCH(C237,'May 16'!$D$2:$D$300,0)),AND(ISNUMBER(MATCH(D237,'May 16'!$F$2:$F$300,0)),(ISNUMBER(MATCH(E237,'May 16'!$E$2:$E$300,0))))),"Found","Not Found")</f>
        <v>Not Found</v>
      </c>
      <c r="M237" s="17">
        <f t="shared" si="3"/>
        <v>2</v>
      </c>
      <c r="N237" s="17"/>
      <c r="O237" s="17"/>
      <c r="P237" s="17"/>
      <c r="Q237" s="17"/>
      <c r="R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20"/>
      <c r="AJ237" s="17"/>
    </row>
    <row r="238" spans="1:36" ht="15" thickBot="1" x14ac:dyDescent="0.25">
      <c r="A238" s="24" t="s">
        <v>899</v>
      </c>
      <c r="B238" s="18" t="s">
        <v>899</v>
      </c>
      <c r="C238" s="13">
        <f>VLOOKUP(B238,'PKII Employee Details'!$A$2:$F$474,3,FALSE)</f>
        <v>113</v>
      </c>
      <c r="D238" s="19" t="str">
        <f>VLOOKUP(B238,'PKII Employee Details'!$A$2:$F$474,4,FALSE)</f>
        <v>Benitez</v>
      </c>
      <c r="E238" s="19" t="str">
        <f>VLOOKUP(B238,'PKII Employee Details'!$A$2:$F$474,5,FALSE)</f>
        <v>Grace</v>
      </c>
      <c r="F238" s="20" t="str">
        <f>IF(OR(ISNUMBER(MATCH(C238,'May 10'!$D$2:$D$300,0)),AND(ISNUMBER(MATCH(D238,'May 10'!$F$2:$F$300,0)),(ISNUMBER(MATCH(E238,'May 10'!$E$2:$E$300,0))))),"Found","Not Found")</f>
        <v>Found</v>
      </c>
      <c r="G238" s="17" t="str">
        <f>IF(OR(ISNUMBER(MATCH(C238,'May 11'!$D$2:$D$300,0)),AND(ISNUMBER(MATCH(D238,'May 11'!$F$2:$F$300,0)),(ISNUMBER(MATCH(E238,'May 11'!$E$2:$E$300,0))))),"Found","Not Found")</f>
        <v>Found</v>
      </c>
      <c r="H238" s="17" t="str">
        <f>IF(OR(ISNUMBER(MATCH(C238,'May 12'!$D$2:$D$300,0)),AND(ISNUMBER(MATCH(D238,'May 12'!$F$2:$F$300,0)),(ISNUMBER(MATCH(E238,'May 12'!$E$2:$E$300,0))))),"Found","Not Found")</f>
        <v>Found</v>
      </c>
      <c r="I238" s="17" t="str">
        <f>IF(OR(ISNUMBER(MATCH(C238,'May 13'!$D$2:$D$300,0)),AND(ISNUMBER(MATCH(D238,'May 13'!$F$2:$F$300,0)),(ISNUMBER(MATCH(E238,'May 13'!$E$2:$E$300,0))))),"Found","Not Found")</f>
        <v>Found</v>
      </c>
      <c r="J238" s="17" t="str">
        <f>IF(OR(ISNUMBER(MATCH(C238,'May 14'!$D$2:$D$300,0)),AND(ISNUMBER(MATCH(D238,'May 14'!$F$2:$F$300,0)),(ISNUMBER(MATCH(E238,'May 14'!$E$2:$E$300,0))))),"Found","Not Found")</f>
        <v>Not Found</v>
      </c>
      <c r="K238" s="17" t="str">
        <f>IF(OR(ISNUMBER(MATCH(C238,'May 15'!$D$2:$D$300,0)),AND(ISNUMBER(MATCH(D238,'May 15'!$F$2:$F$300,0)),(ISNUMBER(MATCH(E238,'May 15'!$E$2:$E$300,0))))),"Found","Not Found")</f>
        <v>Found</v>
      </c>
      <c r="L238" s="17" t="str">
        <f>IF(OR(ISNUMBER(MATCH(C238,'May 16'!$D$2:$D$300,0)),AND(ISNUMBER(MATCH(D238,'May 16'!$F$2:$F$300,0)),(ISNUMBER(MATCH(E238,'May 16'!$E$2:$E$300,0))))),"Found","Not Found")</f>
        <v>Not Found</v>
      </c>
      <c r="M238" s="17">
        <f t="shared" si="3"/>
        <v>5</v>
      </c>
      <c r="N238" s="17"/>
      <c r="O238" s="17"/>
      <c r="P238" s="17"/>
      <c r="Q238" s="17"/>
      <c r="R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20"/>
      <c r="AJ238" s="17"/>
    </row>
    <row r="239" spans="1:36" ht="15" thickBot="1" x14ac:dyDescent="0.25">
      <c r="A239" s="25" t="s">
        <v>900</v>
      </c>
      <c r="B239" s="18" t="s">
        <v>900</v>
      </c>
      <c r="C239" s="13">
        <v>112</v>
      </c>
      <c r="D239" s="19" t="s">
        <v>901</v>
      </c>
      <c r="E239" s="19" t="s">
        <v>902</v>
      </c>
      <c r="F239" s="20" t="str">
        <f>IF(OR(ISNUMBER(MATCH(C239,'May 10'!$D$2:$D$300,0)),AND(ISNUMBER(MATCH(D239,'May 10'!$F$2:$F$300,0)),(ISNUMBER(MATCH(E239,'May 10'!$E$2:$E$300,0))))),"Found","Not Found")</f>
        <v>Not Found</v>
      </c>
      <c r="G239" s="17" t="str">
        <f>IF(OR(ISNUMBER(MATCH(C239,'May 11'!$D$2:$D$300,0)),AND(ISNUMBER(MATCH(D239,'May 11'!$F$2:$F$300,0)),(ISNUMBER(MATCH(E239,'May 11'!$E$2:$E$300,0))))),"Found","Not Found")</f>
        <v>Not Found</v>
      </c>
      <c r="H239" s="17" t="str">
        <f>IF(OR(ISNUMBER(MATCH(C239,'May 12'!$D$2:$D$300,0)),AND(ISNUMBER(MATCH(D239,'May 12'!$F$2:$F$300,0)),(ISNUMBER(MATCH(E239,'May 12'!$E$2:$E$300,0))))),"Found","Not Found")</f>
        <v>Found</v>
      </c>
      <c r="I239" s="17" t="str">
        <f>IF(OR(ISNUMBER(MATCH(C239,'May 13'!$D$2:$D$300,0)),AND(ISNUMBER(MATCH(D239,'May 13'!$F$2:$F$300,0)),(ISNUMBER(MATCH(E239,'May 13'!$E$2:$E$300,0))))),"Found","Not Found")</f>
        <v>Found</v>
      </c>
      <c r="J239" s="17" t="str">
        <f>IF(OR(ISNUMBER(MATCH(C239,'May 14'!$D$2:$D$300,0)),AND(ISNUMBER(MATCH(D239,'May 14'!$F$2:$F$300,0)),(ISNUMBER(MATCH(E239,'May 14'!$E$2:$E$300,0))))),"Found","Not Found")</f>
        <v>Found</v>
      </c>
      <c r="K239" s="17" t="str">
        <f>IF(OR(ISNUMBER(MATCH(C239,'May 15'!$D$2:$D$300,0)),AND(ISNUMBER(MATCH(D239,'May 15'!$F$2:$F$300,0)),(ISNUMBER(MATCH(E239,'May 15'!$E$2:$E$300,0))))),"Found","Not Found")</f>
        <v>Not Found</v>
      </c>
      <c r="L239" s="17" t="str">
        <f>IF(OR(ISNUMBER(MATCH(C239,'May 16'!$D$2:$D$300,0)),AND(ISNUMBER(MATCH(D239,'May 16'!$F$2:$F$300,0)),(ISNUMBER(MATCH(E239,'May 16'!$E$2:$E$300,0))))),"Found","Not Found")</f>
        <v>Not Found</v>
      </c>
      <c r="M239" s="17">
        <f t="shared" si="3"/>
        <v>3</v>
      </c>
      <c r="N239" s="17"/>
      <c r="O239" s="17"/>
      <c r="P239" s="17"/>
      <c r="Q239" s="17"/>
      <c r="R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20"/>
      <c r="AJ239" s="17"/>
    </row>
    <row r="240" spans="1:36" ht="15" thickBot="1" x14ac:dyDescent="0.25">
      <c r="A240" s="24" t="s">
        <v>903</v>
      </c>
      <c r="B240" s="18" t="s">
        <v>903</v>
      </c>
      <c r="C240" s="13">
        <f>VLOOKUP(B240,'PKII Employee Details'!$A$2:$F$474,3,FALSE)</f>
        <v>514</v>
      </c>
      <c r="D240" s="19" t="str">
        <f>VLOOKUP(B240,'PKII Employee Details'!$A$2:$F$474,4,FALSE)</f>
        <v>David</v>
      </c>
      <c r="E240" s="19" t="str">
        <f>VLOOKUP(B240,'PKII Employee Details'!$A$2:$F$474,5,FALSE)</f>
        <v>Jose Leonides</v>
      </c>
      <c r="F240" s="20" t="str">
        <f>IF(OR(ISNUMBER(MATCH(C240,'May 10'!$D$2:$D$300,0)),AND(ISNUMBER(MATCH(D240,'May 10'!$F$2:$F$300,0)),(ISNUMBER(MATCH(E240,'May 10'!$E$2:$E$300,0))))),"Found","Not Found")</f>
        <v>Found</v>
      </c>
      <c r="G240" s="17" t="str">
        <f>IF(OR(ISNUMBER(MATCH(C240,'May 11'!$D$2:$D$300,0)),AND(ISNUMBER(MATCH(D240,'May 11'!$F$2:$F$300,0)),(ISNUMBER(MATCH(E240,'May 11'!$E$2:$E$300,0))))),"Found","Not Found")</f>
        <v>Found</v>
      </c>
      <c r="H240" s="17" t="str">
        <f>IF(OR(ISNUMBER(MATCH(C240,'May 12'!$D$2:$D$300,0)),AND(ISNUMBER(MATCH(D240,'May 12'!$F$2:$F$300,0)),(ISNUMBER(MATCH(E240,'May 12'!$E$2:$E$300,0))))),"Found","Not Found")</f>
        <v>Found</v>
      </c>
      <c r="I240" s="17" t="str">
        <f>IF(OR(ISNUMBER(MATCH(C240,'May 13'!$D$2:$D$300,0)),AND(ISNUMBER(MATCH(D240,'May 13'!$F$2:$F$300,0)),(ISNUMBER(MATCH(E240,'May 13'!$E$2:$E$300,0))))),"Found","Not Found")</f>
        <v>Found</v>
      </c>
      <c r="J240" s="17" t="str">
        <f>IF(OR(ISNUMBER(MATCH(C240,'May 14'!$D$2:$D$300,0)),AND(ISNUMBER(MATCH(D240,'May 14'!$F$2:$F$300,0)),(ISNUMBER(MATCH(E240,'May 14'!$E$2:$E$300,0))))),"Found","Not Found")</f>
        <v>Found</v>
      </c>
      <c r="K240" s="17" t="str">
        <f>IF(OR(ISNUMBER(MATCH(C240,'May 15'!$D$2:$D$300,0)),AND(ISNUMBER(MATCH(D240,'May 15'!$F$2:$F$300,0)),(ISNUMBER(MATCH(E240,'May 15'!$E$2:$E$300,0))))),"Found","Not Found")</f>
        <v>Found</v>
      </c>
      <c r="L240" s="17" t="str">
        <f>IF(OR(ISNUMBER(MATCH(C240,'May 16'!$D$2:$D$300,0)),AND(ISNUMBER(MATCH(D240,'May 16'!$F$2:$F$300,0)),(ISNUMBER(MATCH(E240,'May 16'!$E$2:$E$300,0))))),"Found","Not Found")</f>
        <v>Found</v>
      </c>
      <c r="M240" s="17">
        <f t="shared" si="3"/>
        <v>7</v>
      </c>
      <c r="N240" s="17"/>
      <c r="O240" s="17"/>
      <c r="P240" s="17"/>
      <c r="Q240" s="17"/>
      <c r="R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20"/>
      <c r="AJ240" s="17"/>
    </row>
    <row r="241" spans="1:36" ht="15" thickBot="1" x14ac:dyDescent="0.25">
      <c r="A241" s="25" t="s">
        <v>904</v>
      </c>
      <c r="B241" s="18" t="s">
        <v>904</v>
      </c>
      <c r="C241" s="13">
        <f>VLOOKUP(B241,'PKII Employee Details'!$A$2:$F$474,3,FALSE)</f>
        <v>567</v>
      </c>
      <c r="D241" s="19" t="str">
        <f>VLOOKUP(B241,'PKII Employee Details'!$A$2:$F$474,4,FALSE)</f>
        <v>Ramos</v>
      </c>
      <c r="E241" s="19" t="str">
        <f>VLOOKUP(B241,'PKII Employee Details'!$A$2:$F$474,5,FALSE)</f>
        <v>Patrick John</v>
      </c>
      <c r="F241" s="20" t="str">
        <f>IF(OR(ISNUMBER(MATCH(C241,'May 10'!$D$2:$D$300,0)),AND(ISNUMBER(MATCH(D241,'May 10'!$F$2:$F$300,0)),(ISNUMBER(MATCH(E241,'May 10'!$E$2:$E$300,0))))),"Found","Not Found")</f>
        <v>Found</v>
      </c>
      <c r="G241" s="17" t="str">
        <f>IF(OR(ISNUMBER(MATCH(C241,'May 11'!$D$2:$D$300,0)),AND(ISNUMBER(MATCH(D241,'May 11'!$F$2:$F$300,0)),(ISNUMBER(MATCH(E241,'May 11'!$E$2:$E$300,0))))),"Found","Not Found")</f>
        <v>Found</v>
      </c>
      <c r="H241" s="17" t="str">
        <f>IF(OR(ISNUMBER(MATCH(C241,'May 12'!$D$2:$D$300,0)),AND(ISNUMBER(MATCH(D241,'May 12'!$F$2:$F$300,0)),(ISNUMBER(MATCH(E241,'May 12'!$E$2:$E$300,0))))),"Found","Not Found")</f>
        <v>Found</v>
      </c>
      <c r="I241" s="17" t="str">
        <f>IF(OR(ISNUMBER(MATCH(C241,'May 13'!$D$2:$D$300,0)),AND(ISNUMBER(MATCH(D241,'May 13'!$F$2:$F$300,0)),(ISNUMBER(MATCH(E241,'May 13'!$E$2:$E$300,0))))),"Found","Not Found")</f>
        <v>Not Found</v>
      </c>
      <c r="J241" s="17" t="str">
        <f>IF(OR(ISNUMBER(MATCH(C241,'May 14'!$D$2:$D$300,0)),AND(ISNUMBER(MATCH(D241,'May 14'!$F$2:$F$300,0)),(ISNUMBER(MATCH(E241,'May 14'!$E$2:$E$300,0))))),"Found","Not Found")</f>
        <v>Not Found</v>
      </c>
      <c r="K241" s="17" t="str">
        <f>IF(OR(ISNUMBER(MATCH(C241,'May 15'!$D$2:$D$300,0)),AND(ISNUMBER(MATCH(D241,'May 15'!$F$2:$F$300,0)),(ISNUMBER(MATCH(E241,'May 15'!$E$2:$E$300,0))))),"Found","Not Found")</f>
        <v>Not Found</v>
      </c>
      <c r="L241" s="17" t="str">
        <f>IF(OR(ISNUMBER(MATCH(C241,'May 16'!$D$2:$D$300,0)),AND(ISNUMBER(MATCH(D241,'May 16'!$F$2:$F$300,0)),(ISNUMBER(MATCH(E241,'May 16'!$E$2:$E$300,0))))),"Found","Not Found")</f>
        <v>Not Found</v>
      </c>
      <c r="M241" s="17">
        <f t="shared" si="3"/>
        <v>3</v>
      </c>
      <c r="N241" s="17"/>
      <c r="O241" s="17"/>
      <c r="P241" s="17"/>
      <c r="Q241" s="17"/>
      <c r="R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20"/>
      <c r="AJ241" s="17"/>
    </row>
    <row r="242" spans="1:36" ht="15" thickBot="1" x14ac:dyDescent="0.25">
      <c r="A242" s="24" t="s">
        <v>905</v>
      </c>
      <c r="B242" s="18" t="s">
        <v>905</v>
      </c>
      <c r="C242" s="13">
        <f>VLOOKUP(B242,'PKII Employee Details'!$A$2:$F$474,3,FALSE)</f>
        <v>11</v>
      </c>
      <c r="D242" s="19" t="str">
        <f>VLOOKUP(B242,'PKII Employee Details'!$A$2:$F$474,4,FALSE)</f>
        <v>Samoza</v>
      </c>
      <c r="E242" s="19" t="str">
        <f>VLOOKUP(B242,'PKII Employee Details'!$A$2:$F$474,5,FALSE)</f>
        <v>Peter</v>
      </c>
      <c r="F242" s="20" t="str">
        <f>IF(OR(ISNUMBER(MATCH(C242,'May 10'!$D$2:$D$300,0)),AND(ISNUMBER(MATCH(D242,'May 10'!$F$2:$F$300,0)),(ISNUMBER(MATCH(E242,'May 10'!$E$2:$E$300,0))))),"Found","Not Found")</f>
        <v>Not Found</v>
      </c>
      <c r="G242" s="17" t="str">
        <f>IF(OR(ISNUMBER(MATCH(C242,'May 11'!$D$2:$D$300,0)),AND(ISNUMBER(MATCH(D242,'May 11'!$F$2:$F$300,0)),(ISNUMBER(MATCH(E242,'May 11'!$E$2:$E$300,0))))),"Found","Not Found")</f>
        <v>Not Found</v>
      </c>
      <c r="H242" s="17" t="str">
        <f>IF(OR(ISNUMBER(MATCH(C242,'May 12'!$D$2:$D$300,0)),AND(ISNUMBER(MATCH(D242,'May 12'!$F$2:$F$300,0)),(ISNUMBER(MATCH(E242,'May 12'!$E$2:$E$300,0))))),"Found","Not Found")</f>
        <v>Not Found</v>
      </c>
      <c r="I242" s="17" t="str">
        <f>IF(OR(ISNUMBER(MATCH(C242,'May 13'!$D$2:$D$300,0)),AND(ISNUMBER(MATCH(D242,'May 13'!$F$2:$F$300,0)),(ISNUMBER(MATCH(E242,'May 13'!$E$2:$E$300,0))))),"Found","Not Found")</f>
        <v>Not Found</v>
      </c>
      <c r="J242" s="17" t="str">
        <f>IF(OR(ISNUMBER(MATCH(C242,'May 14'!$D$2:$D$300,0)),AND(ISNUMBER(MATCH(D242,'May 14'!$F$2:$F$300,0)),(ISNUMBER(MATCH(E242,'May 14'!$E$2:$E$300,0))))),"Found","Not Found")</f>
        <v>Not Found</v>
      </c>
      <c r="K242" s="17" t="str">
        <f>IF(OR(ISNUMBER(MATCH(C242,'May 15'!$D$2:$D$300,0)),AND(ISNUMBER(MATCH(D242,'May 15'!$F$2:$F$300,0)),(ISNUMBER(MATCH(E242,'May 15'!$E$2:$E$300,0))))),"Found","Not Found")</f>
        <v>Not Found</v>
      </c>
      <c r="L242" s="17" t="str">
        <f>IF(OR(ISNUMBER(MATCH(C242,'May 16'!$D$2:$D$300,0)),AND(ISNUMBER(MATCH(D242,'May 16'!$F$2:$F$300,0)),(ISNUMBER(MATCH(E242,'May 16'!$E$2:$E$300,0))))),"Found","Not Found")</f>
        <v>Not Found</v>
      </c>
      <c r="M242" s="17">
        <f t="shared" si="3"/>
        <v>0</v>
      </c>
      <c r="N242" s="17"/>
      <c r="O242" s="17"/>
      <c r="P242" s="17"/>
      <c r="Q242" s="17"/>
      <c r="R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20"/>
      <c r="AJ242" s="17"/>
    </row>
    <row r="243" spans="1:36" ht="15" thickBot="1" x14ac:dyDescent="0.25">
      <c r="A243" s="25" t="s">
        <v>906</v>
      </c>
      <c r="B243" s="18" t="s">
        <v>906</v>
      </c>
      <c r="C243" s="26" t="s">
        <v>63</v>
      </c>
      <c r="D243" s="19" t="str">
        <f>VLOOKUP(B243,'PKII Employee Details'!$A$2:$F$474,4,FALSE)</f>
        <v>Templo</v>
      </c>
      <c r="E243" s="19" t="str">
        <f>VLOOKUP(B243,'PKII Employee Details'!$A$2:$F$474,5,FALSE)</f>
        <v>Reynante</v>
      </c>
      <c r="F243" s="20" t="str">
        <f>IF(OR(ISNUMBER(MATCH(C243,'May 10'!$D$2:$D$300,0)),AND(ISNUMBER(MATCH(D243,'May 10'!$F$2:$F$300,0)),(ISNUMBER(MATCH(E243,'May 10'!$E$2:$E$300,0))))),"Found","Not Found")</f>
        <v>Found</v>
      </c>
      <c r="G243" s="17" t="str">
        <f>IF(OR(ISNUMBER(MATCH(C243,'May 11'!$D$2:$D$300,0)),AND(ISNUMBER(MATCH(D243,'May 11'!$F$2:$F$300,0)),(ISNUMBER(MATCH(E243,'May 11'!$E$2:$E$300,0))))),"Found","Not Found")</f>
        <v>Found</v>
      </c>
      <c r="H243" s="17" t="str">
        <f>IF(OR(ISNUMBER(MATCH(C243,'May 12'!$D$2:$D$300,0)),AND(ISNUMBER(MATCH(D243,'May 12'!$F$2:$F$300,0)),(ISNUMBER(MATCH(E243,'May 12'!$E$2:$E$300,0))))),"Found","Not Found")</f>
        <v>Found</v>
      </c>
      <c r="I243" s="17" t="str">
        <f>IF(OR(ISNUMBER(MATCH(C243,'May 13'!$D$2:$D$300,0)),AND(ISNUMBER(MATCH(D243,'May 13'!$F$2:$F$300,0)),(ISNUMBER(MATCH(E243,'May 13'!$E$2:$E$300,0))))),"Found","Not Found")</f>
        <v>Found</v>
      </c>
      <c r="J243" s="17" t="str">
        <f>IF(OR(ISNUMBER(MATCH(C243,'May 14'!$D$2:$D$300,0)),AND(ISNUMBER(MATCH(D243,'May 14'!$F$2:$F$300,0)),(ISNUMBER(MATCH(E243,'May 14'!$E$2:$E$300,0))))),"Found","Not Found")</f>
        <v>Not Found</v>
      </c>
      <c r="K243" s="17" t="str">
        <f>IF(OR(ISNUMBER(MATCH(C243,'May 15'!$D$2:$D$300,0)),AND(ISNUMBER(MATCH(D243,'May 15'!$F$2:$F$300,0)),(ISNUMBER(MATCH(E243,'May 15'!$E$2:$E$300,0))))),"Found","Not Found")</f>
        <v>Found</v>
      </c>
      <c r="L243" s="17" t="str">
        <f>IF(OR(ISNUMBER(MATCH(C243,'May 16'!$D$2:$D$300,0)),AND(ISNUMBER(MATCH(D243,'May 16'!$F$2:$F$300,0)),(ISNUMBER(MATCH(E243,'May 16'!$E$2:$E$300,0))))),"Found","Not Found")</f>
        <v>Not Found</v>
      </c>
      <c r="M243" s="17">
        <f t="shared" si="3"/>
        <v>5</v>
      </c>
      <c r="N243" s="17"/>
      <c r="O243" s="17"/>
      <c r="P243" s="17"/>
      <c r="Q243" s="17"/>
      <c r="R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20"/>
      <c r="AJ243" s="17"/>
    </row>
    <row r="244" spans="1:36" ht="15" thickBot="1" x14ac:dyDescent="0.25">
      <c r="A244" s="24" t="s">
        <v>907</v>
      </c>
      <c r="B244" s="18" t="s">
        <v>907</v>
      </c>
      <c r="C244" s="13">
        <f>VLOOKUP(B244,'PKII Employee Details'!$A$2:$F$474,3,FALSE)</f>
        <v>143</v>
      </c>
      <c r="D244" s="19" t="str">
        <f>VLOOKUP(B244,'PKII Employee Details'!$A$2:$F$474,4,FALSE)</f>
        <v>Narte</v>
      </c>
      <c r="E244" s="19" t="str">
        <f>VLOOKUP(B244,'PKII Employee Details'!$A$2:$F$474,5,FALSE)</f>
        <v>Rosita</v>
      </c>
      <c r="F244" s="20" t="str">
        <f>IF(OR(ISNUMBER(MATCH(C244,'May 10'!$D$2:$D$300,0)),AND(ISNUMBER(MATCH(D244,'May 10'!$F$2:$F$300,0)),(ISNUMBER(MATCH(E244,'May 10'!$E$2:$E$300,0))))),"Found","Not Found")</f>
        <v>Found</v>
      </c>
      <c r="G244" s="17" t="str">
        <f>IF(OR(ISNUMBER(MATCH(C244,'May 11'!$D$2:$D$300,0)),AND(ISNUMBER(MATCH(D244,'May 11'!$F$2:$F$300,0)),(ISNUMBER(MATCH(E244,'May 11'!$E$2:$E$300,0))))),"Found","Not Found")</f>
        <v>Found</v>
      </c>
      <c r="H244" s="17" t="str">
        <f>IF(OR(ISNUMBER(MATCH(C244,'May 12'!$D$2:$D$300,0)),AND(ISNUMBER(MATCH(D244,'May 12'!$F$2:$F$300,0)),(ISNUMBER(MATCH(E244,'May 12'!$E$2:$E$300,0))))),"Found","Not Found")</f>
        <v>Found</v>
      </c>
      <c r="I244" s="17" t="str">
        <f>IF(OR(ISNUMBER(MATCH(C244,'May 13'!$D$2:$D$300,0)),AND(ISNUMBER(MATCH(D244,'May 13'!$F$2:$F$300,0)),(ISNUMBER(MATCH(E244,'May 13'!$E$2:$E$300,0))))),"Found","Not Found")</f>
        <v>Found</v>
      </c>
      <c r="J244" s="17" t="str">
        <f>IF(OR(ISNUMBER(MATCH(C244,'May 14'!$D$2:$D$300,0)),AND(ISNUMBER(MATCH(D244,'May 14'!$F$2:$F$300,0)),(ISNUMBER(MATCH(E244,'May 14'!$E$2:$E$300,0))))),"Found","Not Found")</f>
        <v>Not Found</v>
      </c>
      <c r="K244" s="17" t="str">
        <f>IF(OR(ISNUMBER(MATCH(C244,'May 15'!$D$2:$D$300,0)),AND(ISNUMBER(MATCH(D244,'May 15'!$F$2:$F$300,0)),(ISNUMBER(MATCH(E244,'May 15'!$E$2:$E$300,0))))),"Found","Not Found")</f>
        <v>Found</v>
      </c>
      <c r="L244" s="17" t="str">
        <f>IF(OR(ISNUMBER(MATCH(C244,'May 16'!$D$2:$D$300,0)),AND(ISNUMBER(MATCH(D244,'May 16'!$F$2:$F$300,0)),(ISNUMBER(MATCH(E244,'May 16'!$E$2:$E$300,0))))),"Found","Not Found")</f>
        <v>Found</v>
      </c>
      <c r="M244" s="17">
        <f t="shared" si="3"/>
        <v>6</v>
      </c>
      <c r="N244" s="17"/>
      <c r="O244" s="17"/>
      <c r="P244" s="17"/>
      <c r="Q244" s="17"/>
      <c r="R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20"/>
      <c r="AJ244" s="17"/>
    </row>
    <row r="245" spans="1:36" x14ac:dyDescent="0.2">
      <c r="A245" s="25" t="s">
        <v>908</v>
      </c>
      <c r="B245" s="18" t="s">
        <v>908</v>
      </c>
      <c r="C245" s="13"/>
      <c r="D245" s="19" t="s">
        <v>309</v>
      </c>
      <c r="E245" s="27" t="s">
        <v>308</v>
      </c>
      <c r="F245" s="20" t="str">
        <f>IF(OR(ISNUMBER(MATCH(C245,'May 10'!$D$2:$D$300,0)),AND(ISNUMBER(MATCH(D245,'May 10'!$F$2:$F$300,0)),(ISNUMBER(MATCH(E245,'May 10'!$E$2:$E$300,0))))),"Found","Not Found")</f>
        <v>Not Found</v>
      </c>
      <c r="G245" s="17" t="str">
        <f>IF(OR(ISNUMBER(MATCH(C245,'May 11'!$D$2:$D$300,0)),AND(ISNUMBER(MATCH(D245,'May 11'!$F$2:$F$300,0)),(ISNUMBER(MATCH(E245,'May 11'!$E$2:$E$300,0))))),"Found","Not Found")</f>
        <v>Not Found</v>
      </c>
      <c r="H245" s="17" t="str">
        <f>IF(OR(ISNUMBER(MATCH(C245,'May 12'!$D$2:$D$300,0)),AND(ISNUMBER(MATCH(D245,'May 12'!$F$2:$F$300,0)),(ISNUMBER(MATCH(E245,'May 12'!$E$2:$E$300,0))))),"Found","Not Found")</f>
        <v>Not Found</v>
      </c>
      <c r="I245" s="17" t="str">
        <f>IF(OR(ISNUMBER(MATCH(C245,'May 13'!$D$2:$D$300,0)),AND(ISNUMBER(MATCH(D245,'May 13'!$F$2:$F$300,0)),(ISNUMBER(MATCH(E245,'May 13'!$E$2:$E$300,0))))),"Found","Not Found")</f>
        <v>Not Found</v>
      </c>
      <c r="J245" s="17" t="str">
        <f>IF(OR(ISNUMBER(MATCH(C245,'May 14'!$D$2:$D$300,0)),AND(ISNUMBER(MATCH(D245,'May 14'!$F$2:$F$300,0)),(ISNUMBER(MATCH(E245,'May 14'!$E$2:$E$300,0))))),"Found","Not Found")</f>
        <v>Found</v>
      </c>
      <c r="K245" s="17" t="str">
        <f>IF(OR(ISNUMBER(MATCH(C245,'May 15'!$D$2:$D$300,0)),AND(ISNUMBER(MATCH(D245,'May 15'!$F$2:$F$300,0)),(ISNUMBER(MATCH(E245,'May 15'!$E$2:$E$300,0))))),"Found","Not Found")</f>
        <v>Not Found</v>
      </c>
      <c r="L245" s="17" t="str">
        <f>IF(OR(ISNUMBER(MATCH(C245,'May 16'!$D$2:$D$300,0)),AND(ISNUMBER(MATCH(D245,'May 16'!$F$2:$F$300,0)),(ISNUMBER(MATCH(E245,'May 16'!$E$2:$E$300,0))))),"Found","Not Found")</f>
        <v>Not Found</v>
      </c>
      <c r="M245" s="17">
        <f t="shared" si="3"/>
        <v>1</v>
      </c>
      <c r="N245" s="17"/>
      <c r="O245" s="17"/>
      <c r="P245" s="17"/>
      <c r="Q245" s="17"/>
      <c r="R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20"/>
      <c r="AJ245" s="17"/>
    </row>
    <row r="246" spans="1:36" x14ac:dyDescent="0.2">
      <c r="A246" s="18" t="s">
        <v>909</v>
      </c>
      <c r="B246" s="18" t="s">
        <v>909</v>
      </c>
      <c r="C246" s="13">
        <f>VLOOKUP(B246,'PKII Employee Details'!$A$2:$F$474,3,FALSE)</f>
        <v>53</v>
      </c>
      <c r="D246" s="19" t="str">
        <f>VLOOKUP(B246,'PKII Employee Details'!$A$2:$F$474,4,FALSE)</f>
        <v>Abad</v>
      </c>
      <c r="E246" s="19" t="str">
        <f>VLOOKUP(B246,'PKII Employee Details'!$A$2:$F$474,5,FALSE)</f>
        <v>Zenaida</v>
      </c>
      <c r="F246" s="20" t="str">
        <f>IF(OR(ISNUMBER(MATCH(C246,'May 10'!$D$2:$D$300,0)),AND(ISNUMBER(MATCH(D246,'May 10'!$F$2:$F$300,0)),(ISNUMBER(MATCH(E246,'May 10'!$E$2:$E$300,0))))),"Found","Not Found")</f>
        <v>Not Found</v>
      </c>
      <c r="G246" s="17" t="str">
        <f>IF(OR(ISNUMBER(MATCH(C246,'May 11'!$D$2:$D$300,0)),AND(ISNUMBER(MATCH(D246,'May 11'!$F$2:$F$300,0)),(ISNUMBER(MATCH(E246,'May 11'!$E$2:$E$300,0))))),"Found","Not Found")</f>
        <v>Not Found</v>
      </c>
      <c r="H246" s="17" t="str">
        <f>IF(OR(ISNUMBER(MATCH(C246,'May 12'!$D$2:$D$300,0)),AND(ISNUMBER(MATCH(D246,'May 12'!$F$2:$F$300,0)),(ISNUMBER(MATCH(E246,'May 12'!$E$2:$E$300,0))))),"Found","Not Found")</f>
        <v>Found</v>
      </c>
      <c r="I246" s="17" t="str">
        <f>IF(OR(ISNUMBER(MATCH(C246,'May 13'!$D$2:$D$300,0)),AND(ISNUMBER(MATCH(D246,'May 13'!$F$2:$F$300,0)),(ISNUMBER(MATCH(E246,'May 13'!$E$2:$E$300,0))))),"Found","Not Found")</f>
        <v>Not Found</v>
      </c>
      <c r="J246" s="17" t="str">
        <f>IF(OR(ISNUMBER(MATCH(C246,'May 14'!$D$2:$D$300,0)),AND(ISNUMBER(MATCH(D246,'May 14'!$F$2:$F$300,0)),(ISNUMBER(MATCH(E246,'May 14'!$E$2:$E$300,0))))),"Found","Not Found")</f>
        <v>Not Found</v>
      </c>
      <c r="K246" s="17" t="str">
        <f>IF(OR(ISNUMBER(MATCH(C246,'May 15'!$D$2:$D$300,0)),AND(ISNUMBER(MATCH(D246,'May 15'!$F$2:$F$300,0)),(ISNUMBER(MATCH(E246,'May 15'!$E$2:$E$300,0))))),"Found","Not Found")</f>
        <v>Not Found</v>
      </c>
      <c r="L246" s="17" t="str">
        <f>IF(OR(ISNUMBER(MATCH(C246,'May 16'!$D$2:$D$300,0)),AND(ISNUMBER(MATCH(D246,'May 16'!$F$2:$F$300,0)),(ISNUMBER(MATCH(E246,'May 16'!$E$2:$E$300,0))))),"Found","Not Found")</f>
        <v>Not Found</v>
      </c>
      <c r="M246" s="17">
        <f t="shared" si="3"/>
        <v>1</v>
      </c>
      <c r="N246" s="17"/>
      <c r="O246" s="17"/>
      <c r="P246" s="17"/>
      <c r="Q246" s="17"/>
      <c r="R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20"/>
      <c r="AJ246" s="17"/>
    </row>
    <row r="247" spans="1:36" x14ac:dyDescent="0.2">
      <c r="A247" s="23"/>
      <c r="B247" s="17"/>
      <c r="C247" s="17"/>
      <c r="D247" s="17"/>
      <c r="E247" s="17"/>
      <c r="F247" s="20">
        <f>COUNTIF(F2:F246, "Found")</f>
        <v>89</v>
      </c>
      <c r="G247" s="20">
        <f t="shared" ref="G247:L247" si="4">COUNTIF(G2:G246, "Found")</f>
        <v>91</v>
      </c>
      <c r="H247" s="20">
        <f t="shared" si="4"/>
        <v>89</v>
      </c>
      <c r="I247" s="20">
        <f t="shared" si="4"/>
        <v>54</v>
      </c>
      <c r="J247" s="20">
        <f t="shared" si="4"/>
        <v>88</v>
      </c>
      <c r="K247" s="20">
        <f t="shared" si="4"/>
        <v>54</v>
      </c>
      <c r="L247" s="20">
        <f t="shared" si="4"/>
        <v>39</v>
      </c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</row>
    <row r="248" spans="1:36" x14ac:dyDescent="0.2">
      <c r="A248" s="28"/>
    </row>
  </sheetData>
  <mergeCells count="3">
    <mergeCell ref="A1:B1"/>
    <mergeCell ref="P5:Q5"/>
    <mergeCell ref="O2:Q3"/>
  </mergeCells>
  <conditionalFormatting sqref="F19:AJ1048576 F13:N18 R13:AJ18 F1:AJ12">
    <cfRule type="cellIs" dxfId="3" priority="2" operator="equal">
      <formula>"Found"</formula>
    </cfRule>
  </conditionalFormatting>
  <conditionalFormatting sqref="F247:AJ1048576">
    <cfRule type="cellIs" dxfId="2" priority="1" operator="equal">
      <formula>"Found"</formula>
    </cfRule>
  </conditionalFormatting>
  <hyperlinks>
    <hyperlink ref="A246" r:id="rId1" xr:uid="{E553A904-F5E4-415B-9D86-15238B2E9F27}"/>
    <hyperlink ref="B2" r:id="rId2" xr:uid="{AF62871F-362C-4E84-80D5-B20B52531C8D}"/>
    <hyperlink ref="A203" r:id="rId3" display="mailto:rscajr@yahoo.com" xr:uid="{23DE76A8-D5A0-468F-B720-3FA1C7A07021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632A-5D28-49FE-9FE6-A4CEE08ED899}">
  <dimension ref="A1:W475"/>
  <sheetViews>
    <sheetView workbookViewId="0">
      <selection activeCell="J157" sqref="J157"/>
    </sheetView>
  </sheetViews>
  <sheetFormatPr defaultRowHeight="14.25" x14ac:dyDescent="0.2"/>
  <cols>
    <col min="1" max="1" width="37" style="16" customWidth="1"/>
    <col min="2" max="2" width="9.140625" style="54"/>
    <col min="3" max="3" width="23.42578125" style="55" customWidth="1"/>
    <col min="4" max="5" width="9.140625" style="16"/>
    <col min="6" max="6" width="19.140625" style="16" customWidth="1"/>
    <col min="7" max="7" width="13.42578125" style="16" customWidth="1"/>
    <col min="8" max="16384" width="9.140625" style="16"/>
  </cols>
  <sheetData>
    <row r="1" spans="1:23" ht="30" x14ac:dyDescent="0.25">
      <c r="A1" s="29" t="s">
        <v>910</v>
      </c>
      <c r="B1" s="30" t="s">
        <v>911</v>
      </c>
      <c r="C1" s="31" t="s">
        <v>3</v>
      </c>
      <c r="D1" s="32" t="s">
        <v>5</v>
      </c>
      <c r="E1" s="32" t="s">
        <v>4</v>
      </c>
      <c r="F1" s="29" t="s">
        <v>912</v>
      </c>
      <c r="G1" s="33"/>
      <c r="H1" s="34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2">
      <c r="A2" s="35" t="s">
        <v>909</v>
      </c>
      <c r="B2" s="36">
        <v>1</v>
      </c>
      <c r="C2" s="37">
        <v>53</v>
      </c>
      <c r="D2" s="38" t="s">
        <v>913</v>
      </c>
      <c r="E2" s="38" t="s">
        <v>914</v>
      </c>
      <c r="F2" s="38" t="s">
        <v>915</v>
      </c>
    </row>
    <row r="3" spans="1:23" x14ac:dyDescent="0.2">
      <c r="A3" s="35" t="s">
        <v>654</v>
      </c>
      <c r="B3" s="36">
        <v>2</v>
      </c>
      <c r="C3" s="37" t="s">
        <v>916</v>
      </c>
      <c r="D3" s="38" t="s">
        <v>917</v>
      </c>
      <c r="E3" s="38" t="s">
        <v>918</v>
      </c>
      <c r="F3" s="38" t="s">
        <v>919</v>
      </c>
    </row>
    <row r="4" spans="1:23" x14ac:dyDescent="0.2">
      <c r="A4" s="39" t="s">
        <v>920</v>
      </c>
      <c r="B4" s="57">
        <v>3</v>
      </c>
      <c r="C4" s="40" t="s">
        <v>253</v>
      </c>
      <c r="D4" s="41" t="s">
        <v>657</v>
      </c>
      <c r="E4" s="41" t="s">
        <v>658</v>
      </c>
      <c r="F4" s="41" t="s">
        <v>921</v>
      </c>
    </row>
    <row r="5" spans="1:23" x14ac:dyDescent="0.2">
      <c r="A5" s="42" t="s">
        <v>656</v>
      </c>
      <c r="B5" s="58"/>
      <c r="C5" s="43"/>
      <c r="D5" s="44"/>
      <c r="E5" s="44"/>
      <c r="F5" s="44"/>
    </row>
    <row r="6" spans="1:23" x14ac:dyDescent="0.2">
      <c r="A6" s="45"/>
      <c r="B6" s="59"/>
      <c r="C6" s="46"/>
      <c r="D6" s="47"/>
      <c r="E6" s="47"/>
      <c r="F6" s="47" t="s">
        <v>922</v>
      </c>
    </row>
    <row r="7" spans="1:23" ht="69.75" customHeight="1" x14ac:dyDescent="0.2">
      <c r="A7" s="39" t="s">
        <v>923</v>
      </c>
      <c r="B7" s="57">
        <v>4</v>
      </c>
      <c r="C7" s="40" t="s">
        <v>924</v>
      </c>
      <c r="D7" s="41" t="s">
        <v>925</v>
      </c>
      <c r="E7" s="41" t="s">
        <v>926</v>
      </c>
      <c r="F7" s="41" t="s">
        <v>927</v>
      </c>
    </row>
    <row r="8" spans="1:23" x14ac:dyDescent="0.2">
      <c r="A8" s="48" t="s">
        <v>928</v>
      </c>
      <c r="B8" s="59"/>
      <c r="C8" s="46"/>
      <c r="D8" s="47"/>
      <c r="E8" s="47"/>
      <c r="F8" s="47" t="s">
        <v>929</v>
      </c>
    </row>
    <row r="9" spans="1:23" x14ac:dyDescent="0.2">
      <c r="A9" s="39" t="s">
        <v>556</v>
      </c>
      <c r="B9" s="57">
        <v>5</v>
      </c>
      <c r="C9" s="40">
        <v>767</v>
      </c>
      <c r="D9" s="41" t="s">
        <v>74</v>
      </c>
      <c r="E9" s="41" t="s">
        <v>73</v>
      </c>
      <c r="F9" s="63" t="s">
        <v>930</v>
      </c>
    </row>
    <row r="10" spans="1:23" x14ac:dyDescent="0.2">
      <c r="A10" s="48" t="s">
        <v>931</v>
      </c>
      <c r="B10" s="59"/>
      <c r="C10" s="46"/>
      <c r="D10" s="47"/>
      <c r="E10" s="47"/>
      <c r="F10" s="65"/>
    </row>
    <row r="11" spans="1:23" ht="57" customHeight="1" x14ac:dyDescent="0.2">
      <c r="A11" s="39" t="s">
        <v>660</v>
      </c>
      <c r="B11" s="57">
        <v>6</v>
      </c>
      <c r="C11" s="40" t="s">
        <v>932</v>
      </c>
      <c r="D11" s="41" t="s">
        <v>933</v>
      </c>
      <c r="E11" s="41" t="s">
        <v>278</v>
      </c>
      <c r="F11" s="63" t="s">
        <v>934</v>
      </c>
    </row>
    <row r="12" spans="1:23" x14ac:dyDescent="0.2">
      <c r="A12" s="48" t="s">
        <v>935</v>
      </c>
      <c r="B12" s="59"/>
      <c r="C12" s="46"/>
      <c r="D12" s="47"/>
      <c r="E12" s="47"/>
      <c r="F12" s="65"/>
    </row>
    <row r="13" spans="1:23" x14ac:dyDescent="0.2">
      <c r="A13" s="35" t="s">
        <v>662</v>
      </c>
      <c r="B13" s="36">
        <v>7</v>
      </c>
      <c r="C13" s="37" t="s">
        <v>936</v>
      </c>
      <c r="D13" s="38" t="s">
        <v>195</v>
      </c>
      <c r="E13" s="38" t="s">
        <v>194</v>
      </c>
      <c r="F13" s="38" t="s">
        <v>937</v>
      </c>
    </row>
    <row r="14" spans="1:23" ht="82.5" customHeight="1" x14ac:dyDescent="0.2">
      <c r="A14" s="39" t="s">
        <v>346</v>
      </c>
      <c r="B14" s="57">
        <v>8</v>
      </c>
      <c r="C14" s="40">
        <v>591</v>
      </c>
      <c r="D14" s="41" t="s">
        <v>938</v>
      </c>
      <c r="E14" s="41" t="s">
        <v>939</v>
      </c>
      <c r="F14" s="41" t="s">
        <v>940</v>
      </c>
    </row>
    <row r="15" spans="1:23" x14ac:dyDescent="0.2">
      <c r="A15" s="42" t="s">
        <v>941</v>
      </c>
      <c r="B15" s="58"/>
      <c r="C15" s="43"/>
      <c r="D15" s="44"/>
      <c r="E15" s="44"/>
      <c r="F15" s="44"/>
    </row>
    <row r="16" spans="1:23" x14ac:dyDescent="0.2">
      <c r="A16" s="45"/>
      <c r="B16" s="59"/>
      <c r="C16" s="46"/>
      <c r="D16" s="47"/>
      <c r="E16" s="47"/>
      <c r="F16" s="47" t="s">
        <v>942</v>
      </c>
    </row>
    <row r="17" spans="1:6" x14ac:dyDescent="0.2">
      <c r="A17" s="35" t="s">
        <v>348</v>
      </c>
      <c r="B17" s="36">
        <v>9</v>
      </c>
      <c r="C17" s="37">
        <v>486</v>
      </c>
      <c r="D17" s="38" t="s">
        <v>943</v>
      </c>
      <c r="E17" s="38" t="s">
        <v>944</v>
      </c>
      <c r="F17" s="38" t="s">
        <v>945</v>
      </c>
    </row>
    <row r="18" spans="1:6" ht="87" customHeight="1" x14ac:dyDescent="0.2">
      <c r="A18" s="60" t="s">
        <v>350</v>
      </c>
      <c r="B18" s="57">
        <v>10</v>
      </c>
      <c r="C18" s="40">
        <v>462</v>
      </c>
      <c r="D18" s="41" t="s">
        <v>946</v>
      </c>
      <c r="E18" s="41" t="s">
        <v>947</v>
      </c>
      <c r="F18" s="41" t="s">
        <v>948</v>
      </c>
    </row>
    <row r="19" spans="1:6" x14ac:dyDescent="0.2">
      <c r="A19" s="61"/>
      <c r="B19" s="58"/>
      <c r="C19" s="43"/>
      <c r="D19" s="44"/>
      <c r="E19" s="44"/>
      <c r="F19" s="44"/>
    </row>
    <row r="20" spans="1:6" x14ac:dyDescent="0.2">
      <c r="A20" s="62"/>
      <c r="B20" s="59"/>
      <c r="C20" s="46"/>
      <c r="D20" s="47"/>
      <c r="E20" s="47"/>
      <c r="F20" s="47" t="s">
        <v>949</v>
      </c>
    </row>
    <row r="21" spans="1:6" ht="80.25" customHeight="1" x14ac:dyDescent="0.2">
      <c r="A21" s="39" t="s">
        <v>352</v>
      </c>
      <c r="B21" s="57">
        <v>11</v>
      </c>
      <c r="C21" s="40">
        <v>650</v>
      </c>
      <c r="D21" s="41" t="s">
        <v>950</v>
      </c>
      <c r="E21" s="41" t="s">
        <v>951</v>
      </c>
      <c r="F21" s="63" t="s">
        <v>952</v>
      </c>
    </row>
    <row r="22" spans="1:6" x14ac:dyDescent="0.2">
      <c r="A22" s="49"/>
      <c r="B22" s="58"/>
      <c r="C22" s="43"/>
      <c r="D22" s="44"/>
      <c r="E22" s="44"/>
      <c r="F22" s="64"/>
    </row>
    <row r="23" spans="1:6" x14ac:dyDescent="0.2">
      <c r="A23" s="48" t="s">
        <v>953</v>
      </c>
      <c r="B23" s="59"/>
      <c r="C23" s="46"/>
      <c r="D23" s="47"/>
      <c r="E23" s="47"/>
      <c r="F23" s="65"/>
    </row>
    <row r="24" spans="1:6" x14ac:dyDescent="0.2">
      <c r="A24" s="35" t="s">
        <v>664</v>
      </c>
      <c r="B24" s="36">
        <v>12</v>
      </c>
      <c r="C24" s="37" t="s">
        <v>954</v>
      </c>
      <c r="D24" s="38" t="s">
        <v>955</v>
      </c>
      <c r="E24" s="38" t="s">
        <v>956</v>
      </c>
      <c r="F24" s="38" t="s">
        <v>957</v>
      </c>
    </row>
    <row r="25" spans="1:6" ht="25.5" x14ac:dyDescent="0.2">
      <c r="A25" s="35" t="s">
        <v>354</v>
      </c>
      <c r="B25" s="36">
        <v>13</v>
      </c>
      <c r="C25" s="37">
        <v>732</v>
      </c>
      <c r="D25" s="38" t="s">
        <v>958</v>
      </c>
      <c r="E25" s="38" t="s">
        <v>959</v>
      </c>
      <c r="F25" s="38" t="s">
        <v>960</v>
      </c>
    </row>
    <row r="26" spans="1:6" x14ac:dyDescent="0.2">
      <c r="A26" s="38"/>
      <c r="B26" s="36">
        <v>14</v>
      </c>
      <c r="C26" s="37" t="s">
        <v>961</v>
      </c>
      <c r="D26" s="38" t="s">
        <v>962</v>
      </c>
      <c r="E26" s="38" t="s">
        <v>110</v>
      </c>
      <c r="F26" s="38"/>
    </row>
    <row r="27" spans="1:6" x14ac:dyDescent="0.2">
      <c r="A27" s="39" t="s">
        <v>666</v>
      </c>
      <c r="B27" s="57">
        <v>15</v>
      </c>
      <c r="C27" s="40" t="s">
        <v>963</v>
      </c>
      <c r="D27" s="41" t="s">
        <v>700</v>
      </c>
      <c r="E27" s="41" t="s">
        <v>964</v>
      </c>
      <c r="F27" s="63" t="s">
        <v>965</v>
      </c>
    </row>
    <row r="28" spans="1:6" x14ac:dyDescent="0.2">
      <c r="A28" s="49"/>
      <c r="B28" s="58"/>
      <c r="C28" s="43"/>
      <c r="D28" s="44"/>
      <c r="E28" s="44"/>
      <c r="F28" s="64"/>
    </row>
    <row r="29" spans="1:6" x14ac:dyDescent="0.2">
      <c r="A29" s="48" t="s">
        <v>966</v>
      </c>
      <c r="B29" s="59"/>
      <c r="C29" s="46"/>
      <c r="D29" s="47"/>
      <c r="E29" s="47"/>
      <c r="F29" s="65"/>
    </row>
    <row r="30" spans="1:6" x14ac:dyDescent="0.2">
      <c r="A30" s="35" t="s">
        <v>356</v>
      </c>
      <c r="B30" s="36">
        <v>16</v>
      </c>
      <c r="C30" s="37">
        <v>145</v>
      </c>
      <c r="D30" s="38" t="s">
        <v>967</v>
      </c>
      <c r="E30" s="38" t="s">
        <v>968</v>
      </c>
      <c r="F30" s="38" t="s">
        <v>969</v>
      </c>
    </row>
    <row r="31" spans="1:6" x14ac:dyDescent="0.2">
      <c r="A31" s="38"/>
      <c r="B31" s="36">
        <v>17</v>
      </c>
      <c r="C31" s="37" t="s">
        <v>970</v>
      </c>
      <c r="D31" s="38" t="s">
        <v>967</v>
      </c>
      <c r="E31" s="38" t="s">
        <v>968</v>
      </c>
      <c r="F31" s="38"/>
    </row>
    <row r="32" spans="1:6" x14ac:dyDescent="0.2">
      <c r="A32" s="39" t="s">
        <v>358</v>
      </c>
      <c r="B32" s="57">
        <v>18</v>
      </c>
      <c r="C32" s="40">
        <v>701</v>
      </c>
      <c r="D32" s="41" t="s">
        <v>967</v>
      </c>
      <c r="E32" s="41" t="s">
        <v>971</v>
      </c>
      <c r="F32" s="63" t="s">
        <v>972</v>
      </c>
    </row>
    <row r="33" spans="1:6" x14ac:dyDescent="0.2">
      <c r="A33" s="49"/>
      <c r="B33" s="58"/>
      <c r="C33" s="43"/>
      <c r="D33" s="44"/>
      <c r="E33" s="44"/>
      <c r="F33" s="64"/>
    </row>
    <row r="34" spans="1:6" x14ac:dyDescent="0.2">
      <c r="A34" s="48" t="s">
        <v>973</v>
      </c>
      <c r="B34" s="59"/>
      <c r="C34" s="46"/>
      <c r="D34" s="47"/>
      <c r="E34" s="47"/>
      <c r="F34" s="65"/>
    </row>
    <row r="35" spans="1:6" ht="80.25" customHeight="1" x14ac:dyDescent="0.2">
      <c r="A35" s="39" t="s">
        <v>974</v>
      </c>
      <c r="B35" s="57">
        <v>19</v>
      </c>
      <c r="C35" s="40">
        <v>679</v>
      </c>
      <c r="D35" s="41" t="s">
        <v>361</v>
      </c>
      <c r="E35" s="41" t="s">
        <v>362</v>
      </c>
      <c r="F35" s="63" t="s">
        <v>975</v>
      </c>
    </row>
    <row r="36" spans="1:6" x14ac:dyDescent="0.2">
      <c r="A36" s="48" t="s">
        <v>360</v>
      </c>
      <c r="B36" s="59"/>
      <c r="C36" s="46"/>
      <c r="D36" s="47"/>
      <c r="E36" s="47"/>
      <c r="F36" s="65"/>
    </row>
    <row r="37" spans="1:6" x14ac:dyDescent="0.2">
      <c r="A37" s="39" t="s">
        <v>599</v>
      </c>
      <c r="B37" s="57">
        <v>20</v>
      </c>
      <c r="C37" s="40">
        <v>782</v>
      </c>
      <c r="D37" s="41" t="s">
        <v>976</v>
      </c>
      <c r="E37" s="41" t="s">
        <v>977</v>
      </c>
      <c r="F37" s="63" t="s">
        <v>978</v>
      </c>
    </row>
    <row r="38" spans="1:6" x14ac:dyDescent="0.2">
      <c r="A38" s="48" t="s">
        <v>979</v>
      </c>
      <c r="B38" s="59"/>
      <c r="C38" s="46"/>
      <c r="D38" s="47"/>
      <c r="E38" s="47"/>
      <c r="F38" s="65"/>
    </row>
    <row r="39" spans="1:6" x14ac:dyDescent="0.2">
      <c r="A39" s="39" t="s">
        <v>980</v>
      </c>
      <c r="B39" s="57">
        <v>21</v>
      </c>
      <c r="C39" s="40" t="s">
        <v>669</v>
      </c>
      <c r="D39" s="41" t="s">
        <v>670</v>
      </c>
      <c r="E39" s="41" t="s">
        <v>671</v>
      </c>
      <c r="F39" s="41" t="s">
        <v>981</v>
      </c>
    </row>
    <row r="40" spans="1:6" x14ac:dyDescent="0.2">
      <c r="A40" s="42" t="s">
        <v>668</v>
      </c>
      <c r="B40" s="58"/>
      <c r="C40" s="43"/>
      <c r="D40" s="44"/>
      <c r="E40" s="44"/>
      <c r="F40" s="44"/>
    </row>
    <row r="41" spans="1:6" x14ac:dyDescent="0.2">
      <c r="A41" s="45"/>
      <c r="B41" s="59"/>
      <c r="C41" s="46"/>
      <c r="D41" s="47"/>
      <c r="E41" s="47"/>
      <c r="F41" s="47" t="s">
        <v>982</v>
      </c>
    </row>
    <row r="42" spans="1:6" ht="25.5" x14ac:dyDescent="0.2">
      <c r="A42" s="39" t="s">
        <v>558</v>
      </c>
      <c r="B42" s="57">
        <v>22</v>
      </c>
      <c r="C42" s="40">
        <v>771</v>
      </c>
      <c r="D42" s="41" t="s">
        <v>983</v>
      </c>
      <c r="E42" s="41" t="s">
        <v>984</v>
      </c>
      <c r="F42" s="63" t="s">
        <v>985</v>
      </c>
    </row>
    <row r="43" spans="1:6" x14ac:dyDescent="0.2">
      <c r="A43" s="48" t="s">
        <v>986</v>
      </c>
      <c r="B43" s="59"/>
      <c r="C43" s="46"/>
      <c r="D43" s="47"/>
      <c r="E43" s="47"/>
      <c r="F43" s="65"/>
    </row>
    <row r="44" spans="1:6" x14ac:dyDescent="0.2">
      <c r="A44" s="35" t="s">
        <v>678</v>
      </c>
      <c r="B44" s="36">
        <v>23</v>
      </c>
      <c r="C44" s="37" t="s">
        <v>987</v>
      </c>
      <c r="D44" s="38" t="s">
        <v>988</v>
      </c>
      <c r="E44" s="38" t="s">
        <v>989</v>
      </c>
      <c r="F44" s="38" t="s">
        <v>990</v>
      </c>
    </row>
    <row r="45" spans="1:6" x14ac:dyDescent="0.2">
      <c r="A45" s="35" t="s">
        <v>680</v>
      </c>
      <c r="B45" s="36">
        <v>24</v>
      </c>
      <c r="C45" s="37" t="s">
        <v>991</v>
      </c>
      <c r="D45" s="38" t="s">
        <v>992</v>
      </c>
      <c r="E45" s="38" t="s">
        <v>993</v>
      </c>
      <c r="F45" s="38" t="s">
        <v>994</v>
      </c>
    </row>
    <row r="46" spans="1:6" ht="25.5" x14ac:dyDescent="0.2">
      <c r="A46" s="35" t="s">
        <v>364</v>
      </c>
      <c r="B46" s="36">
        <v>25</v>
      </c>
      <c r="C46" s="37">
        <v>451</v>
      </c>
      <c r="D46" s="38" t="s">
        <v>995</v>
      </c>
      <c r="E46" s="38" t="s">
        <v>996</v>
      </c>
      <c r="F46" s="38">
        <v>9277301453</v>
      </c>
    </row>
    <row r="47" spans="1:6" ht="112.5" customHeight="1" x14ac:dyDescent="0.2">
      <c r="A47" s="60" t="s">
        <v>566</v>
      </c>
      <c r="B47" s="57">
        <v>26</v>
      </c>
      <c r="C47" s="40">
        <v>763</v>
      </c>
      <c r="D47" s="41" t="s">
        <v>997</v>
      </c>
      <c r="E47" s="41" t="s">
        <v>998</v>
      </c>
      <c r="F47" s="41" t="s">
        <v>999</v>
      </c>
    </row>
    <row r="48" spans="1:6" x14ac:dyDescent="0.2">
      <c r="A48" s="61"/>
      <c r="B48" s="58"/>
      <c r="C48" s="43"/>
      <c r="D48" s="44"/>
      <c r="E48" s="44"/>
      <c r="F48" s="44"/>
    </row>
    <row r="49" spans="1:6" x14ac:dyDescent="0.2">
      <c r="A49" s="62"/>
      <c r="B49" s="59"/>
      <c r="C49" s="46"/>
      <c r="D49" s="47"/>
      <c r="E49" s="47"/>
      <c r="F49" s="47" t="s">
        <v>1000</v>
      </c>
    </row>
    <row r="50" spans="1:6" x14ac:dyDescent="0.2">
      <c r="A50" s="35" t="s">
        <v>568</v>
      </c>
      <c r="B50" s="36">
        <v>27</v>
      </c>
      <c r="C50" s="37">
        <v>772</v>
      </c>
      <c r="D50" s="38" t="s">
        <v>1001</v>
      </c>
      <c r="E50" s="38" t="s">
        <v>1002</v>
      </c>
      <c r="F50" s="38" t="s">
        <v>1003</v>
      </c>
    </row>
    <row r="51" spans="1:6" x14ac:dyDescent="0.2">
      <c r="A51" s="35" t="s">
        <v>682</v>
      </c>
      <c r="B51" s="36">
        <v>28</v>
      </c>
      <c r="C51" s="37" t="s">
        <v>1004</v>
      </c>
      <c r="D51" s="38" t="s">
        <v>108</v>
      </c>
      <c r="E51" s="38" t="s">
        <v>107</v>
      </c>
      <c r="F51" s="38" t="s">
        <v>1005</v>
      </c>
    </row>
    <row r="52" spans="1:6" ht="25.5" x14ac:dyDescent="0.2">
      <c r="A52" s="35" t="s">
        <v>684</v>
      </c>
      <c r="B52" s="36">
        <v>29</v>
      </c>
      <c r="C52" s="37" t="s">
        <v>1006</v>
      </c>
      <c r="D52" s="38" t="s">
        <v>1007</v>
      </c>
      <c r="E52" s="38" t="s">
        <v>1008</v>
      </c>
      <c r="F52" s="38" t="s">
        <v>1009</v>
      </c>
    </row>
    <row r="53" spans="1:6" x14ac:dyDescent="0.2">
      <c r="A53" s="39" t="s">
        <v>1010</v>
      </c>
      <c r="B53" s="57">
        <v>30</v>
      </c>
      <c r="C53" s="40" t="s">
        <v>571</v>
      </c>
      <c r="D53" s="41" t="s">
        <v>572</v>
      </c>
      <c r="E53" s="41" t="s">
        <v>573</v>
      </c>
      <c r="F53" s="63" t="s">
        <v>1011</v>
      </c>
    </row>
    <row r="54" spans="1:6" x14ac:dyDescent="0.2">
      <c r="A54" s="48" t="s">
        <v>570</v>
      </c>
      <c r="B54" s="59"/>
      <c r="C54" s="46"/>
      <c r="D54" s="47"/>
      <c r="E54" s="47"/>
      <c r="F54" s="65"/>
    </row>
    <row r="55" spans="1:6" x14ac:dyDescent="0.2">
      <c r="A55" s="39" t="s">
        <v>1010</v>
      </c>
      <c r="B55" s="57">
        <v>31</v>
      </c>
      <c r="C55" s="40">
        <v>111</v>
      </c>
      <c r="D55" s="41" t="s">
        <v>572</v>
      </c>
      <c r="E55" s="41" t="s">
        <v>573</v>
      </c>
      <c r="F55" s="63"/>
    </row>
    <row r="56" spans="1:6" x14ac:dyDescent="0.2">
      <c r="A56" s="49"/>
      <c r="B56" s="58"/>
      <c r="C56" s="43"/>
      <c r="D56" s="44"/>
      <c r="E56" s="44"/>
      <c r="F56" s="64"/>
    </row>
    <row r="57" spans="1:6" x14ac:dyDescent="0.2">
      <c r="A57" s="48" t="s">
        <v>570</v>
      </c>
      <c r="B57" s="59"/>
      <c r="C57" s="46"/>
      <c r="D57" s="47"/>
      <c r="E57" s="47"/>
      <c r="F57" s="65"/>
    </row>
    <row r="58" spans="1:6" x14ac:dyDescent="0.2">
      <c r="A58" s="35" t="s">
        <v>899</v>
      </c>
      <c r="B58" s="36">
        <v>32</v>
      </c>
      <c r="C58" s="37">
        <v>113</v>
      </c>
      <c r="D58" s="38" t="s">
        <v>1012</v>
      </c>
      <c r="E58" s="38" t="s">
        <v>278</v>
      </c>
      <c r="F58" s="38" t="s">
        <v>1013</v>
      </c>
    </row>
    <row r="59" spans="1:6" x14ac:dyDescent="0.2">
      <c r="A59" s="35" t="s">
        <v>366</v>
      </c>
      <c r="B59" s="36">
        <v>33</v>
      </c>
      <c r="C59" s="37">
        <v>186</v>
      </c>
      <c r="D59" s="38" t="s">
        <v>1014</v>
      </c>
      <c r="E59" s="38" t="s">
        <v>1015</v>
      </c>
      <c r="F59" s="38">
        <v>9177963893</v>
      </c>
    </row>
    <row r="60" spans="1:6" ht="25.5" x14ac:dyDescent="0.2">
      <c r="A60" s="39" t="s">
        <v>1016</v>
      </c>
      <c r="B60" s="57">
        <v>34</v>
      </c>
      <c r="C60" s="40">
        <v>112</v>
      </c>
      <c r="D60" s="41" t="s">
        <v>901</v>
      </c>
      <c r="E60" s="41" t="s">
        <v>902</v>
      </c>
      <c r="F60" s="63" t="s">
        <v>1017</v>
      </c>
    </row>
    <row r="61" spans="1:6" x14ac:dyDescent="0.2">
      <c r="A61" s="49"/>
      <c r="B61" s="58"/>
      <c r="C61" s="43"/>
      <c r="D61" s="44"/>
      <c r="E61" s="44"/>
      <c r="F61" s="64"/>
    </row>
    <row r="62" spans="1:6" x14ac:dyDescent="0.2">
      <c r="A62" s="48" t="s">
        <v>900</v>
      </c>
      <c r="B62" s="59"/>
      <c r="C62" s="46"/>
      <c r="D62" s="47"/>
      <c r="E62" s="47"/>
      <c r="F62" s="65"/>
    </row>
    <row r="63" spans="1:6" ht="25.5" x14ac:dyDescent="0.2">
      <c r="A63" s="35" t="s">
        <v>686</v>
      </c>
      <c r="B63" s="36">
        <v>35</v>
      </c>
      <c r="C63" s="37" t="s">
        <v>1018</v>
      </c>
      <c r="D63" s="38" t="s">
        <v>1019</v>
      </c>
      <c r="E63" s="38" t="s">
        <v>1020</v>
      </c>
      <c r="F63" s="38" t="s">
        <v>1021</v>
      </c>
    </row>
    <row r="64" spans="1:6" ht="25.5" x14ac:dyDescent="0.2">
      <c r="A64" s="35" t="s">
        <v>368</v>
      </c>
      <c r="B64" s="36">
        <v>36</v>
      </c>
      <c r="C64" s="37">
        <v>681</v>
      </c>
      <c r="D64" s="38" t="s">
        <v>1022</v>
      </c>
      <c r="E64" s="38" t="s">
        <v>1023</v>
      </c>
      <c r="F64" s="38" t="s">
        <v>1024</v>
      </c>
    </row>
    <row r="65" spans="1:6" ht="25.5" x14ac:dyDescent="0.2">
      <c r="A65" s="35" t="s">
        <v>1025</v>
      </c>
      <c r="B65" s="36">
        <v>37</v>
      </c>
      <c r="C65" s="37">
        <v>140</v>
      </c>
      <c r="D65" s="38" t="s">
        <v>610</v>
      </c>
      <c r="E65" s="38" t="s">
        <v>611</v>
      </c>
      <c r="F65" s="38" t="s">
        <v>1026</v>
      </c>
    </row>
    <row r="66" spans="1:6" x14ac:dyDescent="0.2">
      <c r="A66" s="35" t="s">
        <v>370</v>
      </c>
      <c r="B66" s="36">
        <v>38</v>
      </c>
      <c r="C66" s="37">
        <v>660</v>
      </c>
      <c r="D66" s="38" t="s">
        <v>134</v>
      </c>
      <c r="E66" s="38" t="s">
        <v>133</v>
      </c>
      <c r="F66" s="38" t="s">
        <v>1027</v>
      </c>
    </row>
    <row r="67" spans="1:6" x14ac:dyDescent="0.2">
      <c r="A67" s="35" t="s">
        <v>688</v>
      </c>
      <c r="B67" s="36">
        <v>39</v>
      </c>
      <c r="C67" s="37" t="s">
        <v>1028</v>
      </c>
      <c r="D67" s="38" t="s">
        <v>1029</v>
      </c>
      <c r="E67" s="38" t="s">
        <v>207</v>
      </c>
      <c r="F67" s="38" t="s">
        <v>1030</v>
      </c>
    </row>
    <row r="68" spans="1:6" ht="25.5" x14ac:dyDescent="0.2">
      <c r="A68" s="39" t="s">
        <v>1031</v>
      </c>
      <c r="B68" s="57">
        <v>40</v>
      </c>
      <c r="C68" s="40">
        <v>698</v>
      </c>
      <c r="D68" s="41" t="s">
        <v>614</v>
      </c>
      <c r="E68" s="41" t="s">
        <v>615</v>
      </c>
      <c r="F68" s="63" t="s">
        <v>1032</v>
      </c>
    </row>
    <row r="69" spans="1:6" x14ac:dyDescent="0.2">
      <c r="A69" s="49"/>
      <c r="B69" s="58"/>
      <c r="C69" s="43"/>
      <c r="D69" s="44"/>
      <c r="E69" s="44"/>
      <c r="F69" s="64"/>
    </row>
    <row r="70" spans="1:6" x14ac:dyDescent="0.2">
      <c r="A70" s="48" t="s">
        <v>1033</v>
      </c>
      <c r="B70" s="59"/>
      <c r="C70" s="46"/>
      <c r="D70" s="47"/>
      <c r="E70" s="47"/>
      <c r="F70" s="65"/>
    </row>
    <row r="71" spans="1:6" x14ac:dyDescent="0.2">
      <c r="A71" s="35" t="s">
        <v>690</v>
      </c>
      <c r="B71" s="36">
        <v>41</v>
      </c>
      <c r="C71" s="37" t="s">
        <v>1034</v>
      </c>
      <c r="D71" s="38" t="s">
        <v>1035</v>
      </c>
      <c r="E71" s="38" t="s">
        <v>1036</v>
      </c>
      <c r="F71" s="38" t="s">
        <v>1037</v>
      </c>
    </row>
    <row r="72" spans="1:6" ht="25.5" x14ac:dyDescent="0.2">
      <c r="A72" s="39" t="s">
        <v>372</v>
      </c>
      <c r="B72" s="57">
        <v>42</v>
      </c>
      <c r="C72" s="40">
        <v>723</v>
      </c>
      <c r="D72" s="41" t="s">
        <v>1038</v>
      </c>
      <c r="E72" s="41" t="s">
        <v>1039</v>
      </c>
      <c r="F72" s="63" t="s">
        <v>1040</v>
      </c>
    </row>
    <row r="73" spans="1:6" x14ac:dyDescent="0.2">
      <c r="A73" s="49"/>
      <c r="B73" s="58"/>
      <c r="C73" s="43"/>
      <c r="D73" s="44"/>
      <c r="E73" s="44"/>
      <c r="F73" s="64"/>
    </row>
    <row r="74" spans="1:6" x14ac:dyDescent="0.2">
      <c r="A74" s="48" t="s">
        <v>1041</v>
      </c>
      <c r="B74" s="59"/>
      <c r="C74" s="46"/>
      <c r="D74" s="47"/>
      <c r="E74" s="47"/>
      <c r="F74" s="65"/>
    </row>
    <row r="75" spans="1:6" ht="25.5" x14ac:dyDescent="0.2">
      <c r="A75" s="35" t="s">
        <v>374</v>
      </c>
      <c r="B75" s="36">
        <v>43</v>
      </c>
      <c r="C75" s="37">
        <v>747</v>
      </c>
      <c r="D75" s="38" t="s">
        <v>1042</v>
      </c>
      <c r="E75" s="38" t="s">
        <v>1043</v>
      </c>
      <c r="F75" s="38">
        <v>9175121692</v>
      </c>
    </row>
    <row r="76" spans="1:6" ht="54.75" customHeight="1" x14ac:dyDescent="0.2">
      <c r="A76" s="39" t="s">
        <v>1044</v>
      </c>
      <c r="B76" s="57">
        <v>44</v>
      </c>
      <c r="C76" s="40" t="s">
        <v>199</v>
      </c>
      <c r="D76" s="41" t="s">
        <v>693</v>
      </c>
      <c r="E76" s="41" t="s">
        <v>694</v>
      </c>
      <c r="F76" s="63" t="s">
        <v>1045</v>
      </c>
    </row>
    <row r="77" spans="1:6" x14ac:dyDescent="0.2">
      <c r="A77" s="48" t="s">
        <v>692</v>
      </c>
      <c r="B77" s="59"/>
      <c r="C77" s="46"/>
      <c r="D77" s="47"/>
      <c r="E77" s="47"/>
      <c r="F77" s="65"/>
    </row>
    <row r="78" spans="1:6" ht="25.5" x14ac:dyDescent="0.2">
      <c r="A78" s="39" t="s">
        <v>1046</v>
      </c>
      <c r="B78" s="57">
        <v>45</v>
      </c>
      <c r="C78" s="40">
        <v>744</v>
      </c>
      <c r="D78" s="41" t="s">
        <v>647</v>
      </c>
      <c r="E78" s="41" t="s">
        <v>648</v>
      </c>
      <c r="F78" s="63"/>
    </row>
    <row r="79" spans="1:6" x14ac:dyDescent="0.2">
      <c r="A79" s="48" t="s">
        <v>646</v>
      </c>
      <c r="B79" s="59"/>
      <c r="C79" s="46"/>
      <c r="D79" s="47"/>
      <c r="E79" s="47"/>
      <c r="F79" s="65"/>
    </row>
    <row r="80" spans="1:6" ht="25.5" x14ac:dyDescent="0.2">
      <c r="A80" s="35" t="s">
        <v>821</v>
      </c>
      <c r="B80" s="36">
        <v>46</v>
      </c>
      <c r="C80" s="37" t="s">
        <v>1047</v>
      </c>
      <c r="D80" s="38" t="s">
        <v>1048</v>
      </c>
      <c r="E80" s="38" t="s">
        <v>1049</v>
      </c>
      <c r="F80" s="38"/>
    </row>
    <row r="81" spans="1:6" x14ac:dyDescent="0.2">
      <c r="A81" s="35" t="s">
        <v>696</v>
      </c>
      <c r="B81" s="36">
        <v>47</v>
      </c>
      <c r="C81" s="37" t="s">
        <v>1050</v>
      </c>
      <c r="D81" s="38" t="s">
        <v>1051</v>
      </c>
      <c r="E81" s="38" t="s">
        <v>1052</v>
      </c>
      <c r="F81" s="38" t="s">
        <v>1053</v>
      </c>
    </row>
    <row r="82" spans="1:6" x14ac:dyDescent="0.2">
      <c r="A82" s="35" t="s">
        <v>575</v>
      </c>
      <c r="B82" s="36">
        <v>48</v>
      </c>
      <c r="C82" s="37">
        <v>780</v>
      </c>
      <c r="D82" s="38" t="s">
        <v>1054</v>
      </c>
      <c r="E82" s="38" t="s">
        <v>1055</v>
      </c>
      <c r="F82" s="38" t="s">
        <v>1056</v>
      </c>
    </row>
    <row r="83" spans="1:6" x14ac:dyDescent="0.2">
      <c r="A83" s="35" t="s">
        <v>577</v>
      </c>
      <c r="B83" s="36">
        <v>49</v>
      </c>
      <c r="C83" s="37">
        <v>673</v>
      </c>
      <c r="D83" s="38" t="s">
        <v>1057</v>
      </c>
      <c r="E83" s="38" t="s">
        <v>1058</v>
      </c>
      <c r="F83" s="38"/>
    </row>
    <row r="84" spans="1:6" ht="25.5" x14ac:dyDescent="0.2">
      <c r="A84" s="35" t="s">
        <v>376</v>
      </c>
      <c r="B84" s="36">
        <v>50</v>
      </c>
      <c r="C84" s="37">
        <v>616</v>
      </c>
      <c r="D84" s="38" t="s">
        <v>1059</v>
      </c>
      <c r="E84" s="38" t="s">
        <v>1060</v>
      </c>
      <c r="F84" s="38" t="s">
        <v>1061</v>
      </c>
    </row>
    <row r="85" spans="1:6" ht="25.5" x14ac:dyDescent="0.2">
      <c r="A85" s="39" t="s">
        <v>378</v>
      </c>
      <c r="B85" s="57">
        <v>51</v>
      </c>
      <c r="C85" s="40">
        <v>269</v>
      </c>
      <c r="D85" s="41" t="s">
        <v>1062</v>
      </c>
      <c r="E85" s="41" t="s">
        <v>1023</v>
      </c>
      <c r="F85" s="63">
        <v>9283892373</v>
      </c>
    </row>
    <row r="86" spans="1:6" x14ac:dyDescent="0.2">
      <c r="A86" s="49"/>
      <c r="B86" s="58"/>
      <c r="C86" s="43"/>
      <c r="D86" s="44"/>
      <c r="E86" s="44"/>
      <c r="F86" s="64"/>
    </row>
    <row r="87" spans="1:6" x14ac:dyDescent="0.2">
      <c r="A87" s="48" t="s">
        <v>1063</v>
      </c>
      <c r="B87" s="59"/>
      <c r="C87" s="46"/>
      <c r="D87" s="47"/>
      <c r="E87" s="47"/>
      <c r="F87" s="65"/>
    </row>
    <row r="88" spans="1:6" ht="25.5" x14ac:dyDescent="0.2">
      <c r="A88" s="38"/>
      <c r="B88" s="36">
        <v>52</v>
      </c>
      <c r="C88" s="37" t="s">
        <v>1064</v>
      </c>
      <c r="D88" s="38" t="s">
        <v>1065</v>
      </c>
      <c r="E88" s="38" t="s">
        <v>1066</v>
      </c>
      <c r="F88" s="38"/>
    </row>
    <row r="89" spans="1:6" ht="25.5" x14ac:dyDescent="0.2">
      <c r="A89" s="39" t="s">
        <v>380</v>
      </c>
      <c r="B89" s="57">
        <v>53</v>
      </c>
      <c r="C89" s="40">
        <v>152</v>
      </c>
      <c r="D89" s="41" t="s">
        <v>1067</v>
      </c>
      <c r="E89" s="41" t="s">
        <v>1068</v>
      </c>
      <c r="F89" s="63" t="s">
        <v>1069</v>
      </c>
    </row>
    <row r="90" spans="1:6" x14ac:dyDescent="0.2">
      <c r="A90" s="49"/>
      <c r="B90" s="58"/>
      <c r="C90" s="43"/>
      <c r="D90" s="44"/>
      <c r="E90" s="44"/>
      <c r="F90" s="64"/>
    </row>
    <row r="91" spans="1:6" x14ac:dyDescent="0.2">
      <c r="A91" s="48" t="s">
        <v>1070</v>
      </c>
      <c r="B91" s="59"/>
      <c r="C91" s="46"/>
      <c r="D91" s="47"/>
      <c r="E91" s="47"/>
      <c r="F91" s="65"/>
    </row>
    <row r="92" spans="1:6" x14ac:dyDescent="0.2">
      <c r="A92" s="39" t="s">
        <v>1071</v>
      </c>
      <c r="B92" s="57">
        <v>54</v>
      </c>
      <c r="C92" s="40">
        <v>373</v>
      </c>
      <c r="D92" s="41" t="s">
        <v>383</v>
      </c>
      <c r="E92" s="41" t="s">
        <v>384</v>
      </c>
      <c r="F92" s="63">
        <v>9233537686</v>
      </c>
    </row>
    <row r="93" spans="1:6" x14ac:dyDescent="0.2">
      <c r="A93" s="49"/>
      <c r="B93" s="58"/>
      <c r="C93" s="43"/>
      <c r="D93" s="44"/>
      <c r="E93" s="44"/>
      <c r="F93" s="64"/>
    </row>
    <row r="94" spans="1:6" x14ac:dyDescent="0.2">
      <c r="A94" s="48" t="s">
        <v>382</v>
      </c>
      <c r="B94" s="59"/>
      <c r="C94" s="46"/>
      <c r="D94" s="47"/>
      <c r="E94" s="47"/>
      <c r="F94" s="65"/>
    </row>
    <row r="95" spans="1:6" x14ac:dyDescent="0.2">
      <c r="A95" s="35" t="s">
        <v>579</v>
      </c>
      <c r="B95" s="36">
        <v>55</v>
      </c>
      <c r="C95" s="37">
        <v>769</v>
      </c>
      <c r="D95" s="38" t="s">
        <v>191</v>
      </c>
      <c r="E95" s="38" t="s">
        <v>190</v>
      </c>
      <c r="F95" s="38" t="s">
        <v>1072</v>
      </c>
    </row>
    <row r="96" spans="1:6" x14ac:dyDescent="0.2">
      <c r="A96" s="39" t="s">
        <v>1073</v>
      </c>
      <c r="B96" s="57">
        <v>56</v>
      </c>
      <c r="C96" s="40" t="s">
        <v>175</v>
      </c>
      <c r="D96" s="41" t="s">
        <v>699</v>
      </c>
      <c r="E96" s="41" t="s">
        <v>700</v>
      </c>
      <c r="F96" s="63">
        <v>9215815269</v>
      </c>
    </row>
    <row r="97" spans="1:6" x14ac:dyDescent="0.2">
      <c r="A97" s="48" t="s">
        <v>698</v>
      </c>
      <c r="B97" s="59"/>
      <c r="C97" s="46"/>
      <c r="D97" s="47"/>
      <c r="E97" s="47"/>
      <c r="F97" s="65"/>
    </row>
    <row r="98" spans="1:6" ht="25.5" x14ac:dyDescent="0.2">
      <c r="A98" s="39" t="s">
        <v>386</v>
      </c>
      <c r="B98" s="57">
        <v>57</v>
      </c>
      <c r="C98" s="40">
        <v>722</v>
      </c>
      <c r="D98" s="41" t="s">
        <v>1074</v>
      </c>
      <c r="E98" s="41" t="s">
        <v>1075</v>
      </c>
      <c r="F98" s="63" t="s">
        <v>1076</v>
      </c>
    </row>
    <row r="99" spans="1:6" x14ac:dyDescent="0.2">
      <c r="A99" s="49"/>
      <c r="B99" s="58"/>
      <c r="C99" s="43"/>
      <c r="D99" s="44"/>
      <c r="E99" s="44"/>
      <c r="F99" s="64"/>
    </row>
    <row r="100" spans="1:6" x14ac:dyDescent="0.2">
      <c r="A100" s="48" t="s">
        <v>1077</v>
      </c>
      <c r="B100" s="59"/>
      <c r="C100" s="46"/>
      <c r="D100" s="47"/>
      <c r="E100" s="47"/>
      <c r="F100" s="65"/>
    </row>
    <row r="101" spans="1:6" x14ac:dyDescent="0.2">
      <c r="A101" s="39" t="s">
        <v>1078</v>
      </c>
      <c r="B101" s="57">
        <v>58</v>
      </c>
      <c r="C101" s="40">
        <v>585</v>
      </c>
      <c r="D101" s="41" t="s">
        <v>179</v>
      </c>
      <c r="E101" s="41" t="s">
        <v>178</v>
      </c>
      <c r="F101" s="63"/>
    </row>
    <row r="102" spans="1:6" x14ac:dyDescent="0.2">
      <c r="A102" s="49"/>
      <c r="B102" s="58"/>
      <c r="C102" s="43"/>
      <c r="D102" s="44"/>
      <c r="E102" s="44"/>
      <c r="F102" s="64"/>
    </row>
    <row r="103" spans="1:6" x14ac:dyDescent="0.2">
      <c r="A103" s="48" t="s">
        <v>388</v>
      </c>
      <c r="B103" s="59"/>
      <c r="C103" s="46"/>
      <c r="D103" s="47"/>
      <c r="E103" s="47"/>
      <c r="F103" s="65"/>
    </row>
    <row r="104" spans="1:6" ht="120.75" customHeight="1" x14ac:dyDescent="0.2">
      <c r="A104" s="39" t="s">
        <v>702</v>
      </c>
      <c r="B104" s="57">
        <v>59</v>
      </c>
      <c r="C104" s="40" t="s">
        <v>1079</v>
      </c>
      <c r="D104" s="41" t="s">
        <v>1080</v>
      </c>
      <c r="E104" s="41" t="s">
        <v>1081</v>
      </c>
      <c r="F104" s="63" t="s">
        <v>1082</v>
      </c>
    </row>
    <row r="105" spans="1:6" x14ac:dyDescent="0.2">
      <c r="A105" s="48" t="s">
        <v>1083</v>
      </c>
      <c r="B105" s="59"/>
      <c r="C105" s="46"/>
      <c r="D105" s="47"/>
      <c r="E105" s="47"/>
      <c r="F105" s="65"/>
    </row>
    <row r="106" spans="1:6" x14ac:dyDescent="0.2">
      <c r="A106" s="39" t="s">
        <v>390</v>
      </c>
      <c r="B106" s="57">
        <v>60</v>
      </c>
      <c r="C106" s="40">
        <v>663</v>
      </c>
      <c r="D106" s="41" t="s">
        <v>1084</v>
      </c>
      <c r="E106" s="41" t="s">
        <v>1085</v>
      </c>
      <c r="F106" s="63" t="s">
        <v>1086</v>
      </c>
    </row>
    <row r="107" spans="1:6" x14ac:dyDescent="0.2">
      <c r="A107" s="49"/>
      <c r="B107" s="58"/>
      <c r="C107" s="43"/>
      <c r="D107" s="44"/>
      <c r="E107" s="44"/>
      <c r="F107" s="64"/>
    </row>
    <row r="108" spans="1:6" x14ac:dyDescent="0.2">
      <c r="A108" s="48" t="s">
        <v>1087</v>
      </c>
      <c r="B108" s="59"/>
      <c r="C108" s="46"/>
      <c r="D108" s="47"/>
      <c r="E108" s="47"/>
      <c r="F108" s="65"/>
    </row>
    <row r="109" spans="1:6" ht="69.75" customHeight="1" x14ac:dyDescent="0.2">
      <c r="A109" s="39" t="s">
        <v>704</v>
      </c>
      <c r="B109" s="57">
        <v>61</v>
      </c>
      <c r="C109" s="40" t="s">
        <v>1088</v>
      </c>
      <c r="D109" s="41" t="s">
        <v>1089</v>
      </c>
      <c r="E109" s="41" t="s">
        <v>1090</v>
      </c>
      <c r="F109" s="63">
        <v>9451366551</v>
      </c>
    </row>
    <row r="110" spans="1:6" x14ac:dyDescent="0.2">
      <c r="A110" s="48" t="s">
        <v>1091</v>
      </c>
      <c r="B110" s="59"/>
      <c r="C110" s="46"/>
      <c r="D110" s="47"/>
      <c r="E110" s="47"/>
      <c r="F110" s="65"/>
    </row>
    <row r="111" spans="1:6" x14ac:dyDescent="0.2">
      <c r="A111" s="39" t="s">
        <v>394</v>
      </c>
      <c r="B111" s="57">
        <v>62</v>
      </c>
      <c r="C111" s="40">
        <v>638</v>
      </c>
      <c r="D111" s="41" t="s">
        <v>1092</v>
      </c>
      <c r="E111" s="41" t="s">
        <v>1093</v>
      </c>
      <c r="F111" s="63" t="s">
        <v>1094</v>
      </c>
    </row>
    <row r="112" spans="1:6" x14ac:dyDescent="0.2">
      <c r="A112" s="48" t="s">
        <v>1095</v>
      </c>
      <c r="B112" s="59"/>
      <c r="C112" s="46"/>
      <c r="D112" s="47"/>
      <c r="E112" s="47"/>
      <c r="F112" s="65"/>
    </row>
    <row r="113" spans="1:6" x14ac:dyDescent="0.2">
      <c r="A113" s="35" t="s">
        <v>392</v>
      </c>
      <c r="B113" s="36">
        <v>63</v>
      </c>
      <c r="C113" s="37">
        <v>248</v>
      </c>
      <c r="D113" s="38" t="s">
        <v>1092</v>
      </c>
      <c r="E113" s="38" t="s">
        <v>1096</v>
      </c>
      <c r="F113" s="38" t="s">
        <v>1097</v>
      </c>
    </row>
    <row r="114" spans="1:6" x14ac:dyDescent="0.2">
      <c r="A114" s="39" t="s">
        <v>396</v>
      </c>
      <c r="B114" s="57">
        <v>64</v>
      </c>
      <c r="C114" s="40">
        <v>546</v>
      </c>
      <c r="D114" s="41" t="s">
        <v>1092</v>
      </c>
      <c r="E114" s="41" t="s">
        <v>1098</v>
      </c>
      <c r="F114" s="63" t="s">
        <v>1099</v>
      </c>
    </row>
    <row r="115" spans="1:6" x14ac:dyDescent="0.2">
      <c r="A115" s="49"/>
      <c r="B115" s="58"/>
      <c r="C115" s="43"/>
      <c r="D115" s="44"/>
      <c r="E115" s="44"/>
      <c r="F115" s="64"/>
    </row>
    <row r="116" spans="1:6" x14ac:dyDescent="0.2">
      <c r="A116" s="48" t="s">
        <v>1100</v>
      </c>
      <c r="B116" s="59"/>
      <c r="C116" s="46"/>
      <c r="D116" s="47"/>
      <c r="E116" s="47"/>
      <c r="F116" s="65"/>
    </row>
    <row r="117" spans="1:6" x14ac:dyDescent="0.2">
      <c r="A117" s="35" t="s">
        <v>398</v>
      </c>
      <c r="B117" s="36">
        <v>65</v>
      </c>
      <c r="C117" s="37">
        <v>719</v>
      </c>
      <c r="D117" s="38" t="s">
        <v>1101</v>
      </c>
      <c r="E117" s="38" t="s">
        <v>1102</v>
      </c>
      <c r="F117" s="38" t="s">
        <v>1103</v>
      </c>
    </row>
    <row r="118" spans="1:6" x14ac:dyDescent="0.2">
      <c r="A118" s="39" t="s">
        <v>581</v>
      </c>
      <c r="B118" s="57">
        <v>66</v>
      </c>
      <c r="C118" s="40">
        <v>529</v>
      </c>
      <c r="D118" s="41" t="s">
        <v>124</v>
      </c>
      <c r="E118" s="41" t="s">
        <v>123</v>
      </c>
      <c r="F118" s="63"/>
    </row>
    <row r="119" spans="1:6" x14ac:dyDescent="0.2">
      <c r="A119" s="49"/>
      <c r="B119" s="58"/>
      <c r="C119" s="43"/>
      <c r="D119" s="44"/>
      <c r="E119" s="44"/>
      <c r="F119" s="64"/>
    </row>
    <row r="120" spans="1:6" x14ac:dyDescent="0.2">
      <c r="A120" s="48" t="s">
        <v>1104</v>
      </c>
      <c r="B120" s="59"/>
      <c r="C120" s="46"/>
      <c r="D120" s="47"/>
      <c r="E120" s="47"/>
      <c r="F120" s="65"/>
    </row>
    <row r="121" spans="1:6" x14ac:dyDescent="0.2">
      <c r="A121" s="39" t="s">
        <v>400</v>
      </c>
      <c r="B121" s="57">
        <v>67</v>
      </c>
      <c r="C121" s="40">
        <v>696</v>
      </c>
      <c r="D121" s="41" t="s">
        <v>1105</v>
      </c>
      <c r="E121" s="41" t="s">
        <v>1098</v>
      </c>
      <c r="F121" s="63"/>
    </row>
    <row r="122" spans="1:6" x14ac:dyDescent="0.2">
      <c r="A122" s="48" t="s">
        <v>1106</v>
      </c>
      <c r="B122" s="59"/>
      <c r="C122" s="46"/>
      <c r="D122" s="47"/>
      <c r="E122" s="47"/>
      <c r="F122" s="65"/>
    </row>
    <row r="123" spans="1:6" ht="25.5" x14ac:dyDescent="0.2">
      <c r="A123" s="35" t="s">
        <v>903</v>
      </c>
      <c r="B123" s="36">
        <v>68</v>
      </c>
      <c r="C123" s="37">
        <v>514</v>
      </c>
      <c r="D123" s="38" t="s">
        <v>81</v>
      </c>
      <c r="E123" s="38" t="s">
        <v>80</v>
      </c>
      <c r="F123" s="38">
        <v>9283563263</v>
      </c>
    </row>
    <row r="124" spans="1:6" ht="25.5" x14ac:dyDescent="0.2">
      <c r="A124" s="39" t="s">
        <v>402</v>
      </c>
      <c r="B124" s="57">
        <v>69</v>
      </c>
      <c r="C124" s="40">
        <v>721</v>
      </c>
      <c r="D124" s="41" t="s">
        <v>1107</v>
      </c>
      <c r="E124" s="41" t="s">
        <v>1108</v>
      </c>
      <c r="F124" s="41" t="s">
        <v>1109</v>
      </c>
    </row>
    <row r="125" spans="1:6" x14ac:dyDescent="0.2">
      <c r="A125" s="42" t="s">
        <v>1110</v>
      </c>
      <c r="B125" s="58"/>
      <c r="C125" s="43"/>
      <c r="D125" s="44"/>
      <c r="E125" s="44"/>
      <c r="F125" s="44"/>
    </row>
    <row r="126" spans="1:6" x14ac:dyDescent="0.2">
      <c r="A126" s="45"/>
      <c r="B126" s="59"/>
      <c r="C126" s="46"/>
      <c r="D126" s="47"/>
      <c r="E126" s="47"/>
      <c r="F126" s="47" t="s">
        <v>1111</v>
      </c>
    </row>
    <row r="127" spans="1:6" ht="25.5" x14ac:dyDescent="0.2">
      <c r="A127" s="39" t="s">
        <v>1112</v>
      </c>
      <c r="B127" s="57">
        <v>70</v>
      </c>
      <c r="C127" s="40">
        <v>783</v>
      </c>
      <c r="D127" s="41" t="s">
        <v>643</v>
      </c>
      <c r="E127" s="41" t="s">
        <v>644</v>
      </c>
      <c r="F127" s="63" t="s">
        <v>1113</v>
      </c>
    </row>
    <row r="128" spans="1:6" x14ac:dyDescent="0.2">
      <c r="A128" s="48" t="s">
        <v>642</v>
      </c>
      <c r="B128" s="59"/>
      <c r="C128" s="46"/>
      <c r="D128" s="47"/>
      <c r="E128" s="47"/>
      <c r="F128" s="65"/>
    </row>
    <row r="129" spans="1:6" ht="25.5" x14ac:dyDescent="0.2">
      <c r="A129" s="39" t="s">
        <v>404</v>
      </c>
      <c r="B129" s="57">
        <v>71</v>
      </c>
      <c r="C129" s="40">
        <v>724</v>
      </c>
      <c r="D129" s="41" t="s">
        <v>1114</v>
      </c>
      <c r="E129" s="41" t="s">
        <v>1115</v>
      </c>
      <c r="F129" s="63" t="s">
        <v>1116</v>
      </c>
    </row>
    <row r="130" spans="1:6" x14ac:dyDescent="0.2">
      <c r="A130" s="48" t="s">
        <v>1117</v>
      </c>
      <c r="B130" s="59"/>
      <c r="C130" s="46"/>
      <c r="D130" s="47"/>
      <c r="E130" s="47"/>
      <c r="F130" s="65"/>
    </row>
    <row r="131" spans="1:6" x14ac:dyDescent="0.2">
      <c r="A131" s="38"/>
      <c r="B131" s="36">
        <v>72</v>
      </c>
      <c r="C131" s="37" t="s">
        <v>1118</v>
      </c>
      <c r="D131" s="38" t="s">
        <v>1119</v>
      </c>
      <c r="E131" s="38" t="s">
        <v>1120</v>
      </c>
      <c r="F131" s="38"/>
    </row>
    <row r="132" spans="1:6" x14ac:dyDescent="0.2">
      <c r="A132" s="35" t="s">
        <v>706</v>
      </c>
      <c r="B132" s="36">
        <v>73</v>
      </c>
      <c r="C132" s="37" t="s">
        <v>1121</v>
      </c>
      <c r="D132" s="38" t="s">
        <v>1119</v>
      </c>
      <c r="E132" s="38" t="s">
        <v>1122</v>
      </c>
      <c r="F132" s="38" t="s">
        <v>1123</v>
      </c>
    </row>
    <row r="133" spans="1:6" x14ac:dyDescent="0.2">
      <c r="A133" s="35" t="s">
        <v>708</v>
      </c>
      <c r="B133" s="36">
        <v>74</v>
      </c>
      <c r="C133" s="37" t="s">
        <v>1124</v>
      </c>
      <c r="D133" s="38" t="s">
        <v>1119</v>
      </c>
      <c r="E133" s="38" t="s">
        <v>1125</v>
      </c>
      <c r="F133" s="38" t="s">
        <v>1126</v>
      </c>
    </row>
    <row r="134" spans="1:6" ht="25.5" x14ac:dyDescent="0.2">
      <c r="A134" s="35" t="s">
        <v>710</v>
      </c>
      <c r="B134" s="36">
        <v>75</v>
      </c>
      <c r="C134" s="37" t="s">
        <v>1127</v>
      </c>
      <c r="D134" s="38" t="s">
        <v>1128</v>
      </c>
      <c r="E134" s="38" t="s">
        <v>1129</v>
      </c>
      <c r="F134" s="38" t="s">
        <v>1130</v>
      </c>
    </row>
    <row r="135" spans="1:6" ht="25.5" x14ac:dyDescent="0.2">
      <c r="A135" s="39" t="s">
        <v>406</v>
      </c>
      <c r="B135" s="57">
        <v>76</v>
      </c>
      <c r="C135" s="40">
        <v>766</v>
      </c>
      <c r="D135" s="41" t="s">
        <v>1131</v>
      </c>
      <c r="E135" s="41" t="s">
        <v>1132</v>
      </c>
      <c r="F135" s="63" t="s">
        <v>1133</v>
      </c>
    </row>
    <row r="136" spans="1:6" x14ac:dyDescent="0.2">
      <c r="A136" s="48" t="s">
        <v>1134</v>
      </c>
      <c r="B136" s="59"/>
      <c r="C136" s="46"/>
      <c r="D136" s="47"/>
      <c r="E136" s="47"/>
      <c r="F136" s="65"/>
    </row>
    <row r="137" spans="1:6" ht="61.5" customHeight="1" x14ac:dyDescent="0.2">
      <c r="A137" s="60" t="s">
        <v>408</v>
      </c>
      <c r="B137" s="57">
        <v>77</v>
      </c>
      <c r="C137" s="40">
        <v>144</v>
      </c>
      <c r="D137" s="41" t="s">
        <v>1135</v>
      </c>
      <c r="E137" s="41" t="s">
        <v>1136</v>
      </c>
      <c r="F137" s="41">
        <v>9165076557</v>
      </c>
    </row>
    <row r="138" spans="1:6" x14ac:dyDescent="0.2">
      <c r="A138" s="61"/>
      <c r="B138" s="58"/>
      <c r="C138" s="43"/>
      <c r="D138" s="44"/>
      <c r="E138" s="44"/>
      <c r="F138" s="44"/>
    </row>
    <row r="139" spans="1:6" x14ac:dyDescent="0.2">
      <c r="A139" s="62"/>
      <c r="B139" s="59"/>
      <c r="C139" s="46"/>
      <c r="D139" s="47"/>
      <c r="E139" s="47"/>
      <c r="F139" s="47" t="s">
        <v>1137</v>
      </c>
    </row>
    <row r="140" spans="1:6" ht="82.5" customHeight="1" x14ac:dyDescent="0.2">
      <c r="A140" s="39" t="s">
        <v>410</v>
      </c>
      <c r="B140" s="57">
        <v>78</v>
      </c>
      <c r="C140" s="40">
        <v>749</v>
      </c>
      <c r="D140" s="41" t="s">
        <v>1138</v>
      </c>
      <c r="E140" s="41" t="s">
        <v>1139</v>
      </c>
      <c r="F140" s="63" t="s">
        <v>1140</v>
      </c>
    </row>
    <row r="141" spans="1:6" x14ac:dyDescent="0.2">
      <c r="A141" s="48" t="s">
        <v>1141</v>
      </c>
      <c r="B141" s="59"/>
      <c r="C141" s="46"/>
      <c r="D141" s="47"/>
      <c r="E141" s="47"/>
      <c r="F141" s="65"/>
    </row>
    <row r="142" spans="1:6" x14ac:dyDescent="0.2">
      <c r="A142" s="35" t="s">
        <v>712</v>
      </c>
      <c r="B142" s="36">
        <v>79</v>
      </c>
      <c r="C142" s="37" t="s">
        <v>1142</v>
      </c>
      <c r="D142" s="38" t="s">
        <v>139</v>
      </c>
      <c r="E142" s="38" t="s">
        <v>138</v>
      </c>
      <c r="F142" s="38">
        <v>9064962723</v>
      </c>
    </row>
    <row r="143" spans="1:6" ht="25.5" x14ac:dyDescent="0.2">
      <c r="A143" s="35" t="s">
        <v>714</v>
      </c>
      <c r="B143" s="36">
        <v>80</v>
      </c>
      <c r="C143" s="37" t="s">
        <v>1143</v>
      </c>
      <c r="D143" s="38" t="s">
        <v>131</v>
      </c>
      <c r="E143" s="38" t="s">
        <v>130</v>
      </c>
      <c r="F143" s="38">
        <v>9172752550</v>
      </c>
    </row>
    <row r="144" spans="1:6" ht="25.5" x14ac:dyDescent="0.2">
      <c r="A144" s="39" t="s">
        <v>412</v>
      </c>
      <c r="B144" s="57">
        <v>81</v>
      </c>
      <c r="C144" s="40">
        <v>768</v>
      </c>
      <c r="D144" s="41" t="s">
        <v>1144</v>
      </c>
      <c r="E144" s="41" t="s">
        <v>1145</v>
      </c>
      <c r="F144" s="63" t="s">
        <v>1146</v>
      </c>
    </row>
    <row r="145" spans="1:6" x14ac:dyDescent="0.2">
      <c r="A145" s="48" t="s">
        <v>1147</v>
      </c>
      <c r="B145" s="59"/>
      <c r="C145" s="46"/>
      <c r="D145" s="47"/>
      <c r="E145" s="47"/>
      <c r="F145" s="65"/>
    </row>
    <row r="146" spans="1:6" x14ac:dyDescent="0.2">
      <c r="A146" s="39" t="s">
        <v>716</v>
      </c>
      <c r="B146" s="57">
        <v>82</v>
      </c>
      <c r="C146" s="40" t="s">
        <v>1148</v>
      </c>
      <c r="D146" s="41" t="s">
        <v>1149</v>
      </c>
      <c r="E146" s="41" t="s">
        <v>1150</v>
      </c>
      <c r="F146" s="63" t="s">
        <v>1151</v>
      </c>
    </row>
    <row r="147" spans="1:6" x14ac:dyDescent="0.2">
      <c r="A147" s="48" t="s">
        <v>1152</v>
      </c>
      <c r="B147" s="59"/>
      <c r="C147" s="46"/>
      <c r="D147" s="47"/>
      <c r="E147" s="47"/>
      <c r="F147" s="65"/>
    </row>
    <row r="148" spans="1:6" x14ac:dyDescent="0.2">
      <c r="A148" s="35" t="s">
        <v>414</v>
      </c>
      <c r="B148" s="36">
        <v>83</v>
      </c>
      <c r="C148" s="37">
        <v>311</v>
      </c>
      <c r="D148" s="38" t="s">
        <v>1153</v>
      </c>
      <c r="E148" s="38" t="s">
        <v>1154</v>
      </c>
      <c r="F148" s="38" t="s">
        <v>1155</v>
      </c>
    </row>
    <row r="149" spans="1:6" ht="25.5" x14ac:dyDescent="0.2">
      <c r="A149" s="38"/>
      <c r="B149" s="36">
        <v>84</v>
      </c>
      <c r="C149" s="37" t="s">
        <v>1156</v>
      </c>
      <c r="D149" s="38" t="s">
        <v>1157</v>
      </c>
      <c r="E149" s="38" t="s">
        <v>1158</v>
      </c>
      <c r="F149" s="38"/>
    </row>
    <row r="150" spans="1:6" ht="25.5" x14ac:dyDescent="0.2">
      <c r="A150" s="39" t="s">
        <v>1159</v>
      </c>
      <c r="B150" s="57">
        <v>85</v>
      </c>
      <c r="C150" s="40">
        <v>750</v>
      </c>
      <c r="D150" s="41" t="s">
        <v>417</v>
      </c>
      <c r="E150" s="41" t="s">
        <v>418</v>
      </c>
      <c r="F150" s="63" t="s">
        <v>1160</v>
      </c>
    </row>
    <row r="151" spans="1:6" x14ac:dyDescent="0.2">
      <c r="A151" s="49"/>
      <c r="B151" s="58"/>
      <c r="C151" s="43"/>
      <c r="D151" s="44"/>
      <c r="E151" s="44"/>
      <c r="F151" s="64"/>
    </row>
    <row r="152" spans="1:6" x14ac:dyDescent="0.2">
      <c r="A152" s="48" t="s">
        <v>416</v>
      </c>
      <c r="B152" s="59"/>
      <c r="C152" s="46"/>
      <c r="D152" s="47"/>
      <c r="E152" s="47"/>
      <c r="F152" s="65"/>
    </row>
    <row r="153" spans="1:6" ht="25.5" x14ac:dyDescent="0.2">
      <c r="A153" s="35" t="s">
        <v>718</v>
      </c>
      <c r="B153" s="36">
        <v>86</v>
      </c>
      <c r="C153" s="37" t="s">
        <v>1161</v>
      </c>
      <c r="D153" s="38" t="s">
        <v>1162</v>
      </c>
      <c r="E153" s="38" t="s">
        <v>1163</v>
      </c>
      <c r="F153" s="38" t="s">
        <v>1164</v>
      </c>
    </row>
    <row r="154" spans="1:6" ht="25.5" x14ac:dyDescent="0.2">
      <c r="A154" s="35" t="s">
        <v>720</v>
      </c>
      <c r="B154" s="36">
        <v>87</v>
      </c>
      <c r="C154" s="37" t="s">
        <v>1165</v>
      </c>
      <c r="D154" s="38" t="s">
        <v>1166</v>
      </c>
      <c r="E154" s="38" t="s">
        <v>1167</v>
      </c>
      <c r="F154" s="38">
        <v>9175403765</v>
      </c>
    </row>
    <row r="155" spans="1:6" x14ac:dyDescent="0.2">
      <c r="A155" s="35" t="s">
        <v>722</v>
      </c>
      <c r="B155" s="36">
        <v>88</v>
      </c>
      <c r="C155" s="37" t="s">
        <v>1168</v>
      </c>
      <c r="D155" s="38" t="s">
        <v>1169</v>
      </c>
      <c r="E155" s="38" t="s">
        <v>1170</v>
      </c>
      <c r="F155" s="38" t="s">
        <v>1171</v>
      </c>
    </row>
    <row r="156" spans="1:6" x14ac:dyDescent="0.2">
      <c r="A156" s="39" t="s">
        <v>420</v>
      </c>
      <c r="B156" s="57">
        <v>89</v>
      </c>
      <c r="C156" s="40">
        <v>734</v>
      </c>
      <c r="D156" s="41" t="s">
        <v>1172</v>
      </c>
      <c r="E156" s="41" t="s">
        <v>1173</v>
      </c>
      <c r="F156" s="63"/>
    </row>
    <row r="157" spans="1:6" x14ac:dyDescent="0.2">
      <c r="A157" s="49"/>
      <c r="B157" s="58"/>
      <c r="C157" s="43"/>
      <c r="D157" s="44"/>
      <c r="E157" s="44"/>
      <c r="F157" s="64"/>
    </row>
    <row r="158" spans="1:6" x14ac:dyDescent="0.2">
      <c r="A158" s="48" t="s">
        <v>1174</v>
      </c>
      <c r="B158" s="59"/>
      <c r="C158" s="46"/>
      <c r="D158" s="47"/>
      <c r="E158" s="47"/>
      <c r="F158" s="65"/>
    </row>
    <row r="159" spans="1:6" ht="67.5" customHeight="1" x14ac:dyDescent="0.2">
      <c r="A159" s="39" t="s">
        <v>1175</v>
      </c>
      <c r="B159" s="57">
        <v>90</v>
      </c>
      <c r="C159" s="40" t="s">
        <v>725</v>
      </c>
      <c r="D159" s="41" t="s">
        <v>726</v>
      </c>
      <c r="E159" s="41" t="s">
        <v>727</v>
      </c>
      <c r="F159" s="63"/>
    </row>
    <row r="160" spans="1:6" x14ac:dyDescent="0.2">
      <c r="A160" s="48" t="s">
        <v>724</v>
      </c>
      <c r="B160" s="59"/>
      <c r="C160" s="46"/>
      <c r="D160" s="47"/>
      <c r="E160" s="47"/>
      <c r="F160" s="65"/>
    </row>
    <row r="161" spans="1:6" x14ac:dyDescent="0.2">
      <c r="A161" s="35" t="s">
        <v>729</v>
      </c>
      <c r="B161" s="36">
        <v>91</v>
      </c>
      <c r="C161" s="37" t="s">
        <v>1176</v>
      </c>
      <c r="D161" s="38" t="s">
        <v>1177</v>
      </c>
      <c r="E161" s="38" t="s">
        <v>1178</v>
      </c>
      <c r="F161" s="38" t="s">
        <v>1179</v>
      </c>
    </row>
    <row r="162" spans="1:6" ht="114.75" customHeight="1" x14ac:dyDescent="0.2">
      <c r="A162" s="60" t="s">
        <v>731</v>
      </c>
      <c r="B162" s="57">
        <v>92</v>
      </c>
      <c r="C162" s="40" t="s">
        <v>1180</v>
      </c>
      <c r="D162" s="41" t="s">
        <v>1181</v>
      </c>
      <c r="E162" s="41" t="s">
        <v>1182</v>
      </c>
      <c r="F162" s="41" t="s">
        <v>1183</v>
      </c>
    </row>
    <row r="163" spans="1:6" x14ac:dyDescent="0.2">
      <c r="A163" s="62"/>
      <c r="B163" s="59"/>
      <c r="C163" s="46"/>
      <c r="D163" s="47"/>
      <c r="E163" s="47"/>
      <c r="F163" s="47" t="s">
        <v>1184</v>
      </c>
    </row>
    <row r="164" spans="1:6" ht="25.5" x14ac:dyDescent="0.2">
      <c r="A164" s="39" t="s">
        <v>560</v>
      </c>
      <c r="B164" s="57">
        <v>93</v>
      </c>
      <c r="C164" s="40">
        <v>779</v>
      </c>
      <c r="D164" s="41" t="s">
        <v>1185</v>
      </c>
      <c r="E164" s="41" t="s">
        <v>1186</v>
      </c>
      <c r="F164" s="63" t="s">
        <v>1187</v>
      </c>
    </row>
    <row r="165" spans="1:6" x14ac:dyDescent="0.2">
      <c r="A165" s="48" t="s">
        <v>1188</v>
      </c>
      <c r="B165" s="59"/>
      <c r="C165" s="46"/>
      <c r="D165" s="47"/>
      <c r="E165" s="47"/>
      <c r="F165" s="65"/>
    </row>
    <row r="166" spans="1:6" ht="25.5" x14ac:dyDescent="0.2">
      <c r="A166" s="35" t="s">
        <v>733</v>
      </c>
      <c r="B166" s="36">
        <v>94</v>
      </c>
      <c r="C166" s="37" t="s">
        <v>1189</v>
      </c>
      <c r="D166" s="38" t="s">
        <v>222</v>
      </c>
      <c r="E166" s="38" t="s">
        <v>1190</v>
      </c>
      <c r="F166" s="38" t="s">
        <v>1191</v>
      </c>
    </row>
    <row r="167" spans="1:6" x14ac:dyDescent="0.2">
      <c r="A167" s="39" t="s">
        <v>422</v>
      </c>
      <c r="B167" s="57">
        <v>95</v>
      </c>
      <c r="C167" s="40">
        <v>552</v>
      </c>
      <c r="D167" s="41" t="s">
        <v>222</v>
      </c>
      <c r="E167" s="41" t="s">
        <v>1192</v>
      </c>
      <c r="F167" s="63">
        <v>9165184795</v>
      </c>
    </row>
    <row r="168" spans="1:6" x14ac:dyDescent="0.2">
      <c r="A168" s="49"/>
      <c r="B168" s="58"/>
      <c r="C168" s="43"/>
      <c r="D168" s="44"/>
      <c r="E168" s="44"/>
      <c r="F168" s="64"/>
    </row>
    <row r="169" spans="1:6" x14ac:dyDescent="0.2">
      <c r="A169" s="48" t="s">
        <v>1193</v>
      </c>
      <c r="B169" s="59"/>
      <c r="C169" s="46"/>
      <c r="D169" s="47"/>
      <c r="E169" s="47"/>
      <c r="F169" s="65"/>
    </row>
    <row r="170" spans="1:6" ht="52.5" customHeight="1" x14ac:dyDescent="0.2">
      <c r="A170" s="39" t="s">
        <v>1194</v>
      </c>
      <c r="B170" s="57">
        <v>96</v>
      </c>
      <c r="C170" s="40" t="s">
        <v>58</v>
      </c>
      <c r="D170" s="41" t="s">
        <v>736</v>
      </c>
      <c r="E170" s="41" t="s">
        <v>737</v>
      </c>
      <c r="F170" s="63"/>
    </row>
    <row r="171" spans="1:6" x14ac:dyDescent="0.2">
      <c r="A171" s="49"/>
      <c r="B171" s="58"/>
      <c r="C171" s="43"/>
      <c r="D171" s="44"/>
      <c r="E171" s="44"/>
      <c r="F171" s="64"/>
    </row>
    <row r="172" spans="1:6" x14ac:dyDescent="0.2">
      <c r="A172" s="48" t="s">
        <v>735</v>
      </c>
      <c r="B172" s="59"/>
      <c r="C172" s="46"/>
      <c r="D172" s="47"/>
      <c r="E172" s="47"/>
      <c r="F172" s="65"/>
    </row>
    <row r="173" spans="1:6" ht="25.5" x14ac:dyDescent="0.2">
      <c r="A173" s="35" t="s">
        <v>424</v>
      </c>
      <c r="B173" s="36">
        <v>97</v>
      </c>
      <c r="C173" s="37">
        <v>422</v>
      </c>
      <c r="D173" s="38" t="s">
        <v>1195</v>
      </c>
      <c r="E173" s="38" t="s">
        <v>1196</v>
      </c>
      <c r="F173" s="38" t="s">
        <v>1197</v>
      </c>
    </row>
    <row r="174" spans="1:6" ht="25.5" x14ac:dyDescent="0.2">
      <c r="A174" s="35" t="s">
        <v>897</v>
      </c>
      <c r="B174" s="36">
        <v>98</v>
      </c>
      <c r="C174" s="37">
        <v>649</v>
      </c>
      <c r="D174" s="38" t="s">
        <v>1198</v>
      </c>
      <c r="E174" s="38" t="s">
        <v>1199</v>
      </c>
      <c r="F174" s="38">
        <v>9234898925</v>
      </c>
    </row>
    <row r="175" spans="1:6" ht="25.5" x14ac:dyDescent="0.2">
      <c r="A175" s="35" t="s">
        <v>739</v>
      </c>
      <c r="B175" s="36">
        <v>99</v>
      </c>
      <c r="C175" s="37" t="s">
        <v>1200</v>
      </c>
      <c r="D175" s="38" t="s">
        <v>1201</v>
      </c>
      <c r="E175" s="38" t="s">
        <v>1202</v>
      </c>
      <c r="F175" s="38"/>
    </row>
    <row r="176" spans="1:6" x14ac:dyDescent="0.2">
      <c r="A176" s="39" t="s">
        <v>1203</v>
      </c>
      <c r="B176" s="57">
        <v>100</v>
      </c>
      <c r="C176" s="40">
        <v>678</v>
      </c>
      <c r="D176" s="41" t="s">
        <v>427</v>
      </c>
      <c r="E176" s="41" t="s">
        <v>428</v>
      </c>
      <c r="F176" s="63" t="s">
        <v>1204</v>
      </c>
    </row>
    <row r="177" spans="1:6" x14ac:dyDescent="0.2">
      <c r="A177" s="49"/>
      <c r="B177" s="58"/>
      <c r="C177" s="43"/>
      <c r="D177" s="44"/>
      <c r="E177" s="44"/>
      <c r="F177" s="64"/>
    </row>
    <row r="178" spans="1:6" x14ac:dyDescent="0.2">
      <c r="A178" s="48" t="s">
        <v>426</v>
      </c>
      <c r="B178" s="59"/>
      <c r="C178" s="46"/>
      <c r="D178" s="47"/>
      <c r="E178" s="47"/>
      <c r="F178" s="65"/>
    </row>
    <row r="179" spans="1:6" ht="25.5" x14ac:dyDescent="0.2">
      <c r="A179" s="35" t="s">
        <v>583</v>
      </c>
      <c r="B179" s="36">
        <v>101</v>
      </c>
      <c r="C179" s="37">
        <v>748</v>
      </c>
      <c r="D179" s="38" t="s">
        <v>118</v>
      </c>
      <c r="E179" s="38" t="s">
        <v>117</v>
      </c>
      <c r="F179" s="38" t="s">
        <v>1205</v>
      </c>
    </row>
    <row r="180" spans="1:6" x14ac:dyDescent="0.2">
      <c r="A180" s="39" t="s">
        <v>430</v>
      </c>
      <c r="B180" s="57">
        <v>102</v>
      </c>
      <c r="C180" s="40">
        <v>668</v>
      </c>
      <c r="D180" s="41" t="s">
        <v>1206</v>
      </c>
      <c r="E180" s="41" t="s">
        <v>1207</v>
      </c>
      <c r="F180" s="63" t="s">
        <v>1208</v>
      </c>
    </row>
    <row r="181" spans="1:6" x14ac:dyDescent="0.2">
      <c r="A181" s="49"/>
      <c r="B181" s="58"/>
      <c r="C181" s="43"/>
      <c r="D181" s="44"/>
      <c r="E181" s="44"/>
      <c r="F181" s="64"/>
    </row>
    <row r="182" spans="1:6" x14ac:dyDescent="0.2">
      <c r="A182" s="48" t="s">
        <v>1209</v>
      </c>
      <c r="B182" s="59"/>
      <c r="C182" s="46"/>
      <c r="D182" s="47"/>
      <c r="E182" s="47"/>
      <c r="F182" s="65"/>
    </row>
    <row r="183" spans="1:6" ht="99.75" customHeight="1" x14ac:dyDescent="0.2">
      <c r="A183" s="60" t="s">
        <v>741</v>
      </c>
      <c r="B183" s="57">
        <v>103</v>
      </c>
      <c r="C183" s="40" t="s">
        <v>1210</v>
      </c>
      <c r="D183" s="41" t="s">
        <v>1211</v>
      </c>
      <c r="E183" s="41" t="s">
        <v>1212</v>
      </c>
      <c r="F183" s="41" t="s">
        <v>1213</v>
      </c>
    </row>
    <row r="184" spans="1:6" x14ac:dyDescent="0.2">
      <c r="A184" s="62"/>
      <c r="B184" s="59"/>
      <c r="C184" s="46"/>
      <c r="D184" s="47"/>
      <c r="E184" s="47"/>
      <c r="F184" s="47">
        <v>9771649614</v>
      </c>
    </row>
    <row r="185" spans="1:6" x14ac:dyDescent="0.2">
      <c r="A185" s="35" t="s">
        <v>743</v>
      </c>
      <c r="B185" s="36">
        <v>104</v>
      </c>
      <c r="C185" s="37" t="s">
        <v>1214</v>
      </c>
      <c r="D185" s="38" t="s">
        <v>1215</v>
      </c>
      <c r="E185" s="38" t="s">
        <v>1216</v>
      </c>
      <c r="F185" s="38"/>
    </row>
    <row r="186" spans="1:6" ht="25.5" x14ac:dyDescent="0.2">
      <c r="A186" s="35" t="s">
        <v>745</v>
      </c>
      <c r="B186" s="36">
        <v>105</v>
      </c>
      <c r="C186" s="37" t="s">
        <v>1217</v>
      </c>
      <c r="D186" s="38" t="s">
        <v>1218</v>
      </c>
      <c r="E186" s="38" t="s">
        <v>1219</v>
      </c>
      <c r="F186" s="38">
        <v>9102380418</v>
      </c>
    </row>
    <row r="187" spans="1:6" ht="25.5" x14ac:dyDescent="0.2">
      <c r="A187" s="39" t="s">
        <v>431</v>
      </c>
      <c r="B187" s="57">
        <v>106</v>
      </c>
      <c r="C187" s="40">
        <v>759</v>
      </c>
      <c r="D187" s="41" t="s">
        <v>1220</v>
      </c>
      <c r="E187" s="41" t="s">
        <v>1221</v>
      </c>
      <c r="F187" s="63" t="s">
        <v>1222</v>
      </c>
    </row>
    <row r="188" spans="1:6" x14ac:dyDescent="0.2">
      <c r="A188" s="48" t="s">
        <v>1223</v>
      </c>
      <c r="B188" s="59"/>
      <c r="C188" s="46"/>
      <c r="D188" s="47"/>
      <c r="E188" s="47"/>
      <c r="F188" s="65"/>
    </row>
    <row r="189" spans="1:6" x14ac:dyDescent="0.2">
      <c r="A189" s="35" t="s">
        <v>747</v>
      </c>
      <c r="B189" s="36">
        <v>107</v>
      </c>
      <c r="C189" s="37" t="s">
        <v>1224</v>
      </c>
      <c r="D189" s="38" t="s">
        <v>1225</v>
      </c>
      <c r="E189" s="38" t="s">
        <v>1226</v>
      </c>
      <c r="F189" s="38"/>
    </row>
    <row r="190" spans="1:6" x14ac:dyDescent="0.2">
      <c r="A190" s="39" t="s">
        <v>1227</v>
      </c>
      <c r="B190" s="57">
        <v>108</v>
      </c>
      <c r="C190" s="40" t="s">
        <v>1228</v>
      </c>
      <c r="D190" s="41" t="s">
        <v>1229</v>
      </c>
      <c r="E190" s="41" t="s">
        <v>1230</v>
      </c>
      <c r="F190" s="63" t="s">
        <v>1231</v>
      </c>
    </row>
    <row r="191" spans="1:6" x14ac:dyDescent="0.2">
      <c r="A191" s="48" t="s">
        <v>1232</v>
      </c>
      <c r="B191" s="59"/>
      <c r="C191" s="46"/>
      <c r="D191" s="47"/>
      <c r="E191" s="47"/>
      <c r="F191" s="65"/>
    </row>
    <row r="192" spans="1:6" ht="25.5" x14ac:dyDescent="0.2">
      <c r="A192" s="35" t="s">
        <v>749</v>
      </c>
      <c r="B192" s="36">
        <v>109</v>
      </c>
      <c r="C192" s="37" t="s">
        <v>1233</v>
      </c>
      <c r="D192" s="38" t="s">
        <v>1234</v>
      </c>
      <c r="E192" s="38" t="s">
        <v>1235</v>
      </c>
      <c r="F192" s="38" t="s">
        <v>1236</v>
      </c>
    </row>
    <row r="193" spans="1:6" x14ac:dyDescent="0.2">
      <c r="A193" s="35" t="s">
        <v>751</v>
      </c>
      <c r="B193" s="36">
        <v>110</v>
      </c>
      <c r="C193" s="37" t="s">
        <v>1237</v>
      </c>
      <c r="D193" s="38" t="s">
        <v>1238</v>
      </c>
      <c r="E193" s="38" t="s">
        <v>1239</v>
      </c>
      <c r="F193" s="38" t="s">
        <v>1240</v>
      </c>
    </row>
    <row r="194" spans="1:6" ht="25.5" x14ac:dyDescent="0.2">
      <c r="A194" s="35" t="s">
        <v>753</v>
      </c>
      <c r="B194" s="36">
        <v>111</v>
      </c>
      <c r="C194" s="37" t="s">
        <v>48</v>
      </c>
      <c r="D194" s="38" t="s">
        <v>1241</v>
      </c>
      <c r="E194" s="38" t="s">
        <v>1242</v>
      </c>
      <c r="F194" s="38" t="s">
        <v>1243</v>
      </c>
    </row>
    <row r="195" spans="1:6" ht="34.5" customHeight="1" x14ac:dyDescent="0.2">
      <c r="A195" s="60" t="s">
        <v>755</v>
      </c>
      <c r="B195" s="57">
        <v>112</v>
      </c>
      <c r="C195" s="40" t="s">
        <v>1244</v>
      </c>
      <c r="D195" s="41" t="s">
        <v>1245</v>
      </c>
      <c r="E195" s="41" t="s">
        <v>1230</v>
      </c>
      <c r="F195" s="63" t="s">
        <v>1246</v>
      </c>
    </row>
    <row r="196" spans="1:6" x14ac:dyDescent="0.2">
      <c r="A196" s="62"/>
      <c r="B196" s="59"/>
      <c r="C196" s="46"/>
      <c r="D196" s="47"/>
      <c r="E196" s="47"/>
      <c r="F196" s="65"/>
    </row>
    <row r="197" spans="1:6" ht="25.5" x14ac:dyDescent="0.2">
      <c r="A197" s="39" t="s">
        <v>433</v>
      </c>
      <c r="B197" s="57">
        <v>113</v>
      </c>
      <c r="C197" s="40">
        <v>762</v>
      </c>
      <c r="D197" s="41" t="s">
        <v>1247</v>
      </c>
      <c r="E197" s="41" t="s">
        <v>1248</v>
      </c>
      <c r="F197" s="63" t="s">
        <v>1249</v>
      </c>
    </row>
    <row r="198" spans="1:6" x14ac:dyDescent="0.2">
      <c r="A198" s="48" t="s">
        <v>1250</v>
      </c>
      <c r="B198" s="59"/>
      <c r="C198" s="46"/>
      <c r="D198" s="47"/>
      <c r="E198" s="47"/>
      <c r="F198" s="65"/>
    </row>
    <row r="199" spans="1:6" ht="25.5" x14ac:dyDescent="0.2">
      <c r="A199" s="35" t="s">
        <v>757</v>
      </c>
      <c r="B199" s="36">
        <v>114</v>
      </c>
      <c r="C199" s="37" t="s">
        <v>1251</v>
      </c>
      <c r="D199" s="38" t="s">
        <v>1252</v>
      </c>
      <c r="E199" s="38" t="s">
        <v>1253</v>
      </c>
      <c r="F199" s="38" t="s">
        <v>1254</v>
      </c>
    </row>
    <row r="200" spans="1:6" ht="38.25" customHeight="1" x14ac:dyDescent="0.2">
      <c r="A200" s="60" t="s">
        <v>759</v>
      </c>
      <c r="B200" s="57">
        <v>115</v>
      </c>
      <c r="C200" s="40" t="s">
        <v>1255</v>
      </c>
      <c r="D200" s="41" t="s">
        <v>1256</v>
      </c>
      <c r="E200" s="41" t="s">
        <v>1257</v>
      </c>
      <c r="F200" s="41" t="s">
        <v>1258</v>
      </c>
    </row>
    <row r="201" spans="1:6" x14ac:dyDescent="0.2">
      <c r="A201" s="62"/>
      <c r="B201" s="59"/>
      <c r="C201" s="46"/>
      <c r="D201" s="47"/>
      <c r="E201" s="47"/>
      <c r="F201" s="47" t="s">
        <v>1259</v>
      </c>
    </row>
    <row r="202" spans="1:6" ht="25.5" x14ac:dyDescent="0.2">
      <c r="A202" s="39" t="s">
        <v>562</v>
      </c>
      <c r="B202" s="57">
        <v>116</v>
      </c>
      <c r="C202" s="40">
        <v>778</v>
      </c>
      <c r="D202" s="41" t="s">
        <v>1260</v>
      </c>
      <c r="E202" s="41" t="s">
        <v>1261</v>
      </c>
      <c r="F202" s="63" t="s">
        <v>1262</v>
      </c>
    </row>
    <row r="203" spans="1:6" x14ac:dyDescent="0.2">
      <c r="A203" s="48" t="s">
        <v>1263</v>
      </c>
      <c r="B203" s="59"/>
      <c r="C203" s="46"/>
      <c r="D203" s="47"/>
      <c r="E203" s="47"/>
      <c r="F203" s="65"/>
    </row>
    <row r="204" spans="1:6" ht="25.5" x14ac:dyDescent="0.2">
      <c r="A204" s="35" t="s">
        <v>761</v>
      </c>
      <c r="B204" s="36">
        <v>117</v>
      </c>
      <c r="C204" s="37" t="s">
        <v>1264</v>
      </c>
      <c r="D204" s="38" t="s">
        <v>1260</v>
      </c>
      <c r="E204" s="38" t="s">
        <v>1265</v>
      </c>
      <c r="F204" s="38" t="s">
        <v>1266</v>
      </c>
    </row>
    <row r="205" spans="1:6" ht="25.5" x14ac:dyDescent="0.2">
      <c r="A205" s="35" t="s">
        <v>585</v>
      </c>
      <c r="B205" s="36">
        <v>118</v>
      </c>
      <c r="C205" s="37">
        <v>250</v>
      </c>
      <c r="D205" s="38" t="s">
        <v>1267</v>
      </c>
      <c r="E205" s="38" t="s">
        <v>1268</v>
      </c>
      <c r="F205" s="38" t="s">
        <v>1269</v>
      </c>
    </row>
    <row r="206" spans="1:6" ht="69.75" customHeight="1" x14ac:dyDescent="0.2">
      <c r="A206" s="39" t="s">
        <v>435</v>
      </c>
      <c r="B206" s="57">
        <v>119</v>
      </c>
      <c r="C206" s="40">
        <v>764</v>
      </c>
      <c r="D206" s="41" t="s">
        <v>1270</v>
      </c>
      <c r="E206" s="41" t="s">
        <v>1271</v>
      </c>
      <c r="F206" s="63" t="s">
        <v>1272</v>
      </c>
    </row>
    <row r="207" spans="1:6" x14ac:dyDescent="0.2">
      <c r="A207" s="48" t="s">
        <v>1273</v>
      </c>
      <c r="B207" s="59"/>
      <c r="C207" s="46"/>
      <c r="D207" s="47"/>
      <c r="E207" s="47"/>
      <c r="F207" s="65"/>
    </row>
    <row r="208" spans="1:6" ht="78" customHeight="1" x14ac:dyDescent="0.2">
      <c r="A208" s="39" t="s">
        <v>437</v>
      </c>
      <c r="B208" s="57">
        <v>120</v>
      </c>
      <c r="C208" s="40">
        <v>676</v>
      </c>
      <c r="D208" s="41" t="s">
        <v>1274</v>
      </c>
      <c r="E208" s="41" t="s">
        <v>1275</v>
      </c>
      <c r="F208" s="63" t="s">
        <v>1276</v>
      </c>
    </row>
    <row r="209" spans="1:6" x14ac:dyDescent="0.2">
      <c r="A209" s="49"/>
      <c r="B209" s="58"/>
      <c r="C209" s="43"/>
      <c r="D209" s="44"/>
      <c r="E209" s="44"/>
      <c r="F209" s="64"/>
    </row>
    <row r="210" spans="1:6" x14ac:dyDescent="0.2">
      <c r="A210" s="48" t="s">
        <v>1277</v>
      </c>
      <c r="B210" s="59"/>
      <c r="C210" s="46"/>
      <c r="D210" s="47"/>
      <c r="E210" s="47"/>
      <c r="F210" s="65"/>
    </row>
    <row r="211" spans="1:6" ht="25.5" x14ac:dyDescent="0.2">
      <c r="A211" s="39" t="s">
        <v>1278</v>
      </c>
      <c r="B211" s="57">
        <v>121</v>
      </c>
      <c r="C211" s="40">
        <v>571</v>
      </c>
      <c r="D211" s="41" t="s">
        <v>440</v>
      </c>
      <c r="E211" s="41" t="s">
        <v>441</v>
      </c>
      <c r="F211" s="63" t="s">
        <v>1279</v>
      </c>
    </row>
    <row r="212" spans="1:6" x14ac:dyDescent="0.2">
      <c r="A212" s="49"/>
      <c r="B212" s="58"/>
      <c r="C212" s="43"/>
      <c r="D212" s="44"/>
      <c r="E212" s="44"/>
      <c r="F212" s="64"/>
    </row>
    <row r="213" spans="1:6" x14ac:dyDescent="0.2">
      <c r="A213" s="48" t="s">
        <v>439</v>
      </c>
      <c r="B213" s="59"/>
      <c r="C213" s="46"/>
      <c r="D213" s="47"/>
      <c r="E213" s="47"/>
      <c r="F213" s="65"/>
    </row>
    <row r="214" spans="1:6" ht="25.5" x14ac:dyDescent="0.2">
      <c r="A214" s="38"/>
      <c r="B214" s="36">
        <v>122</v>
      </c>
      <c r="C214" s="37" t="s">
        <v>1280</v>
      </c>
      <c r="D214" s="38" t="s">
        <v>1281</v>
      </c>
      <c r="E214" s="38" t="s">
        <v>1282</v>
      </c>
      <c r="F214" s="38"/>
    </row>
    <row r="215" spans="1:6" ht="76.5" customHeight="1" x14ac:dyDescent="0.2">
      <c r="A215" s="60" t="s">
        <v>763</v>
      </c>
      <c r="B215" s="57">
        <v>123</v>
      </c>
      <c r="C215" s="40" t="s">
        <v>1283</v>
      </c>
      <c r="D215" s="41" t="s">
        <v>1284</v>
      </c>
      <c r="E215" s="41" t="s">
        <v>1285</v>
      </c>
      <c r="F215" s="41" t="s">
        <v>1286</v>
      </c>
    </row>
    <row r="216" spans="1:6" x14ac:dyDescent="0.2">
      <c r="A216" s="62"/>
      <c r="B216" s="59"/>
      <c r="C216" s="46"/>
      <c r="D216" s="47"/>
      <c r="E216" s="47"/>
      <c r="F216" s="47" t="s">
        <v>1287</v>
      </c>
    </row>
    <row r="217" spans="1:6" x14ac:dyDescent="0.2">
      <c r="A217" s="39" t="s">
        <v>1288</v>
      </c>
      <c r="B217" s="57">
        <v>124</v>
      </c>
      <c r="C217" s="40">
        <v>736</v>
      </c>
      <c r="D217" s="41" t="s">
        <v>618</v>
      </c>
      <c r="E217" s="41" t="s">
        <v>73</v>
      </c>
      <c r="F217" s="63" t="s">
        <v>1289</v>
      </c>
    </row>
    <row r="218" spans="1:6" x14ac:dyDescent="0.2">
      <c r="A218" s="49"/>
      <c r="B218" s="58"/>
      <c r="C218" s="43"/>
      <c r="D218" s="44"/>
      <c r="E218" s="44"/>
      <c r="F218" s="64"/>
    </row>
    <row r="219" spans="1:6" x14ac:dyDescent="0.2">
      <c r="A219" s="48" t="s">
        <v>617</v>
      </c>
      <c r="B219" s="59"/>
      <c r="C219" s="46"/>
      <c r="D219" s="47"/>
      <c r="E219" s="47"/>
      <c r="F219" s="65"/>
    </row>
    <row r="220" spans="1:6" ht="25.5" x14ac:dyDescent="0.2">
      <c r="A220" s="35" t="s">
        <v>765</v>
      </c>
      <c r="B220" s="36">
        <v>125</v>
      </c>
      <c r="C220" s="37" t="s">
        <v>1290</v>
      </c>
      <c r="D220" s="38" t="s">
        <v>1291</v>
      </c>
      <c r="E220" s="38" t="s">
        <v>1292</v>
      </c>
      <c r="F220" s="38" t="s">
        <v>1293</v>
      </c>
    </row>
    <row r="221" spans="1:6" ht="163.5" customHeight="1" x14ac:dyDescent="0.2">
      <c r="A221" s="60" t="s">
        <v>767</v>
      </c>
      <c r="B221" s="57">
        <v>126</v>
      </c>
      <c r="C221" s="40" t="s">
        <v>1294</v>
      </c>
      <c r="D221" s="41" t="s">
        <v>1295</v>
      </c>
      <c r="E221" s="41" t="s">
        <v>1296</v>
      </c>
      <c r="F221" s="41" t="s">
        <v>1297</v>
      </c>
    </row>
    <row r="222" spans="1:6" x14ac:dyDescent="0.2">
      <c r="A222" s="61"/>
      <c r="B222" s="58"/>
      <c r="C222" s="43"/>
      <c r="D222" s="44"/>
      <c r="E222" s="44"/>
      <c r="F222" s="44"/>
    </row>
    <row r="223" spans="1:6" x14ac:dyDescent="0.2">
      <c r="A223" s="62"/>
      <c r="B223" s="59"/>
      <c r="C223" s="46"/>
      <c r="D223" s="47"/>
      <c r="E223" s="47"/>
      <c r="F223" s="47" t="s">
        <v>1298</v>
      </c>
    </row>
    <row r="224" spans="1:6" x14ac:dyDescent="0.2">
      <c r="A224" s="39" t="s">
        <v>769</v>
      </c>
      <c r="B224" s="57">
        <v>127</v>
      </c>
      <c r="C224" s="40" t="s">
        <v>1299</v>
      </c>
      <c r="D224" s="41" t="s">
        <v>1300</v>
      </c>
      <c r="E224" s="41" t="s">
        <v>1301</v>
      </c>
      <c r="F224" s="63">
        <v>9155009557</v>
      </c>
    </row>
    <row r="225" spans="1:6" x14ac:dyDescent="0.2">
      <c r="A225" s="48" t="s">
        <v>1302</v>
      </c>
      <c r="B225" s="59"/>
      <c r="C225" s="46"/>
      <c r="D225" s="47"/>
      <c r="E225" s="47"/>
      <c r="F225" s="65"/>
    </row>
    <row r="226" spans="1:6" x14ac:dyDescent="0.2">
      <c r="A226" s="39" t="s">
        <v>1303</v>
      </c>
      <c r="B226" s="57">
        <v>128</v>
      </c>
      <c r="C226" s="40">
        <v>619</v>
      </c>
      <c r="D226" s="41" t="s">
        <v>444</v>
      </c>
      <c r="E226" s="41" t="s">
        <v>445</v>
      </c>
      <c r="F226" s="63"/>
    </row>
    <row r="227" spans="1:6" x14ac:dyDescent="0.2">
      <c r="A227" s="49"/>
      <c r="B227" s="58"/>
      <c r="C227" s="43"/>
      <c r="D227" s="44"/>
      <c r="E227" s="44"/>
      <c r="F227" s="64"/>
    </row>
    <row r="228" spans="1:6" x14ac:dyDescent="0.2">
      <c r="A228" s="48" t="s">
        <v>443</v>
      </c>
      <c r="B228" s="59"/>
      <c r="C228" s="46"/>
      <c r="D228" s="47"/>
      <c r="E228" s="47"/>
      <c r="F228" s="65"/>
    </row>
    <row r="229" spans="1:6" ht="25.5" x14ac:dyDescent="0.2">
      <c r="A229" s="35" t="s">
        <v>447</v>
      </c>
      <c r="B229" s="36">
        <v>129</v>
      </c>
      <c r="C229" s="37">
        <v>325</v>
      </c>
      <c r="D229" s="38" t="s">
        <v>1304</v>
      </c>
      <c r="E229" s="38" t="s">
        <v>1305</v>
      </c>
      <c r="F229" s="38">
        <v>9198285659</v>
      </c>
    </row>
    <row r="230" spans="1:6" x14ac:dyDescent="0.2">
      <c r="A230" s="39" t="s">
        <v>771</v>
      </c>
      <c r="B230" s="57">
        <v>130</v>
      </c>
      <c r="C230" s="40" t="s">
        <v>1306</v>
      </c>
      <c r="D230" s="41" t="s">
        <v>1307</v>
      </c>
      <c r="E230" s="41" t="s">
        <v>1308</v>
      </c>
      <c r="F230" s="63" t="s">
        <v>1309</v>
      </c>
    </row>
    <row r="231" spans="1:6" x14ac:dyDescent="0.2">
      <c r="A231" s="49"/>
      <c r="B231" s="58"/>
      <c r="C231" s="43"/>
      <c r="D231" s="44"/>
      <c r="E231" s="44"/>
      <c r="F231" s="64"/>
    </row>
    <row r="232" spans="1:6" x14ac:dyDescent="0.2">
      <c r="A232" s="48" t="s">
        <v>1310</v>
      </c>
      <c r="B232" s="59"/>
      <c r="C232" s="46"/>
      <c r="D232" s="47"/>
      <c r="E232" s="47"/>
      <c r="F232" s="65"/>
    </row>
    <row r="233" spans="1:6" x14ac:dyDescent="0.2">
      <c r="A233" s="35" t="s">
        <v>773</v>
      </c>
      <c r="B233" s="36">
        <v>131</v>
      </c>
      <c r="C233" s="37" t="s">
        <v>1311</v>
      </c>
      <c r="D233" s="38" t="s">
        <v>293</v>
      </c>
      <c r="E233" s="38" t="s">
        <v>292</v>
      </c>
      <c r="F233" s="38"/>
    </row>
    <row r="234" spans="1:6" x14ac:dyDescent="0.2">
      <c r="A234" s="35" t="s">
        <v>449</v>
      </c>
      <c r="B234" s="36">
        <v>132</v>
      </c>
      <c r="C234" s="37">
        <v>657</v>
      </c>
      <c r="D234" s="38" t="s">
        <v>1312</v>
      </c>
      <c r="E234" s="38" t="s">
        <v>1313</v>
      </c>
      <c r="F234" s="38" t="s">
        <v>1314</v>
      </c>
    </row>
    <row r="235" spans="1:6" ht="65.25" customHeight="1" x14ac:dyDescent="0.2">
      <c r="A235" s="39" t="s">
        <v>1315</v>
      </c>
      <c r="B235" s="57">
        <v>133</v>
      </c>
      <c r="C235" s="40" t="s">
        <v>780</v>
      </c>
      <c r="D235" s="41" t="s">
        <v>781</v>
      </c>
      <c r="E235" s="41" t="s">
        <v>782</v>
      </c>
      <c r="F235" s="63" t="s">
        <v>1316</v>
      </c>
    </row>
    <row r="236" spans="1:6" x14ac:dyDescent="0.2">
      <c r="A236" s="49"/>
      <c r="B236" s="58"/>
      <c r="C236" s="43"/>
      <c r="D236" s="44"/>
      <c r="E236" s="44"/>
      <c r="F236" s="64"/>
    </row>
    <row r="237" spans="1:6" x14ac:dyDescent="0.2">
      <c r="A237" s="48" t="s">
        <v>779</v>
      </c>
      <c r="B237" s="59"/>
      <c r="C237" s="46"/>
      <c r="D237" s="47"/>
      <c r="E237" s="47"/>
      <c r="F237" s="65"/>
    </row>
    <row r="238" spans="1:6" x14ac:dyDescent="0.2">
      <c r="A238" s="35" t="s">
        <v>451</v>
      </c>
      <c r="B238" s="36">
        <v>134</v>
      </c>
      <c r="C238" s="37">
        <v>578</v>
      </c>
      <c r="D238" s="38" t="s">
        <v>1317</v>
      </c>
      <c r="E238" s="38" t="s">
        <v>1318</v>
      </c>
      <c r="F238" s="38">
        <v>9991877320</v>
      </c>
    </row>
    <row r="239" spans="1:6" x14ac:dyDescent="0.2">
      <c r="A239" s="35" t="s">
        <v>784</v>
      </c>
      <c r="B239" s="36">
        <v>135</v>
      </c>
      <c r="C239" s="37" t="s">
        <v>1319</v>
      </c>
      <c r="D239" s="38" t="s">
        <v>1320</v>
      </c>
      <c r="E239" s="38" t="s">
        <v>1090</v>
      </c>
      <c r="F239" s="38" t="s">
        <v>1321</v>
      </c>
    </row>
    <row r="240" spans="1:6" ht="25.5" x14ac:dyDescent="0.2">
      <c r="A240" s="39" t="s">
        <v>453</v>
      </c>
      <c r="B240" s="57">
        <v>136</v>
      </c>
      <c r="C240" s="40">
        <v>711</v>
      </c>
      <c r="D240" s="41" t="s">
        <v>1322</v>
      </c>
      <c r="E240" s="41" t="s">
        <v>1323</v>
      </c>
      <c r="F240" s="63" t="s">
        <v>1324</v>
      </c>
    </row>
    <row r="241" spans="1:6" x14ac:dyDescent="0.2">
      <c r="A241" s="49"/>
      <c r="B241" s="58"/>
      <c r="C241" s="43"/>
      <c r="D241" s="44"/>
      <c r="E241" s="44"/>
      <c r="F241" s="64"/>
    </row>
    <row r="242" spans="1:6" x14ac:dyDescent="0.2">
      <c r="A242" s="48" t="s">
        <v>1325</v>
      </c>
      <c r="B242" s="59"/>
      <c r="C242" s="46"/>
      <c r="D242" s="47"/>
      <c r="E242" s="47"/>
      <c r="F242" s="65"/>
    </row>
    <row r="243" spans="1:6" x14ac:dyDescent="0.2">
      <c r="A243" s="35" t="s">
        <v>786</v>
      </c>
      <c r="B243" s="36">
        <v>137</v>
      </c>
      <c r="C243" s="37" t="s">
        <v>1326</v>
      </c>
      <c r="D243" s="38" t="s">
        <v>1327</v>
      </c>
      <c r="E243" s="38" t="s">
        <v>1328</v>
      </c>
      <c r="F243" s="38"/>
    </row>
    <row r="244" spans="1:6" x14ac:dyDescent="0.2">
      <c r="A244" s="39" t="s">
        <v>455</v>
      </c>
      <c r="B244" s="57">
        <v>138</v>
      </c>
      <c r="C244" s="40">
        <v>407</v>
      </c>
      <c r="D244" s="41" t="s">
        <v>1329</v>
      </c>
      <c r="E244" s="41" t="s">
        <v>1330</v>
      </c>
      <c r="F244" s="63"/>
    </row>
    <row r="245" spans="1:6" x14ac:dyDescent="0.2">
      <c r="A245" s="49"/>
      <c r="B245" s="58"/>
      <c r="C245" s="43"/>
      <c r="D245" s="44"/>
      <c r="E245" s="44"/>
      <c r="F245" s="64"/>
    </row>
    <row r="246" spans="1:6" x14ac:dyDescent="0.2">
      <c r="A246" s="48" t="s">
        <v>1331</v>
      </c>
      <c r="B246" s="59"/>
      <c r="C246" s="46"/>
      <c r="D246" s="47"/>
      <c r="E246" s="47"/>
      <c r="F246" s="65"/>
    </row>
    <row r="247" spans="1:6" ht="25.5" x14ac:dyDescent="0.2">
      <c r="A247" s="35" t="s">
        <v>457</v>
      </c>
      <c r="B247" s="36">
        <v>139</v>
      </c>
      <c r="C247" s="37">
        <v>597</v>
      </c>
      <c r="D247" s="38" t="s">
        <v>1329</v>
      </c>
      <c r="E247" s="38" t="s">
        <v>1332</v>
      </c>
      <c r="F247" s="38" t="s">
        <v>1333</v>
      </c>
    </row>
    <row r="248" spans="1:6" ht="25.5" x14ac:dyDescent="0.2">
      <c r="A248" s="39" t="s">
        <v>459</v>
      </c>
      <c r="B248" s="57">
        <v>140</v>
      </c>
      <c r="C248" s="40">
        <v>443</v>
      </c>
      <c r="D248" s="41" t="s">
        <v>892</v>
      </c>
      <c r="E248" s="41" t="s">
        <v>893</v>
      </c>
      <c r="F248" s="63">
        <v>9198239724</v>
      </c>
    </row>
    <row r="249" spans="1:6" x14ac:dyDescent="0.2">
      <c r="A249" s="49"/>
      <c r="B249" s="58"/>
      <c r="C249" s="43"/>
      <c r="D249" s="44"/>
      <c r="E249" s="44"/>
      <c r="F249" s="64"/>
    </row>
    <row r="250" spans="1:6" x14ac:dyDescent="0.2">
      <c r="A250" s="48" t="s">
        <v>891</v>
      </c>
      <c r="B250" s="59"/>
      <c r="C250" s="46"/>
      <c r="D250" s="47"/>
      <c r="E250" s="47"/>
      <c r="F250" s="65"/>
    </row>
    <row r="251" spans="1:6" ht="25.5" x14ac:dyDescent="0.2">
      <c r="A251" s="35" t="s">
        <v>788</v>
      </c>
      <c r="B251" s="36">
        <v>141</v>
      </c>
      <c r="C251" s="37" t="s">
        <v>1334</v>
      </c>
      <c r="D251" s="38" t="s">
        <v>1335</v>
      </c>
      <c r="E251" s="38" t="s">
        <v>1336</v>
      </c>
      <c r="F251" s="38" t="s">
        <v>1337</v>
      </c>
    </row>
    <row r="252" spans="1:6" x14ac:dyDescent="0.2">
      <c r="A252" s="39" t="s">
        <v>461</v>
      </c>
      <c r="B252" s="57">
        <v>142</v>
      </c>
      <c r="C252" s="40">
        <v>612</v>
      </c>
      <c r="D252" s="41" t="s">
        <v>103</v>
      </c>
      <c r="E252" s="41" t="s">
        <v>1338</v>
      </c>
      <c r="F252" s="63" t="s">
        <v>1339</v>
      </c>
    </row>
    <row r="253" spans="1:6" x14ac:dyDescent="0.2">
      <c r="A253" s="49"/>
      <c r="B253" s="58"/>
      <c r="C253" s="43"/>
      <c r="D253" s="44"/>
      <c r="E253" s="44"/>
      <c r="F253" s="64"/>
    </row>
    <row r="254" spans="1:6" x14ac:dyDescent="0.2">
      <c r="A254" s="48" t="s">
        <v>1340</v>
      </c>
      <c r="B254" s="59"/>
      <c r="C254" s="46"/>
      <c r="D254" s="47"/>
      <c r="E254" s="47"/>
      <c r="F254" s="65"/>
    </row>
    <row r="255" spans="1:6" x14ac:dyDescent="0.2">
      <c r="A255" s="39" t="s">
        <v>463</v>
      </c>
      <c r="B255" s="57">
        <v>143</v>
      </c>
      <c r="C255" s="40">
        <v>445</v>
      </c>
      <c r="D255" s="41" t="s">
        <v>1341</v>
      </c>
      <c r="E255" s="41" t="s">
        <v>1342</v>
      </c>
      <c r="F255" s="63" t="s">
        <v>1343</v>
      </c>
    </row>
    <row r="256" spans="1:6" x14ac:dyDescent="0.2">
      <c r="A256" s="49"/>
      <c r="B256" s="58"/>
      <c r="C256" s="43"/>
      <c r="D256" s="44"/>
      <c r="E256" s="44"/>
      <c r="F256" s="64"/>
    </row>
    <row r="257" spans="1:6" x14ac:dyDescent="0.2">
      <c r="A257" s="48" t="s">
        <v>1344</v>
      </c>
      <c r="B257" s="59"/>
      <c r="C257" s="46"/>
      <c r="D257" s="47"/>
      <c r="E257" s="47"/>
      <c r="F257" s="65"/>
    </row>
    <row r="258" spans="1:6" ht="76.5" customHeight="1" x14ac:dyDescent="0.2">
      <c r="A258" s="60" t="s">
        <v>790</v>
      </c>
      <c r="B258" s="57">
        <v>144</v>
      </c>
      <c r="C258" s="40" t="s">
        <v>1345</v>
      </c>
      <c r="D258" s="41" t="s">
        <v>1346</v>
      </c>
      <c r="E258" s="41" t="s">
        <v>1347</v>
      </c>
      <c r="F258" s="41" t="s">
        <v>1348</v>
      </c>
    </row>
    <row r="259" spans="1:6" x14ac:dyDescent="0.2">
      <c r="A259" s="62"/>
      <c r="B259" s="59"/>
      <c r="C259" s="46"/>
      <c r="D259" s="47"/>
      <c r="E259" s="47"/>
      <c r="F259" s="47" t="s">
        <v>1349</v>
      </c>
    </row>
    <row r="260" spans="1:6" ht="25.5" x14ac:dyDescent="0.2">
      <c r="A260" s="35" t="s">
        <v>794</v>
      </c>
      <c r="B260" s="36">
        <v>145</v>
      </c>
      <c r="C260" s="37" t="s">
        <v>1350</v>
      </c>
      <c r="D260" s="38" t="s">
        <v>1351</v>
      </c>
      <c r="E260" s="38" t="s">
        <v>1352</v>
      </c>
      <c r="F260" s="38" t="s">
        <v>1353</v>
      </c>
    </row>
    <row r="261" spans="1:6" ht="25.5" x14ac:dyDescent="0.2">
      <c r="A261" s="35" t="s">
        <v>792</v>
      </c>
      <c r="B261" s="36">
        <v>146</v>
      </c>
      <c r="C261" s="37" t="s">
        <v>1354</v>
      </c>
      <c r="D261" s="38" t="s">
        <v>1351</v>
      </c>
      <c r="E261" s="38" t="s">
        <v>1355</v>
      </c>
      <c r="F261" s="38" t="s">
        <v>1356</v>
      </c>
    </row>
    <row r="262" spans="1:6" x14ac:dyDescent="0.2">
      <c r="A262" s="35" t="s">
        <v>1357</v>
      </c>
      <c r="B262" s="36">
        <v>147</v>
      </c>
      <c r="C262" s="37" t="s">
        <v>1358</v>
      </c>
      <c r="D262" s="38" t="s">
        <v>1359</v>
      </c>
      <c r="E262" s="38" t="s">
        <v>1360</v>
      </c>
      <c r="F262" s="38" t="s">
        <v>1361</v>
      </c>
    </row>
    <row r="263" spans="1:6" x14ac:dyDescent="0.2">
      <c r="A263" s="35" t="s">
        <v>796</v>
      </c>
      <c r="B263" s="36">
        <v>148</v>
      </c>
      <c r="C263" s="37" t="s">
        <v>1362</v>
      </c>
      <c r="D263" s="38" t="s">
        <v>1363</v>
      </c>
      <c r="E263" s="38" t="s">
        <v>1300</v>
      </c>
      <c r="F263" s="38">
        <v>9273451814</v>
      </c>
    </row>
    <row r="264" spans="1:6" ht="25.5" x14ac:dyDescent="0.2">
      <c r="A264" s="35" t="s">
        <v>465</v>
      </c>
      <c r="B264" s="36">
        <v>149</v>
      </c>
      <c r="C264" s="37">
        <v>709</v>
      </c>
      <c r="D264" s="38" t="s">
        <v>1364</v>
      </c>
      <c r="E264" s="38" t="s">
        <v>624</v>
      </c>
      <c r="F264" s="38"/>
    </row>
    <row r="265" spans="1:6" ht="25.5" x14ac:dyDescent="0.2">
      <c r="A265" s="35" t="s">
        <v>798</v>
      </c>
      <c r="B265" s="36">
        <v>150</v>
      </c>
      <c r="C265" s="37" t="s">
        <v>1365</v>
      </c>
      <c r="D265" s="38" t="s">
        <v>1366</v>
      </c>
      <c r="E265" s="38" t="s">
        <v>1367</v>
      </c>
      <c r="F265" s="38">
        <v>9194360682</v>
      </c>
    </row>
    <row r="266" spans="1:6" ht="25.5" x14ac:dyDescent="0.2">
      <c r="A266" s="39" t="s">
        <v>564</v>
      </c>
      <c r="B266" s="57">
        <v>151</v>
      </c>
      <c r="C266" s="40">
        <v>777</v>
      </c>
      <c r="D266" s="41" t="s">
        <v>1368</v>
      </c>
      <c r="E266" s="41" t="s">
        <v>1369</v>
      </c>
      <c r="F266" s="63" t="s">
        <v>1370</v>
      </c>
    </row>
    <row r="267" spans="1:6" x14ac:dyDescent="0.2">
      <c r="A267" s="49"/>
      <c r="B267" s="58"/>
      <c r="C267" s="43"/>
      <c r="D267" s="44"/>
      <c r="E267" s="44"/>
      <c r="F267" s="64"/>
    </row>
    <row r="268" spans="1:6" x14ac:dyDescent="0.2">
      <c r="A268" s="48" t="s">
        <v>1371</v>
      </c>
      <c r="B268" s="59"/>
      <c r="C268" s="46"/>
      <c r="D268" s="47"/>
      <c r="E268" s="47"/>
      <c r="F268" s="65"/>
    </row>
    <row r="269" spans="1:6" ht="25.5" x14ac:dyDescent="0.2">
      <c r="A269" s="39" t="s">
        <v>1372</v>
      </c>
      <c r="B269" s="57">
        <v>152</v>
      </c>
      <c r="C269" s="40">
        <v>695</v>
      </c>
      <c r="D269" s="41" t="s">
        <v>468</v>
      </c>
      <c r="E269" s="41" t="s">
        <v>469</v>
      </c>
      <c r="F269" s="63" t="s">
        <v>1373</v>
      </c>
    </row>
    <row r="270" spans="1:6" x14ac:dyDescent="0.2">
      <c r="A270" s="49"/>
      <c r="B270" s="58"/>
      <c r="C270" s="43"/>
      <c r="D270" s="44"/>
      <c r="E270" s="44"/>
      <c r="F270" s="64"/>
    </row>
    <row r="271" spans="1:6" x14ac:dyDescent="0.2">
      <c r="A271" s="48" t="s">
        <v>467</v>
      </c>
      <c r="B271" s="59"/>
      <c r="C271" s="46"/>
      <c r="D271" s="47"/>
      <c r="E271" s="47"/>
      <c r="F271" s="65"/>
    </row>
    <row r="272" spans="1:6" ht="25.5" x14ac:dyDescent="0.2">
      <c r="A272" s="39" t="s">
        <v>471</v>
      </c>
      <c r="B272" s="57">
        <v>153</v>
      </c>
      <c r="C272" s="40">
        <v>596</v>
      </c>
      <c r="D272" s="41" t="s">
        <v>1374</v>
      </c>
      <c r="E272" s="41" t="s">
        <v>1375</v>
      </c>
      <c r="F272" s="41" t="s">
        <v>1376</v>
      </c>
    </row>
    <row r="273" spans="1:6" x14ac:dyDescent="0.2">
      <c r="A273" s="42" t="s">
        <v>1377</v>
      </c>
      <c r="B273" s="58"/>
      <c r="C273" s="43"/>
      <c r="D273" s="44"/>
      <c r="E273" s="44"/>
      <c r="F273" s="44"/>
    </row>
    <row r="274" spans="1:6" x14ac:dyDescent="0.2">
      <c r="A274" s="45"/>
      <c r="B274" s="59"/>
      <c r="C274" s="46"/>
      <c r="D274" s="47"/>
      <c r="E274" s="47"/>
      <c r="F274" s="47" t="s">
        <v>1378</v>
      </c>
    </row>
    <row r="275" spans="1:6" x14ac:dyDescent="0.2">
      <c r="A275" s="35" t="s">
        <v>473</v>
      </c>
      <c r="B275" s="36">
        <v>154</v>
      </c>
      <c r="C275" s="37">
        <v>671</v>
      </c>
      <c r="D275" s="38" t="s">
        <v>627</v>
      </c>
      <c r="E275" s="38" t="s">
        <v>628</v>
      </c>
      <c r="F275" s="38" t="s">
        <v>1379</v>
      </c>
    </row>
    <row r="276" spans="1:6" x14ac:dyDescent="0.2">
      <c r="A276" s="38"/>
      <c r="B276" s="36">
        <v>155</v>
      </c>
      <c r="C276" s="37" t="s">
        <v>1380</v>
      </c>
      <c r="D276" s="38" t="s">
        <v>1381</v>
      </c>
      <c r="E276" s="38" t="s">
        <v>1170</v>
      </c>
      <c r="F276" s="38"/>
    </row>
    <row r="277" spans="1:6" ht="38.25" x14ac:dyDescent="0.2">
      <c r="A277" s="35" t="s">
        <v>800</v>
      </c>
      <c r="B277" s="36">
        <v>156</v>
      </c>
      <c r="C277" s="37" t="s">
        <v>1382</v>
      </c>
      <c r="D277" s="38" t="s">
        <v>1383</v>
      </c>
      <c r="E277" s="38" t="s">
        <v>1384</v>
      </c>
      <c r="F277" s="38"/>
    </row>
    <row r="278" spans="1:6" ht="25.5" x14ac:dyDescent="0.2">
      <c r="A278" s="35" t="s">
        <v>475</v>
      </c>
      <c r="B278" s="36">
        <v>157</v>
      </c>
      <c r="C278" s="37">
        <v>758</v>
      </c>
      <c r="D278" s="38" t="s">
        <v>1385</v>
      </c>
      <c r="E278" s="38" t="s">
        <v>1386</v>
      </c>
      <c r="F278" s="38" t="s">
        <v>1387</v>
      </c>
    </row>
    <row r="279" spans="1:6" x14ac:dyDescent="0.2">
      <c r="A279" s="35" t="s">
        <v>802</v>
      </c>
      <c r="B279" s="36">
        <v>158</v>
      </c>
      <c r="C279" s="37" t="s">
        <v>1388</v>
      </c>
      <c r="D279" s="38" t="s">
        <v>1389</v>
      </c>
      <c r="E279" s="38" t="s">
        <v>1390</v>
      </c>
      <c r="F279" s="38" t="s">
        <v>1391</v>
      </c>
    </row>
    <row r="280" spans="1:6" ht="25.5" x14ac:dyDescent="0.2">
      <c r="A280" s="35" t="s">
        <v>804</v>
      </c>
      <c r="B280" s="36">
        <v>159</v>
      </c>
      <c r="C280" s="37" t="s">
        <v>1392</v>
      </c>
      <c r="D280" s="38" t="s">
        <v>1393</v>
      </c>
      <c r="E280" s="38" t="s">
        <v>1394</v>
      </c>
      <c r="F280" s="38">
        <v>9178525655</v>
      </c>
    </row>
    <row r="281" spans="1:6" x14ac:dyDescent="0.2">
      <c r="A281" s="35" t="s">
        <v>1395</v>
      </c>
      <c r="B281" s="36">
        <v>160</v>
      </c>
      <c r="C281" s="37" t="s">
        <v>1396</v>
      </c>
      <c r="D281" s="38" t="s">
        <v>1397</v>
      </c>
      <c r="E281" s="38" t="s">
        <v>1398</v>
      </c>
      <c r="F281" s="38" t="s">
        <v>1399</v>
      </c>
    </row>
    <row r="282" spans="1:6" x14ac:dyDescent="0.2">
      <c r="A282" s="39" t="s">
        <v>477</v>
      </c>
      <c r="B282" s="57">
        <v>161</v>
      </c>
      <c r="C282" s="40">
        <v>675</v>
      </c>
      <c r="D282" s="41" t="s">
        <v>1400</v>
      </c>
      <c r="E282" s="41" t="s">
        <v>1401</v>
      </c>
      <c r="F282" s="63" t="s">
        <v>1402</v>
      </c>
    </row>
    <row r="283" spans="1:6" x14ac:dyDescent="0.2">
      <c r="A283" s="49"/>
      <c r="B283" s="58"/>
      <c r="C283" s="43"/>
      <c r="D283" s="44"/>
      <c r="E283" s="44"/>
      <c r="F283" s="64"/>
    </row>
    <row r="284" spans="1:6" x14ac:dyDescent="0.2">
      <c r="A284" s="48" t="s">
        <v>1403</v>
      </c>
      <c r="B284" s="59"/>
      <c r="C284" s="46"/>
      <c r="D284" s="47"/>
      <c r="E284" s="47"/>
      <c r="F284" s="65"/>
    </row>
    <row r="285" spans="1:6" x14ac:dyDescent="0.2">
      <c r="A285" s="35" t="s">
        <v>479</v>
      </c>
      <c r="B285" s="36">
        <v>162</v>
      </c>
      <c r="C285" s="37">
        <v>505</v>
      </c>
      <c r="D285" s="38" t="s">
        <v>1404</v>
      </c>
      <c r="E285" s="38" t="s">
        <v>1405</v>
      </c>
      <c r="F285" s="38" t="s">
        <v>1406</v>
      </c>
    </row>
    <row r="286" spans="1:6" ht="25.5" x14ac:dyDescent="0.2">
      <c r="A286" s="39" t="s">
        <v>806</v>
      </c>
      <c r="B286" s="57">
        <v>163</v>
      </c>
      <c r="C286" s="40" t="s">
        <v>1407</v>
      </c>
      <c r="D286" s="41" t="s">
        <v>1408</v>
      </c>
      <c r="E286" s="41" t="s">
        <v>1409</v>
      </c>
      <c r="F286" s="63" t="s">
        <v>1410</v>
      </c>
    </row>
    <row r="287" spans="1:6" x14ac:dyDescent="0.2">
      <c r="A287" s="49"/>
      <c r="B287" s="58"/>
      <c r="C287" s="43"/>
      <c r="D287" s="44"/>
      <c r="E287" s="44"/>
      <c r="F287" s="64"/>
    </row>
    <row r="288" spans="1:6" x14ac:dyDescent="0.2">
      <c r="A288" s="48" t="s">
        <v>1411</v>
      </c>
      <c r="B288" s="59"/>
      <c r="C288" s="46"/>
      <c r="D288" s="47"/>
      <c r="E288" s="47"/>
      <c r="F288" s="65"/>
    </row>
    <row r="289" spans="1:6" ht="25.5" x14ac:dyDescent="0.2">
      <c r="A289" s="35" t="s">
        <v>888</v>
      </c>
      <c r="B289" s="36">
        <v>164</v>
      </c>
      <c r="C289" s="37" t="s">
        <v>1412</v>
      </c>
      <c r="D289" s="38" t="s">
        <v>1413</v>
      </c>
      <c r="E289" s="38" t="s">
        <v>1414</v>
      </c>
      <c r="F289" s="38">
        <v>9126640099</v>
      </c>
    </row>
    <row r="290" spans="1:6" x14ac:dyDescent="0.2">
      <c r="A290" s="35" t="s">
        <v>907</v>
      </c>
      <c r="B290" s="36">
        <v>165</v>
      </c>
      <c r="C290" s="37">
        <v>143</v>
      </c>
      <c r="D290" s="38" t="s">
        <v>1415</v>
      </c>
      <c r="E290" s="38" t="s">
        <v>1416</v>
      </c>
      <c r="F290" s="38" t="s">
        <v>1417</v>
      </c>
    </row>
    <row r="291" spans="1:6" x14ac:dyDescent="0.2">
      <c r="A291" s="35" t="s">
        <v>808</v>
      </c>
      <c r="B291" s="36">
        <v>166</v>
      </c>
      <c r="C291" s="37" t="s">
        <v>1418</v>
      </c>
      <c r="D291" s="38" t="s">
        <v>279</v>
      </c>
      <c r="E291" s="38" t="s">
        <v>278</v>
      </c>
      <c r="F291" s="38">
        <v>9165708088</v>
      </c>
    </row>
    <row r="292" spans="1:6" ht="25.5" x14ac:dyDescent="0.2">
      <c r="A292" s="39" t="s">
        <v>481</v>
      </c>
      <c r="B292" s="57">
        <v>167</v>
      </c>
      <c r="C292" s="40">
        <v>640</v>
      </c>
      <c r="D292" s="41" t="s">
        <v>1419</v>
      </c>
      <c r="E292" s="41" t="s">
        <v>1420</v>
      </c>
      <c r="F292" s="41" t="s">
        <v>1421</v>
      </c>
    </row>
    <row r="293" spans="1:6" x14ac:dyDescent="0.2">
      <c r="A293" s="42" t="s">
        <v>1422</v>
      </c>
      <c r="B293" s="58"/>
      <c r="C293" s="43"/>
      <c r="D293" s="44"/>
      <c r="E293" s="44"/>
      <c r="F293" s="44"/>
    </row>
    <row r="294" spans="1:6" x14ac:dyDescent="0.2">
      <c r="A294" s="45"/>
      <c r="B294" s="59"/>
      <c r="C294" s="46"/>
      <c r="D294" s="47"/>
      <c r="E294" s="47"/>
      <c r="F294" s="47" t="s">
        <v>1423</v>
      </c>
    </row>
    <row r="295" spans="1:6" x14ac:dyDescent="0.2">
      <c r="A295" s="35" t="s">
        <v>810</v>
      </c>
      <c r="B295" s="36">
        <v>168</v>
      </c>
      <c r="C295" s="37" t="s">
        <v>1424</v>
      </c>
      <c r="D295" s="38" t="s">
        <v>1425</v>
      </c>
      <c r="E295" s="38" t="s">
        <v>1426</v>
      </c>
      <c r="F295" s="38" t="s">
        <v>1427</v>
      </c>
    </row>
    <row r="296" spans="1:6" ht="25.5" x14ac:dyDescent="0.2">
      <c r="A296" s="39" t="s">
        <v>483</v>
      </c>
      <c r="B296" s="57">
        <v>169</v>
      </c>
      <c r="C296" s="40">
        <v>661</v>
      </c>
      <c r="D296" s="41" t="s">
        <v>1428</v>
      </c>
      <c r="E296" s="41" t="s">
        <v>1429</v>
      </c>
      <c r="F296" s="63" t="s">
        <v>1430</v>
      </c>
    </row>
    <row r="297" spans="1:6" x14ac:dyDescent="0.2">
      <c r="A297" s="49"/>
      <c r="B297" s="58"/>
      <c r="C297" s="43"/>
      <c r="D297" s="44"/>
      <c r="E297" s="44"/>
      <c r="F297" s="64"/>
    </row>
    <row r="298" spans="1:6" x14ac:dyDescent="0.2">
      <c r="A298" s="48" t="s">
        <v>1431</v>
      </c>
      <c r="B298" s="59"/>
      <c r="C298" s="46"/>
      <c r="D298" s="47"/>
      <c r="E298" s="47"/>
      <c r="F298" s="65"/>
    </row>
    <row r="299" spans="1:6" x14ac:dyDescent="0.2">
      <c r="A299" s="35" t="s">
        <v>814</v>
      </c>
      <c r="B299" s="36">
        <v>170</v>
      </c>
      <c r="C299" s="37" t="s">
        <v>1432</v>
      </c>
      <c r="D299" s="38" t="s">
        <v>1433</v>
      </c>
      <c r="E299" s="38" t="s">
        <v>1434</v>
      </c>
      <c r="F299" s="38" t="s">
        <v>1435</v>
      </c>
    </row>
    <row r="300" spans="1:6" ht="57" customHeight="1" x14ac:dyDescent="0.2">
      <c r="A300" s="39" t="s">
        <v>812</v>
      </c>
      <c r="B300" s="57">
        <v>171</v>
      </c>
      <c r="C300" s="40" t="s">
        <v>1436</v>
      </c>
      <c r="D300" s="41" t="s">
        <v>1433</v>
      </c>
      <c r="E300" s="41" t="s">
        <v>1437</v>
      </c>
      <c r="F300" s="63" t="s">
        <v>1438</v>
      </c>
    </row>
    <row r="301" spans="1:6" x14ac:dyDescent="0.2">
      <c r="A301" s="48" t="s">
        <v>1439</v>
      </c>
      <c r="B301" s="59"/>
      <c r="C301" s="46"/>
      <c r="D301" s="47"/>
      <c r="E301" s="47"/>
      <c r="F301" s="65"/>
    </row>
    <row r="302" spans="1:6" x14ac:dyDescent="0.2">
      <c r="A302" s="35" t="s">
        <v>816</v>
      </c>
      <c r="B302" s="36">
        <v>172</v>
      </c>
      <c r="C302" s="37" t="s">
        <v>1440</v>
      </c>
      <c r="D302" s="38" t="s">
        <v>1441</v>
      </c>
      <c r="E302" s="38" t="s">
        <v>1442</v>
      </c>
      <c r="F302" s="38" t="s">
        <v>1443</v>
      </c>
    </row>
    <row r="303" spans="1:6" ht="25.5" x14ac:dyDescent="0.2">
      <c r="A303" s="39" t="s">
        <v>485</v>
      </c>
      <c r="B303" s="57">
        <v>173</v>
      </c>
      <c r="C303" s="40">
        <v>558</v>
      </c>
      <c r="D303" s="41" t="s">
        <v>1444</v>
      </c>
      <c r="E303" s="41" t="s">
        <v>1445</v>
      </c>
      <c r="F303" s="63" t="s">
        <v>1446</v>
      </c>
    </row>
    <row r="304" spans="1:6" x14ac:dyDescent="0.2">
      <c r="A304" s="49"/>
      <c r="B304" s="58"/>
      <c r="C304" s="43"/>
      <c r="D304" s="44"/>
      <c r="E304" s="44"/>
      <c r="F304" s="64"/>
    </row>
    <row r="305" spans="1:6" x14ac:dyDescent="0.2">
      <c r="A305" s="48" t="s">
        <v>1447</v>
      </c>
      <c r="B305" s="59"/>
      <c r="C305" s="46"/>
      <c r="D305" s="47"/>
      <c r="E305" s="47"/>
      <c r="F305" s="65"/>
    </row>
    <row r="306" spans="1:6" x14ac:dyDescent="0.2">
      <c r="A306" s="35" t="s">
        <v>818</v>
      </c>
      <c r="B306" s="36">
        <v>174</v>
      </c>
      <c r="C306" s="37" t="s">
        <v>1448</v>
      </c>
      <c r="D306" s="38" t="s">
        <v>1449</v>
      </c>
      <c r="E306" s="38" t="s">
        <v>1450</v>
      </c>
      <c r="F306" s="38"/>
    </row>
    <row r="307" spans="1:6" ht="25.5" x14ac:dyDescent="0.2">
      <c r="A307" s="39" t="s">
        <v>1451</v>
      </c>
      <c r="B307" s="57">
        <v>175</v>
      </c>
      <c r="C307" s="40">
        <v>532</v>
      </c>
      <c r="D307" s="41" t="s">
        <v>149</v>
      </c>
      <c r="E307" s="41" t="s">
        <v>148</v>
      </c>
      <c r="F307" s="63">
        <v>9302220544</v>
      </c>
    </row>
    <row r="308" spans="1:6" x14ac:dyDescent="0.2">
      <c r="A308" s="49"/>
      <c r="B308" s="58"/>
      <c r="C308" s="43"/>
      <c r="D308" s="44"/>
      <c r="E308" s="44"/>
      <c r="F308" s="64"/>
    </row>
    <row r="309" spans="1:6" x14ac:dyDescent="0.2">
      <c r="A309" s="48" t="s">
        <v>487</v>
      </c>
      <c r="B309" s="59"/>
      <c r="C309" s="46"/>
      <c r="D309" s="47"/>
      <c r="E309" s="47"/>
      <c r="F309" s="65"/>
    </row>
    <row r="310" spans="1:6" ht="103.5" customHeight="1" x14ac:dyDescent="0.2">
      <c r="A310" s="39" t="s">
        <v>1452</v>
      </c>
      <c r="B310" s="57">
        <v>176</v>
      </c>
      <c r="C310" s="40">
        <v>566</v>
      </c>
      <c r="D310" s="41" t="s">
        <v>635</v>
      </c>
      <c r="E310" s="41" t="s">
        <v>636</v>
      </c>
      <c r="F310" s="63"/>
    </row>
    <row r="311" spans="1:6" x14ac:dyDescent="0.2">
      <c r="A311" s="49"/>
      <c r="B311" s="58"/>
      <c r="C311" s="43"/>
      <c r="D311" s="44"/>
      <c r="E311" s="44"/>
      <c r="F311" s="64"/>
    </row>
    <row r="312" spans="1:6" x14ac:dyDescent="0.2">
      <c r="A312" s="48" t="s">
        <v>634</v>
      </c>
      <c r="B312" s="59"/>
      <c r="C312" s="46"/>
      <c r="D312" s="47"/>
      <c r="E312" s="47"/>
      <c r="F312" s="65"/>
    </row>
    <row r="313" spans="1:6" x14ac:dyDescent="0.2">
      <c r="A313" s="38"/>
      <c r="B313" s="36">
        <v>177</v>
      </c>
      <c r="C313" s="37" t="s">
        <v>1453</v>
      </c>
      <c r="D313" s="38" t="s">
        <v>1454</v>
      </c>
      <c r="E313" s="38" t="s">
        <v>1455</v>
      </c>
      <c r="F313" s="38"/>
    </row>
    <row r="314" spans="1:6" ht="67.5" customHeight="1" x14ac:dyDescent="0.2">
      <c r="A314" s="39" t="s">
        <v>489</v>
      </c>
      <c r="B314" s="57">
        <v>178</v>
      </c>
      <c r="C314" s="40">
        <v>580</v>
      </c>
      <c r="D314" s="41" t="s">
        <v>1456</v>
      </c>
      <c r="E314" s="41" t="s">
        <v>1457</v>
      </c>
      <c r="F314" s="63" t="s">
        <v>1458</v>
      </c>
    </row>
    <row r="315" spans="1:6" x14ac:dyDescent="0.2">
      <c r="A315" s="49"/>
      <c r="B315" s="58"/>
      <c r="C315" s="43"/>
      <c r="D315" s="44"/>
      <c r="E315" s="44"/>
      <c r="F315" s="64"/>
    </row>
    <row r="316" spans="1:6" x14ac:dyDescent="0.2">
      <c r="A316" s="48" t="s">
        <v>1459</v>
      </c>
      <c r="B316" s="59"/>
      <c r="C316" s="46"/>
      <c r="D316" s="47"/>
      <c r="E316" s="47"/>
      <c r="F316" s="65"/>
    </row>
    <row r="317" spans="1:6" ht="102" customHeight="1" x14ac:dyDescent="0.2">
      <c r="A317" s="60" t="s">
        <v>820</v>
      </c>
      <c r="B317" s="57">
        <v>179</v>
      </c>
      <c r="C317" s="40" t="s">
        <v>1460</v>
      </c>
      <c r="D317" s="41" t="s">
        <v>1461</v>
      </c>
      <c r="E317" s="41" t="s">
        <v>1462</v>
      </c>
      <c r="F317" s="41" t="s">
        <v>1463</v>
      </c>
    </row>
    <row r="318" spans="1:6" x14ac:dyDescent="0.2">
      <c r="A318" s="62"/>
      <c r="B318" s="59"/>
      <c r="C318" s="46"/>
      <c r="D318" s="47"/>
      <c r="E318" s="47"/>
      <c r="F318" s="47" t="s">
        <v>1464</v>
      </c>
    </row>
    <row r="319" spans="1:6" x14ac:dyDescent="0.2">
      <c r="A319" s="35" t="s">
        <v>491</v>
      </c>
      <c r="B319" s="36">
        <v>180</v>
      </c>
      <c r="C319" s="37">
        <v>189</v>
      </c>
      <c r="D319" s="38" t="s">
        <v>1465</v>
      </c>
      <c r="E319" s="38" t="s">
        <v>1466</v>
      </c>
      <c r="F319" s="38">
        <v>9194816255</v>
      </c>
    </row>
    <row r="320" spans="1:6" ht="25.5" x14ac:dyDescent="0.2">
      <c r="A320" s="39" t="s">
        <v>493</v>
      </c>
      <c r="B320" s="57">
        <v>181</v>
      </c>
      <c r="C320" s="40">
        <v>773</v>
      </c>
      <c r="D320" s="41" t="s">
        <v>1467</v>
      </c>
      <c r="E320" s="41" t="s">
        <v>1468</v>
      </c>
      <c r="F320" s="63" t="s">
        <v>1469</v>
      </c>
    </row>
    <row r="321" spans="1:6" x14ac:dyDescent="0.2">
      <c r="A321" s="49"/>
      <c r="B321" s="58"/>
      <c r="C321" s="43"/>
      <c r="D321" s="44"/>
      <c r="E321" s="44"/>
      <c r="F321" s="64"/>
    </row>
    <row r="322" spans="1:6" x14ac:dyDescent="0.2">
      <c r="A322" s="48" t="s">
        <v>1470</v>
      </c>
      <c r="B322" s="59"/>
      <c r="C322" s="46"/>
      <c r="D322" s="47"/>
      <c r="E322" s="47"/>
      <c r="F322" s="65"/>
    </row>
    <row r="323" spans="1:6" ht="25.5" x14ac:dyDescent="0.2">
      <c r="A323" s="35" t="s">
        <v>822</v>
      </c>
      <c r="B323" s="36">
        <v>182</v>
      </c>
      <c r="C323" s="37" t="s">
        <v>1471</v>
      </c>
      <c r="D323" s="38" t="s">
        <v>1472</v>
      </c>
      <c r="E323" s="38" t="s">
        <v>1473</v>
      </c>
      <c r="F323" s="38"/>
    </row>
    <row r="324" spans="1:6" x14ac:dyDescent="0.2">
      <c r="A324" s="39" t="s">
        <v>495</v>
      </c>
      <c r="B324" s="57">
        <v>183</v>
      </c>
      <c r="C324" s="40">
        <v>667</v>
      </c>
      <c r="D324" s="41" t="s">
        <v>1474</v>
      </c>
      <c r="E324" s="41" t="s">
        <v>1475</v>
      </c>
      <c r="F324" s="63"/>
    </row>
    <row r="325" spans="1:6" x14ac:dyDescent="0.2">
      <c r="A325" s="42" t="s">
        <v>1476</v>
      </c>
      <c r="B325" s="58"/>
      <c r="C325" s="43"/>
      <c r="D325" s="44"/>
      <c r="E325" s="44"/>
      <c r="F325" s="64"/>
    </row>
    <row r="326" spans="1:6" x14ac:dyDescent="0.2">
      <c r="A326" s="45"/>
      <c r="B326" s="59"/>
      <c r="C326" s="46"/>
      <c r="D326" s="47"/>
      <c r="E326" s="47"/>
      <c r="F326" s="65"/>
    </row>
    <row r="327" spans="1:6" ht="28.5" x14ac:dyDescent="0.2">
      <c r="A327" s="35" t="s">
        <v>1477</v>
      </c>
      <c r="B327" s="36">
        <v>184</v>
      </c>
      <c r="C327" s="37" t="s">
        <v>824</v>
      </c>
      <c r="D327" s="38" t="s">
        <v>825</v>
      </c>
      <c r="E327" s="38" t="s">
        <v>826</v>
      </c>
      <c r="F327" s="38">
        <v>9274874890</v>
      </c>
    </row>
    <row r="328" spans="1:6" ht="69.75" customHeight="1" x14ac:dyDescent="0.2">
      <c r="A328" s="39" t="s">
        <v>830</v>
      </c>
      <c r="B328" s="57">
        <v>185</v>
      </c>
      <c r="C328" s="40" t="s">
        <v>1478</v>
      </c>
      <c r="D328" s="41" t="s">
        <v>1479</v>
      </c>
      <c r="E328" s="41" t="s">
        <v>1480</v>
      </c>
      <c r="F328" s="41" t="s">
        <v>1481</v>
      </c>
    </row>
    <row r="329" spans="1:6" x14ac:dyDescent="0.2">
      <c r="A329" s="48" t="s">
        <v>1482</v>
      </c>
      <c r="B329" s="59"/>
      <c r="C329" s="46"/>
      <c r="D329" s="47"/>
      <c r="E329" s="47"/>
      <c r="F329" s="47" t="s">
        <v>1483</v>
      </c>
    </row>
    <row r="330" spans="1:6" ht="118.5" customHeight="1" x14ac:dyDescent="0.2">
      <c r="A330" s="39" t="s">
        <v>497</v>
      </c>
      <c r="B330" s="57">
        <v>186</v>
      </c>
      <c r="C330" s="40">
        <v>700</v>
      </c>
      <c r="D330" s="41" t="s">
        <v>1484</v>
      </c>
      <c r="E330" s="41" t="s">
        <v>1485</v>
      </c>
      <c r="F330" s="63" t="s">
        <v>1486</v>
      </c>
    </row>
    <row r="331" spans="1:6" x14ac:dyDescent="0.2">
      <c r="A331" s="49"/>
      <c r="B331" s="58"/>
      <c r="C331" s="43"/>
      <c r="D331" s="44"/>
      <c r="E331" s="44"/>
      <c r="F331" s="64"/>
    </row>
    <row r="332" spans="1:6" x14ac:dyDescent="0.2">
      <c r="A332" s="48" t="s">
        <v>1487</v>
      </c>
      <c r="B332" s="59"/>
      <c r="C332" s="46"/>
      <c r="D332" s="47"/>
      <c r="E332" s="47"/>
      <c r="F332" s="65"/>
    </row>
    <row r="333" spans="1:6" x14ac:dyDescent="0.2">
      <c r="A333" s="39" t="s">
        <v>499</v>
      </c>
      <c r="B333" s="57">
        <v>187</v>
      </c>
      <c r="C333" s="40">
        <v>544</v>
      </c>
      <c r="D333" s="41" t="s">
        <v>1488</v>
      </c>
      <c r="E333" s="41" t="s">
        <v>123</v>
      </c>
      <c r="F333" s="63">
        <v>9153142924</v>
      </c>
    </row>
    <row r="334" spans="1:6" x14ac:dyDescent="0.2">
      <c r="A334" s="49"/>
      <c r="B334" s="58"/>
      <c r="C334" s="43"/>
      <c r="D334" s="44"/>
      <c r="E334" s="44"/>
      <c r="F334" s="64"/>
    </row>
    <row r="335" spans="1:6" x14ac:dyDescent="0.2">
      <c r="A335" s="48" t="s">
        <v>1489</v>
      </c>
      <c r="B335" s="59"/>
      <c r="C335" s="46"/>
      <c r="D335" s="47"/>
      <c r="E335" s="47"/>
      <c r="F335" s="65"/>
    </row>
    <row r="336" spans="1:6" ht="25.5" x14ac:dyDescent="0.2">
      <c r="A336" s="39" t="s">
        <v>501</v>
      </c>
      <c r="B336" s="57">
        <v>188</v>
      </c>
      <c r="C336" s="40">
        <v>731</v>
      </c>
      <c r="D336" s="41" t="s">
        <v>1490</v>
      </c>
      <c r="E336" s="41" t="s">
        <v>1491</v>
      </c>
      <c r="F336" s="63" t="s">
        <v>1492</v>
      </c>
    </row>
    <row r="337" spans="1:6" x14ac:dyDescent="0.2">
      <c r="A337" s="49"/>
      <c r="B337" s="58"/>
      <c r="C337" s="43"/>
      <c r="D337" s="44"/>
      <c r="E337" s="44"/>
      <c r="F337" s="64"/>
    </row>
    <row r="338" spans="1:6" x14ac:dyDescent="0.2">
      <c r="A338" s="48" t="s">
        <v>1493</v>
      </c>
      <c r="B338" s="59"/>
      <c r="C338" s="46"/>
      <c r="D338" s="47"/>
      <c r="E338" s="47"/>
      <c r="F338" s="65"/>
    </row>
    <row r="339" spans="1:6" x14ac:dyDescent="0.2">
      <c r="A339" s="39" t="s">
        <v>1494</v>
      </c>
      <c r="B339" s="57">
        <v>189</v>
      </c>
      <c r="C339" s="40">
        <v>627</v>
      </c>
      <c r="D339" s="41" t="s">
        <v>588</v>
      </c>
      <c r="E339" s="41" t="s">
        <v>589</v>
      </c>
      <c r="F339" s="63"/>
    </row>
    <row r="340" spans="1:6" x14ac:dyDescent="0.2">
      <c r="A340" s="48" t="s">
        <v>1495</v>
      </c>
      <c r="B340" s="59"/>
      <c r="C340" s="46"/>
      <c r="D340" s="47"/>
      <c r="E340" s="47"/>
      <c r="F340" s="65"/>
    </row>
    <row r="341" spans="1:6" ht="25.5" x14ac:dyDescent="0.2">
      <c r="A341" s="39" t="s">
        <v>503</v>
      </c>
      <c r="B341" s="57">
        <v>190</v>
      </c>
      <c r="C341" s="40">
        <v>765</v>
      </c>
      <c r="D341" s="41" t="s">
        <v>1496</v>
      </c>
      <c r="E341" s="41" t="s">
        <v>1497</v>
      </c>
      <c r="F341" s="63" t="s">
        <v>1498</v>
      </c>
    </row>
    <row r="342" spans="1:6" x14ac:dyDescent="0.2">
      <c r="A342" s="48" t="s">
        <v>1499</v>
      </c>
      <c r="B342" s="59"/>
      <c r="C342" s="46"/>
      <c r="D342" s="47"/>
      <c r="E342" s="47"/>
      <c r="F342" s="65"/>
    </row>
    <row r="343" spans="1:6" ht="76.5" customHeight="1" x14ac:dyDescent="0.2">
      <c r="A343" s="60" t="s">
        <v>832</v>
      </c>
      <c r="B343" s="57">
        <v>191</v>
      </c>
      <c r="C343" s="40" t="s">
        <v>1500</v>
      </c>
      <c r="D343" s="41" t="s">
        <v>1496</v>
      </c>
      <c r="E343" s="41" t="s">
        <v>1501</v>
      </c>
      <c r="F343" s="41" t="s">
        <v>1502</v>
      </c>
    </row>
    <row r="344" spans="1:6" x14ac:dyDescent="0.2">
      <c r="A344" s="62"/>
      <c r="B344" s="59"/>
      <c r="C344" s="46"/>
      <c r="D344" s="47"/>
      <c r="E344" s="47"/>
      <c r="F344" s="47" t="s">
        <v>1503</v>
      </c>
    </row>
    <row r="345" spans="1:6" ht="25.5" x14ac:dyDescent="0.2">
      <c r="A345" s="39" t="s">
        <v>507</v>
      </c>
      <c r="B345" s="57">
        <v>192</v>
      </c>
      <c r="C345" s="40">
        <v>775</v>
      </c>
      <c r="D345" s="41" t="s">
        <v>1504</v>
      </c>
      <c r="E345" s="41" t="s">
        <v>1505</v>
      </c>
      <c r="F345" s="63"/>
    </row>
    <row r="346" spans="1:6" x14ac:dyDescent="0.2">
      <c r="A346" s="48" t="s">
        <v>1506</v>
      </c>
      <c r="B346" s="59"/>
      <c r="C346" s="46"/>
      <c r="D346" s="47"/>
      <c r="E346" s="47"/>
      <c r="F346" s="65"/>
    </row>
    <row r="347" spans="1:6" ht="25.5" x14ac:dyDescent="0.2">
      <c r="A347" s="39" t="s">
        <v>505</v>
      </c>
      <c r="B347" s="57">
        <v>193</v>
      </c>
      <c r="C347" s="40">
        <v>733</v>
      </c>
      <c r="D347" s="41" t="s">
        <v>1504</v>
      </c>
      <c r="E347" s="41" t="s">
        <v>1507</v>
      </c>
      <c r="F347" s="63" t="s">
        <v>1508</v>
      </c>
    </row>
    <row r="348" spans="1:6" x14ac:dyDescent="0.2">
      <c r="A348" s="49"/>
      <c r="B348" s="58"/>
      <c r="C348" s="43"/>
      <c r="D348" s="44"/>
      <c r="E348" s="44"/>
      <c r="F348" s="64"/>
    </row>
    <row r="349" spans="1:6" x14ac:dyDescent="0.2">
      <c r="A349" s="48" t="s">
        <v>1509</v>
      </c>
      <c r="B349" s="59"/>
      <c r="C349" s="46"/>
      <c r="D349" s="47"/>
      <c r="E349" s="47"/>
      <c r="F349" s="65"/>
    </row>
    <row r="350" spans="1:6" ht="25.5" x14ac:dyDescent="0.2">
      <c r="A350" s="39" t="s">
        <v>904</v>
      </c>
      <c r="B350" s="57">
        <v>194</v>
      </c>
      <c r="C350" s="40">
        <v>567</v>
      </c>
      <c r="D350" s="41" t="s">
        <v>1504</v>
      </c>
      <c r="E350" s="41" t="s">
        <v>1510</v>
      </c>
      <c r="F350" s="63">
        <v>9158922939</v>
      </c>
    </row>
    <row r="351" spans="1:6" x14ac:dyDescent="0.2">
      <c r="A351" s="49"/>
      <c r="B351" s="58"/>
      <c r="C351" s="43"/>
      <c r="D351" s="44"/>
      <c r="E351" s="44"/>
      <c r="F351" s="64"/>
    </row>
    <row r="352" spans="1:6" x14ac:dyDescent="0.2">
      <c r="A352" s="48" t="s">
        <v>1511</v>
      </c>
      <c r="B352" s="59"/>
      <c r="C352" s="46"/>
      <c r="D352" s="47"/>
      <c r="E352" s="47"/>
      <c r="F352" s="65"/>
    </row>
    <row r="353" spans="1:6" ht="25.5" x14ac:dyDescent="0.2">
      <c r="A353" s="35" t="s">
        <v>834</v>
      </c>
      <c r="B353" s="36">
        <v>195</v>
      </c>
      <c r="C353" s="37" t="s">
        <v>1512</v>
      </c>
      <c r="D353" s="38" t="s">
        <v>1513</v>
      </c>
      <c r="E353" s="38" t="s">
        <v>893</v>
      </c>
      <c r="F353" s="38" t="s">
        <v>1514</v>
      </c>
    </row>
    <row r="354" spans="1:6" x14ac:dyDescent="0.2">
      <c r="A354" s="35" t="s">
        <v>836</v>
      </c>
      <c r="B354" s="36">
        <v>196</v>
      </c>
      <c r="C354" s="37" t="s">
        <v>1515</v>
      </c>
      <c r="D354" s="38" t="s">
        <v>1516</v>
      </c>
      <c r="E354" s="38" t="s">
        <v>1517</v>
      </c>
      <c r="F354" s="38" t="s">
        <v>1518</v>
      </c>
    </row>
    <row r="355" spans="1:6" x14ac:dyDescent="0.2">
      <c r="A355" s="35" t="s">
        <v>838</v>
      </c>
      <c r="B355" s="36">
        <v>197</v>
      </c>
      <c r="C355" s="37" t="s">
        <v>1519</v>
      </c>
      <c r="D355" s="38" t="s">
        <v>1520</v>
      </c>
      <c r="E355" s="38" t="s">
        <v>1521</v>
      </c>
      <c r="F355" s="38" t="s">
        <v>1522</v>
      </c>
    </row>
    <row r="356" spans="1:6" x14ac:dyDescent="0.2">
      <c r="A356" s="39" t="s">
        <v>840</v>
      </c>
      <c r="B356" s="57">
        <v>198</v>
      </c>
      <c r="C356" s="40" t="s">
        <v>1523</v>
      </c>
      <c r="D356" s="41" t="s">
        <v>338</v>
      </c>
      <c r="E356" s="41" t="s">
        <v>207</v>
      </c>
      <c r="F356" s="63" t="s">
        <v>1524</v>
      </c>
    </row>
    <row r="357" spans="1:6" x14ac:dyDescent="0.2">
      <c r="A357" s="48" t="s">
        <v>1525</v>
      </c>
      <c r="B357" s="59"/>
      <c r="C357" s="46"/>
      <c r="D357" s="47"/>
      <c r="E357" s="47"/>
      <c r="F357" s="65"/>
    </row>
    <row r="358" spans="1:6" x14ac:dyDescent="0.2">
      <c r="A358" s="35" t="s">
        <v>842</v>
      </c>
      <c r="B358" s="36">
        <v>199</v>
      </c>
      <c r="C358" s="37" t="s">
        <v>1526</v>
      </c>
      <c r="D358" s="38" t="s">
        <v>1527</v>
      </c>
      <c r="E358" s="38" t="s">
        <v>1528</v>
      </c>
      <c r="F358" s="38" t="s">
        <v>1529</v>
      </c>
    </row>
    <row r="359" spans="1:6" ht="67.5" customHeight="1" x14ac:dyDescent="0.2">
      <c r="A359" s="39" t="s">
        <v>844</v>
      </c>
      <c r="B359" s="57">
        <v>200</v>
      </c>
      <c r="C359" s="40" t="s">
        <v>1530</v>
      </c>
      <c r="D359" s="41" t="s">
        <v>1527</v>
      </c>
      <c r="E359" s="41" t="s">
        <v>1531</v>
      </c>
      <c r="F359" s="63" t="s">
        <v>1532</v>
      </c>
    </row>
    <row r="360" spans="1:6" x14ac:dyDescent="0.2">
      <c r="A360" s="48" t="s">
        <v>1533</v>
      </c>
      <c r="B360" s="59"/>
      <c r="C360" s="46"/>
      <c r="D360" s="47"/>
      <c r="E360" s="47"/>
      <c r="F360" s="65"/>
    </row>
    <row r="361" spans="1:6" ht="67.5" customHeight="1" x14ac:dyDescent="0.2">
      <c r="A361" s="39" t="s">
        <v>509</v>
      </c>
      <c r="B361" s="57">
        <v>201</v>
      </c>
      <c r="C361" s="40">
        <v>685</v>
      </c>
      <c r="D361" s="41" t="s">
        <v>1534</v>
      </c>
      <c r="E361" s="41" t="s">
        <v>1535</v>
      </c>
      <c r="F361" s="63" t="s">
        <v>1536</v>
      </c>
    </row>
    <row r="362" spans="1:6" x14ac:dyDescent="0.2">
      <c r="A362" s="49"/>
      <c r="B362" s="58"/>
      <c r="C362" s="43"/>
      <c r="D362" s="44"/>
      <c r="E362" s="44"/>
      <c r="F362" s="64"/>
    </row>
    <row r="363" spans="1:6" x14ac:dyDescent="0.2">
      <c r="A363" s="48" t="s">
        <v>1537</v>
      </c>
      <c r="B363" s="59"/>
      <c r="C363" s="46"/>
      <c r="D363" s="47"/>
      <c r="E363" s="47"/>
      <c r="F363" s="65"/>
    </row>
    <row r="364" spans="1:6" ht="108" customHeight="1" x14ac:dyDescent="0.2">
      <c r="A364" s="39" t="s">
        <v>846</v>
      </c>
      <c r="B364" s="57">
        <v>202</v>
      </c>
      <c r="C364" s="40" t="s">
        <v>1538</v>
      </c>
      <c r="D364" s="41" t="s">
        <v>1539</v>
      </c>
      <c r="E364" s="41" t="s">
        <v>81</v>
      </c>
      <c r="F364" s="63" t="s">
        <v>1540</v>
      </c>
    </row>
    <row r="365" spans="1:6" x14ac:dyDescent="0.2">
      <c r="A365" s="48" t="s">
        <v>1541</v>
      </c>
      <c r="B365" s="59"/>
      <c r="C365" s="46"/>
      <c r="D365" s="47"/>
      <c r="E365" s="47"/>
      <c r="F365" s="65"/>
    </row>
    <row r="366" spans="1:6" ht="69.75" customHeight="1" x14ac:dyDescent="0.2">
      <c r="A366" s="39" t="s">
        <v>848</v>
      </c>
      <c r="B366" s="57">
        <v>203</v>
      </c>
      <c r="C366" s="40" t="s">
        <v>1542</v>
      </c>
      <c r="D366" s="41" t="s">
        <v>1543</v>
      </c>
      <c r="E366" s="41" t="s">
        <v>1544</v>
      </c>
      <c r="F366" s="63"/>
    </row>
    <row r="367" spans="1:6" x14ac:dyDescent="0.2">
      <c r="A367" s="48" t="s">
        <v>1545</v>
      </c>
      <c r="B367" s="59"/>
      <c r="C367" s="46"/>
      <c r="D367" s="47"/>
      <c r="E367" s="47"/>
      <c r="F367" s="65"/>
    </row>
    <row r="368" spans="1:6" x14ac:dyDescent="0.2">
      <c r="A368" s="35" t="s">
        <v>850</v>
      </c>
      <c r="B368" s="36">
        <v>204</v>
      </c>
      <c r="C368" s="37" t="s">
        <v>1546</v>
      </c>
      <c r="D368" s="38" t="s">
        <v>1547</v>
      </c>
      <c r="E368" s="38" t="s">
        <v>1548</v>
      </c>
      <c r="F368" s="38"/>
    </row>
    <row r="369" spans="1:6" ht="105.75" customHeight="1" x14ac:dyDescent="0.2">
      <c r="A369" s="39" t="s">
        <v>896</v>
      </c>
      <c r="B369" s="57">
        <v>205</v>
      </c>
      <c r="C369" s="40">
        <v>35</v>
      </c>
      <c r="D369" s="41" t="s">
        <v>1549</v>
      </c>
      <c r="E369" s="41" t="s">
        <v>1550</v>
      </c>
      <c r="F369" s="63"/>
    </row>
    <row r="370" spans="1:6" x14ac:dyDescent="0.2">
      <c r="A370" s="49"/>
      <c r="B370" s="58"/>
      <c r="C370" s="43"/>
      <c r="D370" s="44"/>
      <c r="E370" s="44"/>
      <c r="F370" s="64"/>
    </row>
    <row r="371" spans="1:6" x14ac:dyDescent="0.2">
      <c r="A371" s="48" t="s">
        <v>1551</v>
      </c>
      <c r="B371" s="59"/>
      <c r="C371" s="46"/>
      <c r="D371" s="47"/>
      <c r="E371" s="47"/>
      <c r="F371" s="65"/>
    </row>
    <row r="372" spans="1:6" x14ac:dyDescent="0.2">
      <c r="A372" s="39" t="s">
        <v>1552</v>
      </c>
      <c r="B372" s="57">
        <v>206</v>
      </c>
      <c r="C372" s="40">
        <v>636</v>
      </c>
      <c r="D372" s="41" t="s">
        <v>623</v>
      </c>
      <c r="E372" s="41" t="s">
        <v>624</v>
      </c>
      <c r="F372" s="63"/>
    </row>
    <row r="373" spans="1:6" x14ac:dyDescent="0.2">
      <c r="A373" s="49"/>
      <c r="B373" s="58"/>
      <c r="C373" s="43"/>
      <c r="D373" s="44"/>
      <c r="E373" s="44"/>
      <c r="F373" s="64"/>
    </row>
    <row r="374" spans="1:6" x14ac:dyDescent="0.2">
      <c r="A374" s="48" t="s">
        <v>622</v>
      </c>
      <c r="B374" s="59"/>
      <c r="C374" s="46"/>
      <c r="D374" s="47"/>
      <c r="E374" s="47"/>
      <c r="F374" s="65"/>
    </row>
    <row r="375" spans="1:6" ht="89.25" customHeight="1" x14ac:dyDescent="0.2">
      <c r="A375" s="60" t="s">
        <v>1553</v>
      </c>
      <c r="B375" s="57">
        <v>207</v>
      </c>
      <c r="C375" s="40" t="s">
        <v>1554</v>
      </c>
      <c r="D375" s="41" t="s">
        <v>1555</v>
      </c>
      <c r="E375" s="41" t="s">
        <v>1556</v>
      </c>
      <c r="F375" s="41" t="s">
        <v>1557</v>
      </c>
    </row>
    <row r="376" spans="1:6" x14ac:dyDescent="0.2">
      <c r="A376" s="62"/>
      <c r="B376" s="59"/>
      <c r="C376" s="46"/>
      <c r="D376" s="47"/>
      <c r="E376" s="47"/>
      <c r="F376" s="47" t="s">
        <v>1558</v>
      </c>
    </row>
    <row r="377" spans="1:6" ht="25.5" x14ac:dyDescent="0.2">
      <c r="A377" s="39" t="s">
        <v>1559</v>
      </c>
      <c r="B377" s="57">
        <v>208</v>
      </c>
      <c r="C377" s="40">
        <v>483</v>
      </c>
      <c r="D377" s="41" t="s">
        <v>512</v>
      </c>
      <c r="E377" s="41" t="s">
        <v>513</v>
      </c>
      <c r="F377" s="63">
        <v>9212589402</v>
      </c>
    </row>
    <row r="378" spans="1:6" x14ac:dyDescent="0.2">
      <c r="A378" s="49"/>
      <c r="B378" s="58"/>
      <c r="C378" s="43"/>
      <c r="D378" s="44"/>
      <c r="E378" s="44"/>
      <c r="F378" s="64"/>
    </row>
    <row r="379" spans="1:6" x14ac:dyDescent="0.2">
      <c r="A379" s="48" t="s">
        <v>511</v>
      </c>
      <c r="B379" s="59"/>
      <c r="C379" s="46"/>
      <c r="D379" s="47"/>
      <c r="E379" s="47"/>
      <c r="F379" s="65"/>
    </row>
    <row r="380" spans="1:6" x14ac:dyDescent="0.2">
      <c r="A380" s="35" t="s">
        <v>591</v>
      </c>
      <c r="B380" s="36">
        <v>209</v>
      </c>
      <c r="C380" s="37">
        <v>776</v>
      </c>
      <c r="D380" s="38" t="s">
        <v>1560</v>
      </c>
      <c r="E380" s="38" t="s">
        <v>1561</v>
      </c>
      <c r="F380" s="38" t="s">
        <v>1562</v>
      </c>
    </row>
    <row r="381" spans="1:6" x14ac:dyDescent="0.2">
      <c r="A381" s="35" t="s">
        <v>514</v>
      </c>
      <c r="B381" s="36">
        <v>210</v>
      </c>
      <c r="C381" s="37">
        <v>176</v>
      </c>
      <c r="D381" s="38" t="s">
        <v>1563</v>
      </c>
      <c r="E381" s="38" t="s">
        <v>1257</v>
      </c>
      <c r="F381" s="38">
        <v>9155137626</v>
      </c>
    </row>
    <row r="382" spans="1:6" ht="25.5" x14ac:dyDescent="0.2">
      <c r="A382" s="39" t="s">
        <v>516</v>
      </c>
      <c r="B382" s="57">
        <v>211</v>
      </c>
      <c r="C382" s="40">
        <v>774</v>
      </c>
      <c r="D382" s="41" t="s">
        <v>1564</v>
      </c>
      <c r="E382" s="41" t="s">
        <v>1565</v>
      </c>
      <c r="F382" s="63" t="s">
        <v>1566</v>
      </c>
    </row>
    <row r="383" spans="1:6" x14ac:dyDescent="0.2">
      <c r="A383" s="49"/>
      <c r="B383" s="58"/>
      <c r="C383" s="43"/>
      <c r="D383" s="44"/>
      <c r="E383" s="44"/>
      <c r="F383" s="64"/>
    </row>
    <row r="384" spans="1:6" x14ac:dyDescent="0.2">
      <c r="A384" s="48" t="s">
        <v>1567</v>
      </c>
      <c r="B384" s="59"/>
      <c r="C384" s="46"/>
      <c r="D384" s="47"/>
      <c r="E384" s="47"/>
      <c r="F384" s="65"/>
    </row>
    <row r="385" spans="1:6" ht="25.5" x14ac:dyDescent="0.2">
      <c r="A385" s="39" t="s">
        <v>1568</v>
      </c>
      <c r="B385" s="57">
        <v>212</v>
      </c>
      <c r="C385" s="40">
        <v>670</v>
      </c>
      <c r="D385" s="41" t="s">
        <v>602</v>
      </c>
      <c r="E385" s="41" t="s">
        <v>603</v>
      </c>
      <c r="F385" s="63">
        <v>9062994135</v>
      </c>
    </row>
    <row r="386" spans="1:6" x14ac:dyDescent="0.2">
      <c r="A386" s="49"/>
      <c r="B386" s="58"/>
      <c r="C386" s="43"/>
      <c r="D386" s="44"/>
      <c r="E386" s="44"/>
      <c r="F386" s="64"/>
    </row>
    <row r="387" spans="1:6" x14ac:dyDescent="0.2">
      <c r="A387" s="48" t="s">
        <v>1569</v>
      </c>
      <c r="B387" s="59"/>
      <c r="C387" s="46"/>
      <c r="D387" s="47"/>
      <c r="E387" s="47"/>
      <c r="F387" s="65"/>
    </row>
    <row r="388" spans="1:6" x14ac:dyDescent="0.2">
      <c r="A388" s="35" t="s">
        <v>905</v>
      </c>
      <c r="B388" s="36">
        <v>213</v>
      </c>
      <c r="C388" s="37">
        <v>11</v>
      </c>
      <c r="D388" s="38" t="s">
        <v>1570</v>
      </c>
      <c r="E388" s="38" t="s">
        <v>1571</v>
      </c>
      <c r="F388" s="38" t="s">
        <v>1572</v>
      </c>
    </row>
    <row r="389" spans="1:6" ht="25.5" x14ac:dyDescent="0.2">
      <c r="A389" s="39" t="s">
        <v>518</v>
      </c>
      <c r="B389" s="57">
        <v>214</v>
      </c>
      <c r="C389" s="40">
        <v>770</v>
      </c>
      <c r="D389" s="41" t="s">
        <v>1573</v>
      </c>
      <c r="E389" s="41" t="s">
        <v>1574</v>
      </c>
      <c r="F389" s="63" t="s">
        <v>1575</v>
      </c>
    </row>
    <row r="390" spans="1:6" x14ac:dyDescent="0.2">
      <c r="A390" s="49"/>
      <c r="B390" s="58"/>
      <c r="C390" s="43"/>
      <c r="D390" s="44"/>
      <c r="E390" s="44"/>
      <c r="F390" s="64"/>
    </row>
    <row r="391" spans="1:6" x14ac:dyDescent="0.2">
      <c r="A391" s="48" t="s">
        <v>1576</v>
      </c>
      <c r="B391" s="59"/>
      <c r="C391" s="46"/>
      <c r="D391" s="47"/>
      <c r="E391" s="47"/>
      <c r="F391" s="65"/>
    </row>
    <row r="392" spans="1:6" x14ac:dyDescent="0.2">
      <c r="A392" s="39" t="s">
        <v>520</v>
      </c>
      <c r="B392" s="57">
        <v>215</v>
      </c>
      <c r="C392" s="40">
        <v>757</v>
      </c>
      <c r="D392" s="41" t="s">
        <v>1577</v>
      </c>
      <c r="E392" s="41" t="s">
        <v>1521</v>
      </c>
      <c r="F392" s="63"/>
    </row>
    <row r="393" spans="1:6" x14ac:dyDescent="0.2">
      <c r="A393" s="48" t="s">
        <v>1578</v>
      </c>
      <c r="B393" s="59"/>
      <c r="C393" s="46"/>
      <c r="D393" s="47"/>
      <c r="E393" s="47"/>
      <c r="F393" s="65"/>
    </row>
    <row r="394" spans="1:6" ht="25.5" x14ac:dyDescent="0.2">
      <c r="A394" s="35" t="s">
        <v>522</v>
      </c>
      <c r="B394" s="36">
        <v>216</v>
      </c>
      <c r="C394" s="37">
        <v>268</v>
      </c>
      <c r="D394" s="38" t="s">
        <v>1579</v>
      </c>
      <c r="E394" s="38" t="s">
        <v>1580</v>
      </c>
      <c r="F394" s="38">
        <v>9174207820</v>
      </c>
    </row>
    <row r="395" spans="1:6" x14ac:dyDescent="0.2">
      <c r="A395" s="39" t="s">
        <v>1581</v>
      </c>
      <c r="B395" s="57">
        <v>217</v>
      </c>
      <c r="C395" s="40">
        <v>652</v>
      </c>
      <c r="D395" s="41" t="s">
        <v>594</v>
      </c>
      <c r="E395" s="41" t="s">
        <v>595</v>
      </c>
      <c r="F395" s="63" t="s">
        <v>1582</v>
      </c>
    </row>
    <row r="396" spans="1:6" x14ac:dyDescent="0.2">
      <c r="A396" s="49"/>
      <c r="B396" s="58"/>
      <c r="C396" s="43"/>
      <c r="D396" s="44"/>
      <c r="E396" s="44"/>
      <c r="F396" s="64"/>
    </row>
    <row r="397" spans="1:6" x14ac:dyDescent="0.2">
      <c r="A397" s="48" t="s">
        <v>593</v>
      </c>
      <c r="B397" s="59"/>
      <c r="C397" s="46"/>
      <c r="D397" s="47"/>
      <c r="E397" s="47"/>
      <c r="F397" s="65"/>
    </row>
    <row r="398" spans="1:6" ht="25.5" x14ac:dyDescent="0.2">
      <c r="A398" s="39" t="s">
        <v>620</v>
      </c>
      <c r="B398" s="57">
        <v>218</v>
      </c>
      <c r="C398" s="40" t="s">
        <v>1583</v>
      </c>
      <c r="D398" s="41" t="s">
        <v>111</v>
      </c>
      <c r="E398" s="41" t="s">
        <v>110</v>
      </c>
      <c r="F398" s="63"/>
    </row>
    <row r="399" spans="1:6" x14ac:dyDescent="0.2">
      <c r="A399" s="48" t="s">
        <v>1584</v>
      </c>
      <c r="B399" s="59"/>
      <c r="C399" s="46"/>
      <c r="D399" s="47"/>
      <c r="E399" s="47"/>
      <c r="F399" s="65"/>
    </row>
    <row r="400" spans="1:6" x14ac:dyDescent="0.2">
      <c r="A400" s="35" t="s">
        <v>1585</v>
      </c>
      <c r="B400" s="36">
        <v>219</v>
      </c>
      <c r="C400" s="37" t="s">
        <v>1586</v>
      </c>
      <c r="D400" s="38" t="s">
        <v>1587</v>
      </c>
      <c r="E400" s="38" t="s">
        <v>1588</v>
      </c>
      <c r="F400" s="38" t="s">
        <v>1589</v>
      </c>
    </row>
    <row r="401" spans="1:6" ht="74.25" customHeight="1" x14ac:dyDescent="0.2">
      <c r="A401" s="60" t="s">
        <v>852</v>
      </c>
      <c r="B401" s="57">
        <v>220</v>
      </c>
      <c r="C401" s="40" t="s">
        <v>1590</v>
      </c>
      <c r="D401" s="41" t="s">
        <v>276</v>
      </c>
      <c r="E401" s="41" t="s">
        <v>1591</v>
      </c>
      <c r="F401" s="63"/>
    </row>
    <row r="402" spans="1:6" x14ac:dyDescent="0.2">
      <c r="A402" s="62"/>
      <c r="B402" s="59"/>
      <c r="C402" s="46"/>
      <c r="D402" s="47"/>
      <c r="E402" s="47"/>
      <c r="F402" s="65"/>
    </row>
    <row r="403" spans="1:6" ht="25.5" x14ac:dyDescent="0.2">
      <c r="A403" s="35" t="s">
        <v>524</v>
      </c>
      <c r="B403" s="36">
        <v>221</v>
      </c>
      <c r="C403" s="37">
        <v>153</v>
      </c>
      <c r="D403" s="38" t="s">
        <v>276</v>
      </c>
      <c r="E403" s="38" t="s">
        <v>1592</v>
      </c>
      <c r="F403" s="38" t="s">
        <v>1593</v>
      </c>
    </row>
    <row r="404" spans="1:6" x14ac:dyDescent="0.2">
      <c r="A404" s="39" t="s">
        <v>597</v>
      </c>
      <c r="B404" s="57">
        <v>222</v>
      </c>
      <c r="C404" s="40">
        <v>7</v>
      </c>
      <c r="D404" s="41" t="s">
        <v>1594</v>
      </c>
      <c r="E404" s="41" t="s">
        <v>1595</v>
      </c>
      <c r="F404" s="63">
        <v>9194884390</v>
      </c>
    </row>
    <row r="405" spans="1:6" x14ac:dyDescent="0.2">
      <c r="A405" s="49"/>
      <c r="B405" s="58"/>
      <c r="C405" s="43"/>
      <c r="D405" s="44"/>
      <c r="E405" s="44"/>
      <c r="F405" s="64"/>
    </row>
    <row r="406" spans="1:6" x14ac:dyDescent="0.2">
      <c r="A406" s="48" t="s">
        <v>1596</v>
      </c>
      <c r="B406" s="59"/>
      <c r="C406" s="46"/>
      <c r="D406" s="47"/>
      <c r="E406" s="47"/>
      <c r="F406" s="65"/>
    </row>
    <row r="407" spans="1:6" x14ac:dyDescent="0.2">
      <c r="A407" s="39" t="s">
        <v>895</v>
      </c>
      <c r="B407" s="57">
        <v>223</v>
      </c>
      <c r="C407" s="40">
        <v>480</v>
      </c>
      <c r="D407" s="41" t="s">
        <v>527</v>
      </c>
      <c r="E407" s="41" t="s">
        <v>528</v>
      </c>
      <c r="F407" s="63" t="s">
        <v>1597</v>
      </c>
    </row>
    <row r="408" spans="1:6" x14ac:dyDescent="0.2">
      <c r="A408" s="49"/>
      <c r="B408" s="58"/>
      <c r="C408" s="43"/>
      <c r="D408" s="44"/>
      <c r="E408" s="44"/>
      <c r="F408" s="64"/>
    </row>
    <row r="409" spans="1:6" x14ac:dyDescent="0.2">
      <c r="A409" s="48" t="s">
        <v>526</v>
      </c>
      <c r="B409" s="59"/>
      <c r="C409" s="46"/>
      <c r="D409" s="47"/>
      <c r="E409" s="47"/>
      <c r="F409" s="65"/>
    </row>
    <row r="410" spans="1:6" ht="25.5" x14ac:dyDescent="0.2">
      <c r="A410" s="39" t="s">
        <v>1598</v>
      </c>
      <c r="B410" s="57">
        <v>224</v>
      </c>
      <c r="C410" s="40">
        <v>761</v>
      </c>
      <c r="D410" s="41" t="s">
        <v>631</v>
      </c>
      <c r="E410" s="41" t="s">
        <v>632</v>
      </c>
      <c r="F410" s="63" t="s">
        <v>1599</v>
      </c>
    </row>
    <row r="411" spans="1:6" x14ac:dyDescent="0.2">
      <c r="A411" s="48" t="s">
        <v>630</v>
      </c>
      <c r="B411" s="59"/>
      <c r="C411" s="46"/>
      <c r="D411" s="47"/>
      <c r="E411" s="47"/>
      <c r="F411" s="65"/>
    </row>
    <row r="412" spans="1:6" ht="25.5" x14ac:dyDescent="0.2">
      <c r="A412" s="35" t="s">
        <v>530</v>
      </c>
      <c r="B412" s="36">
        <v>225</v>
      </c>
      <c r="C412" s="37">
        <v>647</v>
      </c>
      <c r="D412" s="38" t="s">
        <v>1600</v>
      </c>
      <c r="E412" s="38" t="s">
        <v>1601</v>
      </c>
      <c r="F412" s="38"/>
    </row>
    <row r="413" spans="1:6" ht="93" customHeight="1" x14ac:dyDescent="0.2">
      <c r="A413" s="39" t="s">
        <v>1602</v>
      </c>
      <c r="B413" s="57">
        <v>226</v>
      </c>
      <c r="C413" s="40">
        <v>752</v>
      </c>
      <c r="D413" s="41" t="s">
        <v>639</v>
      </c>
      <c r="E413" s="41" t="s">
        <v>640</v>
      </c>
      <c r="F413" s="63" t="s">
        <v>1603</v>
      </c>
    </row>
    <row r="414" spans="1:6" x14ac:dyDescent="0.2">
      <c r="A414" s="49"/>
      <c r="B414" s="58"/>
      <c r="C414" s="43"/>
      <c r="D414" s="44"/>
      <c r="E414" s="44"/>
      <c r="F414" s="64"/>
    </row>
    <row r="415" spans="1:6" x14ac:dyDescent="0.2">
      <c r="A415" s="48" t="s">
        <v>638</v>
      </c>
      <c r="B415" s="59"/>
      <c r="C415" s="46"/>
      <c r="D415" s="47"/>
      <c r="E415" s="47"/>
      <c r="F415" s="65"/>
    </row>
    <row r="416" spans="1:6" x14ac:dyDescent="0.2">
      <c r="A416" s="35" t="s">
        <v>886</v>
      </c>
      <c r="B416" s="36">
        <v>227</v>
      </c>
      <c r="C416" s="37" t="s">
        <v>1604</v>
      </c>
      <c r="D416" s="38" t="s">
        <v>1605</v>
      </c>
      <c r="E416" s="38" t="s">
        <v>1606</v>
      </c>
      <c r="F416" s="38" t="s">
        <v>1607</v>
      </c>
    </row>
    <row r="417" spans="1:6" ht="25.5" x14ac:dyDescent="0.2">
      <c r="A417" s="39" t="s">
        <v>532</v>
      </c>
      <c r="B417" s="57">
        <v>228</v>
      </c>
      <c r="C417" s="40">
        <v>727</v>
      </c>
      <c r="D417" s="41" t="s">
        <v>1608</v>
      </c>
      <c r="E417" s="41" t="s">
        <v>1609</v>
      </c>
      <c r="F417" s="63" t="s">
        <v>1610</v>
      </c>
    </row>
    <row r="418" spans="1:6" x14ac:dyDescent="0.2">
      <c r="A418" s="49"/>
      <c r="B418" s="58"/>
      <c r="C418" s="43"/>
      <c r="D418" s="44"/>
      <c r="E418" s="44"/>
      <c r="F418" s="64"/>
    </row>
    <row r="419" spans="1:6" x14ac:dyDescent="0.2">
      <c r="A419" s="48" t="s">
        <v>1611</v>
      </c>
      <c r="B419" s="59"/>
      <c r="C419" s="46"/>
      <c r="D419" s="47"/>
      <c r="E419" s="47"/>
      <c r="F419" s="65"/>
    </row>
    <row r="420" spans="1:6" ht="25.5" x14ac:dyDescent="0.2">
      <c r="A420" s="39" t="s">
        <v>854</v>
      </c>
      <c r="B420" s="57">
        <v>229</v>
      </c>
      <c r="C420" s="40" t="s">
        <v>1612</v>
      </c>
      <c r="D420" s="41" t="s">
        <v>1613</v>
      </c>
      <c r="E420" s="41" t="s">
        <v>1614</v>
      </c>
      <c r="F420" s="63"/>
    </row>
    <row r="421" spans="1:6" x14ac:dyDescent="0.2">
      <c r="A421" s="48" t="s">
        <v>1615</v>
      </c>
      <c r="B421" s="59"/>
      <c r="C421" s="46"/>
      <c r="D421" s="47"/>
      <c r="E421" s="47"/>
      <c r="F421" s="65"/>
    </row>
    <row r="422" spans="1:6" ht="25.5" x14ac:dyDescent="0.2">
      <c r="A422" s="35" t="s">
        <v>1616</v>
      </c>
      <c r="B422" s="36">
        <v>230</v>
      </c>
      <c r="C422" s="37" t="s">
        <v>1617</v>
      </c>
      <c r="D422" s="38" t="s">
        <v>1618</v>
      </c>
      <c r="E422" s="38" t="s">
        <v>1619</v>
      </c>
      <c r="F422" s="38" t="s">
        <v>1620</v>
      </c>
    </row>
    <row r="423" spans="1:6" ht="25.5" x14ac:dyDescent="0.2">
      <c r="A423" s="39" t="s">
        <v>856</v>
      </c>
      <c r="B423" s="57">
        <v>231</v>
      </c>
      <c r="C423" s="40" t="s">
        <v>1621</v>
      </c>
      <c r="D423" s="41" t="s">
        <v>1622</v>
      </c>
      <c r="E423" s="41" t="s">
        <v>1301</v>
      </c>
      <c r="F423" s="63" t="s">
        <v>1623</v>
      </c>
    </row>
    <row r="424" spans="1:6" x14ac:dyDescent="0.2">
      <c r="A424" s="48" t="s">
        <v>1624</v>
      </c>
      <c r="B424" s="59"/>
      <c r="C424" s="46"/>
      <c r="D424" s="47"/>
      <c r="E424" s="47"/>
      <c r="F424" s="65"/>
    </row>
    <row r="425" spans="1:6" ht="67.5" customHeight="1" x14ac:dyDescent="0.2">
      <c r="A425" s="39" t="s">
        <v>534</v>
      </c>
      <c r="B425" s="57">
        <v>232</v>
      </c>
      <c r="C425" s="40">
        <v>635</v>
      </c>
      <c r="D425" s="41" t="s">
        <v>1625</v>
      </c>
      <c r="E425" s="41" t="s">
        <v>1626</v>
      </c>
      <c r="F425" s="63" t="s">
        <v>1627</v>
      </c>
    </row>
    <row r="426" spans="1:6" x14ac:dyDescent="0.2">
      <c r="A426" s="49"/>
      <c r="B426" s="58"/>
      <c r="C426" s="43"/>
      <c r="D426" s="44"/>
      <c r="E426" s="44"/>
      <c r="F426" s="64"/>
    </row>
    <row r="427" spans="1:6" x14ac:dyDescent="0.2">
      <c r="A427" s="48" t="s">
        <v>1628</v>
      </c>
      <c r="B427" s="59"/>
      <c r="C427" s="46"/>
      <c r="D427" s="47"/>
      <c r="E427" s="47"/>
      <c r="F427" s="65"/>
    </row>
    <row r="428" spans="1:6" ht="25.5" x14ac:dyDescent="0.2">
      <c r="A428" s="35" t="s">
        <v>858</v>
      </c>
      <c r="B428" s="36">
        <v>233</v>
      </c>
      <c r="C428" s="37" t="s">
        <v>1629</v>
      </c>
      <c r="D428" s="38" t="s">
        <v>1630</v>
      </c>
      <c r="E428" s="38" t="s">
        <v>1631</v>
      </c>
      <c r="F428" s="38">
        <v>9195611086</v>
      </c>
    </row>
    <row r="429" spans="1:6" ht="57" customHeight="1" x14ac:dyDescent="0.2">
      <c r="A429" s="39" t="s">
        <v>1632</v>
      </c>
      <c r="B429" s="57">
        <v>234</v>
      </c>
      <c r="C429" s="40" t="s">
        <v>861</v>
      </c>
      <c r="D429" s="41" t="s">
        <v>862</v>
      </c>
      <c r="E429" s="41" t="s">
        <v>863</v>
      </c>
      <c r="F429" s="63" t="s">
        <v>1633</v>
      </c>
    </row>
    <row r="430" spans="1:6" x14ac:dyDescent="0.2">
      <c r="A430" s="48" t="s">
        <v>860</v>
      </c>
      <c r="B430" s="59"/>
      <c r="C430" s="46"/>
      <c r="D430" s="47"/>
      <c r="E430" s="47"/>
      <c r="F430" s="65"/>
    </row>
    <row r="431" spans="1:6" ht="38.25" x14ac:dyDescent="0.2">
      <c r="A431" s="39" t="s">
        <v>536</v>
      </c>
      <c r="B431" s="57">
        <v>235</v>
      </c>
      <c r="C431" s="40">
        <v>756</v>
      </c>
      <c r="D431" s="41" t="s">
        <v>1634</v>
      </c>
      <c r="E431" s="41" t="s">
        <v>1635</v>
      </c>
      <c r="F431" s="63" t="s">
        <v>1636</v>
      </c>
    </row>
    <row r="432" spans="1:6" x14ac:dyDescent="0.2">
      <c r="A432" s="48" t="s">
        <v>1637</v>
      </c>
      <c r="B432" s="59"/>
      <c r="C432" s="46"/>
      <c r="D432" s="47"/>
      <c r="E432" s="47"/>
      <c r="F432" s="65"/>
    </row>
    <row r="433" spans="1:6" x14ac:dyDescent="0.2">
      <c r="A433" s="35" t="s">
        <v>906</v>
      </c>
      <c r="B433" s="36">
        <v>236</v>
      </c>
      <c r="C433" s="37">
        <v>87</v>
      </c>
      <c r="D433" s="38" t="s">
        <v>1638</v>
      </c>
      <c r="E433" s="38" t="s">
        <v>1330</v>
      </c>
      <c r="F433" s="38" t="s">
        <v>1639</v>
      </c>
    </row>
    <row r="434" spans="1:6" x14ac:dyDescent="0.2">
      <c r="A434" s="35" t="s">
        <v>865</v>
      </c>
      <c r="B434" s="36">
        <v>237</v>
      </c>
      <c r="C434" s="37" t="s">
        <v>66</v>
      </c>
      <c r="D434" s="38" t="s">
        <v>1638</v>
      </c>
      <c r="E434" s="38" t="s">
        <v>1640</v>
      </c>
      <c r="F434" s="38" t="s">
        <v>1641</v>
      </c>
    </row>
    <row r="435" spans="1:6" ht="87" customHeight="1" x14ac:dyDescent="0.2">
      <c r="A435" s="60" t="s">
        <v>867</v>
      </c>
      <c r="B435" s="57">
        <v>238</v>
      </c>
      <c r="C435" s="40" t="s">
        <v>1642</v>
      </c>
      <c r="D435" s="41" t="s">
        <v>1643</v>
      </c>
      <c r="E435" s="41" t="s">
        <v>1644</v>
      </c>
      <c r="F435" s="41" t="s">
        <v>1645</v>
      </c>
    </row>
    <row r="436" spans="1:6" x14ac:dyDescent="0.2">
      <c r="A436" s="61"/>
      <c r="B436" s="58"/>
      <c r="C436" s="43"/>
      <c r="D436" s="44"/>
      <c r="E436" s="44"/>
      <c r="F436" s="44"/>
    </row>
    <row r="437" spans="1:6" x14ac:dyDescent="0.2">
      <c r="A437" s="62"/>
      <c r="B437" s="59"/>
      <c r="C437" s="46"/>
      <c r="D437" s="47"/>
      <c r="E437" s="47"/>
      <c r="F437" s="47" t="s">
        <v>1646</v>
      </c>
    </row>
    <row r="438" spans="1:6" x14ac:dyDescent="0.2">
      <c r="A438" s="35" t="s">
        <v>538</v>
      </c>
      <c r="B438" s="36">
        <v>239</v>
      </c>
      <c r="C438" s="37">
        <v>554</v>
      </c>
      <c r="D438" s="38" t="s">
        <v>528</v>
      </c>
      <c r="E438" s="38" t="s">
        <v>1647</v>
      </c>
      <c r="F438" s="38">
        <v>9267182604</v>
      </c>
    </row>
    <row r="439" spans="1:6" x14ac:dyDescent="0.2">
      <c r="A439" s="35" t="s">
        <v>869</v>
      </c>
      <c r="B439" s="36">
        <v>240</v>
      </c>
      <c r="C439" s="37" t="s">
        <v>1648</v>
      </c>
      <c r="D439" s="38" t="s">
        <v>1649</v>
      </c>
      <c r="E439" s="38" t="s">
        <v>956</v>
      </c>
      <c r="F439" s="38" t="s">
        <v>1650</v>
      </c>
    </row>
    <row r="440" spans="1:6" x14ac:dyDescent="0.2">
      <c r="A440" s="35" t="s">
        <v>871</v>
      </c>
      <c r="B440" s="36">
        <v>241</v>
      </c>
      <c r="C440" s="37" t="s">
        <v>247</v>
      </c>
      <c r="D440" s="38" t="s">
        <v>1651</v>
      </c>
      <c r="E440" s="38" t="s">
        <v>1652</v>
      </c>
      <c r="F440" s="38">
        <v>9175397275</v>
      </c>
    </row>
    <row r="441" spans="1:6" ht="69.75" customHeight="1" x14ac:dyDescent="0.2">
      <c r="A441" s="39" t="s">
        <v>540</v>
      </c>
      <c r="B441" s="57">
        <v>242</v>
      </c>
      <c r="C441" s="40">
        <v>669</v>
      </c>
      <c r="D441" s="41" t="s">
        <v>1653</v>
      </c>
      <c r="E441" s="41" t="s">
        <v>1192</v>
      </c>
      <c r="F441" s="41" t="s">
        <v>1654</v>
      </c>
    </row>
    <row r="442" spans="1:6" x14ac:dyDescent="0.2">
      <c r="A442" s="42" t="s">
        <v>1655</v>
      </c>
      <c r="B442" s="58"/>
      <c r="C442" s="43"/>
      <c r="D442" s="44"/>
      <c r="E442" s="44"/>
      <c r="F442" s="44"/>
    </row>
    <row r="443" spans="1:6" x14ac:dyDescent="0.2">
      <c r="A443" s="45"/>
      <c r="B443" s="59"/>
      <c r="C443" s="46"/>
      <c r="D443" s="47"/>
      <c r="E443" s="47"/>
      <c r="F443" s="47" t="s">
        <v>1656</v>
      </c>
    </row>
    <row r="444" spans="1:6" x14ac:dyDescent="0.2">
      <c r="A444" s="39" t="s">
        <v>873</v>
      </c>
      <c r="B444" s="57">
        <v>243</v>
      </c>
      <c r="C444" s="40" t="s">
        <v>1657</v>
      </c>
      <c r="D444" s="41" t="s">
        <v>1658</v>
      </c>
      <c r="E444" s="41" t="s">
        <v>944</v>
      </c>
      <c r="F444" s="63" t="s">
        <v>1659</v>
      </c>
    </row>
    <row r="445" spans="1:6" x14ac:dyDescent="0.2">
      <c r="A445" s="48" t="s">
        <v>1660</v>
      </c>
      <c r="B445" s="59"/>
      <c r="C445" s="46"/>
      <c r="D445" s="47"/>
      <c r="E445" s="47"/>
      <c r="F445" s="65"/>
    </row>
    <row r="446" spans="1:6" x14ac:dyDescent="0.2">
      <c r="A446" s="39" t="s">
        <v>875</v>
      </c>
      <c r="B446" s="57">
        <v>244</v>
      </c>
      <c r="C446" s="40" t="s">
        <v>1661</v>
      </c>
      <c r="D446" s="41" t="s">
        <v>1662</v>
      </c>
      <c r="E446" s="41" t="s">
        <v>1663</v>
      </c>
      <c r="F446" s="63">
        <v>9172071003</v>
      </c>
    </row>
    <row r="447" spans="1:6" x14ac:dyDescent="0.2">
      <c r="A447" s="49"/>
      <c r="B447" s="58"/>
      <c r="C447" s="43"/>
      <c r="D447" s="44"/>
      <c r="E447" s="44"/>
      <c r="F447" s="64"/>
    </row>
    <row r="448" spans="1:6" x14ac:dyDescent="0.2">
      <c r="A448" s="48" t="s">
        <v>1664</v>
      </c>
      <c r="B448" s="59"/>
      <c r="C448" s="46"/>
      <c r="D448" s="47"/>
      <c r="E448" s="47"/>
      <c r="F448" s="65"/>
    </row>
    <row r="449" spans="1:6" x14ac:dyDescent="0.2">
      <c r="A449" s="35" t="s">
        <v>877</v>
      </c>
      <c r="B449" s="36">
        <v>245</v>
      </c>
      <c r="C449" s="37" t="s">
        <v>1665</v>
      </c>
      <c r="D449" s="38" t="s">
        <v>1666</v>
      </c>
      <c r="E449" s="38" t="s">
        <v>1667</v>
      </c>
      <c r="F449" s="38" t="s">
        <v>1668</v>
      </c>
    </row>
    <row r="450" spans="1:6" ht="25.5" x14ac:dyDescent="0.2">
      <c r="A450" s="35" t="s">
        <v>879</v>
      </c>
      <c r="B450" s="36">
        <v>246</v>
      </c>
      <c r="C450" s="37" t="s">
        <v>167</v>
      </c>
      <c r="D450" s="38" t="s">
        <v>1669</v>
      </c>
      <c r="E450" s="38" t="s">
        <v>1008</v>
      </c>
      <c r="F450" s="38" t="s">
        <v>1670</v>
      </c>
    </row>
    <row r="451" spans="1:6" ht="25.5" x14ac:dyDescent="0.2">
      <c r="A451" s="39" t="s">
        <v>542</v>
      </c>
      <c r="B451" s="57">
        <v>247</v>
      </c>
      <c r="C451" s="40">
        <v>651</v>
      </c>
      <c r="D451" s="41" t="s">
        <v>1671</v>
      </c>
      <c r="E451" s="41" t="s">
        <v>1672</v>
      </c>
      <c r="F451" s="63"/>
    </row>
    <row r="452" spans="1:6" x14ac:dyDescent="0.2">
      <c r="A452" s="49"/>
      <c r="B452" s="58"/>
      <c r="C452" s="43"/>
      <c r="D452" s="44"/>
      <c r="E452" s="44"/>
      <c r="F452" s="64"/>
    </row>
    <row r="453" spans="1:6" x14ac:dyDescent="0.2">
      <c r="A453" s="48" t="s">
        <v>1673</v>
      </c>
      <c r="B453" s="59"/>
      <c r="C453" s="46"/>
      <c r="D453" s="47"/>
      <c r="E453" s="47"/>
      <c r="F453" s="65"/>
    </row>
    <row r="454" spans="1:6" x14ac:dyDescent="0.2">
      <c r="A454" s="39" t="s">
        <v>544</v>
      </c>
      <c r="B454" s="57">
        <v>248</v>
      </c>
      <c r="C454" s="40">
        <v>247</v>
      </c>
      <c r="D454" s="41" t="s">
        <v>1674</v>
      </c>
      <c r="E454" s="41" t="s">
        <v>1675</v>
      </c>
      <c r="F454" s="63">
        <v>9065256809</v>
      </c>
    </row>
    <row r="455" spans="1:6" x14ac:dyDescent="0.2">
      <c r="A455" s="49"/>
      <c r="B455" s="58"/>
      <c r="C455" s="43"/>
      <c r="D455" s="44"/>
      <c r="E455" s="44"/>
      <c r="F455" s="64"/>
    </row>
    <row r="456" spans="1:6" x14ac:dyDescent="0.2">
      <c r="A456" s="48" t="s">
        <v>1676</v>
      </c>
      <c r="B456" s="59"/>
      <c r="C456" s="46"/>
      <c r="D456" s="47"/>
      <c r="E456" s="47"/>
      <c r="F456" s="65"/>
    </row>
    <row r="457" spans="1:6" ht="110.25" customHeight="1" x14ac:dyDescent="0.2">
      <c r="A457" s="60" t="s">
        <v>1677</v>
      </c>
      <c r="B457" s="57">
        <v>249</v>
      </c>
      <c r="C457" s="40">
        <v>508</v>
      </c>
      <c r="D457" s="41" t="s">
        <v>606</v>
      </c>
      <c r="E457" s="41" t="s">
        <v>607</v>
      </c>
      <c r="F457" s="41">
        <v>9778358275</v>
      </c>
    </row>
    <row r="458" spans="1:6" x14ac:dyDescent="0.2">
      <c r="A458" s="61"/>
      <c r="B458" s="58"/>
      <c r="C458" s="43"/>
      <c r="D458" s="44"/>
      <c r="E458" s="44"/>
      <c r="F458" s="44"/>
    </row>
    <row r="459" spans="1:6" x14ac:dyDescent="0.2">
      <c r="A459" s="62"/>
      <c r="B459" s="59"/>
      <c r="C459" s="46"/>
      <c r="D459" s="47"/>
      <c r="E459" s="47"/>
      <c r="F459" s="47">
        <v>9176658275</v>
      </c>
    </row>
    <row r="460" spans="1:6" x14ac:dyDescent="0.2">
      <c r="A460" s="39" t="s">
        <v>546</v>
      </c>
      <c r="B460" s="57">
        <v>250</v>
      </c>
      <c r="C460" s="40">
        <v>656</v>
      </c>
      <c r="D460" s="41" t="s">
        <v>1678</v>
      </c>
      <c r="E460" s="41" t="s">
        <v>1679</v>
      </c>
      <c r="F460" s="63" t="s">
        <v>1680</v>
      </c>
    </row>
    <row r="461" spans="1:6" x14ac:dyDescent="0.2">
      <c r="A461" s="49"/>
      <c r="B461" s="58"/>
      <c r="C461" s="43"/>
      <c r="D461" s="44"/>
      <c r="E461" s="44"/>
      <c r="F461" s="64"/>
    </row>
    <row r="462" spans="1:6" x14ac:dyDescent="0.2">
      <c r="A462" s="48" t="s">
        <v>1681</v>
      </c>
      <c r="B462" s="59"/>
      <c r="C462" s="46"/>
      <c r="D462" s="47"/>
      <c r="E462" s="47"/>
      <c r="F462" s="65"/>
    </row>
    <row r="463" spans="1:6" x14ac:dyDescent="0.2">
      <c r="A463" s="39" t="s">
        <v>548</v>
      </c>
      <c r="B463" s="57">
        <v>251</v>
      </c>
      <c r="C463" s="40">
        <v>662</v>
      </c>
      <c r="D463" s="41" t="s">
        <v>1682</v>
      </c>
      <c r="E463" s="41" t="s">
        <v>1683</v>
      </c>
      <c r="F463" s="63" t="s">
        <v>1684</v>
      </c>
    </row>
    <row r="464" spans="1:6" x14ac:dyDescent="0.2">
      <c r="A464" s="49"/>
      <c r="B464" s="58"/>
      <c r="C464" s="43"/>
      <c r="D464" s="44"/>
      <c r="E464" s="44"/>
      <c r="F464" s="64"/>
    </row>
    <row r="465" spans="1:7" x14ac:dyDescent="0.2">
      <c r="A465" s="48" t="s">
        <v>1685</v>
      </c>
      <c r="B465" s="59"/>
      <c r="C465" s="46"/>
      <c r="D465" s="47"/>
      <c r="E465" s="47"/>
      <c r="F465" s="65"/>
    </row>
    <row r="466" spans="1:7" x14ac:dyDescent="0.2">
      <c r="A466" s="39" t="s">
        <v>550</v>
      </c>
      <c r="B466" s="57">
        <v>252</v>
      </c>
      <c r="C466" s="40">
        <v>427</v>
      </c>
      <c r="D466" s="41" t="s">
        <v>1686</v>
      </c>
      <c r="E466" s="41" t="s">
        <v>1687</v>
      </c>
      <c r="F466" s="63" t="s">
        <v>1688</v>
      </c>
    </row>
    <row r="467" spans="1:7" x14ac:dyDescent="0.2">
      <c r="A467" s="48" t="s">
        <v>1689</v>
      </c>
      <c r="B467" s="59"/>
      <c r="C467" s="46"/>
      <c r="D467" s="47"/>
      <c r="E467" s="47"/>
      <c r="F467" s="65"/>
    </row>
    <row r="468" spans="1:7" ht="156.75" customHeight="1" x14ac:dyDescent="0.2">
      <c r="A468" s="39" t="s">
        <v>898</v>
      </c>
      <c r="B468" s="57">
        <v>253</v>
      </c>
      <c r="C468" s="40">
        <v>458</v>
      </c>
      <c r="D468" s="41" t="s">
        <v>317</v>
      </c>
      <c r="E468" s="41" t="s">
        <v>1690</v>
      </c>
      <c r="F468" s="63" t="s">
        <v>1691</v>
      </c>
    </row>
    <row r="469" spans="1:7" x14ac:dyDescent="0.2">
      <c r="A469" s="42" t="s">
        <v>1692</v>
      </c>
      <c r="B469" s="58"/>
      <c r="C469" s="43"/>
      <c r="D469" s="44"/>
      <c r="E469" s="44"/>
      <c r="F469" s="64"/>
    </row>
    <row r="470" spans="1:7" x14ac:dyDescent="0.2">
      <c r="A470" s="45"/>
      <c r="B470" s="59"/>
      <c r="C470" s="46"/>
      <c r="D470" s="47"/>
      <c r="E470" s="47"/>
      <c r="F470" s="65"/>
    </row>
    <row r="471" spans="1:7" ht="54.75" customHeight="1" x14ac:dyDescent="0.2">
      <c r="A471" s="39" t="s">
        <v>552</v>
      </c>
      <c r="B471" s="57">
        <v>254</v>
      </c>
      <c r="C471" s="40">
        <v>674</v>
      </c>
      <c r="D471" s="41" t="s">
        <v>1693</v>
      </c>
      <c r="E471" s="41" t="s">
        <v>1694</v>
      </c>
      <c r="F471" s="63" t="s">
        <v>1695</v>
      </c>
    </row>
    <row r="472" spans="1:7" x14ac:dyDescent="0.2">
      <c r="A472" s="49"/>
      <c r="B472" s="58"/>
      <c r="C472" s="43"/>
      <c r="D472" s="44"/>
      <c r="E472" s="44"/>
      <c r="F472" s="64"/>
    </row>
    <row r="473" spans="1:7" x14ac:dyDescent="0.2">
      <c r="A473" s="48" t="s">
        <v>1696</v>
      </c>
      <c r="B473" s="59"/>
      <c r="C473" s="46"/>
      <c r="D473" s="47"/>
      <c r="E473" s="47"/>
      <c r="F473" s="65"/>
    </row>
    <row r="474" spans="1:7" x14ac:dyDescent="0.2">
      <c r="A474" s="50" t="s">
        <v>554</v>
      </c>
      <c r="B474" s="51">
        <v>255</v>
      </c>
      <c r="C474" s="52">
        <v>279</v>
      </c>
      <c r="D474" s="53" t="s">
        <v>1697</v>
      </c>
      <c r="E474" s="53" t="s">
        <v>1698</v>
      </c>
      <c r="F474" s="53">
        <v>9183191382</v>
      </c>
    </row>
    <row r="475" spans="1:7" x14ac:dyDescent="0.2">
      <c r="G475" s="16">
        <f>COUNTIFS(G2:G474, "&lt;&gt;#N/A",G2:G474, "&lt;&gt;")</f>
        <v>0</v>
      </c>
    </row>
  </sheetData>
  <mergeCells count="267">
    <mergeCell ref="B471:B473"/>
    <mergeCell ref="F471:F473"/>
    <mergeCell ref="B463:B465"/>
    <mergeCell ref="F463:F465"/>
    <mergeCell ref="B466:B467"/>
    <mergeCell ref="F466:F467"/>
    <mergeCell ref="B468:B470"/>
    <mergeCell ref="F468:F470"/>
    <mergeCell ref="B454:B456"/>
    <mergeCell ref="F454:F456"/>
    <mergeCell ref="A457:A459"/>
    <mergeCell ref="B457:B459"/>
    <mergeCell ref="B460:B462"/>
    <mergeCell ref="F460:F462"/>
    <mergeCell ref="B441:B443"/>
    <mergeCell ref="B444:B445"/>
    <mergeCell ref="F444:F445"/>
    <mergeCell ref="B446:B448"/>
    <mergeCell ref="F446:F448"/>
    <mergeCell ref="B451:B453"/>
    <mergeCell ref="F451:F453"/>
    <mergeCell ref="B429:B430"/>
    <mergeCell ref="F429:F430"/>
    <mergeCell ref="B431:B432"/>
    <mergeCell ref="F431:F432"/>
    <mergeCell ref="A435:A437"/>
    <mergeCell ref="B435:B437"/>
    <mergeCell ref="B420:B421"/>
    <mergeCell ref="F420:F421"/>
    <mergeCell ref="B423:B424"/>
    <mergeCell ref="F423:F424"/>
    <mergeCell ref="B425:B427"/>
    <mergeCell ref="F425:F427"/>
    <mergeCell ref="B410:B411"/>
    <mergeCell ref="F410:F411"/>
    <mergeCell ref="B413:B415"/>
    <mergeCell ref="F413:F415"/>
    <mergeCell ref="B417:B419"/>
    <mergeCell ref="F417:F419"/>
    <mergeCell ref="A401:A402"/>
    <mergeCell ref="B401:B402"/>
    <mergeCell ref="F401:F402"/>
    <mergeCell ref="B404:B406"/>
    <mergeCell ref="F404:F406"/>
    <mergeCell ref="B407:B409"/>
    <mergeCell ref="F407:F409"/>
    <mergeCell ref="B392:B393"/>
    <mergeCell ref="F392:F393"/>
    <mergeCell ref="B395:B397"/>
    <mergeCell ref="F395:F397"/>
    <mergeCell ref="B398:B399"/>
    <mergeCell ref="F398:F399"/>
    <mergeCell ref="B382:B384"/>
    <mergeCell ref="F382:F384"/>
    <mergeCell ref="B385:B387"/>
    <mergeCell ref="F385:F387"/>
    <mergeCell ref="B389:B391"/>
    <mergeCell ref="F389:F391"/>
    <mergeCell ref="B372:B374"/>
    <mergeCell ref="F372:F374"/>
    <mergeCell ref="A375:A376"/>
    <mergeCell ref="B375:B376"/>
    <mergeCell ref="B377:B379"/>
    <mergeCell ref="F377:F379"/>
    <mergeCell ref="B364:B365"/>
    <mergeCell ref="F364:F365"/>
    <mergeCell ref="B366:B367"/>
    <mergeCell ref="F366:F367"/>
    <mergeCell ref="B369:B371"/>
    <mergeCell ref="F369:F371"/>
    <mergeCell ref="B356:B357"/>
    <mergeCell ref="F356:F357"/>
    <mergeCell ref="B359:B360"/>
    <mergeCell ref="F359:F360"/>
    <mergeCell ref="B361:B363"/>
    <mergeCell ref="F361:F363"/>
    <mergeCell ref="B345:B346"/>
    <mergeCell ref="F345:F346"/>
    <mergeCell ref="B347:B349"/>
    <mergeCell ref="F347:F349"/>
    <mergeCell ref="B350:B352"/>
    <mergeCell ref="F350:F352"/>
    <mergeCell ref="B339:B340"/>
    <mergeCell ref="F339:F340"/>
    <mergeCell ref="B341:B342"/>
    <mergeCell ref="F341:F342"/>
    <mergeCell ref="A343:A344"/>
    <mergeCell ref="B343:B344"/>
    <mergeCell ref="B328:B329"/>
    <mergeCell ref="B330:B332"/>
    <mergeCell ref="F330:F332"/>
    <mergeCell ref="B333:B335"/>
    <mergeCell ref="F333:F335"/>
    <mergeCell ref="B336:B338"/>
    <mergeCell ref="F336:F338"/>
    <mergeCell ref="A317:A318"/>
    <mergeCell ref="B317:B318"/>
    <mergeCell ref="B320:B322"/>
    <mergeCell ref="F320:F322"/>
    <mergeCell ref="B324:B326"/>
    <mergeCell ref="F324:F326"/>
    <mergeCell ref="B307:B309"/>
    <mergeCell ref="F307:F309"/>
    <mergeCell ref="B310:B312"/>
    <mergeCell ref="F310:F312"/>
    <mergeCell ref="B314:B316"/>
    <mergeCell ref="F314:F316"/>
    <mergeCell ref="B296:B298"/>
    <mergeCell ref="F296:F298"/>
    <mergeCell ref="B300:B301"/>
    <mergeCell ref="F300:F301"/>
    <mergeCell ref="B303:B305"/>
    <mergeCell ref="F303:F305"/>
    <mergeCell ref="B272:B274"/>
    <mergeCell ref="B282:B284"/>
    <mergeCell ref="F282:F284"/>
    <mergeCell ref="B286:B288"/>
    <mergeCell ref="F286:F288"/>
    <mergeCell ref="B292:B294"/>
    <mergeCell ref="A258:A259"/>
    <mergeCell ref="B258:B259"/>
    <mergeCell ref="B266:B268"/>
    <mergeCell ref="F266:F268"/>
    <mergeCell ref="B269:B271"/>
    <mergeCell ref="F269:F271"/>
    <mergeCell ref="B248:B250"/>
    <mergeCell ref="F248:F250"/>
    <mergeCell ref="B252:B254"/>
    <mergeCell ref="F252:F254"/>
    <mergeCell ref="B255:B257"/>
    <mergeCell ref="F255:F257"/>
    <mergeCell ref="B235:B237"/>
    <mergeCell ref="F235:F237"/>
    <mergeCell ref="B240:B242"/>
    <mergeCell ref="F240:F242"/>
    <mergeCell ref="B244:B246"/>
    <mergeCell ref="F244:F246"/>
    <mergeCell ref="B224:B225"/>
    <mergeCell ref="F224:F225"/>
    <mergeCell ref="B226:B228"/>
    <mergeCell ref="F226:F228"/>
    <mergeCell ref="B230:B232"/>
    <mergeCell ref="F230:F232"/>
    <mergeCell ref="A215:A216"/>
    <mergeCell ref="B215:B216"/>
    <mergeCell ref="B217:B219"/>
    <mergeCell ref="F217:F219"/>
    <mergeCell ref="A221:A223"/>
    <mergeCell ref="B221:B223"/>
    <mergeCell ref="B206:B207"/>
    <mergeCell ref="F206:F207"/>
    <mergeCell ref="B208:B210"/>
    <mergeCell ref="F208:F210"/>
    <mergeCell ref="B211:B213"/>
    <mergeCell ref="F211:F213"/>
    <mergeCell ref="B197:B198"/>
    <mergeCell ref="F197:F198"/>
    <mergeCell ref="A200:A201"/>
    <mergeCell ref="B200:B201"/>
    <mergeCell ref="B202:B203"/>
    <mergeCell ref="F202:F203"/>
    <mergeCell ref="B187:B188"/>
    <mergeCell ref="F187:F188"/>
    <mergeCell ref="B190:B191"/>
    <mergeCell ref="F190:F191"/>
    <mergeCell ref="A195:A196"/>
    <mergeCell ref="B195:B196"/>
    <mergeCell ref="F195:F196"/>
    <mergeCell ref="B176:B178"/>
    <mergeCell ref="F176:F178"/>
    <mergeCell ref="B180:B182"/>
    <mergeCell ref="F180:F182"/>
    <mergeCell ref="A183:A184"/>
    <mergeCell ref="B183:B184"/>
    <mergeCell ref="B164:B165"/>
    <mergeCell ref="F164:F165"/>
    <mergeCell ref="B167:B169"/>
    <mergeCell ref="F167:F169"/>
    <mergeCell ref="B170:B172"/>
    <mergeCell ref="F170:F172"/>
    <mergeCell ref="B156:B158"/>
    <mergeCell ref="F156:F158"/>
    <mergeCell ref="B159:B160"/>
    <mergeCell ref="F159:F160"/>
    <mergeCell ref="A162:A163"/>
    <mergeCell ref="B162:B163"/>
    <mergeCell ref="B144:B145"/>
    <mergeCell ref="F144:F145"/>
    <mergeCell ref="B146:B147"/>
    <mergeCell ref="F146:F147"/>
    <mergeCell ref="B150:B152"/>
    <mergeCell ref="F150:F152"/>
    <mergeCell ref="B135:B136"/>
    <mergeCell ref="F135:F136"/>
    <mergeCell ref="A137:A139"/>
    <mergeCell ref="B137:B139"/>
    <mergeCell ref="B140:B141"/>
    <mergeCell ref="F140:F141"/>
    <mergeCell ref="B121:B122"/>
    <mergeCell ref="F121:F122"/>
    <mergeCell ref="B124:B126"/>
    <mergeCell ref="B127:B128"/>
    <mergeCell ref="F127:F128"/>
    <mergeCell ref="B129:B130"/>
    <mergeCell ref="F129:F130"/>
    <mergeCell ref="B111:B112"/>
    <mergeCell ref="F111:F112"/>
    <mergeCell ref="B114:B116"/>
    <mergeCell ref="F114:F116"/>
    <mergeCell ref="B118:B120"/>
    <mergeCell ref="F118:F120"/>
    <mergeCell ref="B104:B105"/>
    <mergeCell ref="F104:F105"/>
    <mergeCell ref="B106:B108"/>
    <mergeCell ref="F106:F108"/>
    <mergeCell ref="B109:B110"/>
    <mergeCell ref="F109:F110"/>
    <mergeCell ref="B96:B97"/>
    <mergeCell ref="F96:F97"/>
    <mergeCell ref="B98:B100"/>
    <mergeCell ref="F98:F100"/>
    <mergeCell ref="B101:B103"/>
    <mergeCell ref="F101:F103"/>
    <mergeCell ref="B85:B87"/>
    <mergeCell ref="F85:F87"/>
    <mergeCell ref="B89:B91"/>
    <mergeCell ref="F89:F91"/>
    <mergeCell ref="B92:B94"/>
    <mergeCell ref="F92:F94"/>
    <mergeCell ref="B72:B74"/>
    <mergeCell ref="F72:F74"/>
    <mergeCell ref="B76:B77"/>
    <mergeCell ref="F76:F77"/>
    <mergeCell ref="B78:B79"/>
    <mergeCell ref="F78:F79"/>
    <mergeCell ref="B55:B57"/>
    <mergeCell ref="F55:F57"/>
    <mergeCell ref="B60:B62"/>
    <mergeCell ref="F60:F62"/>
    <mergeCell ref="B68:B70"/>
    <mergeCell ref="F68:F70"/>
    <mergeCell ref="B39:B41"/>
    <mergeCell ref="B42:B43"/>
    <mergeCell ref="F42:F43"/>
    <mergeCell ref="A47:A49"/>
    <mergeCell ref="B47:B49"/>
    <mergeCell ref="B53:B54"/>
    <mergeCell ref="F53:F54"/>
    <mergeCell ref="B32:B34"/>
    <mergeCell ref="F32:F34"/>
    <mergeCell ref="B35:B36"/>
    <mergeCell ref="F35:F36"/>
    <mergeCell ref="B37:B38"/>
    <mergeCell ref="F37:F38"/>
    <mergeCell ref="B14:B16"/>
    <mergeCell ref="A18:A20"/>
    <mergeCell ref="B18:B20"/>
    <mergeCell ref="B21:B23"/>
    <mergeCell ref="F21:F23"/>
    <mergeCell ref="B27:B29"/>
    <mergeCell ref="F27:F29"/>
    <mergeCell ref="B4:B6"/>
    <mergeCell ref="B7:B8"/>
    <mergeCell ref="B9:B10"/>
    <mergeCell ref="F9:F10"/>
    <mergeCell ref="B11:B12"/>
    <mergeCell ref="F11:F12"/>
  </mergeCells>
  <hyperlinks>
    <hyperlink ref="A2" r:id="rId1" display="mailto:znabad@philkoei.com.ph" xr:uid="{4CC46710-C105-4828-8F63-191FBD93A66F}"/>
    <hyperlink ref="A3" r:id="rId2" display="mailto:jovyabellera@yahoo.com" xr:uid="{A8A8438F-38E7-484E-ABD0-C657B4D8AD5A}"/>
    <hyperlink ref="A4" r:id="rId3" display="mailto:mrcl_abing@yahoo.com" xr:uid="{FA3416EB-1B51-4038-97D0-2E6E23811062}"/>
    <hyperlink ref="A5" r:id="rId4" display="mailto:meabing@philkoei.com.ph" xr:uid="{58863320-1FD4-45F4-BFC7-B7224CADB2C0}"/>
    <hyperlink ref="A7" r:id="rId5" display="mailto:fsabrigo@yahoo.com" xr:uid="{886A52CE-C41A-44CB-87D0-3E7D6D1F1446}"/>
    <hyperlink ref="A8" r:id="rId6" display="mailto:fsabrigo@gmail.com" xr:uid="{B5BFECA5-1BFC-4DAB-A8B9-37F3D86C0F60}"/>
    <hyperlink ref="A9" r:id="rId7" display="mailto:jaagripa@philkoei.com.ph" xr:uid="{1C928793-9AD0-4AC0-930F-6E49C39747A5}"/>
    <hyperlink ref="A10" r:id="rId8" display="mailto:agripajudyann022891@gmail.com" xr:uid="{355170C2-42A2-49BF-A7D4-43E8CAD963DA}"/>
    <hyperlink ref="A11" r:id="rId9" display="mailto:grace.aguilos@yahoo.com" xr:uid="{32856F50-1825-4D75-AE7B-8F6A627E76CD}"/>
    <hyperlink ref="A12" r:id="rId10" display="mailto:graceaguilos@gmail.com" xr:uid="{392A106B-018B-47C3-82E8-1ED3B4EAED96}"/>
    <hyperlink ref="A13" r:id="rId11" display="mailto:alcalanelita@gmail.com" xr:uid="{5A33595A-3B3C-4FEB-AE90-2842C46096E3}"/>
    <hyperlink ref="A14" r:id="rId12" display="mailto:sjdaliling@philkoei.com.ph" xr:uid="{92EAC3C0-FBBE-4DC5-ACF5-5413E902BAE4}"/>
    <hyperlink ref="A15" r:id="rId13" display="mailto:anasus_00007@yahoo.com" xr:uid="{3D15D027-9DC7-424B-AF2F-489DCD098869}"/>
    <hyperlink ref="A17" r:id="rId14" display="mailto:alindajao_roberto1@yahoo.com" xr:uid="{5F9EA2C8-4904-43D5-ACFE-300A176ED2A1}"/>
    <hyperlink ref="A18" r:id="rId15" display="mailto:erick.pkii@yahoo.com" xr:uid="{79A7E048-4698-44D6-A43A-3B5574FDACFF}"/>
    <hyperlink ref="A21" r:id="rId16" display="mailto:joaltomea@philkoei.com.ph" xr:uid="{BB3DDCFA-ED30-447D-981A-D0CD468D5469}"/>
    <hyperlink ref="A23" r:id="rId17" display="mailto:jroaltomea@gmail.com" xr:uid="{2C461F41-5991-49B9-80A2-8D0E3A5964D5}"/>
    <hyperlink ref="A24" r:id="rId18" display="mailto:naa811@gmail.com" xr:uid="{C2EECF1E-4CDA-468F-B47D-085920A813DC}"/>
    <hyperlink ref="A25" r:id="rId19" display="mailto:ldsrojhan@gmail.com" xr:uid="{974C4A71-FC27-4BB3-BF41-B46F3204BB69}"/>
    <hyperlink ref="A27" r:id="rId20" display="mailto:enp.antonio@gmail.com" xr:uid="{300A2097-E5BE-4B77-B3E1-070C31067174}"/>
    <hyperlink ref="A29" r:id="rId21" display="mailto:antonio@gmail.com" xr:uid="{AB2C3FAE-29F6-4585-95CE-1719111412DA}"/>
    <hyperlink ref="A30" r:id="rId22" display="mailto:mbaquino@philkoei.com.ph" xr:uid="{7C758B3F-2FB0-4299-8E0D-749CA208A12E}"/>
    <hyperlink ref="A32" r:id="rId23" display="mailto:rmaquino@philkoei.com.ph" xr:uid="{808DF450-6DB7-4DB2-92D6-457B04E612F4}"/>
    <hyperlink ref="A34" r:id="rId24" display="mailto:rmaquino.1996@gmail.com" xr:uid="{EEBDE35D-BBC8-475A-9FC9-D42D4309272B}"/>
    <hyperlink ref="A35" r:id="rId25" display="mailto:cparellano@up.edu.ph" xr:uid="{B9662551-499B-4F53-ACEA-F37B9DBC8187}"/>
    <hyperlink ref="A36" r:id="rId26" display="mailto:cparellano@philkoei.com.ph" xr:uid="{AC7A09F7-82E6-4391-892E-138ADD9C5DB7}"/>
    <hyperlink ref="A37" r:id="rId27" display="mailto:moatendido@philkoei.com.ph" xr:uid="{854EB246-1A7E-425D-BD7A-F7D5B527303F}"/>
    <hyperlink ref="A38" r:id="rId28" display="mailto:atendido.maricar@gmail.com" xr:uid="{9CF1110C-3ED2-4143-93C6-7B82F8FD1526}"/>
    <hyperlink ref="A39" r:id="rId29" display="mailto:c_avis2002@yahoo.com" xr:uid="{DB55B03B-6E03-4E66-BDD2-CA9CA80203FF}"/>
    <hyperlink ref="A40" r:id="rId30" display="mailto:tinoavis@gmail.com" xr:uid="{593257F6-1F7D-497E-AD5A-57E3BC1457E5}"/>
    <hyperlink ref="A42" r:id="rId31" display="mailto:jpbaculanlan@philkoei.com.ph" xr:uid="{AE74163D-B7A5-4DA8-8235-68FE32E76E1B}"/>
    <hyperlink ref="A43" r:id="rId32" display="mailto:jhen7491@gmail.com" xr:uid="{2F5BEB33-CA26-4832-932F-7697986E9EBC}"/>
    <hyperlink ref="A44" r:id="rId33" display="mailto:edwardbailon137@gmail.com" xr:uid="{BAC63ED5-44F4-4CA8-89CC-ADC681D5C750}"/>
    <hyperlink ref="A45" r:id="rId34" display="mailto:lito_baldisimo@yahoo.com" xr:uid="{3501902A-2B7C-4CF3-B604-661991CEA349}"/>
    <hyperlink ref="A46" r:id="rId35" display="mailto:fbbaltazar@philkoei.com.ph" xr:uid="{D43C605A-442A-4F65-9682-A9D7059902F6}"/>
    <hyperlink ref="A47" r:id="rId36" display="mailto:arisabamba@yahoo.com" xr:uid="{FF3E468E-CBF8-4380-9976-9CAAF3692560}"/>
    <hyperlink ref="A50" r:id="rId37" display="mailto:jhoventolentino005@gmail.com" xr:uid="{54507302-120F-4E60-8955-7E2C5B094609}"/>
    <hyperlink ref="A51" r:id="rId38" display="mailto:carolmbatac26@yahoo.com" xr:uid="{6E7550EB-A259-45B6-97E4-1E1A194AA2A0}"/>
    <hyperlink ref="A52" r:id="rId39" display="mailto:mannybate@yahoo.com" xr:uid="{453F7949-23C1-4E66-BA86-B2DFAF0880AD}"/>
    <hyperlink ref="A53" r:id="rId40" display="mailto:cuevasaser@gmail.com" xr:uid="{0C2E33B1-CFB0-4601-B6A7-904725C446A2}"/>
    <hyperlink ref="A54" r:id="rId41" display="mailto:acbellen@philkoei.com.ph" xr:uid="{6B73DD76-6253-4FE5-8842-2DC475351208}"/>
    <hyperlink ref="A55" r:id="rId42" display="mailto:cuevasaser@gmail.com" xr:uid="{8E646768-436C-4FD6-A8A8-0586903B0CE4}"/>
    <hyperlink ref="A57" r:id="rId43" display="mailto:acbellen@philkoei.com.ph" xr:uid="{0884C6CB-9591-459C-A3C4-9628D7FEC5DB}"/>
    <hyperlink ref="A58" r:id="rId44" display="mailto:gnbenitez@philkoei.com.ph" xr:uid="{376E49EA-27AC-42BE-8D62-1A0173409307}"/>
    <hyperlink ref="A59" r:id="rId45" display="mailto:gvberdin@philkoei.com.ph" xr:uid="{CA7CFFAA-9FFA-4B88-93DA-CFD29F5CB6E9}"/>
    <hyperlink ref="A60" r:id="rId46" display="mailto:jacberinguela@yahoo.com" xr:uid="{171D439F-DEAA-4B19-A298-38462A285AC4}"/>
    <hyperlink ref="A62" r:id="rId47" display="mailto:jacberinguela@philkoei.com.ph" xr:uid="{C21E71C2-928E-4DC9-A323-8650B1A2DF35}"/>
    <hyperlink ref="A63" r:id="rId48" display="mailto:deliabernardez@yahoo.com" xr:uid="{42A7ED21-DABF-40D9-8C48-292A8FEEDD05}"/>
    <hyperlink ref="A64" r:id="rId49" display="mailto:chris_bern08@yahoo.com" xr:uid="{0DBD13BA-DB99-404C-969F-4F9F37DC6E17}"/>
    <hyperlink ref="A65" r:id="rId50" display="mailto:fpbersalona@philkoei.com.ph" xr:uid="{0F15521E-65DF-48C5-BAD3-0EC16A655595}"/>
    <hyperlink ref="A66" r:id="rId51" display="mailto:bibatlito2@gmail.com" xr:uid="{3DD2B82A-1EBA-457D-86BA-2A744B762AD4}"/>
    <hyperlink ref="A67" r:id="rId52" display="mailto:jerdag_2010@yahoo.com" xr:uid="{019A0F59-FBD9-4BFB-AF4A-0035BDAA7ED6}"/>
    <hyperlink ref="A68" r:id="rId53" display="mailto:acbonete@philkoei.com.ph" xr:uid="{22C30703-E790-45B9-97B6-6392FCF22D53}"/>
    <hyperlink ref="A70" r:id="rId54" display="mailto:bonete.abernard@yahoo.com" xr:uid="{25E7DFD9-04AE-45E9-8621-8BB7ABADD9A4}"/>
    <hyperlink ref="A71" r:id="rId55" display="mailto:ianborja@gmail.com" xr:uid="{AD33103B-E32F-4855-84B8-C220ED81273E}"/>
    <hyperlink ref="A72" r:id="rId56" display="mailto:mpbrucal@philkoei.com.ph" xr:uid="{03A8E237-B9CE-400D-99B3-CCC3CE2C18E8}"/>
    <hyperlink ref="A74" r:id="rId57" display="mailto:marlonbrucal@ymail.com" xr:uid="{87886958-2E9B-4550-8879-C3BE46232133}"/>
    <hyperlink ref="A75" r:id="rId58" display="mailto:jessiee.bulatao@yahoo.com" xr:uid="{DB028883-D52B-457E-B82D-5BB3DFCA44D4}"/>
    <hyperlink ref="A76" r:id="rId59" display="mailto:bmc_mjpw1@yahoo.com" xr:uid="{851204C3-7710-450C-8DB5-D0EF1D9AFC90}"/>
    <hyperlink ref="A77" r:id="rId60" display="mailto:bmcanizar@philkoei.com.ph" xr:uid="{A0E31225-B792-41CD-BBD5-BA1A56EEACA7}"/>
    <hyperlink ref="A78" r:id="rId61" display="mailto:jmcabangunay@philkoei.com.ph" xr:uid="{03E4D099-615E-4946-A1A9-ED67E5476903}"/>
    <hyperlink ref="A79" r:id="rId62" display="mailto:joyveekim@gmail.com" xr:uid="{202138A5-AE16-4CBB-A19B-68EA9F2DDF1B}"/>
    <hyperlink ref="A80" r:id="rId63" display="mailto:rscajr@yahoo.com" xr:uid="{FD093CFE-5B57-4ACB-A104-4BDAF0E82DFC}"/>
    <hyperlink ref="A81" r:id="rId64" display="mailto:abelle_cajita@yahoo.com" xr:uid="{5592AFC6-FCDB-40A7-BB19-7DBC73E510AF}"/>
    <hyperlink ref="A82" r:id="rId65" display="mailto:arnelcantero0126@yahoo.com" xr:uid="{341711B1-6320-4173-AAD1-725A2C68127D}"/>
    <hyperlink ref="A83" r:id="rId66" display="mailto:rlcao1025@yahoo.com" xr:uid="{ACE9933B-560D-494D-83BE-A4E7282CB0F4}"/>
    <hyperlink ref="A84" r:id="rId67" display="mailto:mmcarpio@philkoei.com.ph" xr:uid="{9C10E4C3-7112-465E-93AB-AB1F559AD005}"/>
    <hyperlink ref="A85" r:id="rId68" display="mailto:rcartera@philkoei.com.ph" xr:uid="{CF2BD631-C0DD-4401-AC92-2BBD8829F6B7}"/>
    <hyperlink ref="A87" r:id="rId69" display="mailto:rexcartera2@yahoo.com" xr:uid="{E93324EB-909B-4B5C-8A1C-D7CA193BA53C}"/>
    <hyperlink ref="A89" r:id="rId70" display="mailto:mccastanares@philkoei.com.ph" xr:uid="{FD63AD34-418E-4B72-88B0-910E114AE388}"/>
    <hyperlink ref="A91" r:id="rId71" display="mailto:mae0813@yahoo.com" xr:uid="{7F23C73E-B5AB-4899-BAC1-3775DCC47F09}"/>
    <hyperlink ref="A92" r:id="rId72" display="mailto:robethlyzgian@gmail.com" xr:uid="{6DE50B7E-47E4-42F1-8916-8917D5579E60}"/>
    <hyperlink ref="A94" r:id="rId73" display="mailto:rgcastillo@philkoei.com.ph" xr:uid="{6F3993AB-AEF3-4004-94AE-CEC81CBBDBE2}"/>
    <hyperlink ref="A95" r:id="rId74" display="mailto:ericcea2020@gmail.com" xr:uid="{8D0AF6EA-996B-41B5-8EF5-C66EFA382F50}"/>
    <hyperlink ref="A96" r:id="rId75" display="mailto:adchew@gmail.com" xr:uid="{EF7311CE-84CF-4A67-B0E5-2BA1625DB48D}"/>
    <hyperlink ref="A97" r:id="rId76" display="mailto:adchew@philkoei.com.ph" xr:uid="{7DB0E38C-F676-429D-A50D-3D3DAFD9C0E3}"/>
    <hyperlink ref="A98" r:id="rId77" display="mailto:jjchuaquico@philkoei.com.ph" xr:uid="{9E3619CF-EC3B-421C-BC05-430F310DE307}"/>
    <hyperlink ref="A100" r:id="rId78" display="mailto:jc50907@yahoo.com" xr:uid="{3F66C04A-3767-4720-86F5-F4EAD5E13613}"/>
    <hyperlink ref="A101" r:id="rId79" display="mailto:jhadecolis@yahoo.com" xr:uid="{BA6BF020-DC88-47D9-9AD9-95DA6463DF3F}"/>
    <hyperlink ref="A103" r:id="rId80" display="mailto:jacolis@philkoei.com.ph" xr:uid="{52CA7686-C3F5-43B4-8E3D-44C64FBE936B}"/>
    <hyperlink ref="A104" r:id="rId81" display="mailto:mcbandril@gmail.com" xr:uid="{03D841CB-6B4C-4F76-A335-E4B225E455F4}"/>
    <hyperlink ref="A105" r:id="rId82" display="mailto:mcbandril@yahoo.com" xr:uid="{EDC4F4BF-CC07-4F61-B865-02E19EAD6F21}"/>
    <hyperlink ref="A106" r:id="rId83" display="mailto:jdcortez@philkoei.com.ph" xr:uid="{A10E806C-6409-4229-9A7B-1752AD7ACF6A}"/>
    <hyperlink ref="A108" r:id="rId84" display="mailto:julianedcortez@gmail.com" xr:uid="{7FC98C8E-996D-4AB6-8BFA-A0BB6B5A997E}"/>
    <hyperlink ref="A109" r:id="rId85" display="mailto:ddcris@philkoei.com.ph" xr:uid="{ED0CF571-839D-4145-B2F0-BB8F168A7F59}"/>
    <hyperlink ref="A110" r:id="rId86" display="mailto:dannyjcris@engineer.com" xr:uid="{1DB530F6-4687-4045-BA1D-79FFB2C8911D}"/>
    <hyperlink ref="A111" r:id="rId87" display="mailto:mccruz@philkoei.com.ph" xr:uid="{47E77BD9-2622-46D9-BA10-2E8D5253649D}"/>
    <hyperlink ref="A112" r:id="rId88" display="mailto:millardcorreacruz@yahoo.com" xr:uid="{6473561B-4D82-47E9-8B1C-E8E7E1872102}"/>
    <hyperlink ref="A113" r:id="rId89" display="mailto:kbcruz@philkoei.com.ph" xr:uid="{5E98403B-653A-4243-A705-EC7FDA11DAEF}"/>
    <hyperlink ref="A114" r:id="rId90" display="mailto:rhcruz@philkoei.com.ph" xr:uid="{0AF56BCB-67B8-4B51-A8BF-DA234A8AF0D2}"/>
    <hyperlink ref="A116" r:id="rId91" display="mailto:jmie_reese@yahoo.com" xr:uid="{66814471-CF57-44D2-A78D-606CD31B919D}"/>
    <hyperlink ref="A117" r:id="rId92" display="mailto:rldabasol@philkoei.com.ph" xr:uid="{A1E25E6E-DDDB-4241-9144-2F9DCAEA17D8}"/>
    <hyperlink ref="A118" r:id="rId93" display="mailto:aodacasin@philkoei.com.ph" xr:uid="{B90E0962-96E7-4C02-A227-F6285B58D034}"/>
    <hyperlink ref="A120" r:id="rId94" display="mailto:noniedacasin@yahoo.com.ph" xr:uid="{329AC16A-CDF8-4AB8-B373-3B5F11AF6E74}"/>
    <hyperlink ref="A121" r:id="rId95" display="mailto:rqdanguilan@philkoei.com.ph" xr:uid="{82FC10A3-FCE0-4765-8C47-72CFA827A00F}"/>
    <hyperlink ref="A122" r:id="rId96" display="mailto:rizalina_danguilan@yahoo.com" xr:uid="{AF563564-6354-4728-8005-5E376F681158}"/>
    <hyperlink ref="A123" r:id="rId97" display="mailto:lsdavid@philkoei.com.ph" xr:uid="{7C598F1F-5601-4EC5-96A3-4FD09E26F613}"/>
    <hyperlink ref="A124" r:id="rId98" display="mailto:jsdejesus@philkoei.com.ph" xr:uid="{A30E0E79-F24A-4FE9-ABCF-F4B22B6F38D0}"/>
    <hyperlink ref="A125" r:id="rId99" display="mailto:joshuajhay01@gmail.com" xr:uid="{4E69BCAF-4EF2-4845-B8C1-E2D813C1F16E}"/>
    <hyperlink ref="A127" r:id="rId100" display="mailto:rpdeleon@philkoei.com.ph" xr:uid="{62E29BE8-E787-4BE8-8FD0-A3C7DE387115}"/>
    <hyperlink ref="A128" r:id="rId101" display="mailto:ranzelruthdeleon@gmail.com" xr:uid="{06181C66-557F-40A2-B85F-D17F80E4C7DE}"/>
    <hyperlink ref="A129" r:id="rId102" display="mailto:jbdesanjose@philkoei.com.ph" xr:uid="{5EFD9EB0-EDB5-4BE3-A893-45DCCE101E22}"/>
    <hyperlink ref="A130" r:id="rId103" display="mailto:reidesanjose@yahoo.com" xr:uid="{AFDA96F0-ECFB-4600-8C62-5F6FADE918C4}"/>
    <hyperlink ref="A132" r:id="rId104" display="mailto:napdelacruzsr@yahoo.com.ph" xr:uid="{3AF360BF-852F-42F0-81B7-7878CF4CE503}"/>
    <hyperlink ref="A133" r:id="rId105" display="mailto:charlzdelacruz@gmail.com" xr:uid="{7FEDD8D7-262C-4D7B-A82F-C98209928903}"/>
    <hyperlink ref="A134" r:id="rId106" display="mailto:dpgia@yahoo.com" xr:uid="{4ADD59CE-B908-43B8-ADBE-C5DDF6ED7254}"/>
    <hyperlink ref="A135" r:id="rId107" display="mailto:rcdelarama@philkoei.com.ph" xr:uid="{C6AF9EC8-9BCD-41EE-8FFB-32C88B37C241}"/>
    <hyperlink ref="A136" r:id="rId108" display="mailto:raymond.delarama@yahoo.com" xr:uid="{5F27F36C-EBCE-46FB-9816-877D30D85DB8}"/>
    <hyperlink ref="A137" r:id="rId109" display="mailto:aadelatorre@philkoei.com.ph" xr:uid="{856437E7-9373-4FA9-9294-44A5866A9BD0}"/>
    <hyperlink ref="A140" r:id="rId110" display="mailto:radiaz@philkoei.com.ph" xr:uid="{37C84DE0-2E14-4915-817E-12EB048FCB47}"/>
    <hyperlink ref="A141" r:id="rId111" display="mailto:ryanvirgeld13@gmail.com" xr:uid="{089CCC3A-679B-4271-AFB3-5BF8F28470C7}"/>
    <hyperlink ref="A142" r:id="rId112" display="mailto:gzdiego@yahoo.com" xr:uid="{530516AD-C195-4916-AB42-8654727A775B}"/>
    <hyperlink ref="A143" r:id="rId113" display="mailto:helendifuntorum@yahoo.com" xr:uid="{70662C18-1F0B-4A4C-9D72-891E19161FED}"/>
    <hyperlink ref="A144" r:id="rId114" display="mailto:sidizon@philkoei.com.ph" xr:uid="{E4A6C539-3AC1-4F90-81C9-278D28CA04D6}"/>
    <hyperlink ref="A145" r:id="rId115" display="mailto:steffanydizon22@gmail.com" xr:uid="{95C4DD4A-D14F-4D4F-BEE3-9B8D9C02DC48}"/>
    <hyperlink ref="A146" r:id="rId116" display="mailto:olivedumaya05@yahoo.com" xr:uid="{0E44E22A-5613-4A88-A0C3-59C71C76A88C}"/>
    <hyperlink ref="A147" r:id="rId117" display="mailto:odumaya11@gmail.com" xr:uid="{BF40C607-1509-4A51-9BE2-EE4FF3F1AA58}"/>
    <hyperlink ref="A148" r:id="rId118" display="mailto:tndungca@philkoei.com.ph" xr:uid="{8C85B9E3-E115-40ED-BD0E-A76A74824126}"/>
    <hyperlink ref="A150" r:id="rId119" display="mailto:christsaacesmilla@gmail.com" xr:uid="{7B5C3FEA-1A95-437D-B8E3-34D4EE62B63F}"/>
    <hyperlink ref="A152" r:id="rId120" display="mailto:cresmilla@philkoei.com.ph" xr:uid="{AC70C464-6145-4C73-A189-62B7AE02928B}"/>
    <hyperlink ref="A153" r:id="rId121" display="mailto:cpeenggsvcs@gmail.com" xr:uid="{31203ADA-7A41-4BF9-BC4C-8BF297F667D6}"/>
    <hyperlink ref="A154" r:id="rId122" display="mailto:mimiestaris@yahoo.com" xr:uid="{27C5470D-3082-4AD6-9589-7CA1AE2A69FD}"/>
    <hyperlink ref="A155" r:id="rId123" display="mailto:monesto888@gmail.com" xr:uid="{BCF37586-FD19-4D23-84EF-5028E9D52643}"/>
    <hyperlink ref="A156" r:id="rId124" display="mailto:rtestrada@philkoei.com.ph" xr:uid="{06F354A9-9481-48F5-8A9E-7AB5178B077D}"/>
    <hyperlink ref="A158" r:id="rId125" display="mailto:rosalieestrada03@yahoo.com" xr:uid="{22CAB1AB-89C3-4C76-8627-21BC6D148EFF}"/>
    <hyperlink ref="A159" r:id="rId126" display="mailto:marioestremera@yahoo.com.ph" xr:uid="{950688A4-0732-4221-87BD-34E3D8D1BB4B}"/>
    <hyperlink ref="A160" r:id="rId127" display="mailto:meestremera@philkoei.com.ph" xr:uid="{AE5B3820-F45A-48E0-BF86-A5D423FC4398}"/>
    <hyperlink ref="A161" r:id="rId128" display="mailto:bellafajarda@yahoo.com" xr:uid="{82864A28-A8FA-431E-968E-68A63A48FA81}"/>
    <hyperlink ref="A162" r:id="rId129" display="mailto:ccfayl12@gmail.com" xr:uid="{875C5FF7-36D9-480C-B37E-D7AF213B7B22}"/>
    <hyperlink ref="A164" r:id="rId130" display="mailto:jmfernandez@philkoei.com.ph" xr:uid="{65858331-522E-402F-B80D-E0CB8FFDF46A}"/>
    <hyperlink ref="A165" r:id="rId131" display="mailto:jeroldjfernandez@gmail.com" xr:uid="{660BCB24-25CB-48D2-BA34-282427B8CD7D}"/>
    <hyperlink ref="A166" r:id="rId132" display="mailto:vikkiferrer2@yahoo.com" xr:uid="{6864C5DC-EEFE-4995-85DB-3D326901C5B1}"/>
    <hyperlink ref="A167" r:id="rId133" display="mailto:amferrer@philkoei.com.ph" xr:uid="{46681EE6-713F-445A-B19E-6E87F20C481D}"/>
    <hyperlink ref="A169" r:id="rId134" display="mailto:arlenefer007@gmail.com" xr:uid="{D39D14BB-A112-4A33-9DED-0F74708D30EC}"/>
    <hyperlink ref="A170" r:id="rId135" display="mailto:renflord@yahoo.com.ph" xr:uid="{7B92A611-3BBB-4C22-ADD1-1FC3CC6A2F3F}"/>
    <hyperlink ref="A172" r:id="rId136" display="mailto:rrflordeliz@philkoei.com.ph" xr:uid="{FB983D58-F817-4F83-B3CC-6EA5872B8C11}"/>
    <hyperlink ref="A173" r:id="rId137" display="mailto:aeflores@philkoei.com.ph" xr:uid="{59C7FFEB-5141-41AC-BD7C-878B9C1237C7}"/>
    <hyperlink ref="A174" r:id="rId138" display="mailto:brfuertes@philkoei.com.ph" xr:uid="{792C66A3-5FC1-4A9E-B4BC-D4126BA5EA91}"/>
    <hyperlink ref="A175" r:id="rId139" display="mailto:v.michaelgabriel@gmail.com" xr:uid="{45FC2FA4-7DD2-4BF4-9C39-8FEEB7352DCC}"/>
    <hyperlink ref="A176" r:id="rId140" display="mailto:sheilagagno@gmail.com" xr:uid="{E4E727ED-81D1-4DFF-A663-0D483C5DECA8}"/>
    <hyperlink ref="A178" r:id="rId141" display="mailto:svgagno@philkoei.com.ph" xr:uid="{DBE2A2B7-2B2D-4DEC-8B11-7C947DE2D669}"/>
    <hyperlink ref="A179" r:id="rId142" display="mailto:bebotgalima67@gmail.com" xr:uid="{EB6453B3-9D2A-4B48-A970-587D8101B5E1}"/>
    <hyperlink ref="A180" r:id="rId143" display="mailto:rjgallemit@philkoei.com.ph" xr:uid="{1CE1285E-1A07-497C-B120-995A4A2C09A3}"/>
    <hyperlink ref="A182" r:id="rId144" display="mailto:ronilagallemit@gmail.com" xr:uid="{22A7CE2A-CD39-4D01-968A-CF4820EAE92C}"/>
    <hyperlink ref="A183" r:id="rId145" display="mailto:rollie_galvez@yahoo.com" xr:uid="{18730B21-320D-43E3-AB28-B0A17498AD4C}"/>
    <hyperlink ref="A185" r:id="rId146" display="mailto:renatosgamboa@gmail.com" xr:uid="{046DFB5D-E230-4AD9-9A10-FDB29793EFB4}"/>
    <hyperlink ref="A186" r:id="rId147" display="mailto:gilbert_garchitorena@yahoo.com" xr:uid="{CC7F76BC-D6BA-4198-8835-5DE9FA4BC2F7}"/>
    <hyperlink ref="A187" r:id="rId148" display="mailto:dtgiray@philkoei.com.ph" xr:uid="{8024B5D5-54E3-4A4A-9327-35E660203336}"/>
    <hyperlink ref="A188" r:id="rId149" display="mailto:dzewyngiray@gmail.com" xr:uid="{FCF5059E-F8DC-4551-9C8E-75084608E41F}"/>
    <hyperlink ref="A189" r:id="rId150" display="mailto:raymundggo@gmail.com" xr:uid="{D751F626-D16A-43F9-8199-6261C6AED00D}"/>
    <hyperlink ref="A190" r:id="rId151" display="mailto:ed1002gomez@yahoo.com.ph" xr:uid="{F0891B55-08EB-4C05-B12F-554BDFAF5D00}"/>
    <hyperlink ref="A191" r:id="rId152" display="mailto:maged1128@yahoo.com" xr:uid="{900D9E6F-550F-4849-B3F2-9928790BEC57}"/>
    <hyperlink ref="A192" r:id="rId153" display="mailto:oca_gomez@yahoo.com" xr:uid="{457CCD5F-BDFA-4293-8671-3DB26AAB26D3}"/>
    <hyperlink ref="A193" r:id="rId154" display="mailto:rrgonzalvo@yahoo.com" xr:uid="{F2D9C4C2-F601-4C27-BEEC-DD23EE4DD624}"/>
    <hyperlink ref="A194" r:id="rId155" display="mailto:engr.mars_prints@yahoo.com" xr:uid="{8A66DBE5-0A8E-4E7C-A1B0-D22202F403D1}"/>
    <hyperlink ref="A195" r:id="rId156" display="mailto:edmundo.guazon@gmail.com" xr:uid="{2DD19F4A-D7F2-4EF3-80DD-1E0D2F31373D}"/>
    <hyperlink ref="A197" r:id="rId157" display="mailto:jlgueco@philkoei.com.ph" xr:uid="{DEA504D7-6CF9-4857-81D1-7B2F32B41F71}"/>
    <hyperlink ref="A198" r:id="rId158" display="mailto:jamaica_rose27@yahoo.com" xr:uid="{8AF7CDD4-0EEF-41E3-8575-7BA78EB59E84}"/>
    <hyperlink ref="A199" r:id="rId159" display="mailto:waguieb@yahoo.com" xr:uid="{60629298-3C03-4380-8413-6D3836F61CD1}"/>
    <hyperlink ref="A200" r:id="rId160" display="mailto:ogulinao@yahoo.com" xr:uid="{D59DAA07-D2AE-4807-AEA6-DB2BE5C0DACF}"/>
    <hyperlink ref="A202" r:id="rId161" display="mailto:pzhernandez@philkoei.com.ph" xr:uid="{85702659-FCC1-4894-AFEA-91BB8CEEEBC2}"/>
    <hyperlink ref="A203" r:id="rId162" display="mailto:phoebe07_hernandez@yahoo.com" xr:uid="{B5B1A921-12FA-479C-B443-C347C3216E7A}"/>
    <hyperlink ref="A204" r:id="rId163" display="mailto:ivy.hernandez524@gmail.com" xr:uid="{50D12BD3-960E-4D90-9656-D99195149A83}"/>
    <hyperlink ref="A205" r:id="rId164" display="mailto:joicelhernando@yahoo.com" xr:uid="{27E48912-D3C9-48FD-8242-27A6408F21FF}"/>
    <hyperlink ref="A206" r:id="rId165" display="mailto:avhinolan@philkoei.com.ph" xr:uid="{F3DA12E1-1508-4E04-BEA2-7F95C7489079}"/>
    <hyperlink ref="A207" r:id="rId166" display="mailto:maan.hinolan@gmail.com" xr:uid="{85CF1AF5-08DF-4411-99AD-67255BB78866}"/>
    <hyperlink ref="A208" r:id="rId167" display="mailto:jnmonson@philkoei.com.ph" xr:uid="{3FA566B2-832C-4B4B-AD9B-D3F270111FF6}"/>
    <hyperlink ref="A210" r:id="rId168" display="mailto:jhennilyn_monson@yahoo.com" xr:uid="{9EAA9E42-10DF-49C0-B981-4F7F8A691A38}"/>
    <hyperlink ref="A211" r:id="rId169" display="mailto:kimberlyclaireinso@yahoo.com" xr:uid="{F7520D9E-9FB1-42DC-82DD-3B1CA5310499}"/>
    <hyperlink ref="A213" r:id="rId170" display="mailto:kginso@philkoei.com.ph" xr:uid="{5C755606-4A66-40A3-A256-E86F35B1B290}"/>
    <hyperlink ref="A215" r:id="rId171" display="mailto:ronaldjariel@yahoo.com" xr:uid="{03C409DF-99A0-48DC-9AAB-4915BFC43101}"/>
    <hyperlink ref="A217" r:id="rId172" display="mailto:jsjarolan@philkoei.com.ph" xr:uid="{CE8303EF-FA78-4B79-AD9F-4C40D6509833}"/>
    <hyperlink ref="A219" r:id="rId173" display="mailto:anndyjarolan@gmail.com" xr:uid="{BD1D982D-15A6-4079-BD38-6BEDB0421AC6}"/>
    <hyperlink ref="A220" r:id="rId174" display="mailto:john.aristeo.jasmin@gmail.com" xr:uid="{36C03C6F-4058-4E52-ACCF-6E2AEFE62326}"/>
    <hyperlink ref="A221" r:id="rId175" display="mailto:arj32157@yahoo.com" xr:uid="{5AEB4CE7-C653-413D-93F9-29D35BB50B07}"/>
    <hyperlink ref="A224" r:id="rId176" display="mailto:joselitoneciojose@gmail.com" xr:uid="{65CBA9DE-B9A1-4E0F-AECF-CC72C004C9B2}"/>
    <hyperlink ref="A225" r:id="rId177" display="mailto:joel-jose@yahoo.com" xr:uid="{A8F8141C-9F70-40B9-A2AF-1A0610F883C0}"/>
    <hyperlink ref="A226" r:id="rId178" display="mailto:millieannvale@yahoo.com" xr:uid="{8E4B792D-08E9-4C0D-8F29-807F465441D5}"/>
    <hyperlink ref="A228" r:id="rId179" display="mailto:mrvale@philkoei.com.ph" xr:uid="{0DBFDD52-98B4-4983-8932-CD4BECC85A01}"/>
    <hyperlink ref="A229" r:id="rId180" display="mailto:amkojima@philkoei.com.ph" xr:uid="{26126CD0-D398-4DB5-AB7B-FEE391BECDD2}"/>
    <hyperlink ref="A230" r:id="rId181" display="mailto:bobotlagmay@gmail.com" xr:uid="{BCD9D1D6-5624-4DAD-894F-D5D67FC7A7E6}"/>
    <hyperlink ref="A232" r:id="rId182" display="mailto:lagmaydjo@yahoo.com" xr:uid="{19F5B1CC-816C-436C-8224-0D77016389B9}"/>
    <hyperlink ref="A233" r:id="rId183" display="mailto:tyreensl@yahoo.com" xr:uid="{33FD0DA5-650C-4CBF-B3BA-B681AE20E341}"/>
    <hyperlink ref="A234" r:id="rId184" display="mailto:jennardliboon06@gmail.com" xr:uid="{FFA933C5-069E-4B1A-AFFA-DBC32247DC0A}"/>
    <hyperlink ref="A235" r:id="rId185" display="mailto:surtalicito@yahoo.com" xr:uid="{B3DE991E-A7ED-4A85-981D-3F774C5D675A}"/>
    <hyperlink ref="A237" r:id="rId186" display="mailto:scliquido@philkoei.com.ph" xr:uid="{CE831007-663E-43B8-B515-8C34FC24C791}"/>
    <hyperlink ref="A238" r:id="rId187" display="mailto:sonnyguardian@yahoo.com" xr:uid="{D6942D6D-D38C-4FEF-BD20-EC6A8C8F9E8D}"/>
    <hyperlink ref="A239" r:id="rId188" display="mailto:dan.lizardo@gmail.com" xr:uid="{2E94CD5B-B721-4A17-9D64-8DE92E392023}"/>
    <hyperlink ref="A240" r:id="rId189" display="mailto:jllontoc@philkoei.com.ph" xr:uid="{8F0397A9-6183-4570-81B5-0636D578D4D1}"/>
    <hyperlink ref="A242" r:id="rId190" display="mailto:jamieannelontoc22@gmail.com" xr:uid="{D70B6F9F-CE9A-4FA6-9CBD-517F89D2DE2C}"/>
    <hyperlink ref="A243" r:id="rId191" display="mailto:egdl@lopezandpartners.com" xr:uid="{88153936-59CA-4F1D-86C5-D1664CCBD99E}"/>
    <hyperlink ref="A244" r:id="rId192" display="mailto:anteng_acirol@yahoo.com" xr:uid="{9D173064-14FB-4C45-A492-C67E3089CDBB}"/>
    <hyperlink ref="A246" r:id="rId193" display="mailto:ralorica@philkoei.com.ph" xr:uid="{E3E8F3E2-5D53-4736-AED4-3623091C714A}"/>
    <hyperlink ref="A247" r:id="rId194" display="mailto:loricamarkjoseph@yahoo.com.ph" xr:uid="{0D7DAE10-04BE-4E6F-94F3-0B334E035F5A}"/>
    <hyperlink ref="A248" r:id="rId195" display="mailto:volucasia@philkoei.com.ph" xr:uid="{B03CFAF5-03A7-49D4-8EB9-9B929AED0900}"/>
    <hyperlink ref="A250" r:id="rId196" display="mailto:mavictorialucasia@gmail.com" xr:uid="{7534ED7C-BD61-4EB1-A3D8-5CAE9067F403}"/>
    <hyperlink ref="A251" r:id="rId197" display="mailto:justinelustre@gmail.com" xr:uid="{E739BF3E-25F5-451B-A90B-6894A79E5073}"/>
    <hyperlink ref="A252" r:id="rId198" display="mailto:donnieluzon@yahoo.com" xr:uid="{5CB3B31A-F932-4C04-8BB4-336AC207B78B}"/>
    <hyperlink ref="A254" r:id="rId199" display="mailto:donnieluzon_18@yahoo.com" xr:uid="{4248B62D-9ED7-4930-95E3-CE51118DD922}"/>
    <hyperlink ref="A255" r:id="rId200" display="mailto:fdmanacop@philkoei.com.ph" xr:uid="{F9F3A030-A022-4A58-83D9-BA727E8AF003}"/>
    <hyperlink ref="A257" r:id="rId201" display="mailto:felicity031881@yahoo.com" xr:uid="{AE512FE1-4A7E-43F4-85BE-42DFD62E1F1B}"/>
    <hyperlink ref="A258" r:id="rId202" display="mailto:madambareygie@gmail.com" xr:uid="{8D67C8FB-C2AA-4884-9887-62702277EC32}"/>
    <hyperlink ref="A260" r:id="rId203" display="mailto:momaglalang@yahoo.com" xr:uid="{6CF1E88E-0871-44AC-B096-D95949467474}"/>
    <hyperlink ref="A261" r:id="rId204" display="mailto:raulmaglalang@yahoo.com" xr:uid="{BBBD0B90-C281-4F3E-88A6-0779EF6286DE}"/>
    <hyperlink ref="A262" r:id="rId205" display="mailto:reubenmallare@yahoo.com" xr:uid="{2AB29177-4A9C-4489-8D0D-7AA1C98F1126}"/>
    <hyperlink ref="A263" r:id="rId206" display="mailto:manaloto.joe53@yahoo.com" xr:uid="{96F0491B-6936-4BB2-9C0D-465E15752559}"/>
    <hyperlink ref="A264" r:id="rId207" display="mailto:jmmanaysay@philkoei.com.ph" xr:uid="{026F909A-9EB2-431D-A1FB-5F9876B40555}"/>
    <hyperlink ref="A265" r:id="rId208" display="mailto:sfmangahas@yahoo.com" xr:uid="{C2A18ABD-7AFD-447F-9606-534CD4219DF8}"/>
    <hyperlink ref="A266" r:id="rId209" display="mailto:famapili@philkoei.com.ph" xr:uid="{8D566E55-4E76-42E7-8984-D119A8F2441B}"/>
    <hyperlink ref="A268" r:id="rId210" display="mailto:mapili.freshagracea@gmail.com" xr:uid="{A0A6B3CD-93FE-4DE7-8FE5-626A963F0586}"/>
    <hyperlink ref="A269" r:id="rId211" display="mailto:marlon.cmm07@gmail.com" xr:uid="{6722AEF9-E924-4489-A343-8655DAB243E8}"/>
    <hyperlink ref="A271" r:id="rId212" display="mailto:mmmarasigan@philkoei.com.ph" xr:uid="{7A8651C7-30F4-40AB-93EC-BB31B4D16E31}"/>
    <hyperlink ref="A272" r:id="rId213" display="mailto:jabmartin@philkoei.com.ph" xr:uid="{1EADD53D-1C9D-437A-9C14-175521ACF8BF}"/>
    <hyperlink ref="A273" r:id="rId214" display="mailto:mjohannaangela@yahoo.com" xr:uid="{B34FAD27-EBA3-4FE3-BA91-4DC285B3B029}"/>
    <hyperlink ref="A275" r:id="rId215" display="mailto:eamatinao21@gmail.com" xr:uid="{D0487C32-DDFD-49D3-8CE9-3D8833152A6D}"/>
    <hyperlink ref="A277" r:id="rId216" display="mailto:arch.ishkamejia@gmail.com" xr:uid="{65DF00BE-8585-4A9A-8AB9-2C74440C63C3}"/>
    <hyperlink ref="A278" r:id="rId217" display="mailto:camendiola@philkoei.com.ph" xr:uid="{A6B72372-25E7-4BBB-B746-232B7CB0899F}"/>
    <hyperlink ref="A279" r:id="rId218" display="mailto:dzmercado@yahoo.com" xr:uid="{440BCB9D-CD35-471A-A39F-93CF899D1C42}"/>
    <hyperlink ref="A280" r:id="rId219" display="mailto:csmesoza@yahoo.com" xr:uid="{CB774C66-D731-4E5B-A8C1-3FFBEF0B26FF}"/>
    <hyperlink ref="A281" r:id="rId220" display="mailto:bridge1214@hotmail.com" xr:uid="{298E3871-05E3-4B39-AFEA-9AAE5A5431A3}"/>
    <hyperlink ref="A282" r:id="rId221" display="mailto:yammy.miculob@gmail.com" xr:uid="{301F4864-3A7A-4396-BC5C-9515E837C8E6}"/>
    <hyperlink ref="A284" r:id="rId222" display="mailto:iamz_amburai@yahoo.com" xr:uid="{8EE1C0CE-780B-46DF-9932-47016E67A485}"/>
    <hyperlink ref="A285" r:id="rId223" display="mailto:gfmijares@philkoei.com.ph" xr:uid="{B90EBCD6-DA80-4310-AF27-9DF8EF0720FA}"/>
    <hyperlink ref="A286" r:id="rId224" display="mailto:along_mumar@yahoo.com.ph" xr:uid="{DD9B6164-B18A-4E52-96F0-EB61367196E3}"/>
    <hyperlink ref="A288" r:id="rId225" display="mailto:amumar38@gmail.com" xr:uid="{2919A196-0327-4943-9378-DDDE4A5A0C48}"/>
    <hyperlink ref="A289" r:id="rId226" display="mailto:ccnjr3@yahoo.com" xr:uid="{734330E2-1556-4064-968A-2FF9FB2FF6F1}"/>
    <hyperlink ref="A290" r:id="rId227" display="mailto:rmnarte@philkoei.com.ph" xr:uid="{197A9343-B4E7-4778-81A3-407D26A1134A}"/>
    <hyperlink ref="A291" r:id="rId228" display="mailto:ace_orgs@yahoo.com" xr:uid="{1A64A658-60A1-4A2A-B557-CA2123D509FA}"/>
    <hyperlink ref="A292" r:id="rId229" display="mailto:ejnunez@philkoei.com.ph" xr:uid="{F2A9F9B5-0B7C-40E5-8CD1-398633FF5E72}"/>
    <hyperlink ref="A293" r:id="rId230" display="mailto:elizakarlajn@gmail.com" xr:uid="{8FECCD3C-228A-443B-A338-829CDFC3F2A7}"/>
    <hyperlink ref="A295" r:id="rId231" display="mailto:nysai.yoeun@gmail.com" xr:uid="{A09448DC-7DA9-4968-B087-66D429DDBCAA}"/>
    <hyperlink ref="A296" r:id="rId232" display="mailto:omortiz@philkoei.com.ph" xr:uid="{E5E0A104-8B26-4791-8D05-55D4DD6FDECE}"/>
    <hyperlink ref="A298" r:id="rId233" display="mailto:oliverjohnortiz@rocketmail.com" xr:uid="{9A944EB7-0DD5-47ED-858D-0FD000423738}"/>
    <hyperlink ref="A299" r:id="rId234" display="mailto:henryosea@yahoo.com" xr:uid="{232DB3C9-D7F1-4C5D-8A02-BD1B232839FF}"/>
    <hyperlink ref="A300" r:id="rId235" display="mailto:jrosea@philkoei.com.ph" xr:uid="{2615ABFB-9EF0-40BD-B6F7-8BC4897E5814}"/>
    <hyperlink ref="A301" r:id="rId236" display="mailto:john.osea.83@gmail.com" xr:uid="{4B885869-CFC5-48AD-B81D-66184F4C356C}"/>
    <hyperlink ref="A302" r:id="rId237" display="mailto:pabinesaaron@yahoo.com" xr:uid="{868590B6-1DC7-4B97-BC2C-A9C74CE20728}"/>
    <hyperlink ref="A303" r:id="rId238" display="mailto:dmpadilla@philkoei.com.ph" xr:uid="{B5F2FB0E-EA85-46DB-9AD1-845A410F7178}"/>
    <hyperlink ref="A305" r:id="rId239" display="mailto:mae_padilla@yahoo.com" xr:uid="{6E05821A-C272-4FD6-818E-84E8E155718B}"/>
    <hyperlink ref="A306" r:id="rId240" display="mailto:ab_palacio@yahoo.com.ph" xr:uid="{E5593F81-9F8D-43F4-8BE8-F7A05602B2BD}"/>
    <hyperlink ref="A307" r:id="rId241" display="mailto:fmpalomique@yahoo.com" xr:uid="{F70DD836-F094-4103-9DF3-C818F568BDF6}"/>
    <hyperlink ref="A309" r:id="rId242" display="mailto:fmpalomique@philkoei.com.ph" xr:uid="{DE09147E-E149-4D93-8341-61512B81A4CE}"/>
    <hyperlink ref="A310" r:id="rId243" display="mailto:jmpamintuan@philkoei.com.ph" xr:uid="{56DD99EB-90EA-48F1-B776-0BDF3EE992FC}"/>
    <hyperlink ref="A312" r:id="rId244" display="mailto:junalynnemunar@yahoo.com" xr:uid="{3B6DC87E-D22D-439F-A04C-5CBF299C7A5F}"/>
    <hyperlink ref="A314" r:id="rId245" display="mailto:krpangan@philkoei.com.ph" xr:uid="{9EAAF41B-7CCD-490A-8F98-DEE840E0024E}"/>
    <hyperlink ref="A316" r:id="rId246" display="mailto:karlpangan@gmail.com" xr:uid="{1952F7B0-8AF5-48C1-8A27-FD34D5067F54}"/>
    <hyperlink ref="A317" r:id="rId247" display="mailto:cppante@hotmail.com" xr:uid="{F9392FBC-BA0F-4678-9DA2-D25C2F929CE5}"/>
    <hyperlink ref="A319" r:id="rId248" display="mailto:rppantino@philkoei.com.ph" xr:uid="{DF9F885F-DDC8-4CB6-A58E-D15857CA6805}"/>
    <hyperlink ref="A320" r:id="rId249" display="mailto:xeparrenas@philkoei.com.ph" xr:uid="{2C3675E7-867D-46BB-8FA0-90CF752C6834}"/>
    <hyperlink ref="A322" r:id="rId250" display="mailto:xdeparrenas@gmail.com" xr:uid="{E785F7B4-0623-447C-949E-F89D2E05C4AC}"/>
    <hyperlink ref="A323" r:id="rId251" display="mailto:fapascua@gmail.com" xr:uid="{A81E3F60-7707-47E8-8E3B-8E9F1511A24A}"/>
    <hyperlink ref="A324" r:id="rId252" display="mailto:mlpenalosa@philkoei.com.ph" xr:uid="{39AB2460-7777-4890-AFBE-9CBF873E9FE3}"/>
    <hyperlink ref="A325" r:id="rId253" display="mailto:Melai_1119@yahoo.com" xr:uid="{DD88CE1E-84C8-46AF-A8F4-DE37034268C3}"/>
    <hyperlink ref="A327" r:id="rId254" display="mailto:gcpelagio@yahoo.com;" xr:uid="{C016F53F-46F1-4831-9A76-1765B3F382EE}"/>
    <hyperlink ref="A328" r:id="rId255" display="mailto:lai.m.pintor@gmail.com" xr:uid="{D1142B4B-A3B7-4600-9008-411DACC85A60}"/>
    <hyperlink ref="A329" r:id="rId256" display="mailto:mogs_pintor@yahoo.com" xr:uid="{39AF2AA8-C4D4-4452-92CC-B25202574BFD}"/>
    <hyperlink ref="A330" r:id="rId257" display="mailto:mppolitico@philkoei.com.ph" xr:uid="{B5094DB7-35F2-487E-941E-4AFF725A4AED}"/>
    <hyperlink ref="A332" r:id="rId258" display="mailto:mappolitico@gmail.com" xr:uid="{39442DC3-1C10-4832-A8FC-DBFE418C804D}"/>
    <hyperlink ref="A333" r:id="rId259" display="mailto:acquejado@philkoei.com.ph" xr:uid="{F0D4C640-29E0-43AC-ADFF-804B9AF444FE}"/>
    <hyperlink ref="A335" r:id="rId260" display="mailto:ac_quejado@yahoo.com.ph" xr:uid="{E2B25F8A-FD07-438C-BC24-28182B05F4EB}"/>
    <hyperlink ref="A336" r:id="rId261" display="mailto:ddquiaoit@philkoei.com.ph" xr:uid="{2B56E270-8CAC-41D1-A01D-6861005848EB}"/>
    <hyperlink ref="A338" r:id="rId262" display="mailto:danquiaoit@gmail.com" xr:uid="{544425BE-8ED7-4B20-8383-460F200BF954}"/>
    <hyperlink ref="A339" r:id="rId263" display="mailto:rosanoquillain1970@gmail.com" xr:uid="{D4E6DFA7-10CA-42F9-BCCD-D8F620749ED0}"/>
    <hyperlink ref="A340" r:id="rId264" display="mailto:quillainsonny@yahoo.com" xr:uid="{A975864A-4AF9-4B87-89E6-EFA6FDD67B16}"/>
    <hyperlink ref="A341" r:id="rId265" display="mailto:cbramirez@philkoei.com.ph" xr:uid="{AE404D05-E9DE-4F57-9999-97E8C9F9786F}"/>
    <hyperlink ref="A342" r:id="rId266" display="mailto:camille.nelmie@yahoo.com.ph" xr:uid="{F6475761-7DA8-4B10-AA68-5978B33C68C4}"/>
    <hyperlink ref="A343" r:id="rId267" display="mailto:rpramirezph@yahoo.com" xr:uid="{6E45B6EE-CDA9-4907-83E1-16DDE7A96AD7}"/>
    <hyperlink ref="A345" r:id="rId268" display="mailto:cmramos@philkoei.com.ph" xr:uid="{3721D168-C532-41EC-A3BA-4634CC2FCB7C}"/>
    <hyperlink ref="A346" r:id="rId269" display="mailto:ramos.christelle@yahoo.com" xr:uid="{2E2A9C1D-AC4B-49EE-A45C-EBDBF11152EA}"/>
    <hyperlink ref="A347" r:id="rId270" display="mailto:drramos@philkoei.com.ph" xr:uid="{D21BA172-6CB2-4FA4-B026-B05150308FA1}"/>
    <hyperlink ref="A349" r:id="rId271" display="mailto:hectoraphio@gmail.com" xr:uid="{5E6C9C0A-FF04-4404-8F86-F43F8654875B}"/>
    <hyperlink ref="A350" r:id="rId272" display="mailto:pjrramos@philkoei.com.ph" xr:uid="{272B498E-9D4B-48DF-A829-66331472FA71}"/>
    <hyperlink ref="A352" r:id="rId273" display="mailto:pjrramos@ph-koei.com" xr:uid="{804AE708-91EC-4243-9581-4C694EFBC831}"/>
    <hyperlink ref="A353" r:id="rId274" display="mailto:mavicaldaba@yahoo.com" xr:uid="{9C06B454-C7CD-4C26-837D-8F34AB9742BF}"/>
    <hyperlink ref="A354" r:id="rId275" display="mailto:clremorta@gmail.com" xr:uid="{F7FF3F4B-D715-4393-B4D3-8224E438E647}"/>
    <hyperlink ref="A355" r:id="rId276" display="mailto:joanne_rica40@yahoo.com" xr:uid="{9297F5DC-A098-41BC-9C44-236EEF35FB14}"/>
    <hyperlink ref="A356" r:id="rId277" display="mailto:jerry.rita1102@gmail.com" xr:uid="{0BB1B7B8-CE81-4446-9623-0B16C33B1258}"/>
    <hyperlink ref="A357" r:id="rId278" display="mailto:jeritzie@yahoo.com" xr:uid="{FA5BD9A1-E7DF-49C3-8228-3668C8F90020}"/>
    <hyperlink ref="A358" r:id="rId279" display="mailto:pcrivera@gmail.com" xr:uid="{2265E0D7-5412-47DF-A7AB-46152E76FEB3}"/>
    <hyperlink ref="A359" r:id="rId280" display="mailto:chebrivera@yahoo.com" xr:uid="{6213E1DC-2660-4BC4-9F03-03DD0F0D051B}"/>
    <hyperlink ref="A360" r:id="rId281" display="mailto:crivera.consultant@adb.org" xr:uid="{AD76F480-1B2A-40BB-A211-AEF8690D1AA6}"/>
    <hyperlink ref="A361" r:id="rId282" display="mailto:jbbodano@philkoei.com.ph" xr:uid="{CA658073-CAE4-4AD0-844F-281A31CECB29}"/>
    <hyperlink ref="A363" r:id="rId283" display="mailto:jessabebida@yahoo.com" xr:uid="{DE03A508-E20A-481B-8FB6-32EE9207B55A}"/>
    <hyperlink ref="A364" r:id="rId284" display="mailto:benrojas59@yahoo.com" xr:uid="{E35A5D1A-173C-43A8-935A-B94ED72C27DE}"/>
    <hyperlink ref="A365" r:id="rId285" display="mailto:benrojas59@gmail.com" xr:uid="{E0285E4C-C27F-41F1-AB53-FA3D3596C689}"/>
    <hyperlink ref="A366" r:id="rId286" display="mailto:reynar_rollan@yahoo.com" xr:uid="{54CD9CB9-E051-41F6-A4CB-E46596370A58}"/>
    <hyperlink ref="A367" r:id="rId287" display="mailto:reynarrollan@gmail.com" xr:uid="{E4CAE10F-53D3-4717-92F8-59B1E5B9E917}"/>
    <hyperlink ref="A368" r:id="rId288" display="mailto:mildroll@yahoo.com" xr:uid="{A5F44AA8-3DA8-43DE-9C73-FEADDF2D0807}"/>
    <hyperlink ref="A369" r:id="rId289" display="mailto:aaroque@philkoei.com.ph" xr:uid="{52D8A489-539C-4726-8CA1-924B15BE8326}"/>
    <hyperlink ref="A371" r:id="rId290" display="mailto:jg_0327@yahoo.com" xr:uid="{89DA8237-E299-4032-ADC3-E2A3DBEE5A7C}"/>
    <hyperlink ref="A372" r:id="rId291" display="mailto:jbsacayan@philkoei.com.ph" xr:uid="{9D714CD7-753E-4778-BEF4-C46CEBA3A23F}"/>
    <hyperlink ref="A374" r:id="rId292" display="mailto:jeffsac_1968@yahoo.com" xr:uid="{3F7DFE7A-C063-4EA2-89B6-1EFDA9574089}"/>
    <hyperlink ref="A375" r:id="rId293" display="mailto:nikkamariesales@gmail.com" xr:uid="{40546973-6A20-4248-BF44-43F478420BC0}"/>
    <hyperlink ref="A377" r:id="rId294" display="mailto:bbsaligumba@yahoo.com" xr:uid="{5E414FA5-3B47-40BA-BF85-349F436AB001}"/>
    <hyperlink ref="A379" r:id="rId295" display="mailto:bbsaligumba@philkoei.com.ph" xr:uid="{47017444-7949-4807-B1DD-009CB0E2172B}"/>
    <hyperlink ref="A380" r:id="rId296" display="mailto:salmorinbonnie2@gmail.com" xr:uid="{0270CAD6-A13D-4D5C-9DD3-4216D04918A0}"/>
    <hyperlink ref="A381" r:id="rId297" display="mailto:rusalomon@philkoei.com.ph" xr:uid="{CEBC4937-3EA3-40D1-B817-BDEF1A4BC411}"/>
    <hyperlink ref="A382" r:id="rId298" display="mailto:pdsalvador@philkoei.com.ph" xr:uid="{FED8CAD0-20B5-4FA0-BEEE-C5E7CCBB4D71}"/>
    <hyperlink ref="A384" r:id="rId299" display="mailto:spatrickowenn@gmail.com" xr:uid="{7B26A930-66D9-4FCE-90CA-7C18358B7E6C}"/>
    <hyperlink ref="A385" r:id="rId300" display="mailto:aosamonte@philkoei.com.ph" xr:uid="{2B97917C-1CBC-4068-B184-3755AB2BE231}"/>
    <hyperlink ref="A387" r:id="rId301" display="mailto:samonte_ava88@yahoo.com" xr:uid="{B968E0C8-D017-4D3A-A671-B4F28AF5235B}"/>
    <hyperlink ref="A388" r:id="rId302" display="mailto:psamoza@philkoei.com.ph" xr:uid="{3C8EED78-0CF7-44E8-B5F4-23A2A0C79006}"/>
    <hyperlink ref="A389" r:id="rId303" display="mailto:ipsanantonio@philkoei.com.ph" xr:uid="{D73A4E90-27AC-487B-BE82-716C90D79078}"/>
    <hyperlink ref="A391" r:id="rId304" display="mailto:phersanantonio@gmail.com" xr:uid="{EB6D60AB-4F95-46D8-AB6F-A4B785E0D6F4}"/>
    <hyperlink ref="A392" r:id="rId305" display="mailto:jrsanjuan@philkoei.com.ph" xr:uid="{6611210D-B7DE-4639-870C-6499D768BEE1}"/>
    <hyperlink ref="A393" r:id="rId306" display="mailto:joanne_sanjuan@yahoo.com" xr:uid="{5E241C6F-0180-4330-8D74-1452815F5EAF}"/>
    <hyperlink ref="A394" r:id="rId307" display="mailto:gesanmiguel@philkoei.com.ph" xr:uid="{70B3C667-C2C7-448B-AA73-6A89AF6A1518}"/>
    <hyperlink ref="A395" r:id="rId308" display="mailto:papalouiesanchez@gmail.com" xr:uid="{8AD04F94-9A58-4CD4-8AC1-957C3442ECAB}"/>
    <hyperlink ref="A397" r:id="rId309" display="mailto:lbsanchez@philkoei.com.ph" xr:uid="{9DC7FDE7-A22A-47CD-BA7E-6B63CE67ABFE}"/>
    <hyperlink ref="A398" r:id="rId310" display="mailto:arkimonsantelices@gmail.com" xr:uid="{B99E4D0A-AF16-49D6-A876-9F53A0DBDA93}"/>
    <hyperlink ref="A399" r:id="rId311" display="mailto:rmsantelices@philkoei.com.ph" xr:uid="{75B64E0D-E6D3-4D64-824C-F364FBF13975}"/>
    <hyperlink ref="A400" r:id="rId312" display="mailto:kaizasantillan@gmail.com" xr:uid="{93249972-C3AC-4B81-B54C-EE8740682EDA}"/>
    <hyperlink ref="A401" r:id="rId313" display="mailto:mmsantos@philkoei.com.ph" xr:uid="{B910C9F6-7665-48DF-BC3D-8B371F4D7904}"/>
    <hyperlink ref="A403" r:id="rId314" display="mailto:rgsantos@philkoei.com.ph" xr:uid="{42F0D0F7-BD13-4EB1-BF69-564E7824904F}"/>
    <hyperlink ref="A404" r:id="rId315" display="mailto:fredserillano170@gmail.com" xr:uid="{D1C89AD7-8429-4EDF-BCE4-D484644980CE}"/>
    <hyperlink ref="A406" r:id="rId316" display="mailto:fred.serillano@gmail.com" xr:uid="{BA8A1493-43AA-4736-BE9B-6E4AD8DC306B}"/>
    <hyperlink ref="A407" r:id="rId317" display="mailto:onarrestito8@gmail.com" xr:uid="{6657652B-7F74-41DE-AC65-392F5F3ED583}"/>
    <hyperlink ref="A409" r:id="rId318" display="mailto:ttserrano@philkoei.com.ph" xr:uid="{EDE3ACDA-738D-4BA5-85D9-10B751D0FB57}"/>
    <hyperlink ref="A410" r:id="rId319" display="mailto:ccsimpao@philkoei.com.ph" xr:uid="{7BE6DDBF-0C82-4A2A-ABA5-E00BD3F29897}"/>
    <hyperlink ref="A411" r:id="rId320" display="mailto:stephensimpao95@gmail.com" xr:uid="{6EE58D2D-01B2-47DA-8D1A-D6A5A108DA63}"/>
    <hyperlink ref="A412" r:id="rId321" display="mailto:cbsinda@philkoei.com.ph" xr:uid="{2BA771E8-5E7D-458F-A352-2B75EF1CF891}"/>
    <hyperlink ref="A413" r:id="rId322" display="mailto:sgsison@philkoei.com.ph" xr:uid="{7F513279-5FFC-4725-A05C-25BB47567C13}"/>
    <hyperlink ref="A415" r:id="rId323" display="mailto:symounsison@gmail.com" xr:uid="{38890711-5D72-4072-A8D5-B2B5C61E04FD}"/>
    <hyperlink ref="A416" r:id="rId324" display="mailto:cesarsison624@yahoo.com" xr:uid="{B199264C-AAEF-4C27-9FD2-060FB06C96F8}"/>
    <hyperlink ref="A417" r:id="rId325" display="mailto:rrsosa@philkoei.com.ph" xr:uid="{674DF308-536A-445D-86A8-02CBB08EC10B}"/>
    <hyperlink ref="A419" r:id="rId326" display="mailto:ronarchidrafts21@yahoo.com" xr:uid="{880B9DDB-8480-4295-9BDE-E9A245FE3785}"/>
    <hyperlink ref="A420" r:id="rId327" display="mailto:anniejuansd@yahoo.com" xr:uid="{9DFEA014-6EB6-401F-ABE9-B46F842BBC7C}"/>
    <hyperlink ref="A421" r:id="rId328" display="mailto:sandrelita@hotmail.com" xr:uid="{593CC26E-A32E-42F9-967D-576765F22BA1}"/>
    <hyperlink ref="A422" r:id="rId329" display="mailto:jssulapas@up.edu.ph" xr:uid="{7A7EF94D-0090-4D1C-8270-99C9266E50B9}"/>
    <hyperlink ref="A423" r:id="rId330" display="mailto:joselitosupangco@gmail.com" xr:uid="{ED553597-C1C7-4AC0-B51D-0502468E9E44}"/>
    <hyperlink ref="A424" r:id="rId331" display="mailto:jsupangco@yahoo.com" xr:uid="{3C8F330F-4C5C-42D2-9C7E-B6B7AF450AB0}"/>
    <hyperlink ref="A425" r:id="rId332" display="mailto:gbtabeta@philkoei.com.ph" xr:uid="{6DEF0318-DC92-4F8F-9352-E046878967D8}"/>
    <hyperlink ref="A427" r:id="rId333" display="mailto:gephtabeta@gmail.com" xr:uid="{64D2CD0D-AA54-469E-ADC7-E73AD4536B2E}"/>
    <hyperlink ref="A428" r:id="rId334" display="mailto:fttagulinao@philkoei.com.ph" xr:uid="{B6639024-D13B-4787-B7A3-CB23AE6A3C46}"/>
    <hyperlink ref="A429" r:id="rId335" display="mailto:imm.esc@gmail.com" xr:uid="{F4C69525-7D4E-4632-B360-18B55F9ED932}"/>
    <hyperlink ref="A430" r:id="rId336" display="mailto:lanjimee@hotmail.com" xr:uid="{820715EA-7553-49B0-9415-18248651592F}"/>
    <hyperlink ref="A431" r:id="rId337" display="mailto:jbtee@philkoei.com.ph" xr:uid="{71074B22-631B-4BCC-BC7C-9388293FD8E8}"/>
    <hyperlink ref="A432" r:id="rId338" display="mailto:christophertee07@yahoo.com" xr:uid="{F0F2CA0D-C018-48EA-9FEE-2F433A1F425C}"/>
    <hyperlink ref="A433" r:id="rId339" display="mailto:rftemplo@philkoei.com.ph" xr:uid="{FEDFAD5D-CD30-46E8-A67C-F085D2BC896A}"/>
    <hyperlink ref="A434" r:id="rId340" display="mailto:tetemplo@yahoo.com.ph" xr:uid="{47027CE3-E1AE-4A2B-9863-AC830226038C}"/>
    <hyperlink ref="A435" r:id="rId341" display="mailto:remelyn_tisbe@yahoo.com" xr:uid="{63E54C2B-BEEA-4A89-A0AE-110E65F12796}"/>
    <hyperlink ref="A438" r:id="rId342" display="mailto:mdtolentino@philkoei.com.ph" xr:uid="{27DDAA3C-3428-4A34-BB1E-E5FA9BA0425E}"/>
    <hyperlink ref="A439" r:id="rId343" display="mailto:engr_tolledo@yahoo.com" xr:uid="{E67F5C43-AD9E-4335-A71F-FECC93F169FB}"/>
    <hyperlink ref="A440" r:id="rId344" display="mailto:mvtomeldan1@yahoo.com" xr:uid="{BD83780F-5F43-4D87-A0D3-5CA9496F5C3C}"/>
    <hyperlink ref="A441" r:id="rId345" display="mailto:attugublimas@philkoei.com.ph" xr:uid="{38A96700-4D9D-4728-927D-8E91895FCA2F}"/>
    <hyperlink ref="A442" r:id="rId346" display="mailto:enelra1281@gmail.com" xr:uid="{33AA527F-AC90-4742-8FBD-E6291E046077}"/>
    <hyperlink ref="A444" r:id="rId347" display="mailto:roberto_ugalino@yahoo.com" xr:uid="{BDF0EA75-CE25-4984-806C-90AE0AB3EB8F}"/>
    <hyperlink ref="A445" r:id="rId348" display="mailto:bob_uga@hotmail.com" xr:uid="{86F6BBEA-5EAB-4DC2-A2F1-45657D0403BA}"/>
    <hyperlink ref="A446" r:id="rId349" display="mailto:gjurbano@philkoei.com.ph" xr:uid="{45660F76-0E94-4FC3-B7F1-7772256901B8}"/>
    <hyperlink ref="A448" r:id="rId350" display="mailto:genur_1216@yahoo.com" xr:uid="{937B8310-AF14-41FA-90CF-4BBE0DDCBDBB}"/>
    <hyperlink ref="A449" r:id="rId351" display="mailto:romyvallo@yahoo.com" xr:uid="{BD92F107-F1D6-4784-9405-46C051A92EA7}"/>
    <hyperlink ref="A450" r:id="rId352" display="mailto:eavargascal@yahoo.com" xr:uid="{DB683A09-945D-4A2F-B4A9-4C750B2DC9BE}"/>
    <hyperlink ref="A451" r:id="rId353" display="mailto:mplitimco@philkoei.com.ph" xr:uid="{01FA0842-A790-40D7-A3E5-82C34E755542}"/>
    <hyperlink ref="A453" r:id="rId354" display="mailto:miracle.litimco@gmail.com" xr:uid="{EDD5E86D-9D43-4D03-867B-7CA0B5B9A07B}"/>
    <hyperlink ref="A454" r:id="rId355" display="mailto:yzvelazco@philkoei.com.ph" xr:uid="{DC0CA343-9058-455C-A166-DA96F7065D78}"/>
    <hyperlink ref="A456" r:id="rId356" display="mailto:yzv1126@yahoo.com.ph" xr:uid="{ED7532BF-F8F8-401C-8550-05A098B4DE3E}"/>
    <hyperlink ref="A457" r:id="rId357" display="mailto:aqvilladiego@philkoei.com.ph" xr:uid="{DF5B1633-8C56-4C99-A994-AAD303DF2826}"/>
    <hyperlink ref="A460" r:id="rId358" display="mailto:jpvillamin@philkoei.com.ph" xr:uid="{806F4F5F-DEF6-4162-9412-187BF83E2A4F}"/>
    <hyperlink ref="A462" r:id="rId359" display="mailto:ms.jaimievillamin@gmail.com" xr:uid="{093B15D1-875F-400E-9229-D947DEE74135}"/>
    <hyperlink ref="A463" r:id="rId360" display="mailto:lpvillegas@philkoei.com.ph" xr:uid="{E2CE40D3-6ACB-4ED8-AA4A-F6121C281478}"/>
    <hyperlink ref="A465" r:id="rId361" display="mailto:mr.villegas_luis@yahoo.com" xr:uid="{C913CA61-5D20-4409-AA12-9597F79080A0}"/>
    <hyperlink ref="A466" r:id="rId362" display="mailto:tsviloria@philkoei.com.ph" xr:uid="{6311FD92-E6EC-4687-95C1-DC3749EF71FC}"/>
    <hyperlink ref="A467" r:id="rId363" display="mailto:viloriats@yahoo.com" xr:uid="{A8BC77D5-A619-48AA-9DB4-C652E2BC12D5}"/>
    <hyperlink ref="A468" r:id="rId364" display="mailto:cdvitug@philkoei.com.ph" xr:uid="{B05933BF-3C82-4E60-91DC-4A6F8F6E7A49}"/>
    <hyperlink ref="A469" r:id="rId365" display="mailto:cdvitug@gmail.com" xr:uid="{69450EE9-E185-4E04-A963-1E6837670541}"/>
    <hyperlink ref="A471" r:id="rId366" display="mailto:dfvivar@philkoei.com.ph" xr:uid="{429B0241-2504-4C1A-AA10-D9B4A26AB2F3}"/>
    <hyperlink ref="A473" r:id="rId367" display="mailto:vivarlawrence@gmail.com" xr:uid="{BDFBE4EF-AE54-42AD-B23C-68B5C9270AE8}"/>
    <hyperlink ref="A474" r:id="rId368" display="mailto:rmyambot@philkoei.com.ph" xr:uid="{EC6A0782-E60F-4A8C-B847-2383AA36DC28}"/>
  </hyperlinks>
  <pageMargins left="0.7" right="0.7" top="0.75" bottom="0.75" header="0.3" footer="0.3"/>
  <drawing r:id="rId3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44326.16772972222</v>
      </c>
      <c r="B2" s="3" t="s">
        <v>24</v>
      </c>
      <c r="C2" s="4" t="s">
        <v>25</v>
      </c>
      <c r="E2" s="4" t="s">
        <v>26</v>
      </c>
      <c r="F2" s="4" t="s">
        <v>27</v>
      </c>
      <c r="G2" s="4" t="s">
        <v>28</v>
      </c>
      <c r="K2" s="4">
        <v>36.6</v>
      </c>
      <c r="L2" s="4">
        <v>11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30</v>
      </c>
      <c r="W2" s="4" t="s">
        <v>31</v>
      </c>
      <c r="X2" s="4" t="s">
        <v>31</v>
      </c>
      <c r="Y2" s="4" t="s">
        <v>30</v>
      </c>
      <c r="Z2" s="4" t="s">
        <v>32</v>
      </c>
    </row>
    <row r="3" spans="1:26" x14ac:dyDescent="0.2">
      <c r="A3" s="2">
        <v>44326.184486562503</v>
      </c>
      <c r="B3" s="4">
        <v>9190791175</v>
      </c>
      <c r="C3" s="4" t="s">
        <v>33</v>
      </c>
      <c r="D3" s="4">
        <v>546</v>
      </c>
      <c r="G3" s="4" t="s">
        <v>34</v>
      </c>
      <c r="H3" s="4" t="s">
        <v>29</v>
      </c>
      <c r="I3" s="4">
        <v>36.299999999999997</v>
      </c>
      <c r="J3" s="4">
        <v>18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35</v>
      </c>
      <c r="W3" s="4" t="s">
        <v>31</v>
      </c>
      <c r="X3" s="4" t="s">
        <v>31</v>
      </c>
      <c r="Y3" s="4" t="s">
        <v>36</v>
      </c>
      <c r="Z3" s="4" t="s">
        <v>32</v>
      </c>
    </row>
    <row r="4" spans="1:26" x14ac:dyDescent="0.2">
      <c r="A4" s="2">
        <v>44326.18503335648</v>
      </c>
      <c r="B4" s="3" t="s">
        <v>37</v>
      </c>
      <c r="C4" s="4" t="s">
        <v>33</v>
      </c>
      <c r="D4" s="4">
        <v>748</v>
      </c>
      <c r="G4" s="4" t="s">
        <v>28</v>
      </c>
      <c r="K4" s="4">
        <v>36.5</v>
      </c>
      <c r="L4" s="4">
        <v>18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32</v>
      </c>
    </row>
    <row r="5" spans="1:26" x14ac:dyDescent="0.2">
      <c r="A5" s="2">
        <v>44326.185547094909</v>
      </c>
      <c r="B5" s="3" t="s">
        <v>38</v>
      </c>
      <c r="C5" s="4" t="s">
        <v>33</v>
      </c>
      <c r="D5" s="4">
        <v>744</v>
      </c>
      <c r="G5" s="4" t="s">
        <v>34</v>
      </c>
      <c r="H5" s="4" t="s">
        <v>29</v>
      </c>
      <c r="I5" s="4">
        <v>36.299999999999997</v>
      </c>
      <c r="J5" s="4">
        <v>18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32</v>
      </c>
    </row>
    <row r="6" spans="1:26" x14ac:dyDescent="0.2">
      <c r="A6" s="2">
        <v>44326.203576817134</v>
      </c>
      <c r="B6" s="3" t="s">
        <v>39</v>
      </c>
      <c r="C6" s="4" t="s">
        <v>33</v>
      </c>
      <c r="D6" s="4">
        <v>657</v>
      </c>
      <c r="G6" s="4" t="s">
        <v>28</v>
      </c>
      <c r="K6" s="4">
        <v>36</v>
      </c>
      <c r="L6" s="4">
        <v>18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44326.212975335649</v>
      </c>
      <c r="B7" s="3" t="s">
        <v>40</v>
      </c>
      <c r="C7" s="4" t="s">
        <v>33</v>
      </c>
      <c r="D7" s="4">
        <v>486</v>
      </c>
      <c r="G7" s="4" t="s">
        <v>28</v>
      </c>
      <c r="K7" s="4">
        <v>36</v>
      </c>
      <c r="L7" s="4">
        <v>20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31</v>
      </c>
      <c r="X7" s="4" t="s">
        <v>31</v>
      </c>
      <c r="Y7" s="4" t="s">
        <v>29</v>
      </c>
      <c r="Z7" s="4" t="s">
        <v>32</v>
      </c>
    </row>
    <row r="8" spans="1:26" x14ac:dyDescent="0.2">
      <c r="A8" s="2">
        <v>44326.218962569445</v>
      </c>
      <c r="B8" s="4">
        <v>0</v>
      </c>
      <c r="C8" s="4" t="s">
        <v>33</v>
      </c>
      <c r="D8" s="4">
        <v>373</v>
      </c>
      <c r="G8" s="4" t="s">
        <v>28</v>
      </c>
      <c r="K8" s="4">
        <v>36</v>
      </c>
      <c r="L8" s="4">
        <v>18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31</v>
      </c>
      <c r="W8" s="4" t="s">
        <v>31</v>
      </c>
      <c r="X8" s="4" t="s">
        <v>31</v>
      </c>
      <c r="Y8" s="4" t="s">
        <v>31</v>
      </c>
      <c r="Z8" s="4" t="s">
        <v>32</v>
      </c>
    </row>
    <row r="9" spans="1:26" x14ac:dyDescent="0.2">
      <c r="A9" s="2">
        <v>44326.2195837037</v>
      </c>
      <c r="B9" s="3" t="s">
        <v>41</v>
      </c>
      <c r="C9" s="4" t="s">
        <v>33</v>
      </c>
      <c r="D9" s="4">
        <v>776</v>
      </c>
      <c r="G9" s="4" t="s">
        <v>28</v>
      </c>
      <c r="K9" s="4">
        <v>36.5</v>
      </c>
      <c r="L9" s="4">
        <v>16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42</v>
      </c>
      <c r="W9" s="4" t="s">
        <v>31</v>
      </c>
      <c r="X9" s="4" t="s">
        <v>31</v>
      </c>
      <c r="Y9" s="4" t="s">
        <v>31</v>
      </c>
      <c r="Z9" s="4" t="s">
        <v>32</v>
      </c>
    </row>
    <row r="10" spans="1:26" x14ac:dyDescent="0.2">
      <c r="A10" s="2">
        <v>44326.224762118058</v>
      </c>
      <c r="B10" s="3" t="s">
        <v>43</v>
      </c>
      <c r="C10" s="4" t="s">
        <v>33</v>
      </c>
      <c r="D10" s="4">
        <v>591</v>
      </c>
      <c r="G10" s="4" t="s">
        <v>34</v>
      </c>
      <c r="H10" s="4" t="s">
        <v>29</v>
      </c>
      <c r="I10" s="4">
        <v>36.4</v>
      </c>
      <c r="J10" s="4">
        <v>20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36</v>
      </c>
      <c r="W10" s="4" t="s">
        <v>31</v>
      </c>
      <c r="X10" s="4" t="s">
        <v>31</v>
      </c>
      <c r="Y10" s="4" t="s">
        <v>36</v>
      </c>
      <c r="Z10" s="4" t="s">
        <v>32</v>
      </c>
    </row>
    <row r="11" spans="1:26" x14ac:dyDescent="0.2">
      <c r="A11" s="2">
        <v>44326.233032974538</v>
      </c>
      <c r="B11" s="3" t="s">
        <v>44</v>
      </c>
      <c r="C11" s="4" t="s">
        <v>33</v>
      </c>
      <c r="D11" s="4">
        <v>667</v>
      </c>
      <c r="G11" s="4" t="s">
        <v>34</v>
      </c>
      <c r="H11" s="4" t="s">
        <v>29</v>
      </c>
      <c r="I11" s="4">
        <v>36.4</v>
      </c>
      <c r="J11" s="4">
        <v>20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31</v>
      </c>
      <c r="W11" s="4" t="s">
        <v>31</v>
      </c>
      <c r="X11" s="4" t="s">
        <v>31</v>
      </c>
      <c r="Y11" s="4" t="s">
        <v>31</v>
      </c>
      <c r="Z11" s="4" t="s">
        <v>32</v>
      </c>
    </row>
    <row r="12" spans="1:26" x14ac:dyDescent="0.2">
      <c r="A12" s="2">
        <v>44326.238056458329</v>
      </c>
      <c r="B12" s="3" t="s">
        <v>45</v>
      </c>
      <c r="C12" s="4" t="s">
        <v>33</v>
      </c>
      <c r="D12" s="4">
        <v>733</v>
      </c>
      <c r="G12" s="4" t="s">
        <v>28</v>
      </c>
      <c r="K12" s="4">
        <v>36.1</v>
      </c>
      <c r="L12" s="4">
        <v>18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46</v>
      </c>
      <c r="W12" s="4" t="s">
        <v>31</v>
      </c>
      <c r="X12" s="4" t="s">
        <v>31</v>
      </c>
      <c r="Y12" s="4" t="s">
        <v>46</v>
      </c>
      <c r="Z12" s="4" t="s">
        <v>32</v>
      </c>
    </row>
    <row r="13" spans="1:26" x14ac:dyDescent="0.2">
      <c r="A13" s="2">
        <v>44326.238485833332</v>
      </c>
      <c r="B13" s="3" t="s">
        <v>47</v>
      </c>
      <c r="C13" s="4" t="s">
        <v>33</v>
      </c>
      <c r="D13" s="4" t="s">
        <v>48</v>
      </c>
      <c r="G13" s="4" t="s">
        <v>28</v>
      </c>
      <c r="K13" s="4">
        <v>36.6</v>
      </c>
      <c r="L13" s="4">
        <v>14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49</v>
      </c>
      <c r="W13" s="4" t="s">
        <v>31</v>
      </c>
      <c r="X13" s="4" t="s">
        <v>31</v>
      </c>
      <c r="Y13" s="4" t="s">
        <v>50</v>
      </c>
      <c r="Z13" s="4" t="s">
        <v>32</v>
      </c>
    </row>
    <row r="14" spans="1:26" x14ac:dyDescent="0.2">
      <c r="A14" s="2">
        <v>44326.239160046302</v>
      </c>
      <c r="B14" s="3" t="s">
        <v>51</v>
      </c>
      <c r="C14" s="4" t="s">
        <v>33</v>
      </c>
      <c r="D14" s="4">
        <v>268</v>
      </c>
      <c r="G14" s="4" t="s">
        <v>34</v>
      </c>
      <c r="H14" s="4" t="s">
        <v>29</v>
      </c>
      <c r="I14" s="4">
        <v>36.6</v>
      </c>
      <c r="J14" s="4">
        <v>17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52</v>
      </c>
      <c r="W14" s="4" t="s">
        <v>31</v>
      </c>
      <c r="X14" s="4" t="s">
        <v>31</v>
      </c>
      <c r="Y14" s="4" t="s">
        <v>52</v>
      </c>
      <c r="Z14" s="4" t="s">
        <v>32</v>
      </c>
    </row>
    <row r="15" spans="1:26" x14ac:dyDescent="0.2">
      <c r="A15" s="2">
        <v>44326.239838171299</v>
      </c>
      <c r="B15" s="4">
        <v>9175042957</v>
      </c>
      <c r="C15" s="4" t="s">
        <v>33</v>
      </c>
      <c r="D15" s="4">
        <v>640</v>
      </c>
      <c r="G15" s="4" t="s">
        <v>34</v>
      </c>
      <c r="H15" s="4" t="s">
        <v>29</v>
      </c>
      <c r="I15" s="4">
        <v>36.299999999999997</v>
      </c>
      <c r="J15" s="4">
        <v>18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31</v>
      </c>
      <c r="W15" s="4" t="s">
        <v>31</v>
      </c>
      <c r="X15" s="4" t="s">
        <v>53</v>
      </c>
      <c r="Y15" s="4" t="s">
        <v>31</v>
      </c>
      <c r="Z15" s="4" t="s">
        <v>32</v>
      </c>
    </row>
    <row r="16" spans="1:26" x14ac:dyDescent="0.2">
      <c r="A16" s="2">
        <v>44326.243531111111</v>
      </c>
      <c r="B16" s="3" t="s">
        <v>54</v>
      </c>
      <c r="C16" s="4" t="s">
        <v>33</v>
      </c>
      <c r="D16" s="4">
        <v>427</v>
      </c>
      <c r="G16" s="4" t="s">
        <v>28</v>
      </c>
      <c r="K16" s="4">
        <v>35.200000000000003</v>
      </c>
      <c r="L16" s="4">
        <v>14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55</v>
      </c>
      <c r="W16" s="4" t="s">
        <v>31</v>
      </c>
      <c r="X16" s="4" t="s">
        <v>31</v>
      </c>
      <c r="Y16" s="4" t="s">
        <v>31</v>
      </c>
      <c r="Z16" s="4" t="s">
        <v>32</v>
      </c>
    </row>
    <row r="17" spans="1:26" x14ac:dyDescent="0.2">
      <c r="A17" s="2">
        <v>44326.244889988426</v>
      </c>
      <c r="B17" s="3" t="s">
        <v>56</v>
      </c>
      <c r="C17" s="4" t="s">
        <v>33</v>
      </c>
      <c r="D17" s="4">
        <v>558</v>
      </c>
      <c r="G17" s="4" t="s">
        <v>34</v>
      </c>
      <c r="H17" s="4" t="s">
        <v>29</v>
      </c>
      <c r="I17" s="4">
        <v>36.200000000000003</v>
      </c>
      <c r="J17" s="4">
        <v>18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31</v>
      </c>
      <c r="W17" s="4" t="s">
        <v>31</v>
      </c>
      <c r="X17" s="4" t="s">
        <v>31</v>
      </c>
      <c r="Y17" s="4" t="s">
        <v>31</v>
      </c>
      <c r="Z17" s="4" t="s">
        <v>32</v>
      </c>
    </row>
    <row r="18" spans="1:26" x14ac:dyDescent="0.2">
      <c r="A18" s="2">
        <v>44326.248722488424</v>
      </c>
      <c r="B18" s="3" t="s">
        <v>57</v>
      </c>
      <c r="C18" s="4" t="s">
        <v>33</v>
      </c>
      <c r="D18" s="4" t="s">
        <v>58</v>
      </c>
      <c r="G18" s="4" t="s">
        <v>28</v>
      </c>
      <c r="K18" s="4">
        <v>36.4</v>
      </c>
      <c r="L18" s="4">
        <v>14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59</v>
      </c>
      <c r="W18" s="4" t="s">
        <v>31</v>
      </c>
      <c r="X18" s="4" t="s">
        <v>53</v>
      </c>
      <c r="Y18" s="4" t="s">
        <v>60</v>
      </c>
      <c r="Z18" s="4" t="s">
        <v>32</v>
      </c>
    </row>
    <row r="19" spans="1:26" x14ac:dyDescent="0.2">
      <c r="A19" s="2">
        <v>44326.250972245369</v>
      </c>
      <c r="B19" s="3" t="s">
        <v>61</v>
      </c>
      <c r="C19" s="4" t="s">
        <v>33</v>
      </c>
      <c r="D19" s="4">
        <v>698</v>
      </c>
      <c r="G19" s="4" t="s">
        <v>28</v>
      </c>
      <c r="K19" s="4">
        <v>36.299999999999997</v>
      </c>
      <c r="L19" s="4">
        <v>13</v>
      </c>
      <c r="M19" s="4" t="s">
        <v>29</v>
      </c>
      <c r="N19" s="4" t="s">
        <v>29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46</v>
      </c>
      <c r="W19" s="4" t="s">
        <v>31</v>
      </c>
      <c r="X19" s="4" t="s">
        <v>31</v>
      </c>
      <c r="Y19" s="4" t="s">
        <v>46</v>
      </c>
      <c r="Z19" s="4" t="s">
        <v>32</v>
      </c>
    </row>
    <row r="20" spans="1:26" x14ac:dyDescent="0.2">
      <c r="A20" s="2">
        <v>44326.25242517361</v>
      </c>
      <c r="B20" s="3" t="s">
        <v>62</v>
      </c>
      <c r="C20" s="4" t="s">
        <v>33</v>
      </c>
      <c r="D20" s="3" t="s">
        <v>63</v>
      </c>
      <c r="G20" s="4" t="s">
        <v>28</v>
      </c>
      <c r="K20" s="4">
        <v>36.6</v>
      </c>
      <c r="L20" s="4">
        <v>17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64</v>
      </c>
      <c r="W20" s="4" t="s">
        <v>31</v>
      </c>
      <c r="X20" s="4" t="s">
        <v>31</v>
      </c>
      <c r="Y20" s="4" t="s">
        <v>52</v>
      </c>
      <c r="Z20" s="4" t="s">
        <v>32</v>
      </c>
    </row>
    <row r="21" spans="1:26" x14ac:dyDescent="0.2">
      <c r="A21" s="2">
        <v>44326.253312048611</v>
      </c>
      <c r="B21" s="3" t="s">
        <v>65</v>
      </c>
      <c r="C21" s="4" t="s">
        <v>33</v>
      </c>
      <c r="D21" s="4" t="s">
        <v>66</v>
      </c>
      <c r="G21" s="4" t="s">
        <v>34</v>
      </c>
      <c r="H21" s="4" t="s">
        <v>29</v>
      </c>
      <c r="I21" s="4">
        <v>36.6</v>
      </c>
      <c r="J21" s="4">
        <v>17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52</v>
      </c>
      <c r="W21" s="4" t="s">
        <v>31</v>
      </c>
      <c r="X21" s="4" t="s">
        <v>31</v>
      </c>
      <c r="Y21" s="4" t="s">
        <v>52</v>
      </c>
      <c r="Z21" s="4" t="s">
        <v>32</v>
      </c>
    </row>
    <row r="22" spans="1:26" x14ac:dyDescent="0.2">
      <c r="A22" s="2">
        <v>44326.253899849537</v>
      </c>
      <c r="B22" s="3" t="s">
        <v>67</v>
      </c>
      <c r="C22" s="4" t="s">
        <v>33</v>
      </c>
      <c r="D22" s="4">
        <v>752</v>
      </c>
      <c r="G22" s="4" t="s">
        <v>28</v>
      </c>
      <c r="K22" s="4">
        <v>36.5</v>
      </c>
      <c r="L22" s="4">
        <v>18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31</v>
      </c>
      <c r="W22" s="4" t="s">
        <v>31</v>
      </c>
      <c r="X22" s="4" t="s">
        <v>68</v>
      </c>
      <c r="Y22" s="4" t="s">
        <v>31</v>
      </c>
      <c r="Z22" s="4" t="s">
        <v>32</v>
      </c>
    </row>
    <row r="23" spans="1:26" x14ac:dyDescent="0.2">
      <c r="A23" s="2">
        <v>44326.254177662035</v>
      </c>
      <c r="B23" s="3" t="s">
        <v>69</v>
      </c>
      <c r="C23" s="4" t="s">
        <v>33</v>
      </c>
      <c r="D23" s="4">
        <v>552</v>
      </c>
      <c r="G23" s="4" t="s">
        <v>34</v>
      </c>
      <c r="H23" s="4" t="s">
        <v>29</v>
      </c>
      <c r="I23" s="4">
        <v>36.200000000000003</v>
      </c>
      <c r="J23" s="4">
        <v>16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52</v>
      </c>
      <c r="W23" s="4" t="s">
        <v>31</v>
      </c>
      <c r="X23" s="4" t="s">
        <v>31</v>
      </c>
      <c r="Y23" s="4" t="s">
        <v>52</v>
      </c>
      <c r="Z23" s="4" t="s">
        <v>32</v>
      </c>
    </row>
    <row r="24" spans="1:26" x14ac:dyDescent="0.2">
      <c r="A24" s="2">
        <v>44326.263229247685</v>
      </c>
      <c r="B24" s="3" t="s">
        <v>70</v>
      </c>
      <c r="C24" s="4" t="s">
        <v>33</v>
      </c>
      <c r="D24" s="4">
        <v>696</v>
      </c>
      <c r="G24" s="4" t="s">
        <v>34</v>
      </c>
      <c r="H24" s="4" t="s">
        <v>29</v>
      </c>
      <c r="I24" s="4">
        <v>36.6</v>
      </c>
      <c r="J24" s="4">
        <v>18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31</v>
      </c>
      <c r="W24" s="4" t="s">
        <v>31</v>
      </c>
      <c r="X24" s="4" t="s">
        <v>53</v>
      </c>
      <c r="Y24" s="4" t="s">
        <v>31</v>
      </c>
      <c r="Z24" s="4" t="s">
        <v>32</v>
      </c>
    </row>
    <row r="25" spans="1:26" x14ac:dyDescent="0.2">
      <c r="A25" s="2">
        <v>44326.265682916666</v>
      </c>
      <c r="B25" s="3" t="s">
        <v>71</v>
      </c>
      <c r="C25" s="4" t="s">
        <v>33</v>
      </c>
      <c r="D25" s="4">
        <v>544</v>
      </c>
      <c r="G25" s="4" t="s">
        <v>28</v>
      </c>
      <c r="K25" s="4">
        <v>36.6</v>
      </c>
      <c r="L25" s="4">
        <v>18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52</v>
      </c>
      <c r="W25" s="4" t="s">
        <v>31</v>
      </c>
      <c r="X25" s="4" t="s">
        <v>31</v>
      </c>
      <c r="Y25" s="4" t="s">
        <v>52</v>
      </c>
      <c r="Z25" s="4" t="s">
        <v>32</v>
      </c>
    </row>
    <row r="26" spans="1:26" x14ac:dyDescent="0.2">
      <c r="A26" s="2">
        <v>44326.268352719911</v>
      </c>
      <c r="B26" s="3" t="s">
        <v>72</v>
      </c>
      <c r="C26" s="4" t="s">
        <v>25</v>
      </c>
      <c r="E26" s="4" t="s">
        <v>73</v>
      </c>
      <c r="F26" s="4" t="s">
        <v>74</v>
      </c>
      <c r="G26" s="4" t="s">
        <v>34</v>
      </c>
      <c r="H26" s="4" t="s">
        <v>32</v>
      </c>
      <c r="I26" s="4">
        <v>36.5</v>
      </c>
      <c r="J26" s="4">
        <v>18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31</v>
      </c>
      <c r="W26" s="4" t="s">
        <v>31</v>
      </c>
      <c r="X26" s="4" t="s">
        <v>31</v>
      </c>
      <c r="Y26" s="4" t="s">
        <v>31</v>
      </c>
      <c r="Z26" s="4" t="s">
        <v>32</v>
      </c>
    </row>
    <row r="27" spans="1:26" x14ac:dyDescent="0.2">
      <c r="A27" s="2">
        <v>44326.268761331019</v>
      </c>
      <c r="B27" s="3" t="s">
        <v>75</v>
      </c>
      <c r="C27" s="4" t="s">
        <v>33</v>
      </c>
      <c r="D27" s="4">
        <v>649</v>
      </c>
      <c r="G27" s="4" t="s">
        <v>28</v>
      </c>
      <c r="K27" s="4">
        <v>36.200000000000003</v>
      </c>
      <c r="L27" s="4">
        <v>14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52</v>
      </c>
      <c r="W27" s="4" t="s">
        <v>31</v>
      </c>
      <c r="X27" s="4" t="s">
        <v>31</v>
      </c>
      <c r="Y27" s="4" t="s">
        <v>52</v>
      </c>
      <c r="Z27" s="4" t="s">
        <v>32</v>
      </c>
    </row>
    <row r="28" spans="1:26" x14ac:dyDescent="0.2">
      <c r="A28" s="2">
        <v>44326.271225266202</v>
      </c>
      <c r="B28" s="3" t="s">
        <v>76</v>
      </c>
      <c r="C28" s="4" t="s">
        <v>33</v>
      </c>
      <c r="D28" s="4">
        <v>736</v>
      </c>
      <c r="G28" s="4" t="s">
        <v>34</v>
      </c>
      <c r="H28" s="4" t="s">
        <v>29</v>
      </c>
      <c r="I28" s="4">
        <v>36.5</v>
      </c>
      <c r="J28" s="4">
        <v>14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31</v>
      </c>
      <c r="W28" s="4" t="s">
        <v>31</v>
      </c>
      <c r="X28" s="4" t="s">
        <v>31</v>
      </c>
      <c r="Y28" s="4" t="s">
        <v>31</v>
      </c>
      <c r="Z28" s="4" t="s">
        <v>32</v>
      </c>
    </row>
    <row r="29" spans="1:26" x14ac:dyDescent="0.2">
      <c r="A29" s="2">
        <v>44326.271781643518</v>
      </c>
      <c r="B29" s="3" t="s">
        <v>77</v>
      </c>
      <c r="C29" s="4" t="s">
        <v>33</v>
      </c>
      <c r="D29" s="4">
        <v>508</v>
      </c>
      <c r="G29" s="4" t="s">
        <v>34</v>
      </c>
      <c r="H29" s="4" t="s">
        <v>29</v>
      </c>
      <c r="I29" s="4">
        <v>36.5</v>
      </c>
      <c r="J29" s="4">
        <v>22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31</v>
      </c>
      <c r="W29" s="4" t="s">
        <v>31</v>
      </c>
      <c r="X29" s="4" t="s">
        <v>31</v>
      </c>
      <c r="Y29" s="4" t="s">
        <v>31</v>
      </c>
      <c r="Z29" s="4" t="s">
        <v>32</v>
      </c>
    </row>
    <row r="30" spans="1:26" x14ac:dyDescent="0.2">
      <c r="A30" s="2">
        <v>44326.27393516204</v>
      </c>
      <c r="B30" s="3" t="s">
        <v>78</v>
      </c>
      <c r="C30" s="4" t="s">
        <v>33</v>
      </c>
      <c r="D30" s="4">
        <v>616</v>
      </c>
      <c r="G30" s="4" t="s">
        <v>28</v>
      </c>
      <c r="K30" s="4">
        <v>36.5</v>
      </c>
      <c r="L30" s="4">
        <v>18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52</v>
      </c>
      <c r="W30" s="4" t="s">
        <v>31</v>
      </c>
      <c r="X30" s="4" t="s">
        <v>31</v>
      </c>
      <c r="Y30" s="4" t="s">
        <v>52</v>
      </c>
      <c r="Z30" s="4" t="s">
        <v>32</v>
      </c>
    </row>
    <row r="31" spans="1:26" x14ac:dyDescent="0.2">
      <c r="A31" s="2">
        <v>44326.274897268522</v>
      </c>
      <c r="B31" s="3" t="s">
        <v>79</v>
      </c>
      <c r="C31" s="4" t="s">
        <v>25</v>
      </c>
      <c r="E31" s="4" t="s">
        <v>80</v>
      </c>
      <c r="F31" s="4" t="s">
        <v>81</v>
      </c>
      <c r="G31" s="4" t="s">
        <v>28</v>
      </c>
      <c r="K31" s="4">
        <v>36.200000000000003</v>
      </c>
      <c r="L31" s="4">
        <v>18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31</v>
      </c>
      <c r="W31" s="4" t="s">
        <v>31</v>
      </c>
      <c r="X31" s="4" t="s">
        <v>31</v>
      </c>
      <c r="Y31" s="4" t="s">
        <v>31</v>
      </c>
      <c r="Z31" s="4" t="s">
        <v>32</v>
      </c>
    </row>
    <row r="32" spans="1:26" x14ac:dyDescent="0.2">
      <c r="A32" s="2">
        <v>44326.276235787038</v>
      </c>
      <c r="B32" s="3" t="s">
        <v>82</v>
      </c>
      <c r="C32" s="4" t="s">
        <v>33</v>
      </c>
      <c r="D32" s="4">
        <v>567</v>
      </c>
      <c r="G32" s="4" t="s">
        <v>28</v>
      </c>
      <c r="K32" s="4">
        <v>36.5</v>
      </c>
      <c r="L32" s="4">
        <v>16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83</v>
      </c>
      <c r="W32" s="4" t="s">
        <v>31</v>
      </c>
      <c r="X32" s="4" t="s">
        <v>31</v>
      </c>
      <c r="Y32" s="4" t="s">
        <v>84</v>
      </c>
      <c r="Z32" s="4" t="s">
        <v>32</v>
      </c>
    </row>
    <row r="33" spans="1:26" x14ac:dyDescent="0.2">
      <c r="A33" s="2">
        <v>44326.288196041671</v>
      </c>
      <c r="B33" s="3" t="s">
        <v>85</v>
      </c>
      <c r="C33" s="4" t="s">
        <v>33</v>
      </c>
      <c r="D33" s="4">
        <v>727</v>
      </c>
      <c r="G33" s="4" t="s">
        <v>28</v>
      </c>
      <c r="K33" s="4">
        <v>36.200000000000003</v>
      </c>
      <c r="L33" s="4">
        <v>18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52</v>
      </c>
      <c r="W33" s="4" t="s">
        <v>31</v>
      </c>
      <c r="X33" s="4" t="s">
        <v>31</v>
      </c>
      <c r="Y33" s="4" t="s">
        <v>52</v>
      </c>
      <c r="Z33" s="4" t="s">
        <v>32</v>
      </c>
    </row>
    <row r="34" spans="1:26" x14ac:dyDescent="0.2">
      <c r="A34" s="2">
        <v>44326.288371215276</v>
      </c>
      <c r="B34" s="3" t="s">
        <v>86</v>
      </c>
      <c r="C34" s="4" t="s">
        <v>33</v>
      </c>
      <c r="D34" s="4">
        <v>325</v>
      </c>
      <c r="G34" s="4" t="s">
        <v>34</v>
      </c>
      <c r="H34" s="4" t="s">
        <v>29</v>
      </c>
      <c r="I34" s="4">
        <v>36</v>
      </c>
      <c r="J34" s="4">
        <v>18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87</v>
      </c>
      <c r="W34" s="4" t="s">
        <v>31</v>
      </c>
      <c r="X34" s="4" t="s">
        <v>31</v>
      </c>
      <c r="Y34" s="4" t="s">
        <v>31</v>
      </c>
      <c r="Z34" s="4" t="s">
        <v>32</v>
      </c>
    </row>
    <row r="35" spans="1:26" x14ac:dyDescent="0.2">
      <c r="A35" s="2">
        <v>44326.28891260417</v>
      </c>
      <c r="B35" s="3" t="s">
        <v>88</v>
      </c>
      <c r="C35" s="4" t="s">
        <v>33</v>
      </c>
      <c r="D35" s="4" t="s">
        <v>89</v>
      </c>
      <c r="G35" s="4" t="s">
        <v>28</v>
      </c>
      <c r="K35" s="4">
        <v>36.200000000000003</v>
      </c>
      <c r="L35" s="4">
        <v>14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31</v>
      </c>
      <c r="W35" s="4" t="s">
        <v>31</v>
      </c>
      <c r="X35" s="4" t="s">
        <v>31</v>
      </c>
      <c r="Y35" s="4" t="s">
        <v>31</v>
      </c>
      <c r="Z35" s="4" t="s">
        <v>32</v>
      </c>
    </row>
    <row r="36" spans="1:26" x14ac:dyDescent="0.2">
      <c r="A36" s="2">
        <v>44326.292347418981</v>
      </c>
      <c r="B36" s="3" t="s">
        <v>90</v>
      </c>
      <c r="C36" s="4" t="s">
        <v>33</v>
      </c>
      <c r="D36" s="4">
        <v>596</v>
      </c>
      <c r="G36" s="4" t="s">
        <v>34</v>
      </c>
      <c r="H36" s="4" t="s">
        <v>29</v>
      </c>
      <c r="I36" s="4">
        <v>36.299999999999997</v>
      </c>
      <c r="J36" s="4">
        <v>14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91</v>
      </c>
      <c r="W36" s="4" t="s">
        <v>31</v>
      </c>
      <c r="X36" s="4" t="s">
        <v>53</v>
      </c>
      <c r="Y36" s="4" t="s">
        <v>31</v>
      </c>
      <c r="Z36" s="4" t="s">
        <v>32</v>
      </c>
    </row>
    <row r="37" spans="1:26" x14ac:dyDescent="0.2">
      <c r="A37" s="2">
        <v>44326.294550046296</v>
      </c>
      <c r="B37" s="3" t="s">
        <v>92</v>
      </c>
      <c r="C37" s="4" t="s">
        <v>33</v>
      </c>
      <c r="D37" s="4">
        <v>186</v>
      </c>
      <c r="G37" s="4" t="s">
        <v>28</v>
      </c>
      <c r="K37" s="4">
        <v>36.5</v>
      </c>
      <c r="L37" s="4">
        <v>24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31</v>
      </c>
      <c r="W37" s="4" t="s">
        <v>31</v>
      </c>
      <c r="X37" s="4" t="s">
        <v>31</v>
      </c>
      <c r="Y37" s="4" t="s">
        <v>31</v>
      </c>
      <c r="Z37" s="4" t="s">
        <v>32</v>
      </c>
    </row>
    <row r="38" spans="1:26" x14ac:dyDescent="0.2">
      <c r="A38" s="2">
        <v>44326.296277291665</v>
      </c>
      <c r="B38" s="3" t="s">
        <v>93</v>
      </c>
      <c r="C38" s="4" t="s">
        <v>33</v>
      </c>
      <c r="D38" s="4">
        <v>248</v>
      </c>
      <c r="G38" s="4" t="s">
        <v>34</v>
      </c>
      <c r="H38" s="4" t="s">
        <v>29</v>
      </c>
      <c r="I38" s="4">
        <v>36.200000000000003</v>
      </c>
      <c r="J38" s="4">
        <v>22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46</v>
      </c>
      <c r="W38" s="4" t="s">
        <v>31</v>
      </c>
      <c r="X38" s="4" t="s">
        <v>31</v>
      </c>
      <c r="Y38" s="4" t="s">
        <v>46</v>
      </c>
      <c r="Z38" s="4" t="s">
        <v>32</v>
      </c>
    </row>
    <row r="39" spans="1:26" x14ac:dyDescent="0.2">
      <c r="A39" s="2">
        <v>44326.298292974534</v>
      </c>
      <c r="B39" s="3" t="s">
        <v>94</v>
      </c>
      <c r="C39" s="4" t="s">
        <v>33</v>
      </c>
      <c r="D39" s="4">
        <v>143</v>
      </c>
      <c r="G39" s="4" t="s">
        <v>34</v>
      </c>
      <c r="H39" s="4" t="s">
        <v>29</v>
      </c>
      <c r="I39" s="4">
        <v>35.299999999999997</v>
      </c>
      <c r="J39" s="4">
        <v>16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64</v>
      </c>
      <c r="W39" s="4" t="s">
        <v>31</v>
      </c>
      <c r="X39" s="4" t="s">
        <v>31</v>
      </c>
      <c r="Y39" s="4" t="s">
        <v>31</v>
      </c>
      <c r="Z39" s="4" t="s">
        <v>32</v>
      </c>
    </row>
    <row r="40" spans="1:26" x14ac:dyDescent="0.2">
      <c r="A40" s="2">
        <v>44326.301490844911</v>
      </c>
      <c r="B40" s="3" t="s">
        <v>95</v>
      </c>
      <c r="C40" s="4" t="s">
        <v>33</v>
      </c>
      <c r="D40" s="4">
        <v>422</v>
      </c>
      <c r="G40" s="4" t="s">
        <v>34</v>
      </c>
      <c r="H40" s="4" t="s">
        <v>29</v>
      </c>
      <c r="I40" s="4">
        <v>36.6</v>
      </c>
      <c r="J40" s="4">
        <v>16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31</v>
      </c>
      <c r="W40" s="4" t="s">
        <v>31</v>
      </c>
      <c r="X40" s="4" t="s">
        <v>31</v>
      </c>
      <c r="Y40" s="4" t="s">
        <v>31</v>
      </c>
      <c r="Z40" s="4" t="s">
        <v>32</v>
      </c>
    </row>
    <row r="41" spans="1:26" x14ac:dyDescent="0.2">
      <c r="A41" s="2">
        <v>44326.30312405093</v>
      </c>
      <c r="B41" s="3" t="s">
        <v>96</v>
      </c>
      <c r="C41" s="4" t="s">
        <v>33</v>
      </c>
      <c r="D41" s="4">
        <v>721</v>
      </c>
      <c r="G41" s="4" t="s">
        <v>28</v>
      </c>
      <c r="K41" s="4">
        <v>36.5</v>
      </c>
      <c r="L41" s="4">
        <v>20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52</v>
      </c>
      <c r="W41" s="4" t="s">
        <v>31</v>
      </c>
      <c r="X41" s="4" t="s">
        <v>31</v>
      </c>
      <c r="Y41" s="4" t="s">
        <v>52</v>
      </c>
      <c r="Z41" s="4" t="s">
        <v>32</v>
      </c>
    </row>
    <row r="42" spans="1:26" x14ac:dyDescent="0.2">
      <c r="A42" s="2">
        <v>44326.306884641206</v>
      </c>
      <c r="B42" s="3" t="s">
        <v>97</v>
      </c>
      <c r="C42" s="4" t="s">
        <v>33</v>
      </c>
      <c r="D42" s="4">
        <v>451</v>
      </c>
      <c r="G42" s="4" t="s">
        <v>28</v>
      </c>
      <c r="K42" s="4">
        <v>35.6</v>
      </c>
      <c r="L42" s="4">
        <v>12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31</v>
      </c>
      <c r="W42" s="4" t="s">
        <v>31</v>
      </c>
      <c r="X42" s="4" t="s">
        <v>31</v>
      </c>
      <c r="Y42" s="4" t="s">
        <v>31</v>
      </c>
      <c r="Z42" s="4" t="s">
        <v>32</v>
      </c>
    </row>
    <row r="43" spans="1:26" x14ac:dyDescent="0.2">
      <c r="A43" s="2">
        <v>44326.31174701389</v>
      </c>
      <c r="B43" s="3" t="s">
        <v>98</v>
      </c>
      <c r="C43" s="4" t="s">
        <v>33</v>
      </c>
      <c r="D43" s="4">
        <v>757</v>
      </c>
      <c r="G43" s="4" t="s">
        <v>34</v>
      </c>
      <c r="H43" s="4" t="s">
        <v>29</v>
      </c>
      <c r="I43" s="4">
        <v>36.4</v>
      </c>
      <c r="J43" s="4">
        <v>20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31</v>
      </c>
      <c r="W43" s="4" t="s">
        <v>31</v>
      </c>
      <c r="X43" s="4" t="s">
        <v>31</v>
      </c>
      <c r="Y43" s="4" t="s">
        <v>31</v>
      </c>
      <c r="Z43" s="4" t="s">
        <v>32</v>
      </c>
    </row>
    <row r="44" spans="1:26" x14ac:dyDescent="0.2">
      <c r="A44" s="5">
        <v>44326.312557870369</v>
      </c>
      <c r="B44" s="4"/>
      <c r="C44" s="6" t="s">
        <v>33</v>
      </c>
      <c r="D44" s="6">
        <v>407</v>
      </c>
      <c r="G44" s="6" t="s">
        <v>28</v>
      </c>
      <c r="H44" s="4"/>
      <c r="I44" s="4"/>
      <c r="J44" s="4"/>
      <c r="K44" s="4">
        <v>36.6</v>
      </c>
      <c r="L44" s="4">
        <v>18</v>
      </c>
      <c r="M44" s="6" t="s">
        <v>29</v>
      </c>
      <c r="N44" s="6" t="s">
        <v>29</v>
      </c>
      <c r="O44" s="6" t="s">
        <v>29</v>
      </c>
      <c r="P44" s="6" t="s">
        <v>29</v>
      </c>
      <c r="Q44" s="6" t="s">
        <v>29</v>
      </c>
      <c r="R44" s="6" t="s">
        <v>29</v>
      </c>
      <c r="S44" s="6" t="s">
        <v>29</v>
      </c>
      <c r="T44" s="6" t="s">
        <v>29</v>
      </c>
      <c r="U44" s="6" t="s">
        <v>29</v>
      </c>
      <c r="V44" s="6" t="s">
        <v>31</v>
      </c>
      <c r="W44" s="6" t="s">
        <v>31</v>
      </c>
      <c r="X44" s="6" t="s">
        <v>31</v>
      </c>
      <c r="Y44" s="6" t="s">
        <v>31</v>
      </c>
      <c r="Z44" s="6" t="s">
        <v>32</v>
      </c>
    </row>
    <row r="45" spans="1:26" x14ac:dyDescent="0.2">
      <c r="A45" s="2">
        <v>44326.313234108791</v>
      </c>
      <c r="B45" s="4">
        <v>9353154308</v>
      </c>
      <c r="C45" s="4" t="s">
        <v>33</v>
      </c>
      <c r="D45" s="4">
        <v>789</v>
      </c>
      <c r="G45" s="4" t="s">
        <v>28</v>
      </c>
      <c r="K45" s="4">
        <v>35.799999999999997</v>
      </c>
      <c r="L45" s="4">
        <v>14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52</v>
      </c>
      <c r="W45" s="4" t="s">
        <v>31</v>
      </c>
      <c r="X45" s="4" t="s">
        <v>31</v>
      </c>
      <c r="Y45" s="4" t="s">
        <v>52</v>
      </c>
      <c r="Z45" s="4" t="s">
        <v>32</v>
      </c>
    </row>
    <row r="46" spans="1:26" x14ac:dyDescent="0.2">
      <c r="A46" s="2">
        <v>44326.313476597221</v>
      </c>
      <c r="B46" s="3" t="s">
        <v>99</v>
      </c>
      <c r="C46" s="4" t="s">
        <v>33</v>
      </c>
      <c r="D46" s="4">
        <v>669</v>
      </c>
      <c r="G46" s="4" t="s">
        <v>34</v>
      </c>
      <c r="H46" s="4" t="s">
        <v>29</v>
      </c>
      <c r="I46" s="4">
        <v>36.4</v>
      </c>
      <c r="J46" s="4">
        <v>22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31</v>
      </c>
      <c r="W46" s="4" t="s">
        <v>31</v>
      </c>
      <c r="X46" s="4" t="s">
        <v>31</v>
      </c>
      <c r="Y46" s="4" t="s">
        <v>31</v>
      </c>
      <c r="Z46" s="4" t="s">
        <v>32</v>
      </c>
    </row>
    <row r="47" spans="1:26" x14ac:dyDescent="0.2">
      <c r="A47" s="2">
        <v>44326.315181516205</v>
      </c>
      <c r="B47" s="3" t="s">
        <v>100</v>
      </c>
      <c r="C47" s="4" t="s">
        <v>33</v>
      </c>
      <c r="D47" s="4">
        <v>765</v>
      </c>
      <c r="G47" s="4" t="s">
        <v>34</v>
      </c>
      <c r="H47" s="4" t="s">
        <v>29</v>
      </c>
      <c r="I47" s="4">
        <v>36.5</v>
      </c>
      <c r="J47" s="4">
        <v>18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31</v>
      </c>
      <c r="W47" s="4" t="s">
        <v>31</v>
      </c>
      <c r="X47" s="4" t="s">
        <v>31</v>
      </c>
      <c r="Y47" s="4" t="s">
        <v>31</v>
      </c>
      <c r="Z47" s="4" t="s">
        <v>32</v>
      </c>
    </row>
    <row r="48" spans="1:26" x14ac:dyDescent="0.2">
      <c r="A48" s="2">
        <v>44326.315867337966</v>
      </c>
      <c r="B48" s="3" t="s">
        <v>101</v>
      </c>
      <c r="C48" s="4" t="s">
        <v>25</v>
      </c>
      <c r="E48" s="4" t="s">
        <v>102</v>
      </c>
      <c r="F48" s="4" t="s">
        <v>103</v>
      </c>
      <c r="G48" s="4" t="s">
        <v>28</v>
      </c>
      <c r="K48" s="4">
        <v>36.5</v>
      </c>
      <c r="L48" s="4">
        <v>18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31</v>
      </c>
      <c r="W48" s="4" t="s">
        <v>31</v>
      </c>
      <c r="X48" s="4" t="s">
        <v>31</v>
      </c>
      <c r="Y48" s="4" t="s">
        <v>31</v>
      </c>
      <c r="Z48" s="4" t="s">
        <v>32</v>
      </c>
    </row>
    <row r="49" spans="1:26" x14ac:dyDescent="0.2">
      <c r="A49" s="2">
        <v>44326.320636574077</v>
      </c>
      <c r="B49" s="4">
        <v>0</v>
      </c>
      <c r="C49" s="4" t="s">
        <v>25</v>
      </c>
      <c r="E49" s="4" t="s">
        <v>104</v>
      </c>
      <c r="F49" s="4" t="s">
        <v>105</v>
      </c>
      <c r="G49" s="4" t="s">
        <v>28</v>
      </c>
      <c r="K49" s="4">
        <v>36.6</v>
      </c>
      <c r="L49" s="4">
        <v>18</v>
      </c>
      <c r="M49" s="4" t="s">
        <v>29</v>
      </c>
      <c r="N49" s="4" t="s">
        <v>29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31</v>
      </c>
      <c r="W49" s="4" t="s">
        <v>31</v>
      </c>
      <c r="X49" s="4" t="s">
        <v>31</v>
      </c>
      <c r="Y49" s="4" t="s">
        <v>31</v>
      </c>
      <c r="Z49" s="4" t="s">
        <v>32</v>
      </c>
    </row>
    <row r="50" spans="1:26" x14ac:dyDescent="0.2">
      <c r="A50" s="2">
        <v>44326.32078115741</v>
      </c>
      <c r="B50" s="3" t="s">
        <v>106</v>
      </c>
      <c r="C50" s="4" t="s">
        <v>25</v>
      </c>
      <c r="E50" s="4" t="s">
        <v>107</v>
      </c>
      <c r="F50" s="4" t="s">
        <v>108</v>
      </c>
      <c r="G50" s="4" t="s">
        <v>34</v>
      </c>
      <c r="H50" s="4" t="s">
        <v>29</v>
      </c>
      <c r="I50" s="4">
        <v>36.1</v>
      </c>
      <c r="J50" s="4">
        <v>19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36</v>
      </c>
      <c r="W50" s="4" t="s">
        <v>31</v>
      </c>
      <c r="X50" s="4" t="s">
        <v>31</v>
      </c>
      <c r="Y50" s="4" t="s">
        <v>36</v>
      </c>
      <c r="Z50" s="4" t="s">
        <v>32</v>
      </c>
    </row>
    <row r="51" spans="1:26" x14ac:dyDescent="0.2">
      <c r="A51" s="2">
        <v>44326.322603275461</v>
      </c>
      <c r="B51" s="3" t="s">
        <v>109</v>
      </c>
      <c r="C51" s="4" t="s">
        <v>25</v>
      </c>
      <c r="E51" s="4" t="s">
        <v>110</v>
      </c>
      <c r="F51" s="4" t="s">
        <v>111</v>
      </c>
      <c r="G51" s="4" t="s">
        <v>28</v>
      </c>
      <c r="K51" s="4">
        <v>36.4</v>
      </c>
      <c r="L51" s="4">
        <v>22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31</v>
      </c>
      <c r="W51" s="4" t="s">
        <v>31</v>
      </c>
      <c r="X51" s="4" t="s">
        <v>31</v>
      </c>
      <c r="Y51" s="4" t="s">
        <v>112</v>
      </c>
      <c r="Z51" s="4" t="s">
        <v>32</v>
      </c>
    </row>
    <row r="52" spans="1:26" x14ac:dyDescent="0.2">
      <c r="A52" s="2">
        <v>44326.323208182876</v>
      </c>
      <c r="B52" s="3" t="s">
        <v>113</v>
      </c>
      <c r="C52" s="4" t="s">
        <v>33</v>
      </c>
      <c r="D52" s="4">
        <v>764</v>
      </c>
      <c r="G52" s="4" t="s">
        <v>34</v>
      </c>
      <c r="H52" s="4" t="s">
        <v>29</v>
      </c>
      <c r="I52" s="4">
        <v>36.6</v>
      </c>
      <c r="J52" s="4">
        <v>16</v>
      </c>
      <c r="M52" s="4" t="s">
        <v>29</v>
      </c>
      <c r="N52" s="4" t="s">
        <v>29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46</v>
      </c>
      <c r="W52" s="4" t="s">
        <v>31</v>
      </c>
      <c r="X52" s="4" t="s">
        <v>31</v>
      </c>
      <c r="Y52" s="4" t="s">
        <v>46</v>
      </c>
      <c r="Z52" s="4" t="s">
        <v>32</v>
      </c>
    </row>
    <row r="53" spans="1:26" x14ac:dyDescent="0.2">
      <c r="A53" s="2">
        <v>44326.323542731479</v>
      </c>
      <c r="B53" s="3" t="s">
        <v>114</v>
      </c>
      <c r="C53" s="4" t="s">
        <v>33</v>
      </c>
      <c r="D53" s="4">
        <v>674</v>
      </c>
      <c r="G53" s="4" t="s">
        <v>28</v>
      </c>
      <c r="K53" s="4">
        <v>36.299999999999997</v>
      </c>
      <c r="L53" s="4">
        <v>20</v>
      </c>
      <c r="M53" s="4" t="s">
        <v>29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52</v>
      </c>
      <c r="W53" s="4" t="s">
        <v>31</v>
      </c>
      <c r="X53" s="4" t="s">
        <v>31</v>
      </c>
      <c r="Y53" s="4" t="s">
        <v>52</v>
      </c>
      <c r="Z53" s="4" t="s">
        <v>32</v>
      </c>
    </row>
    <row r="54" spans="1:26" x14ac:dyDescent="0.2">
      <c r="A54" s="2">
        <v>44326.326643356486</v>
      </c>
      <c r="B54" s="4" t="s">
        <v>115</v>
      </c>
      <c r="C54" s="4" t="s">
        <v>33</v>
      </c>
      <c r="D54" s="4">
        <v>681</v>
      </c>
      <c r="G54" s="4" t="s">
        <v>28</v>
      </c>
      <c r="K54" s="4">
        <v>36.700000000000003</v>
      </c>
      <c r="L54" s="4">
        <v>18</v>
      </c>
      <c r="M54" s="4" t="s">
        <v>29</v>
      </c>
      <c r="N54" s="4" t="s">
        <v>29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31</v>
      </c>
      <c r="W54" s="4" t="s">
        <v>31</v>
      </c>
      <c r="X54" s="4" t="s">
        <v>31</v>
      </c>
      <c r="Y54" s="4" t="s">
        <v>116</v>
      </c>
      <c r="Z54" s="4" t="s">
        <v>32</v>
      </c>
    </row>
    <row r="55" spans="1:26" x14ac:dyDescent="0.2">
      <c r="A55" s="2">
        <v>44326.327581319449</v>
      </c>
      <c r="B55" s="3" t="s">
        <v>37</v>
      </c>
      <c r="C55" s="4" t="s">
        <v>25</v>
      </c>
      <c r="E55" s="4" t="s">
        <v>117</v>
      </c>
      <c r="F55" s="4" t="s">
        <v>118</v>
      </c>
      <c r="G55" s="4" t="s">
        <v>28</v>
      </c>
      <c r="K55" s="4">
        <v>36.6</v>
      </c>
      <c r="L55" s="4">
        <v>18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31</v>
      </c>
      <c r="W55" s="4" t="s">
        <v>31</v>
      </c>
      <c r="X55" s="4" t="s">
        <v>31</v>
      </c>
      <c r="Y55" s="4" t="s">
        <v>31</v>
      </c>
      <c r="Z55" s="4" t="s">
        <v>32</v>
      </c>
    </row>
    <row r="56" spans="1:26" x14ac:dyDescent="0.2">
      <c r="A56" s="2">
        <v>44326.331910532404</v>
      </c>
      <c r="B56" s="3" t="s">
        <v>119</v>
      </c>
      <c r="C56" s="4" t="s">
        <v>33</v>
      </c>
      <c r="D56" s="4">
        <v>762</v>
      </c>
      <c r="G56" s="4" t="s">
        <v>34</v>
      </c>
      <c r="H56" s="4" t="s">
        <v>29</v>
      </c>
      <c r="I56" s="4">
        <v>36.5</v>
      </c>
      <c r="J56" s="4">
        <v>15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31</v>
      </c>
      <c r="W56" s="4" t="s">
        <v>31</v>
      </c>
      <c r="X56" s="4" t="s">
        <v>31</v>
      </c>
      <c r="Y56" s="4" t="s">
        <v>31</v>
      </c>
      <c r="Z56" s="4" t="s">
        <v>32</v>
      </c>
    </row>
    <row r="57" spans="1:26" x14ac:dyDescent="0.2">
      <c r="A57" s="2">
        <v>44326.333986967591</v>
      </c>
      <c r="B57" s="3" t="s">
        <v>88</v>
      </c>
      <c r="C57" s="4" t="s">
        <v>33</v>
      </c>
      <c r="D57" s="4" t="s">
        <v>89</v>
      </c>
      <c r="G57" s="4" t="s">
        <v>28</v>
      </c>
      <c r="K57" s="4">
        <v>36.200000000000003</v>
      </c>
      <c r="L57" s="4">
        <v>14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31</v>
      </c>
      <c r="W57" s="4" t="s">
        <v>31</v>
      </c>
      <c r="X57" s="4" t="s">
        <v>31</v>
      </c>
      <c r="Y57" s="4" t="s">
        <v>31</v>
      </c>
      <c r="Z57" s="4" t="s">
        <v>32</v>
      </c>
    </row>
    <row r="58" spans="1:26" x14ac:dyDescent="0.2">
      <c r="A58" s="2">
        <v>44326.335799872686</v>
      </c>
      <c r="B58" s="3" t="s">
        <v>120</v>
      </c>
      <c r="C58" s="4" t="s">
        <v>33</v>
      </c>
      <c r="D58" s="4">
        <v>671</v>
      </c>
      <c r="G58" s="4" t="s">
        <v>28</v>
      </c>
      <c r="K58" s="4">
        <v>36</v>
      </c>
      <c r="L58" s="4">
        <v>18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31</v>
      </c>
      <c r="W58" s="4" t="s">
        <v>31</v>
      </c>
      <c r="X58" s="4" t="s">
        <v>53</v>
      </c>
      <c r="Y58" s="4" t="s">
        <v>31</v>
      </c>
      <c r="Z58" s="4" t="s">
        <v>32</v>
      </c>
    </row>
    <row r="59" spans="1:26" x14ac:dyDescent="0.2">
      <c r="A59" s="2">
        <v>44326.336777685181</v>
      </c>
      <c r="B59" s="3" t="s">
        <v>121</v>
      </c>
      <c r="C59" s="4" t="s">
        <v>33</v>
      </c>
      <c r="D59" s="4">
        <v>675</v>
      </c>
      <c r="G59" s="4" t="s">
        <v>34</v>
      </c>
      <c r="H59" s="4" t="s">
        <v>29</v>
      </c>
      <c r="I59" s="4">
        <v>36.200000000000003</v>
      </c>
      <c r="J59" s="4">
        <v>50</v>
      </c>
      <c r="M59" s="4" t="s">
        <v>29</v>
      </c>
      <c r="N59" s="4" t="s">
        <v>29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31</v>
      </c>
      <c r="W59" s="4" t="s">
        <v>31</v>
      </c>
      <c r="X59" s="4" t="s">
        <v>31</v>
      </c>
      <c r="Y59" s="4" t="s">
        <v>31</v>
      </c>
      <c r="Z59" s="4" t="s">
        <v>32</v>
      </c>
    </row>
    <row r="60" spans="1:26" x14ac:dyDescent="0.2">
      <c r="A60" s="2">
        <v>44326.337123391204</v>
      </c>
      <c r="B60" s="3" t="s">
        <v>122</v>
      </c>
      <c r="C60" s="4" t="s">
        <v>25</v>
      </c>
      <c r="E60" s="4" t="s">
        <v>123</v>
      </c>
      <c r="F60" s="4" t="s">
        <v>124</v>
      </c>
      <c r="G60" s="4" t="s">
        <v>28</v>
      </c>
      <c r="K60" s="4">
        <v>36.6</v>
      </c>
      <c r="L60" s="4">
        <v>30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125</v>
      </c>
      <c r="W60" s="4" t="s">
        <v>31</v>
      </c>
      <c r="X60" s="4" t="s">
        <v>31</v>
      </c>
      <c r="Y60" s="4" t="s">
        <v>31</v>
      </c>
      <c r="Z60" s="4" t="s">
        <v>32</v>
      </c>
    </row>
    <row r="61" spans="1:26" x14ac:dyDescent="0.2">
      <c r="A61" s="2">
        <v>44326.337752766209</v>
      </c>
      <c r="B61" s="3" t="s">
        <v>126</v>
      </c>
      <c r="C61" s="4" t="s">
        <v>33</v>
      </c>
      <c r="D61" s="4">
        <v>480</v>
      </c>
      <c r="G61" s="4" t="s">
        <v>28</v>
      </c>
      <c r="K61" s="4">
        <v>36.4</v>
      </c>
      <c r="L61" s="4">
        <v>18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127</v>
      </c>
      <c r="W61" s="4" t="s">
        <v>31</v>
      </c>
      <c r="X61" s="4" t="s">
        <v>31</v>
      </c>
      <c r="Y61" s="4" t="s">
        <v>31</v>
      </c>
      <c r="Z61" s="4" t="s">
        <v>32</v>
      </c>
    </row>
    <row r="62" spans="1:26" x14ac:dyDescent="0.2">
      <c r="A62" s="2">
        <v>44326.338598703704</v>
      </c>
      <c r="B62" s="3" t="s">
        <v>128</v>
      </c>
      <c r="C62" s="4" t="s">
        <v>33</v>
      </c>
      <c r="D62" s="4">
        <v>772</v>
      </c>
      <c r="G62" s="4" t="s">
        <v>28</v>
      </c>
      <c r="K62" s="4">
        <v>36</v>
      </c>
      <c r="L62" s="4">
        <v>35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31</v>
      </c>
      <c r="W62" s="4" t="s">
        <v>31</v>
      </c>
      <c r="X62" s="4" t="s">
        <v>31</v>
      </c>
      <c r="Y62" s="4" t="s">
        <v>31</v>
      </c>
      <c r="Z62" s="4" t="s">
        <v>32</v>
      </c>
    </row>
    <row r="63" spans="1:26" x14ac:dyDescent="0.2">
      <c r="A63" s="2">
        <v>44326.340541817131</v>
      </c>
      <c r="B63" s="3" t="s">
        <v>129</v>
      </c>
      <c r="C63" s="4" t="s">
        <v>25</v>
      </c>
      <c r="E63" s="4" t="s">
        <v>130</v>
      </c>
      <c r="F63" s="4" t="s">
        <v>131</v>
      </c>
      <c r="G63" s="4" t="s">
        <v>34</v>
      </c>
      <c r="H63" s="4" t="s">
        <v>29</v>
      </c>
      <c r="I63" s="4">
        <v>37</v>
      </c>
      <c r="J63" s="4">
        <v>16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31</v>
      </c>
      <c r="W63" s="4" t="s">
        <v>31</v>
      </c>
      <c r="X63" s="4" t="s">
        <v>31</v>
      </c>
      <c r="Y63" s="4" t="s">
        <v>31</v>
      </c>
      <c r="Z63" s="4" t="s">
        <v>32</v>
      </c>
    </row>
    <row r="64" spans="1:26" x14ac:dyDescent="0.2">
      <c r="A64" s="2">
        <v>44326.342615740738</v>
      </c>
      <c r="B64" s="4">
        <v>0</v>
      </c>
      <c r="C64" s="4" t="s">
        <v>33</v>
      </c>
      <c r="D64" s="4">
        <v>774</v>
      </c>
      <c r="G64" s="4" t="s">
        <v>28</v>
      </c>
      <c r="K64" s="4">
        <v>36.4</v>
      </c>
      <c r="L64" s="4">
        <v>17</v>
      </c>
      <c r="M64" s="4" t="s">
        <v>29</v>
      </c>
      <c r="N64" s="4" t="s">
        <v>29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31</v>
      </c>
      <c r="W64" s="4" t="s">
        <v>31</v>
      </c>
      <c r="X64" s="4" t="s">
        <v>31</v>
      </c>
      <c r="Y64" s="4" t="s">
        <v>31</v>
      </c>
      <c r="Z64" s="4" t="s">
        <v>32</v>
      </c>
    </row>
    <row r="65" spans="1:26" x14ac:dyDescent="0.2">
      <c r="A65" s="2">
        <v>44326.343557245375</v>
      </c>
      <c r="B65" s="3" t="s">
        <v>132</v>
      </c>
      <c r="C65" s="4" t="s">
        <v>33</v>
      </c>
      <c r="D65" s="4">
        <v>778</v>
      </c>
      <c r="G65" s="4" t="s">
        <v>34</v>
      </c>
      <c r="H65" s="4" t="s">
        <v>29</v>
      </c>
      <c r="I65" s="4">
        <v>36.700000000000003</v>
      </c>
      <c r="J65" s="4">
        <v>17</v>
      </c>
      <c r="M65" s="4" t="s">
        <v>29</v>
      </c>
      <c r="N65" s="4" t="s">
        <v>29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31</v>
      </c>
      <c r="W65" s="4" t="s">
        <v>31</v>
      </c>
      <c r="X65" s="4" t="s">
        <v>31</v>
      </c>
      <c r="Y65" s="4" t="s">
        <v>31</v>
      </c>
      <c r="Z65" s="4" t="s">
        <v>32</v>
      </c>
    </row>
    <row r="66" spans="1:26" x14ac:dyDescent="0.2">
      <c r="A66" s="2">
        <v>44326.3440625</v>
      </c>
      <c r="B66" s="4">
        <v>0</v>
      </c>
      <c r="C66" s="4" t="s">
        <v>25</v>
      </c>
      <c r="E66" s="4" t="s">
        <v>133</v>
      </c>
      <c r="F66" s="4" t="s">
        <v>134</v>
      </c>
      <c r="G66" s="4" t="s">
        <v>28</v>
      </c>
      <c r="K66" s="4">
        <v>36.6</v>
      </c>
      <c r="L66" s="4">
        <v>18</v>
      </c>
      <c r="M66" s="4" t="s">
        <v>29</v>
      </c>
      <c r="N66" s="4" t="s">
        <v>29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46</v>
      </c>
      <c r="W66" s="4" t="s">
        <v>31</v>
      </c>
      <c r="X66" s="4" t="s">
        <v>31</v>
      </c>
      <c r="Y66" s="4" t="s">
        <v>31</v>
      </c>
      <c r="Z66" s="4" t="s">
        <v>32</v>
      </c>
    </row>
    <row r="67" spans="1:26" x14ac:dyDescent="0.2">
      <c r="A67" s="2">
        <v>44326.344117430555</v>
      </c>
      <c r="B67" s="3" t="s">
        <v>135</v>
      </c>
      <c r="C67" s="4" t="s">
        <v>33</v>
      </c>
      <c r="D67" s="4">
        <v>627</v>
      </c>
      <c r="G67" s="4" t="s">
        <v>28</v>
      </c>
      <c r="K67" s="4">
        <v>36.1</v>
      </c>
      <c r="L67" s="4">
        <v>19</v>
      </c>
      <c r="M67" s="4" t="s">
        <v>29</v>
      </c>
      <c r="N67" s="4" t="s">
        <v>29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31</v>
      </c>
      <c r="W67" s="4" t="s">
        <v>31</v>
      </c>
      <c r="X67" s="4" t="s">
        <v>31</v>
      </c>
      <c r="Y67" s="4" t="s">
        <v>31</v>
      </c>
      <c r="Z67" s="4" t="s">
        <v>32</v>
      </c>
    </row>
    <row r="68" spans="1:26" x14ac:dyDescent="0.2">
      <c r="A68" s="2">
        <v>44326.350241238426</v>
      </c>
      <c r="B68" s="3" t="s">
        <v>136</v>
      </c>
      <c r="C68" s="4" t="s">
        <v>33</v>
      </c>
      <c r="D68" s="4">
        <v>673</v>
      </c>
      <c r="G68" s="4" t="s">
        <v>28</v>
      </c>
      <c r="K68" s="4">
        <v>36.200000000000003</v>
      </c>
      <c r="L68" s="4">
        <v>18</v>
      </c>
      <c r="M68" s="4" t="s">
        <v>29</v>
      </c>
      <c r="N68" s="4" t="s">
        <v>29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31</v>
      </c>
      <c r="W68" s="4" t="s">
        <v>31</v>
      </c>
      <c r="X68" s="4" t="s">
        <v>31</v>
      </c>
      <c r="Y68" s="4" t="s">
        <v>31</v>
      </c>
      <c r="Z68" s="4" t="s">
        <v>32</v>
      </c>
    </row>
    <row r="69" spans="1:26" x14ac:dyDescent="0.2">
      <c r="A69" s="2">
        <v>44326.351118599538</v>
      </c>
      <c r="B69" s="3" t="s">
        <v>137</v>
      </c>
      <c r="C69" s="4" t="s">
        <v>25</v>
      </c>
      <c r="E69" s="4" t="s">
        <v>138</v>
      </c>
      <c r="F69" s="4" t="s">
        <v>139</v>
      </c>
      <c r="G69" s="4" t="s">
        <v>28</v>
      </c>
      <c r="K69" s="4">
        <v>36.5</v>
      </c>
      <c r="L69" s="4">
        <v>22</v>
      </c>
      <c r="M69" s="4" t="s">
        <v>29</v>
      </c>
      <c r="N69" s="4" t="s">
        <v>29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31</v>
      </c>
      <c r="W69" s="4" t="s">
        <v>31</v>
      </c>
      <c r="X69" s="4" t="s">
        <v>31</v>
      </c>
      <c r="Y69" s="4" t="s">
        <v>31</v>
      </c>
      <c r="Z69" s="4" t="s">
        <v>32</v>
      </c>
    </row>
    <row r="70" spans="1:26" x14ac:dyDescent="0.2">
      <c r="A70" s="2">
        <v>44326.351948587966</v>
      </c>
      <c r="B70" s="3" t="s">
        <v>140</v>
      </c>
      <c r="C70" s="4" t="s">
        <v>33</v>
      </c>
      <c r="D70" s="4">
        <v>722</v>
      </c>
      <c r="G70" s="4" t="s">
        <v>28</v>
      </c>
      <c r="K70" s="4">
        <v>36.5</v>
      </c>
      <c r="L70" s="4">
        <v>18</v>
      </c>
      <c r="M70" s="4" t="s">
        <v>29</v>
      </c>
      <c r="N70" s="4" t="s">
        <v>29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46</v>
      </c>
      <c r="W70" s="4" t="s">
        <v>31</v>
      </c>
      <c r="X70" s="4" t="s">
        <v>31</v>
      </c>
      <c r="Y70" s="4" t="s">
        <v>46</v>
      </c>
      <c r="Z70" s="4" t="s">
        <v>32</v>
      </c>
    </row>
    <row r="71" spans="1:26" x14ac:dyDescent="0.2">
      <c r="A71" s="2">
        <v>44326.352566122689</v>
      </c>
      <c r="B71" s="3" t="s">
        <v>141</v>
      </c>
      <c r="C71" s="4" t="s">
        <v>33</v>
      </c>
      <c r="D71" s="4">
        <v>777</v>
      </c>
      <c r="G71" s="4" t="s">
        <v>34</v>
      </c>
      <c r="H71" s="4" t="s">
        <v>29</v>
      </c>
      <c r="I71" s="4">
        <v>36.700000000000003</v>
      </c>
      <c r="J71" s="4">
        <v>15</v>
      </c>
      <c r="M71" s="4" t="s">
        <v>29</v>
      </c>
      <c r="N71" s="4" t="s">
        <v>29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31</v>
      </c>
      <c r="W71" s="4" t="s">
        <v>31</v>
      </c>
      <c r="X71" s="4" t="s">
        <v>31</v>
      </c>
      <c r="Y71" s="4" t="s">
        <v>31</v>
      </c>
      <c r="Z71" s="4" t="s">
        <v>32</v>
      </c>
    </row>
    <row r="72" spans="1:26" x14ac:dyDescent="0.2">
      <c r="A72" s="2">
        <v>44326.353870451392</v>
      </c>
      <c r="B72" s="3" t="s">
        <v>142</v>
      </c>
      <c r="C72" s="4" t="s">
        <v>33</v>
      </c>
      <c r="D72" s="4">
        <v>445</v>
      </c>
      <c r="G72" s="4" t="s">
        <v>34</v>
      </c>
      <c r="H72" s="4" t="s">
        <v>29</v>
      </c>
      <c r="I72" s="4">
        <v>36.299999999999997</v>
      </c>
      <c r="J72" s="4">
        <v>16</v>
      </c>
      <c r="M72" s="4" t="s">
        <v>29</v>
      </c>
      <c r="N72" s="4" t="s">
        <v>29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31</v>
      </c>
      <c r="W72" s="4" t="s">
        <v>31</v>
      </c>
      <c r="X72" s="4" t="s">
        <v>31</v>
      </c>
      <c r="Y72" s="4" t="s">
        <v>31</v>
      </c>
      <c r="Z72" s="4" t="s">
        <v>32</v>
      </c>
    </row>
    <row r="73" spans="1:26" x14ac:dyDescent="0.2">
      <c r="A73" s="5">
        <v>44326.35434027778</v>
      </c>
      <c r="B73" s="7" t="s">
        <v>143</v>
      </c>
      <c r="C73" s="6" t="s">
        <v>33</v>
      </c>
      <c r="D73" s="6">
        <v>731</v>
      </c>
      <c r="G73" s="6" t="s">
        <v>28</v>
      </c>
      <c r="H73" s="4"/>
      <c r="J73" s="4"/>
      <c r="K73" s="4">
        <v>36.799999999999997</v>
      </c>
      <c r="L73" s="4">
        <v>14</v>
      </c>
      <c r="M73" s="6" t="s">
        <v>29</v>
      </c>
      <c r="N73" s="4" t="s">
        <v>32</v>
      </c>
      <c r="O73" s="6" t="s">
        <v>29</v>
      </c>
      <c r="P73" s="6" t="s">
        <v>29</v>
      </c>
      <c r="Q73" s="4" t="s">
        <v>32</v>
      </c>
      <c r="R73" s="8" t="s">
        <v>29</v>
      </c>
      <c r="S73" s="6" t="s">
        <v>29</v>
      </c>
      <c r="T73" s="4" t="s">
        <v>32</v>
      </c>
      <c r="U73" s="4" t="s">
        <v>32</v>
      </c>
      <c r="V73" s="6" t="s">
        <v>144</v>
      </c>
      <c r="W73" s="6" t="s">
        <v>31</v>
      </c>
      <c r="X73" s="6" t="s">
        <v>31</v>
      </c>
      <c r="Y73" s="6" t="s">
        <v>31</v>
      </c>
      <c r="Z73" s="6" t="s">
        <v>32</v>
      </c>
    </row>
    <row r="74" spans="1:26" x14ac:dyDescent="0.2">
      <c r="A74" s="2">
        <v>44326.355218877317</v>
      </c>
      <c r="B74" s="3" t="s">
        <v>145</v>
      </c>
      <c r="C74" s="4" t="s">
        <v>33</v>
      </c>
      <c r="D74" s="4">
        <v>695</v>
      </c>
      <c r="G74" s="4" t="s">
        <v>28</v>
      </c>
      <c r="K74" s="4">
        <v>36.5</v>
      </c>
      <c r="L74" s="4">
        <v>40</v>
      </c>
      <c r="M74" s="4" t="s">
        <v>29</v>
      </c>
      <c r="N74" s="4" t="s">
        <v>29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31</v>
      </c>
      <c r="W74" s="4" t="s">
        <v>31</v>
      </c>
      <c r="X74" s="4" t="s">
        <v>31</v>
      </c>
      <c r="Y74" s="4" t="s">
        <v>31</v>
      </c>
      <c r="Z74" s="4" t="s">
        <v>32</v>
      </c>
    </row>
    <row r="75" spans="1:26" x14ac:dyDescent="0.2">
      <c r="A75" s="2">
        <v>44326.356429722218</v>
      </c>
      <c r="B75" s="3" t="s">
        <v>146</v>
      </c>
      <c r="C75" s="4" t="s">
        <v>33</v>
      </c>
      <c r="D75" s="4">
        <v>140</v>
      </c>
      <c r="G75" s="4" t="s">
        <v>28</v>
      </c>
      <c r="K75" s="4">
        <v>36.799999999999997</v>
      </c>
      <c r="L75" s="4">
        <v>31</v>
      </c>
      <c r="M75" s="4" t="s">
        <v>29</v>
      </c>
      <c r="N75" s="4" t="s">
        <v>29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36</v>
      </c>
      <c r="W75" s="4" t="s">
        <v>31</v>
      </c>
      <c r="X75" s="4" t="s">
        <v>31</v>
      </c>
      <c r="Y75" s="4" t="s">
        <v>36</v>
      </c>
      <c r="Z75" s="4" t="s">
        <v>32</v>
      </c>
    </row>
    <row r="76" spans="1:26" x14ac:dyDescent="0.2">
      <c r="A76" s="2">
        <v>44326.356504687501</v>
      </c>
      <c r="B76" s="3" t="s">
        <v>147</v>
      </c>
      <c r="C76" s="4" t="s">
        <v>25</v>
      </c>
      <c r="E76" s="4" t="s">
        <v>148</v>
      </c>
      <c r="F76" s="4" t="s">
        <v>149</v>
      </c>
      <c r="G76" s="4" t="s">
        <v>28</v>
      </c>
      <c r="K76" s="4">
        <v>36.4</v>
      </c>
      <c r="L76" s="4">
        <v>17</v>
      </c>
      <c r="M76" s="4" t="s">
        <v>29</v>
      </c>
      <c r="N76" s="4" t="s">
        <v>29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31</v>
      </c>
      <c r="W76" s="4" t="s">
        <v>31</v>
      </c>
      <c r="X76" s="4" t="s">
        <v>31</v>
      </c>
      <c r="Y76" s="4" t="s">
        <v>31</v>
      </c>
      <c r="Z76" s="4" t="s">
        <v>32</v>
      </c>
    </row>
    <row r="77" spans="1:26" x14ac:dyDescent="0.2">
      <c r="A77" s="2">
        <v>44326.358040486113</v>
      </c>
      <c r="B77" s="3" t="s">
        <v>150</v>
      </c>
      <c r="C77" s="4" t="s">
        <v>33</v>
      </c>
      <c r="D77" s="4">
        <v>719</v>
      </c>
      <c r="G77" s="4" t="s">
        <v>28</v>
      </c>
      <c r="K77" s="4">
        <v>36.5</v>
      </c>
      <c r="L77" s="4">
        <v>26</v>
      </c>
      <c r="M77" s="4" t="s">
        <v>29</v>
      </c>
      <c r="N77" s="4" t="s">
        <v>29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36</v>
      </c>
      <c r="W77" s="4" t="s">
        <v>31</v>
      </c>
      <c r="X77" s="4" t="s">
        <v>31</v>
      </c>
      <c r="Y77" s="4" t="s">
        <v>36</v>
      </c>
      <c r="Z77" s="4" t="s">
        <v>32</v>
      </c>
    </row>
    <row r="78" spans="1:26" x14ac:dyDescent="0.2">
      <c r="A78" s="2">
        <v>44326.365517222221</v>
      </c>
      <c r="B78" s="3" t="s">
        <v>151</v>
      </c>
      <c r="C78" s="4" t="s">
        <v>25</v>
      </c>
      <c r="E78" s="4" t="s">
        <v>152</v>
      </c>
      <c r="F78" s="4" t="s">
        <v>153</v>
      </c>
      <c r="G78" s="4" t="s">
        <v>28</v>
      </c>
      <c r="K78" s="4">
        <v>36.5</v>
      </c>
      <c r="L78" s="4">
        <v>22</v>
      </c>
      <c r="M78" s="4" t="s">
        <v>29</v>
      </c>
      <c r="N78" s="4" t="s">
        <v>29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36</v>
      </c>
      <c r="W78" s="4" t="s">
        <v>31</v>
      </c>
      <c r="X78" s="4" t="s">
        <v>31</v>
      </c>
      <c r="Y78" s="4" t="s">
        <v>36</v>
      </c>
      <c r="Z78" s="4" t="s">
        <v>32</v>
      </c>
    </row>
    <row r="79" spans="1:26" x14ac:dyDescent="0.2">
      <c r="A79" s="2">
        <v>44326.366498101852</v>
      </c>
      <c r="B79" s="3" t="s">
        <v>154</v>
      </c>
      <c r="C79" s="4" t="s">
        <v>33</v>
      </c>
      <c r="D79" s="4">
        <v>612</v>
      </c>
      <c r="G79" s="4" t="s">
        <v>28</v>
      </c>
      <c r="K79" s="4">
        <v>36</v>
      </c>
      <c r="L79" s="4">
        <v>19</v>
      </c>
      <c r="M79" s="4" t="s">
        <v>29</v>
      </c>
      <c r="N79" s="4" t="s">
        <v>29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31</v>
      </c>
      <c r="W79" s="4" t="s">
        <v>31</v>
      </c>
      <c r="X79" s="4" t="s">
        <v>31</v>
      </c>
      <c r="Y79" s="4" t="s">
        <v>31</v>
      </c>
      <c r="Z79" s="4" t="s">
        <v>32</v>
      </c>
    </row>
    <row r="80" spans="1:26" x14ac:dyDescent="0.2">
      <c r="A80" s="2">
        <v>44326.388665474537</v>
      </c>
      <c r="B80" s="3" t="s">
        <v>155</v>
      </c>
      <c r="C80" s="4" t="s">
        <v>33</v>
      </c>
      <c r="D80" s="4">
        <v>709</v>
      </c>
      <c r="G80" s="4" t="s">
        <v>28</v>
      </c>
      <c r="K80" s="4">
        <v>36.4</v>
      </c>
      <c r="L80" s="4">
        <v>12</v>
      </c>
      <c r="M80" s="4" t="s">
        <v>29</v>
      </c>
      <c r="N80" s="4" t="s">
        <v>29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46</v>
      </c>
      <c r="W80" s="4" t="s">
        <v>156</v>
      </c>
      <c r="X80" s="4" t="s">
        <v>53</v>
      </c>
      <c r="Y80" s="4" t="s">
        <v>46</v>
      </c>
      <c r="Z80" s="4" t="s">
        <v>32</v>
      </c>
    </row>
    <row r="81" spans="1:26" x14ac:dyDescent="0.2">
      <c r="A81" s="2">
        <v>44326.391736134261</v>
      </c>
      <c r="B81" s="4">
        <v>9561820669</v>
      </c>
      <c r="C81" s="4" t="s">
        <v>33</v>
      </c>
      <c r="D81" s="4">
        <v>651</v>
      </c>
      <c r="G81" s="4" t="s">
        <v>34</v>
      </c>
      <c r="H81" s="4" t="s">
        <v>29</v>
      </c>
      <c r="I81" s="4">
        <v>36.5</v>
      </c>
      <c r="J81" s="4">
        <v>20</v>
      </c>
      <c r="M81" s="4" t="s">
        <v>29</v>
      </c>
      <c r="N81" s="4" t="s">
        <v>29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31</v>
      </c>
      <c r="W81" s="4" t="s">
        <v>31</v>
      </c>
      <c r="X81" s="4" t="s">
        <v>31</v>
      </c>
      <c r="Y81" s="4" t="s">
        <v>157</v>
      </c>
      <c r="Z81" s="4" t="s">
        <v>32</v>
      </c>
    </row>
    <row r="82" spans="1:26" x14ac:dyDescent="0.2">
      <c r="A82" s="5">
        <v>44326.392453703702</v>
      </c>
      <c r="B82" s="3" t="s">
        <v>158</v>
      </c>
      <c r="C82" s="4" t="s">
        <v>33</v>
      </c>
      <c r="D82" s="9" t="s">
        <v>159</v>
      </c>
      <c r="G82" s="4" t="s">
        <v>34</v>
      </c>
      <c r="H82" s="4" t="s">
        <v>29</v>
      </c>
      <c r="I82" s="4">
        <v>36.1</v>
      </c>
      <c r="J82" s="6">
        <v>18</v>
      </c>
      <c r="M82" s="4" t="s">
        <v>29</v>
      </c>
      <c r="N82" s="4" t="s">
        <v>29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6" t="s">
        <v>64</v>
      </c>
      <c r="W82" s="4" t="s">
        <v>31</v>
      </c>
      <c r="X82" s="4" t="s">
        <v>31</v>
      </c>
      <c r="Y82" s="4" t="s">
        <v>52</v>
      </c>
      <c r="Z82" s="4" t="s">
        <v>32</v>
      </c>
    </row>
    <row r="83" spans="1:26" x14ac:dyDescent="0.2">
      <c r="A83" s="2">
        <v>44326.394101516205</v>
      </c>
      <c r="B83" s="3" t="s">
        <v>160</v>
      </c>
      <c r="C83" s="4" t="s">
        <v>33</v>
      </c>
      <c r="D83" s="4">
        <v>152</v>
      </c>
      <c r="G83" s="4" t="s">
        <v>34</v>
      </c>
      <c r="H83" s="4" t="s">
        <v>29</v>
      </c>
      <c r="I83" s="4">
        <v>36</v>
      </c>
      <c r="J83" s="4">
        <v>18</v>
      </c>
      <c r="M83" s="4" t="s">
        <v>29</v>
      </c>
      <c r="N83" s="4" t="s">
        <v>29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161</v>
      </c>
      <c r="W83" s="4" t="s">
        <v>31</v>
      </c>
      <c r="X83" s="4" t="s">
        <v>31</v>
      </c>
      <c r="Y83" s="4" t="s">
        <v>31</v>
      </c>
      <c r="Z83" s="4" t="s">
        <v>32</v>
      </c>
    </row>
    <row r="84" spans="1:26" x14ac:dyDescent="0.2">
      <c r="A84" s="2">
        <v>44326.398377974532</v>
      </c>
      <c r="B84" s="3" t="s">
        <v>162</v>
      </c>
      <c r="C84" s="4" t="s">
        <v>33</v>
      </c>
      <c r="D84" s="3" t="s">
        <v>163</v>
      </c>
      <c r="G84" s="4" t="s">
        <v>28</v>
      </c>
      <c r="K84" s="4">
        <v>36.4</v>
      </c>
      <c r="L84" s="4">
        <v>14</v>
      </c>
      <c r="M84" s="4" t="s">
        <v>29</v>
      </c>
      <c r="N84" s="4" t="s">
        <v>29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31</v>
      </c>
      <c r="W84" s="4" t="s">
        <v>31</v>
      </c>
      <c r="X84" s="4" t="s">
        <v>31</v>
      </c>
      <c r="Y84" s="4" t="s">
        <v>164</v>
      </c>
      <c r="Z84" s="4" t="s">
        <v>32</v>
      </c>
    </row>
    <row r="85" spans="1:26" x14ac:dyDescent="0.2">
      <c r="A85" s="2">
        <v>44326.399400335649</v>
      </c>
      <c r="B85" s="3" t="s">
        <v>158</v>
      </c>
      <c r="C85" s="4" t="s">
        <v>33</v>
      </c>
      <c r="D85" s="4">
        <v>145</v>
      </c>
      <c r="G85" s="4" t="s">
        <v>34</v>
      </c>
      <c r="H85" s="4" t="s">
        <v>29</v>
      </c>
      <c r="I85" s="4">
        <v>36.1</v>
      </c>
      <c r="J85" s="4">
        <v>36</v>
      </c>
      <c r="M85" s="4" t="s">
        <v>29</v>
      </c>
      <c r="N85" s="4" t="s">
        <v>29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165</v>
      </c>
      <c r="W85" s="4" t="s">
        <v>31</v>
      </c>
      <c r="X85" s="4" t="s">
        <v>31</v>
      </c>
      <c r="Y85" s="4" t="s">
        <v>52</v>
      </c>
      <c r="Z85" s="4" t="s">
        <v>32</v>
      </c>
    </row>
    <row r="86" spans="1:26" x14ac:dyDescent="0.2">
      <c r="A86" s="2">
        <v>44326.420769282406</v>
      </c>
      <c r="B86" s="3" t="s">
        <v>166</v>
      </c>
      <c r="C86" s="4" t="s">
        <v>33</v>
      </c>
      <c r="D86" s="4" t="s">
        <v>167</v>
      </c>
      <c r="G86" s="4" t="s">
        <v>28</v>
      </c>
      <c r="K86" s="4">
        <v>36</v>
      </c>
      <c r="L86" s="4">
        <v>71</v>
      </c>
      <c r="M86" s="4" t="s">
        <v>29</v>
      </c>
      <c r="N86" s="4" t="s">
        <v>29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168</v>
      </c>
      <c r="W86" s="4" t="s">
        <v>31</v>
      </c>
      <c r="X86" s="4" t="s">
        <v>31</v>
      </c>
      <c r="Y86" s="4" t="s">
        <v>31</v>
      </c>
      <c r="Z86" s="4" t="s">
        <v>32</v>
      </c>
    </row>
    <row r="87" spans="1:26" x14ac:dyDescent="0.2">
      <c r="A87" s="2">
        <v>44326.428601018517</v>
      </c>
      <c r="B87" s="3" t="s">
        <v>169</v>
      </c>
      <c r="C87" s="4" t="s">
        <v>33</v>
      </c>
      <c r="D87" s="4">
        <v>462</v>
      </c>
      <c r="G87" s="4" t="s">
        <v>28</v>
      </c>
      <c r="K87" s="4">
        <v>36.299999999999997</v>
      </c>
      <c r="L87" s="4">
        <v>20</v>
      </c>
      <c r="M87" s="4" t="s">
        <v>29</v>
      </c>
      <c r="N87" s="4" t="s">
        <v>29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31</v>
      </c>
      <c r="W87" s="4" t="s">
        <v>31</v>
      </c>
      <c r="X87" s="4" t="s">
        <v>31</v>
      </c>
      <c r="Y87" s="4" t="s">
        <v>31</v>
      </c>
      <c r="Z87" s="4" t="s">
        <v>32</v>
      </c>
    </row>
    <row r="88" spans="1:26" x14ac:dyDescent="0.2">
      <c r="A88" s="2">
        <v>44326.434789583334</v>
      </c>
      <c r="B88" s="3" t="s">
        <v>170</v>
      </c>
      <c r="C88" s="4" t="s">
        <v>33</v>
      </c>
      <c r="D88" s="4">
        <v>113</v>
      </c>
      <c r="G88" s="4" t="s">
        <v>34</v>
      </c>
      <c r="H88" s="4" t="s">
        <v>29</v>
      </c>
      <c r="I88" s="4">
        <v>36.5</v>
      </c>
      <c r="J88" s="4">
        <v>18</v>
      </c>
      <c r="M88" s="4" t="s">
        <v>29</v>
      </c>
      <c r="N88" s="4" t="s">
        <v>29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161</v>
      </c>
      <c r="W88" s="4" t="s">
        <v>31</v>
      </c>
      <c r="X88" s="4" t="s">
        <v>31</v>
      </c>
      <c r="Y88" s="4" t="s">
        <v>36</v>
      </c>
      <c r="Z88" s="4" t="s">
        <v>32</v>
      </c>
    </row>
    <row r="89" spans="1:26" x14ac:dyDescent="0.2">
      <c r="A89" s="2">
        <v>44326.444942418981</v>
      </c>
      <c r="B89" s="3" t="s">
        <v>171</v>
      </c>
      <c r="C89" s="4" t="s">
        <v>25</v>
      </c>
      <c r="E89" s="4" t="s">
        <v>172</v>
      </c>
      <c r="F89" s="4" t="s">
        <v>173</v>
      </c>
      <c r="G89" s="4" t="s">
        <v>28</v>
      </c>
      <c r="K89" s="4">
        <v>36.299999999999997</v>
      </c>
      <c r="L89" s="4">
        <v>20</v>
      </c>
      <c r="M89" s="4" t="s">
        <v>29</v>
      </c>
      <c r="N89" s="4" t="s">
        <v>29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31</v>
      </c>
      <c r="W89" s="4" t="s">
        <v>31</v>
      </c>
      <c r="X89" s="4" t="s">
        <v>31</v>
      </c>
      <c r="Y89" s="4" t="s">
        <v>31</v>
      </c>
      <c r="Z89" s="4" t="s">
        <v>32</v>
      </c>
    </row>
    <row r="90" spans="1:26" x14ac:dyDescent="0.2">
      <c r="A90" s="2">
        <v>44326.456090173611</v>
      </c>
      <c r="B90" s="3" t="s">
        <v>174</v>
      </c>
      <c r="C90" s="4" t="s">
        <v>33</v>
      </c>
      <c r="D90" s="4" t="s">
        <v>175</v>
      </c>
      <c r="G90" s="4" t="s">
        <v>28</v>
      </c>
      <c r="K90" s="4">
        <v>36</v>
      </c>
      <c r="L90" s="4">
        <v>16</v>
      </c>
      <c r="M90" s="4" t="s">
        <v>29</v>
      </c>
      <c r="N90" s="4" t="s">
        <v>29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176</v>
      </c>
      <c r="W90" s="4" t="s">
        <v>31</v>
      </c>
      <c r="X90" s="4" t="s">
        <v>31</v>
      </c>
      <c r="Y90" s="4" t="s">
        <v>31</v>
      </c>
      <c r="Z90" s="4" t="s">
        <v>32</v>
      </c>
    </row>
    <row r="91" spans="1:26" x14ac:dyDescent="0.2">
      <c r="A91" s="2">
        <v>44326.45739512732</v>
      </c>
      <c r="B91" s="3" t="s">
        <v>177</v>
      </c>
      <c r="C91" s="4" t="s">
        <v>25</v>
      </c>
      <c r="E91" s="4" t="s">
        <v>178</v>
      </c>
      <c r="F91" s="4" t="s">
        <v>179</v>
      </c>
      <c r="G91" s="4" t="s">
        <v>34</v>
      </c>
      <c r="H91" s="4" t="s">
        <v>29</v>
      </c>
      <c r="I91" s="4">
        <v>36.4</v>
      </c>
      <c r="J91" s="4">
        <v>12</v>
      </c>
      <c r="M91" s="4" t="s">
        <v>29</v>
      </c>
      <c r="N91" s="4" t="s">
        <v>29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31</v>
      </c>
      <c r="W91" s="4" t="s">
        <v>31</v>
      </c>
      <c r="X91" s="4" t="s">
        <v>31</v>
      </c>
      <c r="Y91" s="4" t="s">
        <v>31</v>
      </c>
      <c r="Z91" s="4" t="s">
        <v>32</v>
      </c>
    </row>
    <row r="92" spans="1:26" x14ac:dyDescent="0.2">
      <c r="A92" s="2">
        <v>44326.459927638891</v>
      </c>
      <c r="B92" s="3" t="s">
        <v>180</v>
      </c>
      <c r="C92" s="4" t="s">
        <v>25</v>
      </c>
      <c r="E92" s="4" t="s">
        <v>181</v>
      </c>
      <c r="F92" s="4" t="s">
        <v>182</v>
      </c>
      <c r="G92" s="4" t="s">
        <v>34</v>
      </c>
      <c r="H92" s="4" t="s">
        <v>29</v>
      </c>
      <c r="I92" s="4">
        <v>36.6</v>
      </c>
      <c r="M92" s="4" t="s">
        <v>29</v>
      </c>
      <c r="N92" s="4" t="s">
        <v>29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31</v>
      </c>
      <c r="W92" s="4" t="s">
        <v>31</v>
      </c>
      <c r="X92" s="4" t="s">
        <v>31</v>
      </c>
      <c r="Y92" s="4" t="s">
        <v>31</v>
      </c>
      <c r="Z92" s="4" t="s">
        <v>32</v>
      </c>
    </row>
    <row r="93" spans="1:26" x14ac:dyDescent="0.2">
      <c r="A93" s="2">
        <v>44326.528885532403</v>
      </c>
      <c r="B93" s="3" t="s">
        <v>183</v>
      </c>
      <c r="C93" s="4" t="s">
        <v>25</v>
      </c>
      <c r="E93" s="4" t="s">
        <v>184</v>
      </c>
      <c r="F93" s="4" t="s">
        <v>185</v>
      </c>
      <c r="G93" s="4" t="s">
        <v>34</v>
      </c>
      <c r="H93" s="4" t="s">
        <v>29</v>
      </c>
      <c r="I93" s="4">
        <v>35.700000000000003</v>
      </c>
      <c r="J93" s="4">
        <v>20</v>
      </c>
      <c r="M93" s="4" t="s">
        <v>29</v>
      </c>
      <c r="N93" s="4" t="s">
        <v>29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186</v>
      </c>
      <c r="W93" s="4" t="s">
        <v>31</v>
      </c>
      <c r="X93" s="4" t="s">
        <v>31</v>
      </c>
      <c r="Y93" s="4" t="s">
        <v>31</v>
      </c>
      <c r="Z93" s="4" t="s">
        <v>32</v>
      </c>
    </row>
    <row r="94" spans="1:26" x14ac:dyDescent="0.2">
      <c r="A94" s="2">
        <v>44326.630310393521</v>
      </c>
      <c r="B94" s="4">
        <v>9054421297</v>
      </c>
      <c r="C94" s="4" t="s">
        <v>33</v>
      </c>
      <c r="D94" s="4" t="s">
        <v>187</v>
      </c>
      <c r="G94" s="4" t="s">
        <v>28</v>
      </c>
      <c r="K94" s="4">
        <v>36.4</v>
      </c>
      <c r="L94" s="4">
        <v>12</v>
      </c>
      <c r="M94" s="4" t="s">
        <v>29</v>
      </c>
      <c r="N94" s="4" t="s">
        <v>29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30</v>
      </c>
      <c r="W94" s="4" t="s">
        <v>31</v>
      </c>
      <c r="X94" s="4" t="s">
        <v>31</v>
      </c>
      <c r="Y94" s="4" t="s">
        <v>30</v>
      </c>
      <c r="Z94" s="4" t="s">
        <v>32</v>
      </c>
    </row>
    <row r="95" spans="1:26" x14ac:dyDescent="0.2">
      <c r="A95" s="2">
        <v>44326.678577314815</v>
      </c>
      <c r="B95" s="3" t="s">
        <v>188</v>
      </c>
      <c r="C95" s="4" t="s">
        <v>33</v>
      </c>
      <c r="D95" s="4">
        <v>311</v>
      </c>
      <c r="G95" s="4" t="s">
        <v>34</v>
      </c>
      <c r="H95" s="4" t="s">
        <v>29</v>
      </c>
      <c r="I95" s="4">
        <v>36.5</v>
      </c>
      <c r="J95" s="4">
        <v>16</v>
      </c>
      <c r="M95" s="4" t="s">
        <v>29</v>
      </c>
      <c r="N95" s="4" t="s">
        <v>29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36</v>
      </c>
      <c r="W95" s="4" t="s">
        <v>31</v>
      </c>
      <c r="X95" s="4" t="s">
        <v>31</v>
      </c>
      <c r="Y95" s="4" t="s">
        <v>36</v>
      </c>
      <c r="Z95" s="4" t="s">
        <v>32</v>
      </c>
    </row>
    <row r="96" spans="1:26" x14ac:dyDescent="0.2">
      <c r="A96" s="2">
        <v>44326.684530451384</v>
      </c>
      <c r="B96" s="3" t="s">
        <v>189</v>
      </c>
      <c r="C96" s="4" t="s">
        <v>25</v>
      </c>
      <c r="E96" s="4" t="s">
        <v>190</v>
      </c>
      <c r="F96" s="4" t="s">
        <v>191</v>
      </c>
      <c r="G96" s="4" t="s">
        <v>28</v>
      </c>
      <c r="K96" s="4">
        <v>36.1</v>
      </c>
      <c r="L96" s="4">
        <v>15</v>
      </c>
      <c r="M96" s="4" t="s">
        <v>29</v>
      </c>
      <c r="N96" s="4" t="s">
        <v>29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36</v>
      </c>
      <c r="W96" s="4" t="s">
        <v>31</v>
      </c>
      <c r="X96" s="4" t="s">
        <v>31</v>
      </c>
      <c r="Y96" s="4" t="s">
        <v>36</v>
      </c>
      <c r="Z96" s="4" t="s">
        <v>32</v>
      </c>
    </row>
    <row r="97" spans="1:26" x14ac:dyDescent="0.2">
      <c r="A97" s="2">
        <v>44326.785748703704</v>
      </c>
      <c r="B97" s="3" t="s">
        <v>192</v>
      </c>
      <c r="C97" s="4" t="s">
        <v>33</v>
      </c>
      <c r="D97" s="4">
        <v>711</v>
      </c>
      <c r="G97" s="4" t="s">
        <v>34</v>
      </c>
      <c r="H97" s="4" t="s">
        <v>32</v>
      </c>
      <c r="I97" s="4">
        <v>36.4</v>
      </c>
      <c r="J97" s="4">
        <v>74</v>
      </c>
      <c r="M97" s="4" t="s">
        <v>29</v>
      </c>
      <c r="N97" s="4" t="s">
        <v>29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36</v>
      </c>
      <c r="W97" s="4" t="s">
        <v>31</v>
      </c>
      <c r="X97" s="4" t="s">
        <v>31</v>
      </c>
      <c r="Y97" s="4" t="s">
        <v>36</v>
      </c>
      <c r="Z97" s="4" t="s">
        <v>32</v>
      </c>
    </row>
    <row r="98" spans="1:26" x14ac:dyDescent="0.2">
      <c r="A98" s="2">
        <v>44326.842585532402</v>
      </c>
      <c r="B98" s="3" t="s">
        <v>193</v>
      </c>
      <c r="C98" s="4" t="s">
        <v>25</v>
      </c>
      <c r="E98" s="4" t="s">
        <v>194</v>
      </c>
      <c r="F98" s="4" t="s">
        <v>195</v>
      </c>
      <c r="G98" s="4" t="s">
        <v>34</v>
      </c>
      <c r="H98" s="4" t="s">
        <v>29</v>
      </c>
      <c r="I98" s="4">
        <v>35.799999999999997</v>
      </c>
      <c r="J98" s="4">
        <v>20</v>
      </c>
      <c r="M98" s="4" t="s">
        <v>29</v>
      </c>
      <c r="N98" s="4" t="s">
        <v>29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196</v>
      </c>
      <c r="W98" s="4" t="s">
        <v>31</v>
      </c>
      <c r="X98" s="4" t="s">
        <v>31</v>
      </c>
      <c r="Y98" s="4" t="s">
        <v>197</v>
      </c>
      <c r="Z98" s="4" t="s">
        <v>32</v>
      </c>
    </row>
    <row r="99" spans="1:26" x14ac:dyDescent="0.2">
      <c r="A99" s="2">
        <v>44326.844864409723</v>
      </c>
      <c r="B99" s="4">
        <v>9334534384</v>
      </c>
      <c r="C99" s="4" t="s">
        <v>33</v>
      </c>
      <c r="D99" s="4">
        <v>782</v>
      </c>
      <c r="G99" s="4" t="s">
        <v>34</v>
      </c>
      <c r="H99" s="4" t="s">
        <v>29</v>
      </c>
      <c r="I99" s="4">
        <v>36.4</v>
      </c>
      <c r="J99" s="4">
        <v>18</v>
      </c>
      <c r="M99" s="4" t="s">
        <v>29</v>
      </c>
      <c r="N99" s="4" t="s">
        <v>29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31</v>
      </c>
      <c r="W99" s="4" t="s">
        <v>31</v>
      </c>
      <c r="X99" s="4" t="s">
        <v>31</v>
      </c>
      <c r="Y99" s="4" t="s">
        <v>31</v>
      </c>
      <c r="Z99" s="4" t="s">
        <v>32</v>
      </c>
    </row>
    <row r="100" spans="1:26" x14ac:dyDescent="0.2">
      <c r="A100" s="2">
        <v>44326.887525057871</v>
      </c>
      <c r="B100" s="4" t="s">
        <v>198</v>
      </c>
      <c r="C100" s="4" t="s">
        <v>33</v>
      </c>
      <c r="D100" s="4" t="s">
        <v>199</v>
      </c>
      <c r="G100" s="4" t="s">
        <v>28</v>
      </c>
      <c r="K100" s="4">
        <v>36.200000000000003</v>
      </c>
      <c r="L100" s="4">
        <v>16</v>
      </c>
      <c r="M100" s="4" t="s">
        <v>29</v>
      </c>
      <c r="N100" s="4" t="s">
        <v>29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31</v>
      </c>
      <c r="W100" s="4" t="s">
        <v>200</v>
      </c>
      <c r="X100" s="4" t="s">
        <v>31</v>
      </c>
      <c r="Y100" s="4" t="s">
        <v>201</v>
      </c>
      <c r="Z100" s="4" t="s">
        <v>32</v>
      </c>
    </row>
    <row r="101" spans="1:26" x14ac:dyDescent="0.2">
      <c r="A101" s="2">
        <v>44326.904117037033</v>
      </c>
      <c r="B101" s="3" t="s">
        <v>202</v>
      </c>
      <c r="C101" s="4" t="s">
        <v>25</v>
      </c>
      <c r="D101" s="10"/>
      <c r="E101" s="4" t="s">
        <v>203</v>
      </c>
      <c r="F101" s="4" t="s">
        <v>204</v>
      </c>
      <c r="G101" s="4" t="s">
        <v>28</v>
      </c>
      <c r="K101" s="4">
        <v>36.5</v>
      </c>
      <c r="L101" s="4">
        <v>25</v>
      </c>
      <c r="M101" s="4" t="s">
        <v>29</v>
      </c>
      <c r="N101" s="4" t="s">
        <v>29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205</v>
      </c>
      <c r="W101" s="4" t="s">
        <v>31</v>
      </c>
      <c r="X101" s="4" t="s">
        <v>31</v>
      </c>
      <c r="Y101" s="4" t="s">
        <v>36</v>
      </c>
      <c r="Z101" s="4" t="s">
        <v>32</v>
      </c>
    </row>
  </sheetData>
  <conditionalFormatting sqref="M34:U197">
    <cfRule type="containsText" dxfId="1" priority="1" operator="containsText" text="Yes">
      <formula>NOT(ISERROR(SEARCH("Yes",M34)))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5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44327.158695694445</v>
      </c>
      <c r="B2" s="4">
        <v>9190791175</v>
      </c>
      <c r="C2" s="4" t="s">
        <v>33</v>
      </c>
      <c r="D2" s="4">
        <v>546</v>
      </c>
      <c r="G2" s="4" t="s">
        <v>34</v>
      </c>
      <c r="H2" s="4" t="s">
        <v>29</v>
      </c>
      <c r="I2" s="4">
        <v>36.5</v>
      </c>
      <c r="J2" s="4">
        <v>17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35</v>
      </c>
      <c r="W2" s="4" t="s">
        <v>31</v>
      </c>
      <c r="X2" s="4" t="s">
        <v>31</v>
      </c>
      <c r="Y2" s="4" t="s">
        <v>36</v>
      </c>
      <c r="Z2" s="4" t="s">
        <v>32</v>
      </c>
    </row>
    <row r="3" spans="1:26" x14ac:dyDescent="0.2">
      <c r="A3" s="2">
        <v>44327.197306516202</v>
      </c>
      <c r="B3" s="3" t="s">
        <v>206</v>
      </c>
      <c r="C3" s="4" t="s">
        <v>25</v>
      </c>
      <c r="E3" s="4" t="s">
        <v>207</v>
      </c>
      <c r="F3" s="4" t="s">
        <v>208</v>
      </c>
      <c r="G3" s="4" t="s">
        <v>28</v>
      </c>
      <c r="K3" s="4">
        <v>35</v>
      </c>
      <c r="L3" s="4">
        <v>30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32</v>
      </c>
    </row>
    <row r="4" spans="1:26" x14ac:dyDescent="0.2">
      <c r="A4" s="2">
        <v>44327.223762986112</v>
      </c>
      <c r="B4" s="4">
        <v>9272819133</v>
      </c>
      <c r="C4" s="4" t="s">
        <v>33</v>
      </c>
      <c r="D4" s="4">
        <v>533</v>
      </c>
      <c r="G4" s="4" t="s">
        <v>28</v>
      </c>
      <c r="K4" s="4">
        <v>36.1</v>
      </c>
      <c r="L4" s="4">
        <v>58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32</v>
      </c>
    </row>
    <row r="5" spans="1:26" x14ac:dyDescent="0.2">
      <c r="A5" s="2">
        <v>44327.225534201389</v>
      </c>
      <c r="B5" s="3" t="s">
        <v>54</v>
      </c>
      <c r="C5" s="4" t="s">
        <v>33</v>
      </c>
      <c r="D5" s="4">
        <v>427</v>
      </c>
      <c r="G5" s="4" t="s">
        <v>28</v>
      </c>
      <c r="K5" s="4">
        <v>35</v>
      </c>
      <c r="L5" s="4">
        <v>14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55</v>
      </c>
      <c r="W5" s="4" t="s">
        <v>31</v>
      </c>
      <c r="X5" s="4" t="s">
        <v>31</v>
      </c>
      <c r="Y5" s="4" t="s">
        <v>31</v>
      </c>
      <c r="Z5" s="4" t="s">
        <v>32</v>
      </c>
    </row>
    <row r="6" spans="1:26" x14ac:dyDescent="0.2">
      <c r="A6" s="2">
        <v>44327.226215277777</v>
      </c>
      <c r="B6" s="3" t="s">
        <v>132</v>
      </c>
      <c r="C6" s="4" t="s">
        <v>33</v>
      </c>
      <c r="D6" s="4">
        <v>778</v>
      </c>
      <c r="G6" s="4" t="s">
        <v>34</v>
      </c>
      <c r="H6" s="4" t="s">
        <v>29</v>
      </c>
      <c r="I6" s="4">
        <v>36.5</v>
      </c>
      <c r="J6" s="4">
        <v>18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44327.229607743051</v>
      </c>
      <c r="B7" s="3" t="s">
        <v>45</v>
      </c>
      <c r="C7" s="4" t="s">
        <v>33</v>
      </c>
      <c r="D7" s="4">
        <v>733</v>
      </c>
      <c r="G7" s="4" t="s">
        <v>28</v>
      </c>
      <c r="K7" s="4">
        <v>36.1</v>
      </c>
      <c r="L7" s="4">
        <v>18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46</v>
      </c>
      <c r="W7" s="4" t="s">
        <v>31</v>
      </c>
      <c r="X7" s="4" t="s">
        <v>31</v>
      </c>
      <c r="Y7" s="4" t="s">
        <v>46</v>
      </c>
      <c r="Z7" s="4" t="s">
        <v>32</v>
      </c>
    </row>
    <row r="8" spans="1:26" x14ac:dyDescent="0.2">
      <c r="A8" s="2">
        <v>44327.233269317134</v>
      </c>
      <c r="B8" s="3" t="s">
        <v>41</v>
      </c>
      <c r="C8" s="4" t="s">
        <v>33</v>
      </c>
      <c r="D8" s="4">
        <v>776</v>
      </c>
      <c r="G8" s="4" t="s">
        <v>28</v>
      </c>
      <c r="K8" s="4">
        <v>36.4</v>
      </c>
      <c r="L8" s="4">
        <v>16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42</v>
      </c>
      <c r="W8" s="4" t="s">
        <v>31</v>
      </c>
      <c r="X8" s="4" t="s">
        <v>31</v>
      </c>
      <c r="Y8" s="4" t="s">
        <v>31</v>
      </c>
      <c r="Z8" s="4" t="s">
        <v>32</v>
      </c>
    </row>
    <row r="9" spans="1:26" x14ac:dyDescent="0.2">
      <c r="A9" s="2">
        <v>44327.23375752315</v>
      </c>
      <c r="B9" s="3" t="s">
        <v>44</v>
      </c>
      <c r="C9" s="4" t="s">
        <v>33</v>
      </c>
      <c r="D9" s="4">
        <v>667</v>
      </c>
      <c r="G9" s="4" t="s">
        <v>34</v>
      </c>
      <c r="H9" s="4" t="s">
        <v>29</v>
      </c>
      <c r="I9" s="4">
        <v>36.4</v>
      </c>
      <c r="J9" s="4">
        <v>20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31</v>
      </c>
      <c r="W9" s="4" t="s">
        <v>31</v>
      </c>
      <c r="X9" s="4" t="s">
        <v>31</v>
      </c>
      <c r="Y9" s="4" t="s">
        <v>31</v>
      </c>
      <c r="Z9" s="4" t="s">
        <v>32</v>
      </c>
    </row>
    <row r="10" spans="1:26" x14ac:dyDescent="0.2">
      <c r="A10" s="2">
        <v>44327.23382793981</v>
      </c>
      <c r="B10" s="4">
        <v>9334534384</v>
      </c>
      <c r="C10" s="4" t="s">
        <v>33</v>
      </c>
      <c r="D10" s="4">
        <v>782</v>
      </c>
      <c r="G10" s="4" t="s">
        <v>34</v>
      </c>
      <c r="H10" s="4" t="s">
        <v>29</v>
      </c>
      <c r="I10" s="4">
        <v>36.200000000000003</v>
      </c>
      <c r="J10" s="4">
        <v>18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31</v>
      </c>
      <c r="W10" s="4" t="s">
        <v>31</v>
      </c>
      <c r="X10" s="4" t="s">
        <v>31</v>
      </c>
      <c r="Y10" s="4" t="s">
        <v>31</v>
      </c>
      <c r="Z10" s="4" t="s">
        <v>32</v>
      </c>
    </row>
    <row r="11" spans="1:26" x14ac:dyDescent="0.2">
      <c r="A11" s="2">
        <v>44327.234707754629</v>
      </c>
      <c r="B11" s="3" t="s">
        <v>40</v>
      </c>
      <c r="C11" s="4" t="s">
        <v>33</v>
      </c>
      <c r="D11" s="4">
        <v>486</v>
      </c>
      <c r="G11" s="4" t="s">
        <v>28</v>
      </c>
      <c r="K11" s="4">
        <v>36</v>
      </c>
      <c r="L11" s="4">
        <v>20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31</v>
      </c>
      <c r="X11" s="4" t="s">
        <v>31</v>
      </c>
      <c r="Y11" s="4" t="s">
        <v>29</v>
      </c>
      <c r="Z11" s="4" t="s">
        <v>32</v>
      </c>
    </row>
    <row r="12" spans="1:26" x14ac:dyDescent="0.2">
      <c r="A12" s="2">
        <v>44327.238963310185</v>
      </c>
      <c r="B12" s="3" t="s">
        <v>82</v>
      </c>
      <c r="C12" s="4" t="s">
        <v>33</v>
      </c>
      <c r="D12" s="4">
        <v>567</v>
      </c>
      <c r="G12" s="4" t="s">
        <v>28</v>
      </c>
      <c r="K12" s="4">
        <v>36.5</v>
      </c>
      <c r="L12" s="4">
        <v>16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83</v>
      </c>
      <c r="W12" s="4" t="s">
        <v>31</v>
      </c>
      <c r="X12" s="4" t="s">
        <v>31</v>
      </c>
      <c r="Y12" s="4" t="s">
        <v>84</v>
      </c>
      <c r="Z12" s="4" t="s">
        <v>32</v>
      </c>
    </row>
    <row r="13" spans="1:26" x14ac:dyDescent="0.2">
      <c r="A13" s="2">
        <v>44327.241415324075</v>
      </c>
      <c r="B13" s="3" t="s">
        <v>97</v>
      </c>
      <c r="C13" s="4" t="s">
        <v>33</v>
      </c>
      <c r="D13" s="4">
        <v>451</v>
      </c>
      <c r="G13" s="4" t="s">
        <v>28</v>
      </c>
      <c r="K13" s="4">
        <v>36</v>
      </c>
      <c r="L13" s="4">
        <v>12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32</v>
      </c>
    </row>
    <row r="14" spans="1:26" x14ac:dyDescent="0.2">
      <c r="A14" s="2">
        <v>44327.248361377315</v>
      </c>
      <c r="B14" s="3" t="s">
        <v>47</v>
      </c>
      <c r="C14" s="4" t="s">
        <v>33</v>
      </c>
      <c r="D14" s="4" t="s">
        <v>48</v>
      </c>
      <c r="G14" s="4" t="s">
        <v>28</v>
      </c>
      <c r="K14" s="4">
        <v>36.5</v>
      </c>
      <c r="L14" s="4">
        <v>14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49</v>
      </c>
      <c r="W14" s="4" t="s">
        <v>31</v>
      </c>
      <c r="X14" s="4" t="s">
        <v>31</v>
      </c>
      <c r="Y14" s="4" t="s">
        <v>49</v>
      </c>
      <c r="Z14" s="4" t="s">
        <v>32</v>
      </c>
    </row>
    <row r="15" spans="1:26" x14ac:dyDescent="0.2">
      <c r="A15" s="2">
        <v>44327.251523437502</v>
      </c>
      <c r="B15" s="3" t="s">
        <v>37</v>
      </c>
      <c r="C15" s="4" t="s">
        <v>25</v>
      </c>
      <c r="E15" s="4" t="s">
        <v>117</v>
      </c>
      <c r="F15" s="4" t="s">
        <v>118</v>
      </c>
      <c r="G15" s="4" t="s">
        <v>28</v>
      </c>
      <c r="K15" s="4">
        <v>36.6</v>
      </c>
      <c r="L15" s="4">
        <v>18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31</v>
      </c>
      <c r="W15" s="4" t="s">
        <v>31</v>
      </c>
      <c r="X15" s="4" t="s">
        <v>31</v>
      </c>
      <c r="Y15" s="4" t="s">
        <v>31</v>
      </c>
      <c r="Z15" s="4" t="s">
        <v>32</v>
      </c>
    </row>
    <row r="16" spans="1:26" x14ac:dyDescent="0.2">
      <c r="A16" s="2">
        <v>44327.256852662038</v>
      </c>
      <c r="B16" s="3" t="s">
        <v>209</v>
      </c>
      <c r="C16" s="4" t="s">
        <v>33</v>
      </c>
      <c r="D16" s="4">
        <v>784</v>
      </c>
      <c r="G16" s="4" t="s">
        <v>28</v>
      </c>
      <c r="K16" s="4">
        <v>36.5</v>
      </c>
      <c r="L16" s="4">
        <v>19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49</v>
      </c>
      <c r="W16" s="4" t="s">
        <v>31</v>
      </c>
      <c r="X16" s="4" t="s">
        <v>31</v>
      </c>
      <c r="Y16" s="4" t="s">
        <v>49</v>
      </c>
      <c r="Z16" s="4" t="s">
        <v>32</v>
      </c>
    </row>
    <row r="17" spans="1:26" x14ac:dyDescent="0.2">
      <c r="A17" s="2">
        <v>44327.257709108795</v>
      </c>
      <c r="B17" s="3" t="s">
        <v>210</v>
      </c>
      <c r="C17" s="4" t="s">
        <v>33</v>
      </c>
      <c r="D17" s="4">
        <v>749</v>
      </c>
      <c r="G17" s="4" t="s">
        <v>28</v>
      </c>
      <c r="K17" s="4">
        <v>36.5</v>
      </c>
      <c r="L17" s="4">
        <v>18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31</v>
      </c>
      <c r="W17" s="4" t="s">
        <v>31</v>
      </c>
      <c r="X17" s="4" t="s">
        <v>53</v>
      </c>
      <c r="Y17" s="4" t="s">
        <v>31</v>
      </c>
      <c r="Z17" s="4" t="s">
        <v>32</v>
      </c>
    </row>
    <row r="18" spans="1:26" x14ac:dyDescent="0.2">
      <c r="A18" s="2">
        <v>44327.259662685188</v>
      </c>
      <c r="B18" s="3" t="s">
        <v>211</v>
      </c>
      <c r="C18" s="4" t="s">
        <v>33</v>
      </c>
      <c r="D18" s="4" t="s">
        <v>212</v>
      </c>
      <c r="G18" s="4" t="s">
        <v>28</v>
      </c>
      <c r="K18" s="4">
        <v>36.4</v>
      </c>
      <c r="L18" s="4">
        <v>60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36</v>
      </c>
      <c r="W18" s="4" t="s">
        <v>31</v>
      </c>
      <c r="X18" s="4" t="s">
        <v>31</v>
      </c>
      <c r="Y18" s="4" t="s">
        <v>36</v>
      </c>
      <c r="Z18" s="4" t="s">
        <v>32</v>
      </c>
    </row>
    <row r="19" spans="1:26" x14ac:dyDescent="0.2">
      <c r="A19" s="2">
        <v>44327.260748287037</v>
      </c>
      <c r="B19" s="3" t="s">
        <v>151</v>
      </c>
      <c r="C19" s="4" t="s">
        <v>25</v>
      </c>
      <c r="E19" s="4" t="s">
        <v>152</v>
      </c>
      <c r="F19" s="4" t="s">
        <v>153</v>
      </c>
      <c r="G19" s="4" t="s">
        <v>28</v>
      </c>
      <c r="K19" s="4">
        <v>36.4</v>
      </c>
      <c r="L19" s="4">
        <v>22</v>
      </c>
      <c r="M19" s="4" t="s">
        <v>29</v>
      </c>
      <c r="N19" s="4" t="s">
        <v>29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31</v>
      </c>
      <c r="W19" s="4" t="s">
        <v>31</v>
      </c>
      <c r="X19" s="4" t="s">
        <v>31</v>
      </c>
      <c r="Y19" s="4" t="s">
        <v>31</v>
      </c>
      <c r="Z19" s="4" t="s">
        <v>32</v>
      </c>
    </row>
    <row r="20" spans="1:26" x14ac:dyDescent="0.2">
      <c r="A20" s="2">
        <v>44327.261526504633</v>
      </c>
      <c r="B20" s="3" t="s">
        <v>43</v>
      </c>
      <c r="C20" s="4" t="s">
        <v>33</v>
      </c>
      <c r="D20" s="4">
        <v>591</v>
      </c>
      <c r="G20" s="4" t="s">
        <v>34</v>
      </c>
      <c r="H20" s="4" t="s">
        <v>29</v>
      </c>
      <c r="I20" s="4">
        <v>36.4</v>
      </c>
      <c r="J20" s="4">
        <v>20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36</v>
      </c>
      <c r="W20" s="4" t="s">
        <v>31</v>
      </c>
      <c r="X20" s="4" t="s">
        <v>31</v>
      </c>
      <c r="Y20" s="4" t="s">
        <v>36</v>
      </c>
      <c r="Z20" s="4" t="s">
        <v>32</v>
      </c>
    </row>
    <row r="21" spans="1:26" x14ac:dyDescent="0.2">
      <c r="A21" s="2">
        <v>44327.267785416669</v>
      </c>
      <c r="B21" s="3" t="s">
        <v>180</v>
      </c>
      <c r="C21" s="4" t="s">
        <v>25</v>
      </c>
      <c r="E21" s="4" t="s">
        <v>181</v>
      </c>
      <c r="F21" s="4" t="s">
        <v>182</v>
      </c>
      <c r="G21" s="4" t="s">
        <v>34</v>
      </c>
      <c r="H21" s="4" t="s">
        <v>29</v>
      </c>
      <c r="I21" s="4">
        <v>36.6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52</v>
      </c>
      <c r="W21" s="4" t="s">
        <v>31</v>
      </c>
      <c r="X21" s="4" t="s">
        <v>31</v>
      </c>
      <c r="Y21" s="4" t="s">
        <v>52</v>
      </c>
      <c r="Z21" s="4" t="s">
        <v>32</v>
      </c>
    </row>
    <row r="22" spans="1:26" x14ac:dyDescent="0.2">
      <c r="A22" s="2">
        <v>44327.268409108801</v>
      </c>
      <c r="B22" s="3" t="s">
        <v>136</v>
      </c>
      <c r="C22" s="4" t="s">
        <v>33</v>
      </c>
      <c r="D22" s="4">
        <v>673</v>
      </c>
      <c r="G22" s="4" t="s">
        <v>28</v>
      </c>
      <c r="K22" s="4">
        <v>36.200000000000003</v>
      </c>
      <c r="L22" s="4">
        <v>18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31</v>
      </c>
      <c r="W22" s="4" t="s">
        <v>31</v>
      </c>
      <c r="X22" s="4" t="s">
        <v>31</v>
      </c>
      <c r="Y22" s="4" t="s">
        <v>31</v>
      </c>
      <c r="Z22" s="4" t="s">
        <v>32</v>
      </c>
    </row>
    <row r="23" spans="1:26" x14ac:dyDescent="0.2">
      <c r="A23" s="2">
        <v>44327.270491261574</v>
      </c>
      <c r="B23" s="3" t="s">
        <v>213</v>
      </c>
      <c r="C23" s="4" t="s">
        <v>33</v>
      </c>
      <c r="D23" s="4">
        <v>732</v>
      </c>
      <c r="G23" s="4" t="s">
        <v>28</v>
      </c>
      <c r="K23" s="4">
        <v>36.4</v>
      </c>
      <c r="L23" s="4">
        <v>16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31</v>
      </c>
      <c r="W23" s="4" t="s">
        <v>31</v>
      </c>
      <c r="X23" s="4" t="s">
        <v>31</v>
      </c>
      <c r="Y23" s="4" t="s">
        <v>31</v>
      </c>
      <c r="Z23" s="4" t="s">
        <v>32</v>
      </c>
    </row>
    <row r="24" spans="1:26" x14ac:dyDescent="0.2">
      <c r="A24" s="2">
        <v>44327.273757708332</v>
      </c>
      <c r="B24" s="3" t="s">
        <v>101</v>
      </c>
      <c r="C24" s="4" t="s">
        <v>25</v>
      </c>
      <c r="E24" s="4" t="s">
        <v>102</v>
      </c>
      <c r="F24" s="4" t="s">
        <v>103</v>
      </c>
      <c r="G24" s="4" t="s">
        <v>28</v>
      </c>
      <c r="K24" s="4">
        <v>36.5</v>
      </c>
      <c r="L24" s="4">
        <v>18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31</v>
      </c>
      <c r="W24" s="4" t="s">
        <v>156</v>
      </c>
      <c r="X24" s="4" t="s">
        <v>31</v>
      </c>
      <c r="Y24" s="4" t="s">
        <v>214</v>
      </c>
      <c r="Z24" s="4" t="s">
        <v>32</v>
      </c>
    </row>
    <row r="25" spans="1:26" x14ac:dyDescent="0.2">
      <c r="A25" s="2">
        <v>44327.276804224537</v>
      </c>
      <c r="B25" s="3" t="s">
        <v>215</v>
      </c>
      <c r="C25" s="4" t="s">
        <v>33</v>
      </c>
      <c r="D25" s="4">
        <v>663</v>
      </c>
      <c r="G25" s="4" t="s">
        <v>28</v>
      </c>
      <c r="K25" s="4">
        <v>36.5</v>
      </c>
      <c r="L25" s="4">
        <v>21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31</v>
      </c>
      <c r="W25" s="4" t="s">
        <v>31</v>
      </c>
      <c r="X25" s="4" t="s">
        <v>31</v>
      </c>
      <c r="Y25" s="4" t="s">
        <v>31</v>
      </c>
      <c r="Z25" s="4" t="s">
        <v>32</v>
      </c>
    </row>
    <row r="26" spans="1:26" x14ac:dyDescent="0.2">
      <c r="A26" s="2">
        <v>44327.277016643522</v>
      </c>
      <c r="B26" s="3" t="s">
        <v>216</v>
      </c>
      <c r="C26" s="4" t="s">
        <v>33</v>
      </c>
      <c r="D26" s="4">
        <v>756</v>
      </c>
      <c r="G26" s="4" t="s">
        <v>28</v>
      </c>
      <c r="K26" s="4">
        <v>36.5</v>
      </c>
      <c r="L26" s="4">
        <v>22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31</v>
      </c>
      <c r="W26" s="4" t="s">
        <v>31</v>
      </c>
      <c r="X26" s="4" t="s">
        <v>31</v>
      </c>
      <c r="Y26" s="4" t="s">
        <v>31</v>
      </c>
      <c r="Z26" s="4" t="s">
        <v>32</v>
      </c>
    </row>
    <row r="27" spans="1:26" x14ac:dyDescent="0.2">
      <c r="A27" s="2">
        <v>44327.28100909722</v>
      </c>
      <c r="B27" s="4">
        <v>0</v>
      </c>
      <c r="C27" s="4" t="s">
        <v>33</v>
      </c>
      <c r="D27" s="4">
        <v>407</v>
      </c>
      <c r="G27" s="4" t="s">
        <v>28</v>
      </c>
      <c r="K27" s="4">
        <v>36.299999999999997</v>
      </c>
      <c r="L27" s="4">
        <v>16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31</v>
      </c>
      <c r="W27" s="4" t="s">
        <v>31</v>
      </c>
      <c r="X27" s="4" t="s">
        <v>31</v>
      </c>
      <c r="Y27" s="4" t="s">
        <v>31</v>
      </c>
      <c r="Z27" s="4" t="s">
        <v>32</v>
      </c>
    </row>
    <row r="28" spans="1:26" x14ac:dyDescent="0.2">
      <c r="A28" s="2">
        <v>44327.282546782408</v>
      </c>
      <c r="B28" s="3" t="s">
        <v>72</v>
      </c>
      <c r="C28" s="4" t="s">
        <v>25</v>
      </c>
      <c r="E28" s="4" t="s">
        <v>73</v>
      </c>
      <c r="F28" s="4" t="s">
        <v>74</v>
      </c>
      <c r="G28" s="4" t="s">
        <v>34</v>
      </c>
      <c r="H28" s="4" t="s">
        <v>32</v>
      </c>
      <c r="I28" s="4">
        <v>36.5</v>
      </c>
      <c r="J28" s="4">
        <v>18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31</v>
      </c>
      <c r="W28" s="4" t="s">
        <v>31</v>
      </c>
      <c r="X28" s="4" t="s">
        <v>31</v>
      </c>
      <c r="Y28" s="4" t="s">
        <v>31</v>
      </c>
      <c r="Z28" s="4" t="s">
        <v>32</v>
      </c>
    </row>
    <row r="29" spans="1:26" x14ac:dyDescent="0.2">
      <c r="A29" s="2">
        <v>44327.287345254634</v>
      </c>
      <c r="B29" s="3" t="s">
        <v>70</v>
      </c>
      <c r="C29" s="4" t="s">
        <v>33</v>
      </c>
      <c r="D29" s="4">
        <v>696</v>
      </c>
      <c r="G29" s="4" t="s">
        <v>34</v>
      </c>
      <c r="H29" s="4" t="s">
        <v>29</v>
      </c>
      <c r="I29" s="4">
        <v>36.6</v>
      </c>
      <c r="J29" s="4">
        <v>18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31</v>
      </c>
      <c r="W29" s="4" t="s">
        <v>31</v>
      </c>
      <c r="X29" s="4" t="s">
        <v>31</v>
      </c>
      <c r="Y29" s="4" t="s">
        <v>31</v>
      </c>
      <c r="Z29" s="4" t="s">
        <v>32</v>
      </c>
    </row>
    <row r="30" spans="1:26" x14ac:dyDescent="0.2">
      <c r="A30" s="2">
        <v>44327.292497962961</v>
      </c>
      <c r="B30" s="3" t="s">
        <v>79</v>
      </c>
      <c r="C30" s="4" t="s">
        <v>25</v>
      </c>
      <c r="E30" s="4" t="s">
        <v>80</v>
      </c>
      <c r="F30" s="4" t="s">
        <v>81</v>
      </c>
      <c r="G30" s="4" t="s">
        <v>28</v>
      </c>
      <c r="K30" s="4">
        <v>36.299999999999997</v>
      </c>
      <c r="L30" s="4">
        <v>20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31</v>
      </c>
      <c r="W30" s="4" t="s">
        <v>31</v>
      </c>
      <c r="X30" s="4" t="s">
        <v>53</v>
      </c>
      <c r="Y30" s="4" t="s">
        <v>31</v>
      </c>
      <c r="Z30" s="4" t="s">
        <v>32</v>
      </c>
    </row>
    <row r="31" spans="1:26" x14ac:dyDescent="0.2">
      <c r="A31" s="2">
        <v>44327.293344837963</v>
      </c>
      <c r="B31" s="3" t="s">
        <v>75</v>
      </c>
      <c r="C31" s="4" t="s">
        <v>33</v>
      </c>
      <c r="D31" s="4">
        <v>649</v>
      </c>
      <c r="G31" s="4" t="s">
        <v>28</v>
      </c>
      <c r="K31" s="4">
        <v>36.200000000000003</v>
      </c>
      <c r="L31" s="4">
        <v>14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52</v>
      </c>
      <c r="W31" s="4" t="s">
        <v>31</v>
      </c>
      <c r="X31" s="4" t="s">
        <v>31</v>
      </c>
      <c r="Y31" s="4" t="s">
        <v>52</v>
      </c>
      <c r="Z31" s="4" t="s">
        <v>32</v>
      </c>
    </row>
    <row r="32" spans="1:26" x14ac:dyDescent="0.2">
      <c r="A32" s="2">
        <v>44327.294151180555</v>
      </c>
      <c r="B32" s="3" t="s">
        <v>217</v>
      </c>
      <c r="C32" s="4" t="s">
        <v>33</v>
      </c>
      <c r="D32" s="4">
        <v>674</v>
      </c>
      <c r="G32" s="4" t="s">
        <v>28</v>
      </c>
      <c r="K32" s="4">
        <v>36.299999999999997</v>
      </c>
      <c r="L32" s="4">
        <v>20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52</v>
      </c>
      <c r="W32" s="4" t="s">
        <v>31</v>
      </c>
      <c r="X32" s="4" t="s">
        <v>31</v>
      </c>
      <c r="Y32" s="4" t="s">
        <v>52</v>
      </c>
      <c r="Z32" s="4" t="s">
        <v>32</v>
      </c>
    </row>
    <row r="33" spans="1:26" x14ac:dyDescent="0.2">
      <c r="A33" s="2">
        <v>44327.295891574075</v>
      </c>
      <c r="B33" s="4" t="s">
        <v>115</v>
      </c>
      <c r="C33" s="4" t="s">
        <v>33</v>
      </c>
      <c r="D33" s="4">
        <v>681</v>
      </c>
      <c r="G33" s="4" t="s">
        <v>28</v>
      </c>
      <c r="K33" s="4">
        <v>36.700000000000003</v>
      </c>
      <c r="L33" s="4">
        <v>18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31</v>
      </c>
      <c r="W33" s="4" t="s">
        <v>31</v>
      </c>
      <c r="X33" s="4" t="s">
        <v>31</v>
      </c>
      <c r="Y33" s="4" t="s">
        <v>116</v>
      </c>
      <c r="Z33" s="4" t="s">
        <v>32</v>
      </c>
    </row>
    <row r="34" spans="1:26" x14ac:dyDescent="0.2">
      <c r="A34" s="2">
        <v>44327.297056759257</v>
      </c>
      <c r="B34" s="3" t="s">
        <v>78</v>
      </c>
      <c r="C34" s="4" t="s">
        <v>33</v>
      </c>
      <c r="D34" s="4">
        <v>616</v>
      </c>
      <c r="G34" s="4" t="s">
        <v>28</v>
      </c>
      <c r="K34" s="4">
        <v>36.5</v>
      </c>
      <c r="L34" s="4">
        <v>18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52</v>
      </c>
      <c r="W34" s="4" t="s">
        <v>31</v>
      </c>
      <c r="X34" s="4" t="s">
        <v>31</v>
      </c>
      <c r="Y34" s="4" t="s">
        <v>52</v>
      </c>
      <c r="Z34" s="4" t="s">
        <v>32</v>
      </c>
    </row>
    <row r="35" spans="1:26" x14ac:dyDescent="0.2">
      <c r="A35" s="2">
        <v>44327.297985972225</v>
      </c>
      <c r="B35" s="3" t="s">
        <v>96</v>
      </c>
      <c r="C35" s="4" t="s">
        <v>33</v>
      </c>
      <c r="D35" s="4">
        <v>721</v>
      </c>
      <c r="G35" s="4" t="s">
        <v>28</v>
      </c>
      <c r="K35" s="4">
        <v>36.5</v>
      </c>
      <c r="L35" s="4">
        <v>20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52</v>
      </c>
      <c r="W35" s="4" t="s">
        <v>31</v>
      </c>
      <c r="X35" s="4" t="s">
        <v>31</v>
      </c>
      <c r="Y35" s="4" t="s">
        <v>52</v>
      </c>
      <c r="Z35" s="4" t="s">
        <v>32</v>
      </c>
    </row>
    <row r="36" spans="1:26" x14ac:dyDescent="0.2">
      <c r="A36" s="2">
        <v>44327.300201608799</v>
      </c>
      <c r="B36" s="3" t="s">
        <v>37</v>
      </c>
      <c r="C36" s="4" t="s">
        <v>33</v>
      </c>
      <c r="D36" s="4">
        <v>748</v>
      </c>
      <c r="G36" s="4" t="s">
        <v>28</v>
      </c>
      <c r="K36" s="4">
        <v>36.5</v>
      </c>
      <c r="L36" s="4">
        <v>18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31</v>
      </c>
      <c r="W36" s="4" t="s">
        <v>31</v>
      </c>
      <c r="X36" s="4" t="s">
        <v>31</v>
      </c>
      <c r="Y36" s="4" t="s">
        <v>31</v>
      </c>
      <c r="Z36" s="4" t="s">
        <v>32</v>
      </c>
    </row>
    <row r="37" spans="1:26" x14ac:dyDescent="0.2">
      <c r="A37" s="2">
        <v>44327.300698692125</v>
      </c>
      <c r="B37" s="3" t="s">
        <v>38</v>
      </c>
      <c r="C37" s="4" t="s">
        <v>33</v>
      </c>
      <c r="D37" s="4">
        <v>744</v>
      </c>
      <c r="G37" s="4" t="s">
        <v>34</v>
      </c>
      <c r="H37" s="4" t="s">
        <v>29</v>
      </c>
      <c r="I37" s="4">
        <v>36.299999999999997</v>
      </c>
      <c r="J37" s="4">
        <v>18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31</v>
      </c>
      <c r="W37" s="4" t="s">
        <v>31</v>
      </c>
      <c r="X37" s="4" t="s">
        <v>31</v>
      </c>
      <c r="Y37" s="4" t="s">
        <v>31</v>
      </c>
      <c r="Z37" s="4" t="s">
        <v>32</v>
      </c>
    </row>
    <row r="38" spans="1:26" x14ac:dyDescent="0.2">
      <c r="A38" s="2">
        <v>44327.304389641205</v>
      </c>
      <c r="B38" s="3" t="s">
        <v>24</v>
      </c>
      <c r="C38" s="4" t="s">
        <v>25</v>
      </c>
      <c r="E38" s="4" t="s">
        <v>26</v>
      </c>
      <c r="F38" s="4" t="s">
        <v>27</v>
      </c>
      <c r="G38" s="4" t="s">
        <v>28</v>
      </c>
      <c r="K38" s="4">
        <v>36.5</v>
      </c>
      <c r="L38" s="4">
        <v>8</v>
      </c>
      <c r="M38" s="4" t="s">
        <v>29</v>
      </c>
      <c r="N38" s="8" t="s">
        <v>32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30</v>
      </c>
      <c r="W38" s="4" t="s">
        <v>200</v>
      </c>
      <c r="X38" s="4" t="s">
        <v>31</v>
      </c>
      <c r="Y38" s="4" t="s">
        <v>30</v>
      </c>
      <c r="Z38" s="4" t="s">
        <v>32</v>
      </c>
    </row>
    <row r="39" spans="1:26" x14ac:dyDescent="0.2">
      <c r="A39" s="2">
        <v>44327.304444270834</v>
      </c>
      <c r="B39" s="3" t="s">
        <v>120</v>
      </c>
      <c r="C39" s="4" t="s">
        <v>33</v>
      </c>
      <c r="D39" s="4">
        <v>671</v>
      </c>
      <c r="G39" s="4" t="s">
        <v>28</v>
      </c>
      <c r="K39" s="4">
        <v>36.6</v>
      </c>
      <c r="L39" s="4">
        <v>18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31</v>
      </c>
      <c r="W39" s="4" t="s">
        <v>31</v>
      </c>
      <c r="X39" s="4" t="s">
        <v>53</v>
      </c>
      <c r="Y39" s="4" t="s">
        <v>31</v>
      </c>
      <c r="Z39" s="4" t="s">
        <v>32</v>
      </c>
    </row>
    <row r="40" spans="1:26" x14ac:dyDescent="0.2">
      <c r="A40" s="2">
        <v>44327.308482789347</v>
      </c>
      <c r="B40" s="3" t="s">
        <v>99</v>
      </c>
      <c r="C40" s="4" t="s">
        <v>33</v>
      </c>
      <c r="D40" s="4">
        <v>669</v>
      </c>
      <c r="G40" s="4" t="s">
        <v>34</v>
      </c>
      <c r="H40" s="4" t="s">
        <v>29</v>
      </c>
      <c r="I40" s="4">
        <v>36.4</v>
      </c>
      <c r="J40" s="4">
        <v>22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31</v>
      </c>
      <c r="W40" s="4" t="s">
        <v>31</v>
      </c>
      <c r="X40" s="4" t="s">
        <v>31</v>
      </c>
      <c r="Y40" s="4" t="s">
        <v>31</v>
      </c>
      <c r="Z40" s="4" t="s">
        <v>32</v>
      </c>
    </row>
    <row r="41" spans="1:26" x14ac:dyDescent="0.2">
      <c r="A41" s="2">
        <v>44327.310131562495</v>
      </c>
      <c r="B41" s="4">
        <v>0</v>
      </c>
      <c r="C41" s="4" t="s">
        <v>25</v>
      </c>
      <c r="E41" s="4" t="s">
        <v>218</v>
      </c>
      <c r="F41" s="4" t="s">
        <v>219</v>
      </c>
      <c r="G41" s="4" t="s">
        <v>28</v>
      </c>
      <c r="K41" s="4">
        <v>36.6</v>
      </c>
      <c r="L41" s="4">
        <v>18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31</v>
      </c>
      <c r="W41" s="4" t="s">
        <v>31</v>
      </c>
      <c r="X41" s="4" t="s">
        <v>31</v>
      </c>
      <c r="Y41" s="4" t="s">
        <v>31</v>
      </c>
      <c r="Z41" s="4" t="s">
        <v>32</v>
      </c>
    </row>
    <row r="42" spans="1:26" x14ac:dyDescent="0.2">
      <c r="A42" s="2">
        <v>44327.310400289352</v>
      </c>
      <c r="B42" s="3" t="s">
        <v>160</v>
      </c>
      <c r="C42" s="4" t="s">
        <v>33</v>
      </c>
      <c r="D42" s="4">
        <v>152</v>
      </c>
      <c r="G42" s="4" t="s">
        <v>34</v>
      </c>
      <c r="H42" s="4" t="s">
        <v>29</v>
      </c>
      <c r="I42" s="4">
        <v>36</v>
      </c>
      <c r="J42" s="4">
        <v>18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64</v>
      </c>
      <c r="W42" s="4" t="s">
        <v>31</v>
      </c>
      <c r="X42" s="4" t="s">
        <v>31</v>
      </c>
      <c r="Y42" s="4" t="s">
        <v>31</v>
      </c>
      <c r="Z42" s="4" t="s">
        <v>32</v>
      </c>
    </row>
    <row r="43" spans="1:26" x14ac:dyDescent="0.2">
      <c r="A43" s="2">
        <v>44327.31253880787</v>
      </c>
      <c r="B43" s="3" t="s">
        <v>220</v>
      </c>
      <c r="C43" s="4" t="s">
        <v>25</v>
      </c>
      <c r="E43" s="4" t="s">
        <v>221</v>
      </c>
      <c r="F43" s="4" t="s">
        <v>222</v>
      </c>
      <c r="G43" s="4" t="s">
        <v>34</v>
      </c>
      <c r="H43" s="4" t="s">
        <v>29</v>
      </c>
      <c r="I43" s="4">
        <v>36.200000000000003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52</v>
      </c>
      <c r="W43" s="4" t="s">
        <v>31</v>
      </c>
      <c r="X43" s="4" t="s">
        <v>31</v>
      </c>
      <c r="Y43" s="4" t="s">
        <v>52</v>
      </c>
      <c r="Z43" s="4" t="s">
        <v>32</v>
      </c>
    </row>
    <row r="44" spans="1:26" x14ac:dyDescent="0.2">
      <c r="A44" s="2">
        <v>44327.314158240741</v>
      </c>
      <c r="B44" s="3" t="s">
        <v>98</v>
      </c>
      <c r="C44" s="4" t="s">
        <v>33</v>
      </c>
      <c r="D44" s="4">
        <v>757</v>
      </c>
      <c r="G44" s="4" t="s">
        <v>34</v>
      </c>
      <c r="H44" s="4" t="s">
        <v>29</v>
      </c>
      <c r="I44" s="4">
        <v>36.4</v>
      </c>
      <c r="J44" s="4">
        <v>20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223</v>
      </c>
      <c r="W44" s="4" t="s">
        <v>31</v>
      </c>
      <c r="X44" s="4" t="s">
        <v>31</v>
      </c>
      <c r="Y44" s="4" t="s">
        <v>31</v>
      </c>
      <c r="Z44" s="4" t="s">
        <v>32</v>
      </c>
    </row>
    <row r="45" spans="1:26" x14ac:dyDescent="0.2">
      <c r="A45" s="2">
        <v>44327.317062071757</v>
      </c>
      <c r="B45" s="3" t="s">
        <v>224</v>
      </c>
      <c r="C45" s="4" t="s">
        <v>33</v>
      </c>
      <c r="D45" s="4">
        <v>758</v>
      </c>
      <c r="G45" s="4" t="s">
        <v>34</v>
      </c>
      <c r="H45" s="4" t="s">
        <v>29</v>
      </c>
      <c r="I45" s="4">
        <v>36.4</v>
      </c>
      <c r="J45" s="4">
        <v>18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32</v>
      </c>
    </row>
    <row r="46" spans="1:26" x14ac:dyDescent="0.2">
      <c r="A46" s="2">
        <v>44327.317631979167</v>
      </c>
      <c r="B46" s="3" t="s">
        <v>225</v>
      </c>
      <c r="C46" s="4" t="s">
        <v>33</v>
      </c>
      <c r="D46" s="4">
        <v>660</v>
      </c>
      <c r="G46" s="4" t="s">
        <v>28</v>
      </c>
      <c r="K46" s="4">
        <v>36.200000000000003</v>
      </c>
      <c r="L46" s="4">
        <v>17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31</v>
      </c>
      <c r="W46" s="4" t="s">
        <v>31</v>
      </c>
      <c r="X46" s="4" t="s">
        <v>31</v>
      </c>
      <c r="Y46" s="4" t="s">
        <v>226</v>
      </c>
      <c r="Z46" s="4" t="s">
        <v>32</v>
      </c>
    </row>
    <row r="47" spans="1:26" x14ac:dyDescent="0.2">
      <c r="A47" s="2">
        <v>44327.320367418986</v>
      </c>
      <c r="B47" s="3" t="s">
        <v>137</v>
      </c>
      <c r="C47" s="4" t="s">
        <v>25</v>
      </c>
      <c r="E47" s="4" t="s">
        <v>138</v>
      </c>
      <c r="F47" s="4" t="s">
        <v>139</v>
      </c>
      <c r="G47" s="4" t="s">
        <v>28</v>
      </c>
      <c r="K47" s="4">
        <v>36.5</v>
      </c>
      <c r="L47" s="4">
        <v>22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31</v>
      </c>
      <c r="W47" s="4" t="s">
        <v>31</v>
      </c>
      <c r="X47" s="4" t="s">
        <v>31</v>
      </c>
      <c r="Y47" s="4" t="s">
        <v>31</v>
      </c>
      <c r="Z47" s="4" t="s">
        <v>32</v>
      </c>
    </row>
    <row r="48" spans="1:26" x14ac:dyDescent="0.2">
      <c r="A48" s="5">
        <v>44327.321666666663</v>
      </c>
      <c r="B48" s="7" t="s">
        <v>143</v>
      </c>
      <c r="C48" t="s">
        <v>33</v>
      </c>
      <c r="D48" s="4">
        <v>731</v>
      </c>
      <c r="E48" s="4"/>
      <c r="F48" s="4"/>
      <c r="G48" t="s">
        <v>28</v>
      </c>
      <c r="K48">
        <v>36.700000000000003</v>
      </c>
      <c r="L48">
        <v>14</v>
      </c>
      <c r="M48" t="s">
        <v>29</v>
      </c>
      <c r="N48" s="8" t="s">
        <v>32</v>
      </c>
      <c r="O48" t="s">
        <v>29</v>
      </c>
      <c r="P48" t="s">
        <v>29</v>
      </c>
      <c r="Q48" s="8" t="s">
        <v>32</v>
      </c>
      <c r="R48" s="8" t="s">
        <v>32</v>
      </c>
      <c r="S48" t="s">
        <v>29</v>
      </c>
      <c r="T48" s="8" t="s">
        <v>32</v>
      </c>
      <c r="U48" s="8" t="s">
        <v>32</v>
      </c>
      <c r="V48" t="s">
        <v>144</v>
      </c>
      <c r="W48" t="s">
        <v>31</v>
      </c>
      <c r="X48" t="s">
        <v>31</v>
      </c>
      <c r="Y48" t="s">
        <v>31</v>
      </c>
      <c r="Z48" t="s">
        <v>32</v>
      </c>
    </row>
    <row r="49" spans="1:26" x14ac:dyDescent="0.2">
      <c r="A49" s="2">
        <v>44327.324267222226</v>
      </c>
      <c r="B49" s="3" t="s">
        <v>77</v>
      </c>
      <c r="C49" s="4" t="s">
        <v>33</v>
      </c>
      <c r="D49" s="4">
        <v>508</v>
      </c>
      <c r="G49" s="4" t="s">
        <v>34</v>
      </c>
      <c r="H49" s="4" t="s">
        <v>29</v>
      </c>
      <c r="I49" s="4">
        <v>36.5</v>
      </c>
      <c r="J49" s="4">
        <v>22</v>
      </c>
      <c r="M49" s="4" t="s">
        <v>29</v>
      </c>
      <c r="N49" s="4" t="s">
        <v>29</v>
      </c>
      <c r="O49" s="4" t="s">
        <v>29</v>
      </c>
      <c r="P49" s="8" t="s">
        <v>32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31</v>
      </c>
      <c r="W49" s="4" t="s">
        <v>31</v>
      </c>
      <c r="X49" s="4" t="s">
        <v>31</v>
      </c>
      <c r="Y49" s="4" t="s">
        <v>31</v>
      </c>
      <c r="Z49" s="4" t="s">
        <v>32</v>
      </c>
    </row>
    <row r="50" spans="1:26" x14ac:dyDescent="0.2">
      <c r="A50" s="2">
        <v>44327.324894953708</v>
      </c>
      <c r="B50" s="4">
        <v>9353154308</v>
      </c>
      <c r="C50" s="4" t="s">
        <v>33</v>
      </c>
      <c r="D50" s="4">
        <v>789</v>
      </c>
      <c r="G50" s="4" t="s">
        <v>28</v>
      </c>
      <c r="K50" s="4">
        <v>36.5</v>
      </c>
      <c r="L50" s="4">
        <v>14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52</v>
      </c>
      <c r="W50" s="4" t="s">
        <v>31</v>
      </c>
      <c r="X50" s="4" t="s">
        <v>31</v>
      </c>
      <c r="Y50" s="4" t="s">
        <v>52</v>
      </c>
      <c r="Z50" s="4" t="s">
        <v>32</v>
      </c>
    </row>
    <row r="51" spans="1:26" x14ac:dyDescent="0.2">
      <c r="A51" s="2">
        <v>44327.326040717591</v>
      </c>
      <c r="B51" s="3" t="s">
        <v>88</v>
      </c>
      <c r="C51" s="4" t="s">
        <v>33</v>
      </c>
      <c r="D51" s="4" t="s">
        <v>227</v>
      </c>
      <c r="G51" s="4" t="s">
        <v>28</v>
      </c>
      <c r="K51" s="4">
        <v>36.1</v>
      </c>
      <c r="L51" s="4">
        <v>14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31</v>
      </c>
      <c r="W51" s="4" t="s">
        <v>31</v>
      </c>
      <c r="X51" s="4" t="s">
        <v>31</v>
      </c>
      <c r="Y51" s="4" t="s">
        <v>31</v>
      </c>
      <c r="Z51" s="4" t="s">
        <v>32</v>
      </c>
    </row>
    <row r="52" spans="1:26" x14ac:dyDescent="0.2">
      <c r="A52" s="2">
        <v>44327.326601863431</v>
      </c>
      <c r="B52" s="3" t="s">
        <v>228</v>
      </c>
      <c r="C52" s="4" t="s">
        <v>33</v>
      </c>
      <c r="D52" s="4">
        <v>750</v>
      </c>
      <c r="G52" s="4" t="s">
        <v>28</v>
      </c>
      <c r="K52" s="4">
        <v>36.5</v>
      </c>
      <c r="L52" s="4">
        <v>14</v>
      </c>
      <c r="M52" s="4" t="s">
        <v>29</v>
      </c>
      <c r="N52" s="4" t="s">
        <v>29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52</v>
      </c>
      <c r="W52" s="4" t="s">
        <v>156</v>
      </c>
      <c r="X52" s="4" t="s">
        <v>31</v>
      </c>
      <c r="Y52" s="4" t="s">
        <v>229</v>
      </c>
      <c r="Z52" s="4" t="s">
        <v>32</v>
      </c>
    </row>
    <row r="53" spans="1:26" x14ac:dyDescent="0.2">
      <c r="A53" s="2">
        <v>44327.328951770833</v>
      </c>
      <c r="B53" s="3" t="s">
        <v>62</v>
      </c>
      <c r="C53" s="4" t="s">
        <v>33</v>
      </c>
      <c r="D53" s="3" t="s">
        <v>63</v>
      </c>
      <c r="G53" s="4" t="s">
        <v>28</v>
      </c>
      <c r="K53" s="4">
        <v>36.6</v>
      </c>
      <c r="L53" s="4">
        <v>17</v>
      </c>
      <c r="M53" s="4" t="s">
        <v>29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64</v>
      </c>
      <c r="W53" s="4" t="s">
        <v>31</v>
      </c>
      <c r="X53" s="4" t="s">
        <v>31</v>
      </c>
      <c r="Y53" s="4" t="s">
        <v>52</v>
      </c>
      <c r="Z53" s="4" t="s">
        <v>32</v>
      </c>
    </row>
    <row r="54" spans="1:26" x14ac:dyDescent="0.2">
      <c r="A54" s="2">
        <v>44327.329935891205</v>
      </c>
      <c r="B54" s="3" t="s">
        <v>230</v>
      </c>
      <c r="C54" s="4" t="s">
        <v>33</v>
      </c>
      <c r="D54" s="4" t="s">
        <v>66</v>
      </c>
      <c r="G54" s="4" t="s">
        <v>34</v>
      </c>
      <c r="H54" s="4" t="s">
        <v>29</v>
      </c>
      <c r="I54" s="4">
        <v>36.6</v>
      </c>
      <c r="J54" s="4">
        <v>17</v>
      </c>
      <c r="M54" s="4" t="s">
        <v>29</v>
      </c>
      <c r="N54" s="4" t="s">
        <v>29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52</v>
      </c>
      <c r="W54" s="4" t="s">
        <v>31</v>
      </c>
      <c r="X54" s="4" t="s">
        <v>31</v>
      </c>
      <c r="Y54" s="4" t="s">
        <v>52</v>
      </c>
      <c r="Z54" s="4" t="s">
        <v>32</v>
      </c>
    </row>
    <row r="55" spans="1:26" x14ac:dyDescent="0.2">
      <c r="A55" s="2">
        <v>44327.335861493055</v>
      </c>
      <c r="B55" s="3" t="s">
        <v>121</v>
      </c>
      <c r="C55" s="4" t="s">
        <v>33</v>
      </c>
      <c r="D55" s="4">
        <v>675</v>
      </c>
      <c r="G55" s="4" t="s">
        <v>34</v>
      </c>
      <c r="H55" s="4" t="s">
        <v>29</v>
      </c>
      <c r="I55" s="4">
        <v>36.299999999999997</v>
      </c>
      <c r="J55" s="4">
        <v>40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31</v>
      </c>
      <c r="W55" s="4" t="s">
        <v>31</v>
      </c>
      <c r="X55" s="4" t="s">
        <v>31</v>
      </c>
      <c r="Y55" s="4" t="s">
        <v>31</v>
      </c>
      <c r="Z55" s="4" t="s">
        <v>32</v>
      </c>
    </row>
    <row r="56" spans="1:26" x14ac:dyDescent="0.2">
      <c r="A56" s="2">
        <v>44327.336691284727</v>
      </c>
      <c r="B56" s="3" t="s">
        <v>69</v>
      </c>
      <c r="C56" s="4" t="s">
        <v>33</v>
      </c>
      <c r="D56" s="4">
        <v>552</v>
      </c>
      <c r="G56" s="4" t="s">
        <v>34</v>
      </c>
      <c r="H56" s="4" t="s">
        <v>29</v>
      </c>
      <c r="I56" s="4">
        <v>36.6</v>
      </c>
      <c r="J56" s="4">
        <v>14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52</v>
      </c>
      <c r="W56" s="4" t="s">
        <v>31</v>
      </c>
      <c r="X56" s="4" t="s">
        <v>31</v>
      </c>
      <c r="Y56" s="4" t="s">
        <v>231</v>
      </c>
      <c r="Z56" s="4" t="s">
        <v>32</v>
      </c>
    </row>
    <row r="57" spans="1:26" x14ac:dyDescent="0.2">
      <c r="A57" s="2">
        <v>44327.338179143517</v>
      </c>
      <c r="B57" s="3" t="s">
        <v>232</v>
      </c>
      <c r="C57" s="4" t="s">
        <v>33</v>
      </c>
      <c r="D57" s="4">
        <v>727</v>
      </c>
      <c r="G57" s="4" t="s">
        <v>28</v>
      </c>
      <c r="K57" s="4">
        <v>36.200000000000003</v>
      </c>
      <c r="L57" s="4">
        <v>18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52</v>
      </c>
      <c r="W57" s="4" t="s">
        <v>31</v>
      </c>
      <c r="X57" s="4" t="s">
        <v>31</v>
      </c>
      <c r="Y57" s="4" t="s">
        <v>52</v>
      </c>
      <c r="Z57" s="4" t="s">
        <v>32</v>
      </c>
    </row>
    <row r="58" spans="1:26" x14ac:dyDescent="0.2">
      <c r="A58" s="2">
        <v>44327.340253761577</v>
      </c>
      <c r="B58" s="3" t="s">
        <v>126</v>
      </c>
      <c r="C58" s="4" t="s">
        <v>33</v>
      </c>
      <c r="D58" s="4">
        <v>480</v>
      </c>
      <c r="G58" s="4" t="s">
        <v>28</v>
      </c>
      <c r="K58" s="4">
        <v>36.5</v>
      </c>
      <c r="L58" s="4">
        <v>18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127</v>
      </c>
      <c r="W58" s="4" t="s">
        <v>31</v>
      </c>
      <c r="X58" s="4" t="s">
        <v>31</v>
      </c>
      <c r="Y58" s="4" t="s">
        <v>31</v>
      </c>
      <c r="Z58" s="4" t="s">
        <v>32</v>
      </c>
    </row>
    <row r="59" spans="1:26" x14ac:dyDescent="0.2">
      <c r="A59" s="2">
        <v>44327.343941979168</v>
      </c>
      <c r="B59" s="3" t="s">
        <v>119</v>
      </c>
      <c r="C59" s="4" t="s">
        <v>33</v>
      </c>
      <c r="D59" s="4">
        <v>762</v>
      </c>
      <c r="G59" s="4" t="s">
        <v>34</v>
      </c>
      <c r="H59" s="4" t="s">
        <v>29</v>
      </c>
      <c r="I59" s="4">
        <v>36.5</v>
      </c>
      <c r="J59" s="4">
        <v>15</v>
      </c>
      <c r="M59" s="4" t="s">
        <v>29</v>
      </c>
      <c r="N59" s="4" t="s">
        <v>29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31</v>
      </c>
      <c r="W59" s="4" t="s">
        <v>31</v>
      </c>
      <c r="X59" s="4" t="s">
        <v>31</v>
      </c>
      <c r="Y59" s="4" t="s">
        <v>31</v>
      </c>
      <c r="Z59" s="4" t="s">
        <v>32</v>
      </c>
    </row>
    <row r="60" spans="1:26" x14ac:dyDescent="0.2">
      <c r="A60" s="2">
        <v>44327.344283819446</v>
      </c>
      <c r="B60" s="3" t="s">
        <v>150</v>
      </c>
      <c r="C60" s="4" t="s">
        <v>33</v>
      </c>
      <c r="D60" s="4">
        <v>719</v>
      </c>
      <c r="G60" s="4" t="s">
        <v>28</v>
      </c>
      <c r="K60" s="4">
        <v>36.5</v>
      </c>
      <c r="L60" s="4">
        <v>26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31</v>
      </c>
      <c r="W60" s="4" t="s">
        <v>31</v>
      </c>
      <c r="X60" s="4" t="s">
        <v>31</v>
      </c>
      <c r="Y60" s="4" t="s">
        <v>31</v>
      </c>
      <c r="Z60" s="4" t="s">
        <v>32</v>
      </c>
    </row>
    <row r="61" spans="1:26" x14ac:dyDescent="0.2">
      <c r="A61" s="2">
        <v>44327.344411076388</v>
      </c>
      <c r="B61" s="3" t="s">
        <v>233</v>
      </c>
      <c r="C61" s="4" t="s">
        <v>33</v>
      </c>
      <c r="D61" s="4">
        <v>678</v>
      </c>
      <c r="G61" s="4" t="s">
        <v>34</v>
      </c>
      <c r="H61" s="4" t="s">
        <v>29</v>
      </c>
      <c r="I61" s="4">
        <v>36.299999999999997</v>
      </c>
      <c r="J61" s="4">
        <v>18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31</v>
      </c>
      <c r="W61" s="4" t="s">
        <v>31</v>
      </c>
      <c r="X61" s="4" t="s">
        <v>53</v>
      </c>
      <c r="Y61" s="4" t="s">
        <v>31</v>
      </c>
      <c r="Z61" s="4" t="s">
        <v>32</v>
      </c>
    </row>
    <row r="62" spans="1:26" x14ac:dyDescent="0.2">
      <c r="A62" s="2">
        <v>44327.347445381944</v>
      </c>
      <c r="B62" s="3" t="s">
        <v>141</v>
      </c>
      <c r="C62" s="4" t="s">
        <v>33</v>
      </c>
      <c r="D62" s="4">
        <v>777</v>
      </c>
      <c r="G62" s="4" t="s">
        <v>34</v>
      </c>
      <c r="H62" s="4" t="s">
        <v>29</v>
      </c>
      <c r="I62" s="4">
        <v>36.200000000000003</v>
      </c>
      <c r="J62" s="4">
        <v>18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31</v>
      </c>
      <c r="W62" s="4" t="s">
        <v>31</v>
      </c>
      <c r="X62" s="4" t="s">
        <v>31</v>
      </c>
      <c r="Y62" s="4" t="s">
        <v>31</v>
      </c>
      <c r="Z62" s="4" t="s">
        <v>32</v>
      </c>
    </row>
    <row r="63" spans="1:26" x14ac:dyDescent="0.2">
      <c r="A63" s="2">
        <v>44327.349820914351</v>
      </c>
      <c r="B63" s="4">
        <v>0</v>
      </c>
      <c r="C63" s="4" t="s">
        <v>33</v>
      </c>
      <c r="D63" s="4">
        <v>373</v>
      </c>
      <c r="G63" s="4" t="s">
        <v>28</v>
      </c>
      <c r="K63" s="4">
        <v>36</v>
      </c>
      <c r="L63" s="4">
        <v>18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31</v>
      </c>
      <c r="W63" s="4" t="s">
        <v>31</v>
      </c>
      <c r="X63" s="4" t="s">
        <v>31</v>
      </c>
      <c r="Y63" s="4" t="s">
        <v>31</v>
      </c>
      <c r="Z63" s="4" t="s">
        <v>32</v>
      </c>
    </row>
    <row r="64" spans="1:26" x14ac:dyDescent="0.2">
      <c r="A64" s="2">
        <v>44327.352923680555</v>
      </c>
      <c r="B64" s="3" t="s">
        <v>100</v>
      </c>
      <c r="C64" s="4" t="s">
        <v>33</v>
      </c>
      <c r="D64" s="4">
        <v>765</v>
      </c>
      <c r="G64" s="4" t="s">
        <v>34</v>
      </c>
      <c r="H64" s="4" t="s">
        <v>29</v>
      </c>
      <c r="I64" s="4">
        <v>36.5</v>
      </c>
      <c r="J64" s="4">
        <v>18</v>
      </c>
      <c r="M64" s="4" t="s">
        <v>29</v>
      </c>
      <c r="N64" s="4" t="s">
        <v>29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31</v>
      </c>
      <c r="W64" s="4" t="s">
        <v>31</v>
      </c>
      <c r="X64" s="4" t="s">
        <v>31</v>
      </c>
      <c r="Y64" s="4" t="s">
        <v>31</v>
      </c>
      <c r="Z64" s="4" t="s">
        <v>32</v>
      </c>
    </row>
    <row r="65" spans="1:26" x14ac:dyDescent="0.2">
      <c r="A65" s="2">
        <v>44327.355936423613</v>
      </c>
      <c r="B65" s="3" t="s">
        <v>154</v>
      </c>
      <c r="C65" s="4" t="s">
        <v>33</v>
      </c>
      <c r="D65" s="4">
        <v>612</v>
      </c>
      <c r="G65" s="4" t="s">
        <v>28</v>
      </c>
      <c r="K65" s="4">
        <v>36</v>
      </c>
      <c r="L65" s="4">
        <v>20</v>
      </c>
      <c r="M65" s="4" t="s">
        <v>29</v>
      </c>
      <c r="N65" s="4" t="s">
        <v>29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31</v>
      </c>
      <c r="W65" s="4" t="s">
        <v>31</v>
      </c>
      <c r="X65" s="4" t="s">
        <v>31</v>
      </c>
      <c r="Y65" s="4" t="s">
        <v>31</v>
      </c>
      <c r="Z65" s="4" t="s">
        <v>32</v>
      </c>
    </row>
    <row r="66" spans="1:26" x14ac:dyDescent="0.2">
      <c r="A66" s="2">
        <v>44327.357149652773</v>
      </c>
      <c r="B66" s="3" t="s">
        <v>145</v>
      </c>
      <c r="C66" s="4" t="s">
        <v>33</v>
      </c>
      <c r="D66" s="4">
        <v>695</v>
      </c>
      <c r="G66" s="4" t="s">
        <v>28</v>
      </c>
      <c r="K66" s="4">
        <v>36.5</v>
      </c>
      <c r="L66" s="4">
        <v>40</v>
      </c>
      <c r="M66" s="4" t="s">
        <v>29</v>
      </c>
      <c r="N66" s="4" t="s">
        <v>29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31</v>
      </c>
      <c r="W66" s="4" t="s">
        <v>31</v>
      </c>
      <c r="X66" s="4" t="s">
        <v>31</v>
      </c>
      <c r="Y66" s="4" t="s">
        <v>31</v>
      </c>
      <c r="Z66" s="4" t="s">
        <v>32</v>
      </c>
    </row>
    <row r="67" spans="1:26" x14ac:dyDescent="0.2">
      <c r="A67" s="2">
        <v>44327.358787395831</v>
      </c>
      <c r="B67" s="3" t="s">
        <v>147</v>
      </c>
      <c r="C67" s="4" t="s">
        <v>25</v>
      </c>
      <c r="E67" s="4" t="s">
        <v>148</v>
      </c>
      <c r="F67" s="4" t="s">
        <v>149</v>
      </c>
      <c r="G67" s="4" t="s">
        <v>28</v>
      </c>
      <c r="K67" s="4">
        <v>36.5</v>
      </c>
      <c r="L67" s="4">
        <v>16</v>
      </c>
      <c r="M67" s="4" t="s">
        <v>29</v>
      </c>
      <c r="N67" s="4" t="s">
        <v>29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31</v>
      </c>
      <c r="W67" s="4" t="s">
        <v>31</v>
      </c>
      <c r="X67" s="4" t="s">
        <v>31</v>
      </c>
      <c r="Y67" s="4" t="s">
        <v>31</v>
      </c>
      <c r="Z67" s="4" t="s">
        <v>32</v>
      </c>
    </row>
    <row r="68" spans="1:26" x14ac:dyDescent="0.2">
      <c r="A68" s="2">
        <v>44327.359301076387</v>
      </c>
      <c r="B68" s="3" t="s">
        <v>140</v>
      </c>
      <c r="C68" s="4" t="s">
        <v>33</v>
      </c>
      <c r="D68" s="4">
        <v>722</v>
      </c>
      <c r="G68" s="4" t="s">
        <v>28</v>
      </c>
      <c r="K68" s="4">
        <v>36</v>
      </c>
      <c r="L68" s="4">
        <v>18</v>
      </c>
      <c r="M68" s="4" t="s">
        <v>29</v>
      </c>
      <c r="N68" s="4" t="s">
        <v>29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46</v>
      </c>
      <c r="W68" s="4" t="s">
        <v>31</v>
      </c>
      <c r="X68" s="4" t="s">
        <v>31</v>
      </c>
      <c r="Y68" s="4" t="s">
        <v>46</v>
      </c>
      <c r="Z68" s="4" t="s">
        <v>32</v>
      </c>
    </row>
    <row r="69" spans="1:26" x14ac:dyDescent="0.2">
      <c r="A69" s="2">
        <v>44327.364163182865</v>
      </c>
      <c r="B69" s="3" t="s">
        <v>177</v>
      </c>
      <c r="C69" s="4" t="s">
        <v>25</v>
      </c>
      <c r="E69" s="4" t="s">
        <v>178</v>
      </c>
      <c r="F69" s="4" t="s">
        <v>179</v>
      </c>
      <c r="G69" s="4" t="s">
        <v>34</v>
      </c>
      <c r="H69" s="4" t="s">
        <v>29</v>
      </c>
      <c r="I69" s="4">
        <v>36.299999999999997</v>
      </c>
      <c r="J69" s="4">
        <v>12</v>
      </c>
      <c r="M69" s="4" t="s">
        <v>29</v>
      </c>
      <c r="N69" s="4" t="s">
        <v>29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31</v>
      </c>
      <c r="W69" s="4" t="s">
        <v>31</v>
      </c>
      <c r="X69" s="4" t="s">
        <v>31</v>
      </c>
      <c r="Y69" s="4" t="s">
        <v>31</v>
      </c>
      <c r="Z69" s="4" t="s">
        <v>32</v>
      </c>
    </row>
    <row r="70" spans="1:26" x14ac:dyDescent="0.2">
      <c r="A70" s="2">
        <v>44327.365903981481</v>
      </c>
      <c r="B70" s="3" t="s">
        <v>234</v>
      </c>
      <c r="C70" s="4" t="s">
        <v>33</v>
      </c>
      <c r="D70" s="4">
        <v>153</v>
      </c>
      <c r="G70" s="4" t="s">
        <v>34</v>
      </c>
      <c r="H70" s="4" t="s">
        <v>29</v>
      </c>
      <c r="I70" s="4">
        <v>36.299999999999997</v>
      </c>
      <c r="J70" s="4">
        <v>24</v>
      </c>
      <c r="M70" s="4" t="s">
        <v>29</v>
      </c>
      <c r="N70" s="4" t="s">
        <v>29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49</v>
      </c>
      <c r="W70" s="4" t="s">
        <v>31</v>
      </c>
      <c r="X70" s="4" t="s">
        <v>31</v>
      </c>
      <c r="Y70" s="4" t="s">
        <v>49</v>
      </c>
      <c r="Z70" s="4" t="s">
        <v>32</v>
      </c>
    </row>
    <row r="71" spans="1:26" x14ac:dyDescent="0.2">
      <c r="A71" s="2">
        <v>44327.367279166661</v>
      </c>
      <c r="B71" s="3" t="s">
        <v>129</v>
      </c>
      <c r="C71" s="4" t="s">
        <v>25</v>
      </c>
      <c r="E71" s="4" t="s">
        <v>130</v>
      </c>
      <c r="F71" s="4" t="s">
        <v>131</v>
      </c>
      <c r="G71" s="4" t="s">
        <v>34</v>
      </c>
      <c r="H71" s="4" t="s">
        <v>29</v>
      </c>
      <c r="I71" s="4">
        <v>37</v>
      </c>
      <c r="J71" s="4">
        <v>17</v>
      </c>
      <c r="M71" s="4" t="s">
        <v>29</v>
      </c>
      <c r="N71" s="4" t="s">
        <v>29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31</v>
      </c>
      <c r="W71" s="4" t="s">
        <v>31</v>
      </c>
      <c r="X71" s="4" t="s">
        <v>31</v>
      </c>
      <c r="Y71" s="4" t="s">
        <v>31</v>
      </c>
      <c r="Z71" s="4" t="s">
        <v>32</v>
      </c>
    </row>
    <row r="72" spans="1:26" x14ac:dyDescent="0.2">
      <c r="A72" s="2">
        <v>44327.372231678237</v>
      </c>
      <c r="B72" s="3" t="s">
        <v>188</v>
      </c>
      <c r="C72" s="4" t="s">
        <v>33</v>
      </c>
      <c r="D72" s="4">
        <v>311</v>
      </c>
      <c r="G72" s="4" t="s">
        <v>34</v>
      </c>
      <c r="H72" s="4" t="s">
        <v>29</v>
      </c>
      <c r="I72" s="4">
        <v>36.6</v>
      </c>
      <c r="J72" s="4">
        <v>16</v>
      </c>
      <c r="M72" s="4" t="s">
        <v>29</v>
      </c>
      <c r="N72" s="4" t="s">
        <v>29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36</v>
      </c>
      <c r="W72" s="4" t="s">
        <v>31</v>
      </c>
      <c r="X72" s="4" t="s">
        <v>31</v>
      </c>
      <c r="Y72" s="4" t="s">
        <v>235</v>
      </c>
      <c r="Z72" s="4" t="s">
        <v>32</v>
      </c>
    </row>
    <row r="73" spans="1:26" x14ac:dyDescent="0.2">
      <c r="A73" s="2">
        <v>44327.372744398148</v>
      </c>
      <c r="B73" s="3" t="s">
        <v>169</v>
      </c>
      <c r="C73" s="4" t="s">
        <v>33</v>
      </c>
      <c r="D73" s="4">
        <v>462</v>
      </c>
      <c r="G73" s="4" t="s">
        <v>28</v>
      </c>
      <c r="K73" s="4">
        <v>36.9</v>
      </c>
      <c r="L73" s="4">
        <v>20</v>
      </c>
      <c r="M73" s="4" t="s">
        <v>29</v>
      </c>
      <c r="N73" s="4" t="s">
        <v>29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31</v>
      </c>
      <c r="W73" s="4" t="s">
        <v>31</v>
      </c>
      <c r="X73" s="4" t="s">
        <v>31</v>
      </c>
      <c r="Y73" s="4" t="s">
        <v>31</v>
      </c>
      <c r="Z73" s="4" t="s">
        <v>32</v>
      </c>
    </row>
    <row r="74" spans="1:26" x14ac:dyDescent="0.2">
      <c r="A74" s="2">
        <v>44327.376571215282</v>
      </c>
      <c r="B74" s="3" t="s">
        <v>51</v>
      </c>
      <c r="C74" s="4" t="s">
        <v>33</v>
      </c>
      <c r="D74" s="4">
        <v>268</v>
      </c>
      <c r="G74" s="4" t="s">
        <v>34</v>
      </c>
      <c r="H74" s="4" t="s">
        <v>29</v>
      </c>
      <c r="I74" s="4">
        <v>36.5</v>
      </c>
      <c r="J74" s="4">
        <v>16</v>
      </c>
      <c r="M74" s="4" t="s">
        <v>29</v>
      </c>
      <c r="N74" s="4" t="s">
        <v>29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36</v>
      </c>
      <c r="W74" s="4" t="s">
        <v>31</v>
      </c>
      <c r="X74" s="4" t="s">
        <v>31</v>
      </c>
      <c r="Y74" s="4" t="s">
        <v>36</v>
      </c>
      <c r="Z74" s="4" t="s">
        <v>32</v>
      </c>
    </row>
    <row r="75" spans="1:26" x14ac:dyDescent="0.2">
      <c r="A75" s="2">
        <v>44327.380348900464</v>
      </c>
      <c r="B75" s="3" t="s">
        <v>236</v>
      </c>
      <c r="C75" s="4" t="s">
        <v>33</v>
      </c>
      <c r="D75" s="3" t="s">
        <v>237</v>
      </c>
      <c r="G75" s="4" t="s">
        <v>34</v>
      </c>
      <c r="H75" s="4" t="s">
        <v>29</v>
      </c>
      <c r="I75" s="4">
        <v>36.5</v>
      </c>
      <c r="J75" s="4">
        <v>20</v>
      </c>
      <c r="M75" s="4" t="s">
        <v>29</v>
      </c>
      <c r="N75" s="4" t="s">
        <v>29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238</v>
      </c>
      <c r="W75" s="4" t="s">
        <v>31</v>
      </c>
      <c r="X75" s="4" t="s">
        <v>31</v>
      </c>
      <c r="Y75" s="4" t="s">
        <v>31</v>
      </c>
      <c r="Z75" s="4" t="s">
        <v>32</v>
      </c>
    </row>
    <row r="76" spans="1:26" x14ac:dyDescent="0.2">
      <c r="A76" s="2">
        <v>44327.388131840278</v>
      </c>
      <c r="B76" s="3" t="s">
        <v>155</v>
      </c>
      <c r="C76" s="4" t="s">
        <v>33</v>
      </c>
      <c r="D76" s="4">
        <v>709</v>
      </c>
      <c r="G76" s="4" t="s">
        <v>28</v>
      </c>
      <c r="K76" s="4">
        <v>36.6</v>
      </c>
      <c r="L76" s="4">
        <v>12</v>
      </c>
      <c r="M76" s="4" t="s">
        <v>29</v>
      </c>
      <c r="N76" s="4" t="s">
        <v>29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46</v>
      </c>
      <c r="W76" s="4" t="s">
        <v>31</v>
      </c>
      <c r="X76" s="4" t="s">
        <v>31</v>
      </c>
      <c r="Y76" s="4" t="s">
        <v>46</v>
      </c>
      <c r="Z76" s="4" t="s">
        <v>32</v>
      </c>
    </row>
    <row r="77" spans="1:26" x14ac:dyDescent="0.2">
      <c r="A77" s="2">
        <v>44327.394056840276</v>
      </c>
      <c r="B77" s="3" t="s">
        <v>239</v>
      </c>
      <c r="C77" s="4" t="s">
        <v>33</v>
      </c>
      <c r="D77" s="4">
        <v>250</v>
      </c>
      <c r="G77" s="4" t="s">
        <v>34</v>
      </c>
      <c r="H77" s="4" t="s">
        <v>29</v>
      </c>
      <c r="I77" s="4">
        <v>36.5</v>
      </c>
      <c r="J77" s="4">
        <v>30</v>
      </c>
      <c r="M77" s="4" t="s">
        <v>29</v>
      </c>
      <c r="N77" s="4" t="s">
        <v>29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49</v>
      </c>
      <c r="W77" s="4" t="s">
        <v>31</v>
      </c>
      <c r="X77" s="4" t="s">
        <v>31</v>
      </c>
      <c r="Y77" s="4" t="s">
        <v>49</v>
      </c>
      <c r="Z77" s="4" t="s">
        <v>32</v>
      </c>
    </row>
    <row r="78" spans="1:26" x14ac:dyDescent="0.2">
      <c r="A78" s="2">
        <v>44327.397028148145</v>
      </c>
      <c r="B78" s="3" t="s">
        <v>240</v>
      </c>
      <c r="C78" s="4" t="s">
        <v>25</v>
      </c>
      <c r="E78" s="4" t="s">
        <v>241</v>
      </c>
      <c r="F78" s="4" t="s">
        <v>242</v>
      </c>
      <c r="G78" s="4" t="s">
        <v>28</v>
      </c>
      <c r="K78" s="4">
        <v>36.5</v>
      </c>
      <c r="L78" s="4">
        <v>30</v>
      </c>
      <c r="M78" s="4" t="s">
        <v>29</v>
      </c>
      <c r="N78" s="4" t="s">
        <v>29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36</v>
      </c>
      <c r="W78" s="4" t="s">
        <v>31</v>
      </c>
      <c r="X78" s="4" t="s">
        <v>31</v>
      </c>
      <c r="Y78" s="4" t="s">
        <v>36</v>
      </c>
      <c r="Z78" s="4" t="s">
        <v>32</v>
      </c>
    </row>
    <row r="79" spans="1:26" x14ac:dyDescent="0.2">
      <c r="A79" s="2">
        <v>44327.400394965276</v>
      </c>
      <c r="B79" s="3" t="s">
        <v>166</v>
      </c>
      <c r="C79" s="4" t="s">
        <v>33</v>
      </c>
      <c r="D79" s="4" t="s">
        <v>167</v>
      </c>
      <c r="G79" s="4" t="s">
        <v>28</v>
      </c>
      <c r="K79" s="4">
        <v>36.200000000000003</v>
      </c>
      <c r="L79" s="4">
        <v>72</v>
      </c>
      <c r="M79" s="4" t="s">
        <v>29</v>
      </c>
      <c r="N79" s="4" t="s">
        <v>29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243</v>
      </c>
      <c r="W79" s="4" t="s">
        <v>31</v>
      </c>
      <c r="X79" s="4" t="s">
        <v>31</v>
      </c>
      <c r="Y79" s="4" t="s">
        <v>31</v>
      </c>
      <c r="Z79" s="4" t="s">
        <v>32</v>
      </c>
    </row>
    <row r="80" spans="1:26" x14ac:dyDescent="0.2">
      <c r="A80" s="2">
        <v>44327.403304791667</v>
      </c>
      <c r="B80" s="3" t="s">
        <v>92</v>
      </c>
      <c r="C80" s="4" t="s">
        <v>33</v>
      </c>
      <c r="D80" s="4">
        <v>186</v>
      </c>
      <c r="G80" s="4" t="s">
        <v>28</v>
      </c>
      <c r="K80" s="4">
        <v>36.6</v>
      </c>
      <c r="L80" s="4">
        <v>24</v>
      </c>
      <c r="M80" s="4" t="s">
        <v>29</v>
      </c>
      <c r="N80" s="4" t="s">
        <v>29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31</v>
      </c>
      <c r="W80" s="4" t="s">
        <v>31</v>
      </c>
      <c r="X80" s="4" t="s">
        <v>31</v>
      </c>
      <c r="Y80" s="4" t="s">
        <v>31</v>
      </c>
      <c r="Z80" s="4" t="s">
        <v>32</v>
      </c>
    </row>
    <row r="81" spans="1:26" x14ac:dyDescent="0.2">
      <c r="A81" s="2">
        <v>44327.404571180552</v>
      </c>
      <c r="B81" s="3" t="s">
        <v>93</v>
      </c>
      <c r="C81" s="4" t="s">
        <v>33</v>
      </c>
      <c r="D81" s="4">
        <v>248</v>
      </c>
      <c r="G81" s="4" t="s">
        <v>34</v>
      </c>
      <c r="H81" s="4" t="s">
        <v>29</v>
      </c>
      <c r="I81" s="4">
        <v>36.299999999999997</v>
      </c>
      <c r="J81" s="4">
        <v>22</v>
      </c>
      <c r="M81" s="4" t="s">
        <v>29</v>
      </c>
      <c r="N81" s="4" t="s">
        <v>29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46</v>
      </c>
      <c r="W81" s="4" t="s">
        <v>31</v>
      </c>
      <c r="X81" s="4" t="s">
        <v>31</v>
      </c>
      <c r="Y81" s="4" t="s">
        <v>46</v>
      </c>
      <c r="Z81" s="4" t="s">
        <v>32</v>
      </c>
    </row>
    <row r="82" spans="1:26" x14ac:dyDescent="0.2">
      <c r="A82" s="2">
        <v>44327.405096180555</v>
      </c>
      <c r="B82" s="3" t="s">
        <v>244</v>
      </c>
      <c r="C82" s="4" t="s">
        <v>33</v>
      </c>
      <c r="D82" s="4">
        <v>773</v>
      </c>
      <c r="G82" s="4" t="s">
        <v>34</v>
      </c>
      <c r="H82" s="4" t="s">
        <v>29</v>
      </c>
      <c r="I82" s="4">
        <v>36.6</v>
      </c>
      <c r="J82" s="4">
        <v>14</v>
      </c>
      <c r="M82" s="4" t="s">
        <v>29</v>
      </c>
      <c r="N82" s="4" t="s">
        <v>29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36</v>
      </c>
      <c r="W82" s="4" t="s">
        <v>31</v>
      </c>
      <c r="X82" s="4" t="s">
        <v>31</v>
      </c>
      <c r="Y82" s="4" t="s">
        <v>36</v>
      </c>
      <c r="Z82" s="4" t="s">
        <v>32</v>
      </c>
    </row>
    <row r="83" spans="1:26" x14ac:dyDescent="0.2">
      <c r="A83" s="2">
        <v>44327.426351516202</v>
      </c>
      <c r="B83" s="3" t="s">
        <v>245</v>
      </c>
      <c r="C83" s="4" t="s">
        <v>33</v>
      </c>
      <c r="D83" s="4">
        <v>774</v>
      </c>
      <c r="G83" s="4" t="s">
        <v>28</v>
      </c>
      <c r="K83" s="4">
        <v>36</v>
      </c>
      <c r="L83" s="4">
        <v>18</v>
      </c>
      <c r="M83" s="4" t="s">
        <v>29</v>
      </c>
      <c r="N83" s="4" t="s">
        <v>29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52</v>
      </c>
      <c r="W83" s="4" t="s">
        <v>31</v>
      </c>
      <c r="X83" s="4" t="s">
        <v>31</v>
      </c>
      <c r="Y83" s="4" t="s">
        <v>52</v>
      </c>
      <c r="Z83" s="4" t="s">
        <v>32</v>
      </c>
    </row>
    <row r="84" spans="1:26" x14ac:dyDescent="0.2">
      <c r="A84" s="2">
        <v>44327.428677812495</v>
      </c>
      <c r="B84" s="3" t="s">
        <v>95</v>
      </c>
      <c r="C84" s="4" t="s">
        <v>33</v>
      </c>
      <c r="D84" s="4">
        <v>422</v>
      </c>
      <c r="G84" s="4" t="s">
        <v>34</v>
      </c>
      <c r="H84" s="4" t="s">
        <v>29</v>
      </c>
      <c r="I84" s="4">
        <v>36.4</v>
      </c>
      <c r="J84" s="4">
        <v>15</v>
      </c>
      <c r="M84" s="4" t="s">
        <v>29</v>
      </c>
      <c r="N84" s="4" t="s">
        <v>29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31</v>
      </c>
      <c r="W84" s="4" t="s">
        <v>31</v>
      </c>
      <c r="X84" s="4" t="s">
        <v>31</v>
      </c>
      <c r="Y84" s="4" t="s">
        <v>31</v>
      </c>
      <c r="Z84" s="4" t="s">
        <v>32</v>
      </c>
    </row>
    <row r="85" spans="1:26" x14ac:dyDescent="0.2">
      <c r="A85" s="2">
        <v>44327.448231828705</v>
      </c>
      <c r="B85" s="3" t="s">
        <v>246</v>
      </c>
      <c r="C85" s="4" t="s">
        <v>25</v>
      </c>
      <c r="E85" s="4" t="s">
        <v>107</v>
      </c>
      <c r="F85" s="4" t="s">
        <v>108</v>
      </c>
      <c r="G85" s="4" t="s">
        <v>34</v>
      </c>
      <c r="H85" s="4" t="s">
        <v>29</v>
      </c>
      <c r="I85" s="4">
        <v>36.5</v>
      </c>
      <c r="J85" s="4">
        <v>19</v>
      </c>
      <c r="M85" s="4" t="s">
        <v>29</v>
      </c>
      <c r="N85" s="4" t="s">
        <v>29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36</v>
      </c>
      <c r="W85" s="4" t="s">
        <v>31</v>
      </c>
      <c r="X85" s="4" t="s">
        <v>31</v>
      </c>
      <c r="Y85" s="4" t="s">
        <v>36</v>
      </c>
      <c r="Z85" s="4" t="s">
        <v>32</v>
      </c>
    </row>
    <row r="86" spans="1:26" x14ac:dyDescent="0.2">
      <c r="A86" s="2">
        <v>44327.452608182866</v>
      </c>
      <c r="B86" s="3" t="s">
        <v>170</v>
      </c>
      <c r="C86" s="4" t="s">
        <v>33</v>
      </c>
      <c r="D86" s="4">
        <v>113</v>
      </c>
      <c r="G86" s="4" t="s">
        <v>34</v>
      </c>
      <c r="H86" s="4" t="s">
        <v>29</v>
      </c>
      <c r="I86" s="4">
        <v>36.5</v>
      </c>
      <c r="J86" s="4">
        <v>17</v>
      </c>
      <c r="M86" s="4" t="s">
        <v>29</v>
      </c>
      <c r="N86" s="4" t="s">
        <v>29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161</v>
      </c>
      <c r="W86" s="4" t="s">
        <v>31</v>
      </c>
      <c r="X86" s="4" t="s">
        <v>31</v>
      </c>
      <c r="Y86" s="4" t="s">
        <v>36</v>
      </c>
      <c r="Z86" s="4" t="s">
        <v>32</v>
      </c>
    </row>
    <row r="87" spans="1:26" x14ac:dyDescent="0.2">
      <c r="A87" s="2">
        <v>44327.464108946762</v>
      </c>
      <c r="B87" s="4">
        <v>0</v>
      </c>
      <c r="C87" s="4" t="s">
        <v>33</v>
      </c>
      <c r="D87" s="4" t="s">
        <v>247</v>
      </c>
      <c r="G87" s="4" t="s">
        <v>28</v>
      </c>
      <c r="K87" s="4">
        <v>36.299999999999997</v>
      </c>
      <c r="M87" s="4" t="s">
        <v>29</v>
      </c>
      <c r="N87" s="4" t="s">
        <v>29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31</v>
      </c>
      <c r="W87" s="4" t="s">
        <v>31</v>
      </c>
      <c r="X87" s="4" t="s">
        <v>31</v>
      </c>
      <c r="Y87" s="4" t="s">
        <v>31</v>
      </c>
      <c r="Z87" s="4" t="s">
        <v>32</v>
      </c>
    </row>
    <row r="88" spans="1:26" x14ac:dyDescent="0.2">
      <c r="A88" s="2">
        <v>44327.482668032404</v>
      </c>
      <c r="B88" s="3" t="s">
        <v>86</v>
      </c>
      <c r="C88" s="4" t="s">
        <v>33</v>
      </c>
      <c r="D88" s="4">
        <v>325</v>
      </c>
      <c r="G88" s="4" t="s">
        <v>34</v>
      </c>
      <c r="H88" s="4" t="s">
        <v>29</v>
      </c>
      <c r="I88" s="4">
        <v>36</v>
      </c>
      <c r="J88" s="4">
        <v>18</v>
      </c>
      <c r="M88" s="4" t="s">
        <v>29</v>
      </c>
      <c r="N88" s="4" t="s">
        <v>29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87</v>
      </c>
      <c r="W88" s="4" t="s">
        <v>31</v>
      </c>
      <c r="X88" s="4" t="s">
        <v>31</v>
      </c>
      <c r="Y88" s="4" t="s">
        <v>31</v>
      </c>
      <c r="Z88" s="4" t="s">
        <v>32</v>
      </c>
    </row>
    <row r="89" spans="1:26" x14ac:dyDescent="0.2">
      <c r="A89" s="2">
        <v>44327.533502546299</v>
      </c>
      <c r="B89" s="3" t="s">
        <v>248</v>
      </c>
      <c r="C89" s="4" t="s">
        <v>33</v>
      </c>
      <c r="D89" s="4">
        <v>443</v>
      </c>
      <c r="G89" s="4" t="s">
        <v>34</v>
      </c>
      <c r="H89" s="4" t="s">
        <v>29</v>
      </c>
      <c r="I89" s="4">
        <v>36.200000000000003</v>
      </c>
      <c r="J89" s="4">
        <v>20</v>
      </c>
      <c r="M89" s="4" t="s">
        <v>29</v>
      </c>
      <c r="N89" s="4" t="s">
        <v>29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31</v>
      </c>
      <c r="W89" s="4" t="s">
        <v>31</v>
      </c>
      <c r="X89" s="4" t="s">
        <v>31</v>
      </c>
      <c r="Y89" s="4" t="s">
        <v>31</v>
      </c>
      <c r="Z89" s="4" t="s">
        <v>32</v>
      </c>
    </row>
    <row r="90" spans="1:26" x14ac:dyDescent="0.2">
      <c r="A90" s="2">
        <v>44327.536760011571</v>
      </c>
      <c r="B90" s="3" t="s">
        <v>183</v>
      </c>
      <c r="C90" s="4" t="s">
        <v>25</v>
      </c>
      <c r="E90" s="4" t="s">
        <v>249</v>
      </c>
      <c r="F90" s="4" t="s">
        <v>185</v>
      </c>
      <c r="G90" s="4" t="s">
        <v>34</v>
      </c>
      <c r="H90" s="4" t="s">
        <v>29</v>
      </c>
      <c r="I90" s="4">
        <v>35.700000000000003</v>
      </c>
      <c r="J90" s="4">
        <v>20</v>
      </c>
      <c r="M90" s="4" t="s">
        <v>29</v>
      </c>
      <c r="N90" s="4" t="s">
        <v>29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250</v>
      </c>
      <c r="W90" s="4" t="s">
        <v>31</v>
      </c>
      <c r="X90" s="4" t="s">
        <v>31</v>
      </c>
      <c r="Y90" s="4" t="s">
        <v>31</v>
      </c>
      <c r="Z90" s="4" t="s">
        <v>32</v>
      </c>
    </row>
    <row r="91" spans="1:26" x14ac:dyDescent="0.2">
      <c r="A91" s="2">
        <v>44327.56787024306</v>
      </c>
      <c r="B91" s="3" t="s">
        <v>86</v>
      </c>
      <c r="C91" s="4" t="s">
        <v>33</v>
      </c>
      <c r="D91" s="4">
        <v>325</v>
      </c>
      <c r="G91" s="4" t="s">
        <v>34</v>
      </c>
      <c r="H91" s="4" t="s">
        <v>29</v>
      </c>
      <c r="I91" s="4">
        <v>36</v>
      </c>
      <c r="J91" s="4">
        <v>18</v>
      </c>
      <c r="M91" s="4" t="s">
        <v>29</v>
      </c>
      <c r="N91" s="4" t="s">
        <v>29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251</v>
      </c>
      <c r="W91" s="4" t="s">
        <v>31</v>
      </c>
      <c r="X91" s="4" t="s">
        <v>53</v>
      </c>
      <c r="Y91" s="4" t="s">
        <v>36</v>
      </c>
      <c r="Z91" s="4" t="s">
        <v>32</v>
      </c>
    </row>
    <row r="92" spans="1:26" x14ac:dyDescent="0.2">
      <c r="A92" s="2">
        <v>44327.600202164351</v>
      </c>
      <c r="B92" s="3" t="s">
        <v>171</v>
      </c>
      <c r="C92" s="4" t="s">
        <v>25</v>
      </c>
      <c r="E92" s="4" t="s">
        <v>172</v>
      </c>
      <c r="F92" s="4" t="s">
        <v>173</v>
      </c>
      <c r="G92" s="4" t="s">
        <v>28</v>
      </c>
      <c r="K92" s="4">
        <v>36.5</v>
      </c>
      <c r="L92" s="4">
        <v>20</v>
      </c>
      <c r="M92" s="4" t="s">
        <v>29</v>
      </c>
      <c r="N92" s="4" t="s">
        <v>29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31</v>
      </c>
      <c r="W92" s="4" t="s">
        <v>31</v>
      </c>
      <c r="X92" s="4" t="s">
        <v>31</v>
      </c>
      <c r="Y92" s="4" t="s">
        <v>31</v>
      </c>
      <c r="Z92" s="4" t="s">
        <v>32</v>
      </c>
    </row>
    <row r="93" spans="1:26" x14ac:dyDescent="0.2">
      <c r="A93" s="2">
        <v>44327.602326875</v>
      </c>
      <c r="B93" s="3" t="s">
        <v>252</v>
      </c>
      <c r="C93" s="4" t="s">
        <v>33</v>
      </c>
      <c r="D93" s="4" t="s">
        <v>253</v>
      </c>
      <c r="G93" s="4" t="s">
        <v>28</v>
      </c>
      <c r="K93" s="4">
        <v>35.6</v>
      </c>
      <c r="L93" s="4">
        <v>22</v>
      </c>
      <c r="M93" s="4" t="s">
        <v>29</v>
      </c>
      <c r="N93" s="4" t="s">
        <v>29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31</v>
      </c>
      <c r="W93" s="4" t="s">
        <v>31</v>
      </c>
      <c r="X93" s="4" t="s">
        <v>31</v>
      </c>
      <c r="Y93" s="4" t="s">
        <v>31</v>
      </c>
      <c r="Z93" s="4" t="s">
        <v>32</v>
      </c>
    </row>
    <row r="94" spans="1:26" x14ac:dyDescent="0.2">
      <c r="A94" s="2">
        <v>44327.618975937497</v>
      </c>
      <c r="B94" s="3" t="s">
        <v>174</v>
      </c>
      <c r="C94" s="4" t="s">
        <v>33</v>
      </c>
      <c r="D94" s="4" t="s">
        <v>175</v>
      </c>
      <c r="G94" s="4" t="s">
        <v>28</v>
      </c>
      <c r="K94" s="4">
        <v>36.200000000000003</v>
      </c>
      <c r="L94" s="4">
        <v>16</v>
      </c>
      <c r="M94" s="4" t="s">
        <v>29</v>
      </c>
      <c r="N94" s="4" t="s">
        <v>29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176</v>
      </c>
      <c r="W94" s="4" t="s">
        <v>31</v>
      </c>
      <c r="X94" s="4" t="s">
        <v>31</v>
      </c>
      <c r="Y94" s="4" t="s">
        <v>31</v>
      </c>
      <c r="Z94" s="4" t="s">
        <v>32</v>
      </c>
    </row>
    <row r="95" spans="1:26" x14ac:dyDescent="0.2">
      <c r="A95" s="2">
        <v>44327.623454016204</v>
      </c>
      <c r="B95" s="3" t="s">
        <v>158</v>
      </c>
      <c r="C95" s="4" t="s">
        <v>33</v>
      </c>
      <c r="D95" s="4">
        <v>145</v>
      </c>
      <c r="G95" s="4" t="s">
        <v>34</v>
      </c>
      <c r="H95" s="4" t="s">
        <v>29</v>
      </c>
      <c r="I95" s="4">
        <v>36</v>
      </c>
      <c r="J95" s="4">
        <v>38</v>
      </c>
      <c r="M95" s="4" t="s">
        <v>29</v>
      </c>
      <c r="N95" s="4" t="s">
        <v>29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254</v>
      </c>
      <c r="W95" s="4" t="s">
        <v>31</v>
      </c>
      <c r="X95" s="4" t="s">
        <v>31</v>
      </c>
      <c r="Y95" s="4" t="s">
        <v>36</v>
      </c>
      <c r="Z95" s="4" t="s">
        <v>32</v>
      </c>
    </row>
    <row r="96" spans="1:26" x14ac:dyDescent="0.2">
      <c r="A96" s="2">
        <v>44327.687172777776</v>
      </c>
      <c r="B96" s="3" t="s">
        <v>135</v>
      </c>
      <c r="C96" s="4" t="s">
        <v>33</v>
      </c>
      <c r="D96" s="4">
        <v>627</v>
      </c>
      <c r="G96" s="4" t="s">
        <v>28</v>
      </c>
      <c r="K96" s="4">
        <v>36.5</v>
      </c>
      <c r="L96" s="4">
        <v>18</v>
      </c>
      <c r="M96" s="4" t="s">
        <v>29</v>
      </c>
      <c r="N96" s="4" t="s">
        <v>29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31</v>
      </c>
      <c r="W96" s="4" t="s">
        <v>31</v>
      </c>
      <c r="X96" s="4" t="s">
        <v>31</v>
      </c>
      <c r="Y96" s="4" t="s">
        <v>31</v>
      </c>
      <c r="Z96" s="4" t="s">
        <v>32</v>
      </c>
    </row>
    <row r="97" spans="1:26" x14ac:dyDescent="0.2">
      <c r="A97" s="2">
        <v>44327.696422546302</v>
      </c>
      <c r="B97" s="3" t="s">
        <v>67</v>
      </c>
      <c r="C97" s="4" t="s">
        <v>33</v>
      </c>
      <c r="D97" s="4">
        <v>752</v>
      </c>
      <c r="G97" s="4" t="s">
        <v>28</v>
      </c>
      <c r="K97" s="4">
        <v>36.5</v>
      </c>
      <c r="L97" s="4">
        <v>18</v>
      </c>
      <c r="M97" s="4" t="s">
        <v>29</v>
      </c>
      <c r="N97" s="4" t="s">
        <v>29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31</v>
      </c>
      <c r="W97" s="4" t="s">
        <v>31</v>
      </c>
      <c r="X97" s="4" t="s">
        <v>31</v>
      </c>
      <c r="Y97" s="4" t="s">
        <v>31</v>
      </c>
      <c r="Z97" s="4" t="s">
        <v>32</v>
      </c>
    </row>
    <row r="98" spans="1:26" x14ac:dyDescent="0.2">
      <c r="A98" s="2">
        <v>44327.710608692127</v>
      </c>
      <c r="B98" s="3" t="s">
        <v>193</v>
      </c>
      <c r="C98" s="4" t="s">
        <v>25</v>
      </c>
      <c r="E98" s="4" t="s">
        <v>194</v>
      </c>
      <c r="F98" s="4" t="s">
        <v>195</v>
      </c>
      <c r="G98" s="4" t="s">
        <v>34</v>
      </c>
      <c r="H98" s="4" t="s">
        <v>29</v>
      </c>
      <c r="I98" s="4">
        <v>36</v>
      </c>
      <c r="J98" s="4">
        <v>20</v>
      </c>
      <c r="M98" s="4" t="s">
        <v>29</v>
      </c>
      <c r="N98" s="4" t="s">
        <v>29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255</v>
      </c>
      <c r="W98" s="4" t="s">
        <v>31</v>
      </c>
      <c r="X98" s="4" t="s">
        <v>31</v>
      </c>
      <c r="Y98" s="4" t="s">
        <v>256</v>
      </c>
      <c r="Z98" s="4" t="s">
        <v>32</v>
      </c>
    </row>
    <row r="99" spans="1:26" x14ac:dyDescent="0.2">
      <c r="A99" s="2">
        <v>44327.773633680554</v>
      </c>
      <c r="B99" s="4">
        <v>9054421297</v>
      </c>
      <c r="C99" s="4" t="s">
        <v>33</v>
      </c>
      <c r="D99" s="4" t="s">
        <v>187</v>
      </c>
      <c r="G99" s="4" t="s">
        <v>28</v>
      </c>
      <c r="K99" s="4">
        <v>36.299999999999997</v>
      </c>
      <c r="L99" s="4">
        <v>12</v>
      </c>
      <c r="M99" s="4" t="s">
        <v>29</v>
      </c>
      <c r="N99" s="4" t="s">
        <v>29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30</v>
      </c>
      <c r="W99" s="4" t="s">
        <v>31</v>
      </c>
      <c r="X99" s="4" t="s">
        <v>31</v>
      </c>
      <c r="Y99" s="4" t="s">
        <v>30</v>
      </c>
      <c r="Z99" s="4" t="s">
        <v>32</v>
      </c>
    </row>
    <row r="100" spans="1:26" x14ac:dyDescent="0.2">
      <c r="A100" s="2">
        <v>44327.790053749995</v>
      </c>
      <c r="B100" s="3" t="s">
        <v>189</v>
      </c>
      <c r="C100" s="4" t="s">
        <v>25</v>
      </c>
      <c r="E100" s="4" t="s">
        <v>190</v>
      </c>
      <c r="F100" s="4" t="s">
        <v>191</v>
      </c>
      <c r="G100" s="4" t="s">
        <v>28</v>
      </c>
      <c r="K100" s="4">
        <v>36.200000000000003</v>
      </c>
      <c r="L100" s="4">
        <v>15</v>
      </c>
      <c r="M100" s="4" t="s">
        <v>29</v>
      </c>
      <c r="N100" s="4" t="s">
        <v>29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31</v>
      </c>
      <c r="W100" s="4" t="s">
        <v>31</v>
      </c>
      <c r="X100" s="4" t="s">
        <v>31</v>
      </c>
      <c r="Y100" s="4" t="s">
        <v>31</v>
      </c>
      <c r="Z100" s="4" t="s">
        <v>32</v>
      </c>
    </row>
    <row r="101" spans="1:26" x14ac:dyDescent="0.2">
      <c r="A101" s="2">
        <v>44327.80458762731</v>
      </c>
      <c r="B101" s="3" t="s">
        <v>257</v>
      </c>
      <c r="C101" s="4" t="s">
        <v>33</v>
      </c>
      <c r="D101" s="4">
        <v>140</v>
      </c>
      <c r="G101" s="4" t="s">
        <v>28</v>
      </c>
      <c r="K101" s="4">
        <v>36.5</v>
      </c>
      <c r="L101" s="4">
        <v>31</v>
      </c>
      <c r="M101" s="4" t="s">
        <v>29</v>
      </c>
      <c r="N101" s="4" t="s">
        <v>29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36</v>
      </c>
      <c r="W101" s="4" t="s">
        <v>31</v>
      </c>
      <c r="X101" s="4" t="s">
        <v>31</v>
      </c>
      <c r="Y101" s="4" t="s">
        <v>36</v>
      </c>
      <c r="Z101" s="4" t="s">
        <v>32</v>
      </c>
    </row>
    <row r="102" spans="1:26" x14ac:dyDescent="0.2">
      <c r="A102" s="2">
        <v>44327.89296409722</v>
      </c>
      <c r="B102" s="4" t="s">
        <v>198</v>
      </c>
      <c r="C102" s="4" t="s">
        <v>33</v>
      </c>
      <c r="D102" s="4" t="s">
        <v>199</v>
      </c>
      <c r="G102" s="4" t="s">
        <v>28</v>
      </c>
      <c r="K102" s="4">
        <v>36.200000000000003</v>
      </c>
      <c r="L102" s="4">
        <v>16</v>
      </c>
      <c r="M102" s="4" t="s">
        <v>29</v>
      </c>
      <c r="N102" s="4" t="s">
        <v>29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31</v>
      </c>
      <c r="W102" s="4" t="s">
        <v>31</v>
      </c>
      <c r="X102" s="4" t="s">
        <v>31</v>
      </c>
      <c r="Y102" s="4" t="s">
        <v>31</v>
      </c>
      <c r="Z102" s="4" t="s">
        <v>32</v>
      </c>
    </row>
    <row r="103" spans="1:26" x14ac:dyDescent="0.2">
      <c r="A103" s="2">
        <v>44327.903400393523</v>
      </c>
      <c r="B103" s="3" t="s">
        <v>202</v>
      </c>
      <c r="C103" s="4" t="s">
        <v>25</v>
      </c>
      <c r="E103" s="4" t="s">
        <v>203</v>
      </c>
      <c r="F103" s="4" t="s">
        <v>204</v>
      </c>
      <c r="G103" s="4" t="s">
        <v>28</v>
      </c>
      <c r="K103" s="4">
        <v>36.5</v>
      </c>
      <c r="L103" s="4">
        <v>25</v>
      </c>
      <c r="M103" s="4" t="s">
        <v>29</v>
      </c>
      <c r="N103" s="4" t="s">
        <v>29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205</v>
      </c>
      <c r="W103" s="4" t="s">
        <v>31</v>
      </c>
      <c r="X103" s="4" t="s">
        <v>31</v>
      </c>
      <c r="Y103" s="4" t="s">
        <v>36</v>
      </c>
      <c r="Z103" s="4" t="s">
        <v>32</v>
      </c>
    </row>
    <row r="104" spans="1:26" x14ac:dyDescent="0.2">
      <c r="A104" s="2">
        <v>44327.934150925925</v>
      </c>
      <c r="B104" s="3" t="s">
        <v>192</v>
      </c>
      <c r="C104" s="4" t="s">
        <v>33</v>
      </c>
      <c r="D104" s="4">
        <v>711</v>
      </c>
      <c r="G104" s="4" t="s">
        <v>34</v>
      </c>
      <c r="H104" s="4" t="s">
        <v>32</v>
      </c>
      <c r="I104" s="4">
        <v>36.4</v>
      </c>
      <c r="J104" s="4">
        <v>74</v>
      </c>
      <c r="M104" s="4" t="s">
        <v>29</v>
      </c>
      <c r="N104" s="4" t="s">
        <v>29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36</v>
      </c>
      <c r="W104" s="4" t="s">
        <v>31</v>
      </c>
      <c r="X104" s="4" t="s">
        <v>31</v>
      </c>
      <c r="Y104" s="4" t="s">
        <v>36</v>
      </c>
      <c r="Z104" s="4" t="s">
        <v>32</v>
      </c>
    </row>
    <row r="105" spans="1:26" x14ac:dyDescent="0.2">
      <c r="A105" s="2">
        <v>44327.938436724537</v>
      </c>
      <c r="B105" s="3" t="s">
        <v>94</v>
      </c>
      <c r="C105" s="4" t="s">
        <v>33</v>
      </c>
      <c r="D105" s="4">
        <v>143</v>
      </c>
      <c r="G105" s="4" t="s">
        <v>34</v>
      </c>
      <c r="H105" s="4" t="s">
        <v>29</v>
      </c>
      <c r="I105" s="4">
        <v>35.9</v>
      </c>
      <c r="J105" s="4">
        <v>16</v>
      </c>
      <c r="M105" s="4" t="s">
        <v>29</v>
      </c>
      <c r="N105" s="4" t="s">
        <v>29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64</v>
      </c>
      <c r="W105" s="4" t="s">
        <v>31</v>
      </c>
      <c r="X105" s="4" t="s">
        <v>31</v>
      </c>
      <c r="Y105" s="4" t="s">
        <v>31</v>
      </c>
      <c r="Z105" s="4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5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44328.14402777778</v>
      </c>
      <c r="B2" s="7" t="s">
        <v>258</v>
      </c>
      <c r="C2" s="4" t="s">
        <v>33</v>
      </c>
      <c r="D2" s="4">
        <v>373</v>
      </c>
      <c r="G2" s="4" t="s">
        <v>28</v>
      </c>
      <c r="K2" s="4">
        <v>36.5</v>
      </c>
      <c r="L2" s="4">
        <v>18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52</v>
      </c>
      <c r="W2" s="4" t="s">
        <v>31</v>
      </c>
      <c r="X2" s="4" t="s">
        <v>31</v>
      </c>
      <c r="Y2" s="4" t="s">
        <v>46</v>
      </c>
      <c r="Z2" s="4" t="s">
        <v>32</v>
      </c>
    </row>
    <row r="3" spans="1:26" x14ac:dyDescent="0.2">
      <c r="A3" s="2">
        <v>44328.150977824072</v>
      </c>
      <c r="B3" s="3" t="s">
        <v>82</v>
      </c>
      <c r="C3" s="4" t="s">
        <v>33</v>
      </c>
      <c r="D3" s="4">
        <v>567</v>
      </c>
      <c r="G3" s="4" t="s">
        <v>28</v>
      </c>
      <c r="K3" s="4">
        <v>36.5</v>
      </c>
      <c r="L3" s="4">
        <v>16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83</v>
      </c>
      <c r="W3" s="4" t="s">
        <v>31</v>
      </c>
      <c r="X3" s="4" t="s">
        <v>31</v>
      </c>
      <c r="Y3" s="4" t="s">
        <v>46</v>
      </c>
      <c r="Z3" s="4" t="s">
        <v>32</v>
      </c>
    </row>
    <row r="4" spans="1:26" x14ac:dyDescent="0.2">
      <c r="A4" s="2">
        <v>44328.202442152775</v>
      </c>
      <c r="B4" s="4">
        <v>9334534384</v>
      </c>
      <c r="C4" s="4" t="s">
        <v>33</v>
      </c>
      <c r="D4" s="4">
        <v>782</v>
      </c>
      <c r="G4" s="4" t="s">
        <v>34</v>
      </c>
      <c r="H4" s="4" t="s">
        <v>29</v>
      </c>
      <c r="I4" s="4">
        <v>36.200000000000003</v>
      </c>
      <c r="J4" s="4">
        <v>18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32</v>
      </c>
    </row>
    <row r="5" spans="1:26" x14ac:dyDescent="0.2">
      <c r="A5" s="2">
        <v>44328.217886678241</v>
      </c>
      <c r="B5" s="3" t="s">
        <v>57</v>
      </c>
      <c r="C5" s="4" t="s">
        <v>33</v>
      </c>
      <c r="D5" s="4" t="s">
        <v>58</v>
      </c>
      <c r="G5" s="4" t="s">
        <v>28</v>
      </c>
      <c r="K5" s="4">
        <v>36.200000000000003</v>
      </c>
      <c r="L5" s="4">
        <v>14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59</v>
      </c>
      <c r="W5" s="4" t="s">
        <v>31</v>
      </c>
      <c r="X5" s="4" t="s">
        <v>53</v>
      </c>
      <c r="Y5" s="4" t="s">
        <v>259</v>
      </c>
      <c r="Z5" s="4" t="s">
        <v>32</v>
      </c>
    </row>
    <row r="6" spans="1:26" x14ac:dyDescent="0.2">
      <c r="A6" s="2">
        <v>44328.217934895831</v>
      </c>
      <c r="B6" s="3" t="s">
        <v>260</v>
      </c>
      <c r="C6" s="4" t="s">
        <v>33</v>
      </c>
      <c r="D6" s="4">
        <v>657</v>
      </c>
      <c r="G6" s="4" t="s">
        <v>28</v>
      </c>
      <c r="K6" s="4">
        <v>36</v>
      </c>
      <c r="L6" s="4">
        <v>18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44328.218063425928</v>
      </c>
      <c r="B7" s="3" t="s">
        <v>54</v>
      </c>
      <c r="C7" s="4" t="s">
        <v>33</v>
      </c>
      <c r="D7" s="4">
        <v>427</v>
      </c>
      <c r="G7" s="4" t="s">
        <v>28</v>
      </c>
      <c r="K7" s="4">
        <v>35.5</v>
      </c>
      <c r="L7" s="4">
        <v>14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55</v>
      </c>
      <c r="W7" s="4" t="s">
        <v>31</v>
      </c>
      <c r="X7" s="4" t="s">
        <v>31</v>
      </c>
      <c r="Y7" s="4" t="s">
        <v>31</v>
      </c>
      <c r="Z7" s="4" t="s">
        <v>32</v>
      </c>
    </row>
    <row r="8" spans="1:26" x14ac:dyDescent="0.2">
      <c r="A8" s="2">
        <v>44328.222092118056</v>
      </c>
      <c r="B8" s="3" t="s">
        <v>47</v>
      </c>
      <c r="C8" s="4" t="s">
        <v>33</v>
      </c>
      <c r="D8" s="4" t="s">
        <v>48</v>
      </c>
      <c r="G8" s="4" t="s">
        <v>28</v>
      </c>
      <c r="K8" s="4">
        <v>36.6</v>
      </c>
      <c r="L8" s="4">
        <v>14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49</v>
      </c>
      <c r="W8" s="4" t="s">
        <v>31</v>
      </c>
      <c r="X8" s="4" t="s">
        <v>31</v>
      </c>
      <c r="Y8" s="4" t="s">
        <v>49</v>
      </c>
      <c r="Z8" s="4" t="s">
        <v>32</v>
      </c>
    </row>
    <row r="9" spans="1:26" x14ac:dyDescent="0.2">
      <c r="A9" s="2">
        <v>44328.226419560189</v>
      </c>
      <c r="B9" s="3" t="s">
        <v>45</v>
      </c>
      <c r="C9" s="4" t="s">
        <v>33</v>
      </c>
      <c r="D9" s="4">
        <v>733</v>
      </c>
      <c r="G9" s="4" t="s">
        <v>28</v>
      </c>
      <c r="K9" s="4">
        <v>36</v>
      </c>
      <c r="L9" s="4">
        <v>18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46</v>
      </c>
      <c r="W9" s="4" t="s">
        <v>31</v>
      </c>
      <c r="X9" s="4" t="s">
        <v>31</v>
      </c>
      <c r="Y9" s="4" t="s">
        <v>46</v>
      </c>
      <c r="Z9" s="4" t="s">
        <v>32</v>
      </c>
    </row>
    <row r="10" spans="1:26" x14ac:dyDescent="0.2">
      <c r="A10" s="2">
        <v>44328.227742129631</v>
      </c>
      <c r="B10" s="3" t="s">
        <v>51</v>
      </c>
      <c r="C10" s="4" t="s">
        <v>33</v>
      </c>
      <c r="D10" s="4">
        <v>268</v>
      </c>
      <c r="G10" s="4" t="s">
        <v>34</v>
      </c>
      <c r="H10" s="4" t="s">
        <v>29</v>
      </c>
      <c r="I10" s="4">
        <v>36.6</v>
      </c>
      <c r="J10" s="4">
        <v>17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52</v>
      </c>
      <c r="W10" s="4" t="s">
        <v>31</v>
      </c>
      <c r="X10" s="4" t="s">
        <v>31</v>
      </c>
      <c r="Y10" s="4" t="s">
        <v>52</v>
      </c>
      <c r="Z10" s="4" t="s">
        <v>32</v>
      </c>
    </row>
    <row r="11" spans="1:26" x14ac:dyDescent="0.2">
      <c r="A11" s="2">
        <v>44328.232454108795</v>
      </c>
      <c r="B11" s="3" t="s">
        <v>166</v>
      </c>
      <c r="C11" s="4" t="s">
        <v>33</v>
      </c>
      <c r="D11" s="4" t="s">
        <v>167</v>
      </c>
      <c r="G11" s="4" t="s">
        <v>28</v>
      </c>
      <c r="K11" s="4">
        <v>36.4</v>
      </c>
      <c r="L11" s="4">
        <v>71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243</v>
      </c>
      <c r="W11" s="4" t="s">
        <v>31</v>
      </c>
      <c r="X11" s="4" t="s">
        <v>31</v>
      </c>
      <c r="Y11" s="4" t="s">
        <v>31</v>
      </c>
      <c r="Z11" s="4" t="s">
        <v>32</v>
      </c>
    </row>
    <row r="12" spans="1:26" x14ac:dyDescent="0.2">
      <c r="A12" s="2">
        <v>44328.233274305559</v>
      </c>
      <c r="B12" s="3" t="s">
        <v>44</v>
      </c>
      <c r="C12" s="4" t="s">
        <v>33</v>
      </c>
      <c r="D12" s="4">
        <v>667</v>
      </c>
      <c r="G12" s="4" t="s">
        <v>34</v>
      </c>
      <c r="H12" s="4" t="s">
        <v>29</v>
      </c>
      <c r="I12" s="4">
        <v>36.299999999999997</v>
      </c>
      <c r="J12" s="4">
        <v>20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31</v>
      </c>
      <c r="W12" s="4" t="s">
        <v>31</v>
      </c>
      <c r="X12" s="4" t="s">
        <v>31</v>
      </c>
      <c r="Y12" s="4" t="s">
        <v>31</v>
      </c>
      <c r="Z12" s="4" t="s">
        <v>32</v>
      </c>
    </row>
    <row r="13" spans="1:26" x14ac:dyDescent="0.2">
      <c r="A13" s="2">
        <v>44328.233642037041</v>
      </c>
      <c r="B13" s="3" t="s">
        <v>95</v>
      </c>
      <c r="C13" s="4" t="s">
        <v>33</v>
      </c>
      <c r="D13" s="4">
        <v>422</v>
      </c>
      <c r="G13" s="4" t="s">
        <v>34</v>
      </c>
      <c r="H13" s="4" t="s">
        <v>29</v>
      </c>
      <c r="I13" s="4">
        <v>36.299999999999997</v>
      </c>
      <c r="J13" s="4">
        <v>15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32</v>
      </c>
    </row>
    <row r="14" spans="1:26" x14ac:dyDescent="0.2">
      <c r="A14" s="2">
        <v>44328.236185972222</v>
      </c>
      <c r="B14" s="3" t="s">
        <v>69</v>
      </c>
      <c r="C14" s="4" t="s">
        <v>33</v>
      </c>
      <c r="D14" s="4">
        <v>552</v>
      </c>
      <c r="G14" s="4" t="s">
        <v>34</v>
      </c>
      <c r="H14" s="4" t="s">
        <v>29</v>
      </c>
      <c r="I14" s="4">
        <v>36.299999999999997</v>
      </c>
      <c r="J14" s="4">
        <v>16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52</v>
      </c>
      <c r="W14" s="4" t="s">
        <v>31</v>
      </c>
      <c r="X14" s="4" t="s">
        <v>31</v>
      </c>
      <c r="Y14" s="4" t="s">
        <v>231</v>
      </c>
      <c r="Z14" s="4" t="s">
        <v>32</v>
      </c>
    </row>
    <row r="15" spans="1:26" x14ac:dyDescent="0.2">
      <c r="A15" s="2">
        <v>44328.237498368057</v>
      </c>
      <c r="B15" s="3" t="s">
        <v>97</v>
      </c>
      <c r="C15" s="4" t="s">
        <v>33</v>
      </c>
      <c r="D15" s="4">
        <v>451</v>
      </c>
      <c r="G15" s="4" t="s">
        <v>28</v>
      </c>
      <c r="K15" s="4">
        <v>36</v>
      </c>
      <c r="L15" s="4">
        <v>12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31</v>
      </c>
      <c r="W15" s="4" t="s">
        <v>31</v>
      </c>
      <c r="X15" s="4" t="s">
        <v>31</v>
      </c>
      <c r="Y15" s="4" t="s">
        <v>31</v>
      </c>
      <c r="Z15" s="4" t="s">
        <v>32</v>
      </c>
    </row>
    <row r="16" spans="1:26" x14ac:dyDescent="0.2">
      <c r="A16" s="2">
        <v>44328.237926076385</v>
      </c>
      <c r="B16" s="3" t="s">
        <v>136</v>
      </c>
      <c r="C16" s="4" t="s">
        <v>33</v>
      </c>
      <c r="D16" s="4">
        <v>673</v>
      </c>
      <c r="G16" s="4" t="s">
        <v>28</v>
      </c>
      <c r="K16" s="4">
        <v>36.299999999999997</v>
      </c>
      <c r="L16" s="4">
        <v>18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31</v>
      </c>
      <c r="W16" s="4" t="s">
        <v>31</v>
      </c>
      <c r="X16" s="4" t="s">
        <v>31</v>
      </c>
      <c r="Y16" s="4" t="s">
        <v>31</v>
      </c>
      <c r="Z16" s="4" t="s">
        <v>32</v>
      </c>
    </row>
    <row r="17" spans="1:26" x14ac:dyDescent="0.2">
      <c r="A17" s="2">
        <v>44328.241143576393</v>
      </c>
      <c r="B17" s="4">
        <v>9272819133</v>
      </c>
      <c r="C17" s="4" t="s">
        <v>33</v>
      </c>
      <c r="D17" s="4">
        <v>533</v>
      </c>
      <c r="G17" s="4" t="s">
        <v>28</v>
      </c>
      <c r="K17" s="4">
        <v>36</v>
      </c>
      <c r="L17" s="4">
        <v>72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31</v>
      </c>
      <c r="W17" s="4" t="s">
        <v>31</v>
      </c>
      <c r="X17" s="4" t="s">
        <v>31</v>
      </c>
      <c r="Y17" s="4" t="s">
        <v>31</v>
      </c>
      <c r="Z17" s="4" t="s">
        <v>32</v>
      </c>
    </row>
    <row r="18" spans="1:26" x14ac:dyDescent="0.2">
      <c r="A18" s="2">
        <v>44328.2439940162</v>
      </c>
      <c r="B18" s="3" t="s">
        <v>213</v>
      </c>
      <c r="C18" s="4" t="s">
        <v>33</v>
      </c>
      <c r="D18" s="4">
        <v>732</v>
      </c>
      <c r="G18" s="4" t="s">
        <v>28</v>
      </c>
      <c r="K18" s="4">
        <v>36.5</v>
      </c>
      <c r="L18" s="4">
        <v>16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31</v>
      </c>
      <c r="W18" s="4" t="s">
        <v>31</v>
      </c>
      <c r="X18" s="4" t="s">
        <v>31</v>
      </c>
      <c r="Y18" s="4" t="s">
        <v>31</v>
      </c>
      <c r="Z18" s="4" t="s">
        <v>32</v>
      </c>
    </row>
    <row r="19" spans="1:26" x14ac:dyDescent="0.2">
      <c r="A19" s="2">
        <v>44328.244985983794</v>
      </c>
      <c r="B19" s="3" t="s">
        <v>77</v>
      </c>
      <c r="C19" s="4" t="s">
        <v>33</v>
      </c>
      <c r="D19" s="4">
        <v>508</v>
      </c>
      <c r="G19" s="4" t="s">
        <v>34</v>
      </c>
      <c r="H19" s="4" t="s">
        <v>29</v>
      </c>
      <c r="I19" s="4">
        <v>36.5</v>
      </c>
      <c r="J19" s="4">
        <v>22</v>
      </c>
      <c r="M19" s="4" t="s">
        <v>29</v>
      </c>
      <c r="N19" s="4" t="s">
        <v>29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31</v>
      </c>
      <c r="W19" s="4" t="s">
        <v>31</v>
      </c>
      <c r="X19" s="4" t="s">
        <v>31</v>
      </c>
      <c r="Y19" s="4" t="s">
        <v>31</v>
      </c>
      <c r="Z19" s="4" t="s">
        <v>32</v>
      </c>
    </row>
    <row r="20" spans="1:26" x14ac:dyDescent="0.2">
      <c r="A20" s="2">
        <v>44328.245353564816</v>
      </c>
      <c r="B20" s="3" t="s">
        <v>75</v>
      </c>
      <c r="C20" s="4" t="s">
        <v>33</v>
      </c>
      <c r="D20" s="4">
        <v>649</v>
      </c>
      <c r="G20" s="4" t="s">
        <v>28</v>
      </c>
      <c r="K20" s="4">
        <v>36.200000000000003</v>
      </c>
      <c r="L20" s="4">
        <v>14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52</v>
      </c>
      <c r="W20" s="4" t="s">
        <v>31</v>
      </c>
      <c r="X20" s="4" t="s">
        <v>31</v>
      </c>
      <c r="Y20" s="4" t="s">
        <v>52</v>
      </c>
      <c r="Z20" s="4" t="s">
        <v>32</v>
      </c>
    </row>
    <row r="21" spans="1:26" x14ac:dyDescent="0.2">
      <c r="A21" s="2">
        <v>44328.24601278935</v>
      </c>
      <c r="B21" s="3" t="s">
        <v>56</v>
      </c>
      <c r="C21" s="4" t="s">
        <v>33</v>
      </c>
      <c r="D21" s="4">
        <v>558</v>
      </c>
      <c r="G21" s="4" t="s">
        <v>34</v>
      </c>
      <c r="H21" s="4" t="s">
        <v>29</v>
      </c>
      <c r="I21" s="4">
        <v>36.200000000000003</v>
      </c>
      <c r="J21" s="4">
        <v>17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31</v>
      </c>
      <c r="W21" s="4" t="s">
        <v>31</v>
      </c>
      <c r="X21" s="4" t="s">
        <v>31</v>
      </c>
      <c r="Y21" s="4" t="s">
        <v>31</v>
      </c>
      <c r="Z21" s="4" t="s">
        <v>32</v>
      </c>
    </row>
    <row r="22" spans="1:26" x14ac:dyDescent="0.2">
      <c r="A22" s="2">
        <v>44328.249948379627</v>
      </c>
      <c r="B22" s="4">
        <v>9561820669</v>
      </c>
      <c r="C22" s="4" t="s">
        <v>33</v>
      </c>
      <c r="D22" s="4">
        <v>651</v>
      </c>
      <c r="G22" s="4" t="s">
        <v>34</v>
      </c>
      <c r="H22" s="4" t="s">
        <v>29</v>
      </c>
      <c r="I22" s="4">
        <v>36.5</v>
      </c>
      <c r="J22" s="4">
        <v>20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31</v>
      </c>
      <c r="W22" s="4" t="s">
        <v>31</v>
      </c>
      <c r="X22" s="4" t="s">
        <v>31</v>
      </c>
      <c r="Y22" s="4" t="s">
        <v>261</v>
      </c>
      <c r="Z22" s="4" t="s">
        <v>32</v>
      </c>
    </row>
    <row r="23" spans="1:26" x14ac:dyDescent="0.2">
      <c r="A23" s="2">
        <v>44328.25164696759</v>
      </c>
      <c r="B23" s="3" t="s">
        <v>70</v>
      </c>
      <c r="C23" s="4" t="s">
        <v>33</v>
      </c>
      <c r="D23" s="4">
        <v>696</v>
      </c>
      <c r="G23" s="4" t="s">
        <v>34</v>
      </c>
      <c r="H23" s="4" t="s">
        <v>29</v>
      </c>
      <c r="I23" s="4">
        <v>36.6</v>
      </c>
      <c r="J23" s="4">
        <v>18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31</v>
      </c>
      <c r="W23" s="4" t="s">
        <v>31</v>
      </c>
      <c r="X23" s="4" t="s">
        <v>31</v>
      </c>
      <c r="Y23" s="4" t="s">
        <v>31</v>
      </c>
      <c r="Z23" s="4" t="s">
        <v>32</v>
      </c>
    </row>
    <row r="24" spans="1:26" x14ac:dyDescent="0.2">
      <c r="A24" s="2">
        <v>44328.253376666667</v>
      </c>
      <c r="B24" s="3" t="s">
        <v>67</v>
      </c>
      <c r="C24" s="4" t="s">
        <v>33</v>
      </c>
      <c r="D24" s="4">
        <v>752</v>
      </c>
      <c r="G24" s="4" t="s">
        <v>28</v>
      </c>
      <c r="K24" s="4">
        <v>36.5</v>
      </c>
      <c r="L24" s="4">
        <v>18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31</v>
      </c>
      <c r="W24" s="4" t="s">
        <v>31</v>
      </c>
      <c r="X24" s="4" t="s">
        <v>31</v>
      </c>
      <c r="Y24" s="4" t="s">
        <v>31</v>
      </c>
      <c r="Z24" s="4" t="s">
        <v>32</v>
      </c>
    </row>
    <row r="25" spans="1:26" x14ac:dyDescent="0.2">
      <c r="A25" s="2">
        <v>44328.253873599533</v>
      </c>
      <c r="B25" s="3" t="s">
        <v>262</v>
      </c>
      <c r="C25" s="4" t="s">
        <v>33</v>
      </c>
      <c r="D25" s="4">
        <v>662</v>
      </c>
      <c r="G25" s="4" t="s">
        <v>28</v>
      </c>
      <c r="K25" s="4">
        <v>36</v>
      </c>
      <c r="L25" s="4">
        <v>16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49</v>
      </c>
      <c r="W25" s="4" t="s">
        <v>31</v>
      </c>
      <c r="X25" s="4" t="s">
        <v>31</v>
      </c>
      <c r="Y25" s="4" t="s">
        <v>49</v>
      </c>
      <c r="Z25" s="4" t="s">
        <v>32</v>
      </c>
    </row>
    <row r="26" spans="1:26" x14ac:dyDescent="0.2">
      <c r="A26" s="2">
        <v>44328.254765833335</v>
      </c>
      <c r="B26" s="3" t="s">
        <v>90</v>
      </c>
      <c r="C26" s="4" t="s">
        <v>33</v>
      </c>
      <c r="D26" s="4">
        <v>596</v>
      </c>
      <c r="G26" s="4" t="s">
        <v>34</v>
      </c>
      <c r="H26" s="4" t="s">
        <v>29</v>
      </c>
      <c r="I26" s="4">
        <v>36</v>
      </c>
      <c r="J26" s="4">
        <v>16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263</v>
      </c>
      <c r="W26" s="4" t="s">
        <v>31</v>
      </c>
      <c r="X26" s="4" t="s">
        <v>31</v>
      </c>
      <c r="Y26" s="4" t="s">
        <v>49</v>
      </c>
      <c r="Z26" s="4" t="s">
        <v>32</v>
      </c>
    </row>
    <row r="27" spans="1:26" x14ac:dyDescent="0.2">
      <c r="A27" s="2">
        <v>44328.256494942128</v>
      </c>
      <c r="B27" s="3" t="s">
        <v>211</v>
      </c>
      <c r="C27" s="4" t="s">
        <v>33</v>
      </c>
      <c r="D27" s="4" t="s">
        <v>212</v>
      </c>
      <c r="G27" s="4" t="s">
        <v>28</v>
      </c>
      <c r="K27" s="4">
        <v>36.1</v>
      </c>
      <c r="L27" s="4">
        <v>60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36</v>
      </c>
      <c r="W27" s="4" t="s">
        <v>31</v>
      </c>
      <c r="X27" s="4" t="s">
        <v>31</v>
      </c>
      <c r="Y27" s="4" t="s">
        <v>36</v>
      </c>
      <c r="Z27" s="4" t="s">
        <v>32</v>
      </c>
    </row>
    <row r="28" spans="1:26" x14ac:dyDescent="0.2">
      <c r="A28" s="2">
        <v>44328.257927199069</v>
      </c>
      <c r="B28" s="4">
        <v>9190791175</v>
      </c>
      <c r="C28" s="4" t="s">
        <v>33</v>
      </c>
      <c r="D28" s="4">
        <v>546</v>
      </c>
      <c r="G28" s="4" t="s">
        <v>34</v>
      </c>
      <c r="H28" s="4" t="s">
        <v>29</v>
      </c>
      <c r="I28" s="4">
        <v>36.299999999999997</v>
      </c>
      <c r="J28" s="4">
        <v>17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35</v>
      </c>
      <c r="W28" s="4" t="s">
        <v>31</v>
      </c>
      <c r="X28" s="4" t="s">
        <v>31</v>
      </c>
      <c r="Y28" s="4" t="s">
        <v>264</v>
      </c>
      <c r="Z28" s="4" t="s">
        <v>32</v>
      </c>
    </row>
    <row r="29" spans="1:26" x14ac:dyDescent="0.2">
      <c r="A29" s="2">
        <v>44328.261550659721</v>
      </c>
      <c r="B29" s="3" t="s">
        <v>43</v>
      </c>
      <c r="C29" s="4" t="s">
        <v>33</v>
      </c>
      <c r="D29" s="4">
        <v>591</v>
      </c>
      <c r="G29" s="4" t="s">
        <v>34</v>
      </c>
      <c r="H29" s="4" t="s">
        <v>29</v>
      </c>
      <c r="I29" s="4">
        <v>36.4</v>
      </c>
      <c r="J29" s="4">
        <v>20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36</v>
      </c>
      <c r="W29" s="4" t="s">
        <v>31</v>
      </c>
      <c r="X29" s="4" t="s">
        <v>31</v>
      </c>
      <c r="Y29" s="4" t="s">
        <v>36</v>
      </c>
      <c r="Z29" s="4" t="s">
        <v>32</v>
      </c>
    </row>
    <row r="30" spans="1:26" x14ac:dyDescent="0.2">
      <c r="A30" s="2">
        <v>44328.263192048616</v>
      </c>
      <c r="B30" s="3" t="s">
        <v>93</v>
      </c>
      <c r="C30" s="4" t="s">
        <v>33</v>
      </c>
      <c r="D30" s="4">
        <v>248</v>
      </c>
      <c r="G30" s="4" t="s">
        <v>34</v>
      </c>
      <c r="H30" s="4" t="s">
        <v>29</v>
      </c>
      <c r="I30" s="4">
        <v>36.4</v>
      </c>
      <c r="J30" s="4">
        <v>22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46</v>
      </c>
      <c r="W30" s="4" t="s">
        <v>31</v>
      </c>
      <c r="X30" s="4" t="s">
        <v>31</v>
      </c>
      <c r="Y30" s="4" t="s">
        <v>46</v>
      </c>
      <c r="Z30" s="4" t="s">
        <v>32</v>
      </c>
    </row>
    <row r="31" spans="1:26" x14ac:dyDescent="0.2">
      <c r="A31" s="2">
        <v>44328.263784722221</v>
      </c>
      <c r="B31" s="4">
        <v>0</v>
      </c>
      <c r="C31" s="4" t="s">
        <v>25</v>
      </c>
      <c r="E31" s="4" t="s">
        <v>218</v>
      </c>
      <c r="F31" s="4" t="s">
        <v>219</v>
      </c>
      <c r="G31" s="4" t="s">
        <v>28</v>
      </c>
      <c r="K31" s="4">
        <v>36.5</v>
      </c>
      <c r="L31" s="4">
        <v>18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31</v>
      </c>
      <c r="W31" s="4" t="s">
        <v>31</v>
      </c>
      <c r="X31" s="4" t="s">
        <v>31</v>
      </c>
      <c r="Y31" s="4" t="s">
        <v>46</v>
      </c>
      <c r="Z31" s="4" t="s">
        <v>32</v>
      </c>
    </row>
    <row r="32" spans="1:26" x14ac:dyDescent="0.2">
      <c r="A32" s="2">
        <v>44328.264172025461</v>
      </c>
      <c r="B32" s="3" t="s">
        <v>62</v>
      </c>
      <c r="C32" s="4" t="s">
        <v>33</v>
      </c>
      <c r="D32" s="3" t="s">
        <v>63</v>
      </c>
      <c r="G32" s="4" t="s">
        <v>28</v>
      </c>
      <c r="K32" s="4">
        <v>36</v>
      </c>
      <c r="L32" s="4">
        <v>17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64</v>
      </c>
      <c r="W32" s="4" t="s">
        <v>31</v>
      </c>
      <c r="X32" s="4" t="s">
        <v>31</v>
      </c>
      <c r="Y32" s="4" t="s">
        <v>52</v>
      </c>
      <c r="Z32" s="4" t="s">
        <v>32</v>
      </c>
    </row>
    <row r="33" spans="1:26" x14ac:dyDescent="0.2">
      <c r="A33" s="2">
        <v>44328.265446296296</v>
      </c>
      <c r="B33" s="3" t="s">
        <v>65</v>
      </c>
      <c r="C33" s="4" t="s">
        <v>33</v>
      </c>
      <c r="D33" s="4" t="s">
        <v>66</v>
      </c>
      <c r="G33" s="4" t="s">
        <v>34</v>
      </c>
      <c r="H33" s="4" t="s">
        <v>29</v>
      </c>
      <c r="I33" s="4">
        <v>36</v>
      </c>
      <c r="J33" s="4">
        <v>17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52</v>
      </c>
      <c r="W33" s="4" t="s">
        <v>31</v>
      </c>
      <c r="X33" s="4" t="s">
        <v>31</v>
      </c>
      <c r="Y33" s="4" t="s">
        <v>52</v>
      </c>
      <c r="Z33" s="4" t="s">
        <v>32</v>
      </c>
    </row>
    <row r="34" spans="1:26" x14ac:dyDescent="0.2">
      <c r="A34" s="2">
        <v>44328.266050648148</v>
      </c>
      <c r="B34" s="3" t="s">
        <v>79</v>
      </c>
      <c r="C34" s="4" t="s">
        <v>25</v>
      </c>
      <c r="E34" s="4" t="s">
        <v>80</v>
      </c>
      <c r="F34" s="4" t="s">
        <v>81</v>
      </c>
      <c r="G34" s="4" t="s">
        <v>28</v>
      </c>
      <c r="K34" s="4">
        <v>36.299999999999997</v>
      </c>
      <c r="L34" s="4">
        <v>20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31</v>
      </c>
      <c r="W34" s="4" t="s">
        <v>31</v>
      </c>
      <c r="X34" s="4" t="s">
        <v>53</v>
      </c>
      <c r="Y34" s="4" t="s">
        <v>31</v>
      </c>
      <c r="Z34" s="4" t="s">
        <v>32</v>
      </c>
    </row>
    <row r="35" spans="1:26" x14ac:dyDescent="0.2">
      <c r="A35" s="2">
        <v>44328.271419386576</v>
      </c>
      <c r="B35" s="3" t="s">
        <v>61</v>
      </c>
      <c r="C35" s="4" t="s">
        <v>33</v>
      </c>
      <c r="D35" s="4">
        <v>698</v>
      </c>
      <c r="G35" s="4" t="s">
        <v>28</v>
      </c>
      <c r="K35" s="4">
        <v>36.299999999999997</v>
      </c>
      <c r="L35" s="4">
        <v>13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46</v>
      </c>
      <c r="W35" s="4" t="s">
        <v>31</v>
      </c>
      <c r="X35" s="4" t="s">
        <v>31</v>
      </c>
      <c r="Y35" s="4" t="s">
        <v>46</v>
      </c>
      <c r="Z35" s="4" t="s">
        <v>32</v>
      </c>
    </row>
    <row r="36" spans="1:26" x14ac:dyDescent="0.2">
      <c r="A36" s="2">
        <v>44328.275703854168</v>
      </c>
      <c r="B36" s="3" t="s">
        <v>40</v>
      </c>
      <c r="C36" s="4" t="s">
        <v>33</v>
      </c>
      <c r="D36" s="4">
        <v>486</v>
      </c>
      <c r="G36" s="4" t="s">
        <v>28</v>
      </c>
      <c r="K36" s="4">
        <v>36</v>
      </c>
      <c r="L36" s="4">
        <v>20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31</v>
      </c>
      <c r="X36" s="4" t="s">
        <v>31</v>
      </c>
      <c r="Y36" s="4" t="s">
        <v>29</v>
      </c>
      <c r="Z36" s="4" t="s">
        <v>32</v>
      </c>
    </row>
    <row r="37" spans="1:26" x14ac:dyDescent="0.2">
      <c r="A37" s="2">
        <v>44328.277675219906</v>
      </c>
      <c r="B37" s="3" t="s">
        <v>101</v>
      </c>
      <c r="C37" s="4" t="s">
        <v>25</v>
      </c>
      <c r="E37" s="4" t="s">
        <v>102</v>
      </c>
      <c r="F37" s="4" t="s">
        <v>103</v>
      </c>
      <c r="G37" s="4" t="s">
        <v>28</v>
      </c>
      <c r="K37" s="4">
        <v>36.5</v>
      </c>
      <c r="L37" s="4">
        <v>18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31</v>
      </c>
      <c r="W37" s="4" t="s">
        <v>31</v>
      </c>
      <c r="X37" s="4" t="s">
        <v>31</v>
      </c>
      <c r="Y37" s="4" t="s">
        <v>214</v>
      </c>
      <c r="Z37" s="4" t="s">
        <v>32</v>
      </c>
    </row>
    <row r="38" spans="1:26" x14ac:dyDescent="0.2">
      <c r="A38" s="2">
        <v>44328.277705682871</v>
      </c>
      <c r="B38" s="3" t="s">
        <v>72</v>
      </c>
      <c r="C38" s="4" t="s">
        <v>25</v>
      </c>
      <c r="E38" s="4" t="s">
        <v>73</v>
      </c>
      <c r="F38" s="4" t="s">
        <v>74</v>
      </c>
      <c r="G38" s="4" t="s">
        <v>34</v>
      </c>
      <c r="H38" s="4" t="s">
        <v>32</v>
      </c>
      <c r="I38" s="4">
        <v>36.4</v>
      </c>
      <c r="J38" s="4">
        <v>18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31</v>
      </c>
      <c r="W38" s="4" t="s">
        <v>31</v>
      </c>
      <c r="X38" s="4" t="s">
        <v>31</v>
      </c>
      <c r="Y38" s="4" t="s">
        <v>31</v>
      </c>
      <c r="Z38" s="4" t="s">
        <v>32</v>
      </c>
    </row>
    <row r="39" spans="1:26" x14ac:dyDescent="0.2">
      <c r="A39" s="2">
        <v>44328.278645833336</v>
      </c>
      <c r="B39" s="4"/>
      <c r="C39" s="4" t="s">
        <v>25</v>
      </c>
      <c r="D39" s="4">
        <v>407</v>
      </c>
      <c r="E39" s="4"/>
      <c r="F39" s="4"/>
      <c r="G39" s="4" t="s">
        <v>28</v>
      </c>
      <c r="K39" s="4">
        <v>36.700000000000003</v>
      </c>
      <c r="L39" s="4">
        <v>16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31</v>
      </c>
      <c r="W39" s="4" t="s">
        <v>31</v>
      </c>
      <c r="X39" s="4" t="s">
        <v>31</v>
      </c>
      <c r="Y39" s="4" t="s">
        <v>52</v>
      </c>
      <c r="Z39" s="4" t="s">
        <v>32</v>
      </c>
    </row>
    <row r="40" spans="1:26" x14ac:dyDescent="0.2">
      <c r="A40" s="2">
        <v>44328.279888726851</v>
      </c>
      <c r="B40" s="3" t="s">
        <v>86</v>
      </c>
      <c r="C40" s="4" t="s">
        <v>33</v>
      </c>
      <c r="D40" s="4">
        <v>325</v>
      </c>
      <c r="G40" s="4" t="s">
        <v>34</v>
      </c>
      <c r="H40" s="4" t="s">
        <v>29</v>
      </c>
      <c r="I40" s="4">
        <v>36</v>
      </c>
      <c r="J40" s="4">
        <v>18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87</v>
      </c>
      <c r="W40" s="4" t="s">
        <v>31</v>
      </c>
      <c r="X40" s="4" t="s">
        <v>53</v>
      </c>
      <c r="Y40" s="4" t="s">
        <v>31</v>
      </c>
      <c r="Z40" s="4" t="s">
        <v>32</v>
      </c>
    </row>
    <row r="41" spans="1:26" x14ac:dyDescent="0.2">
      <c r="A41" s="2">
        <v>44328.280295659722</v>
      </c>
      <c r="B41" s="3" t="s">
        <v>132</v>
      </c>
      <c r="C41" s="4" t="s">
        <v>33</v>
      </c>
      <c r="D41" s="4">
        <v>778</v>
      </c>
      <c r="G41" s="4" t="s">
        <v>34</v>
      </c>
      <c r="H41" s="4" t="s">
        <v>29</v>
      </c>
      <c r="I41" s="4">
        <v>36.4</v>
      </c>
      <c r="J41" s="4">
        <v>16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31</v>
      </c>
      <c r="W41" s="4" t="s">
        <v>31</v>
      </c>
      <c r="X41" s="4" t="s">
        <v>31</v>
      </c>
      <c r="Y41" s="4" t="s">
        <v>31</v>
      </c>
      <c r="Z41" s="4" t="s">
        <v>32</v>
      </c>
    </row>
    <row r="42" spans="1:26" x14ac:dyDescent="0.2">
      <c r="A42" s="2">
        <v>44328.28413216435</v>
      </c>
      <c r="B42" s="4" t="s">
        <v>115</v>
      </c>
      <c r="C42" s="4" t="s">
        <v>33</v>
      </c>
      <c r="D42" s="4">
        <v>681</v>
      </c>
      <c r="G42" s="4" t="s">
        <v>28</v>
      </c>
      <c r="K42" s="4">
        <v>36.700000000000003</v>
      </c>
      <c r="L42" s="4">
        <v>18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31</v>
      </c>
      <c r="W42" s="4" t="s">
        <v>31</v>
      </c>
      <c r="X42" s="4" t="s">
        <v>31</v>
      </c>
      <c r="Y42" s="4" t="s">
        <v>116</v>
      </c>
      <c r="Z42" s="4" t="s">
        <v>32</v>
      </c>
    </row>
    <row r="43" spans="1:26" x14ac:dyDescent="0.2">
      <c r="A43" s="2">
        <v>44328.288445150465</v>
      </c>
      <c r="B43" s="3" t="s">
        <v>88</v>
      </c>
      <c r="C43" s="4" t="s">
        <v>33</v>
      </c>
      <c r="D43" s="4" t="s">
        <v>89</v>
      </c>
      <c r="G43" s="4" t="s">
        <v>28</v>
      </c>
      <c r="K43" s="4">
        <v>35.799999999999997</v>
      </c>
      <c r="L43" s="4">
        <v>14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31</v>
      </c>
      <c r="W43" s="4" t="s">
        <v>31</v>
      </c>
      <c r="X43" s="4" t="s">
        <v>31</v>
      </c>
      <c r="Y43" s="4" t="s">
        <v>31</v>
      </c>
      <c r="Z43" s="4" t="s">
        <v>32</v>
      </c>
    </row>
    <row r="44" spans="1:26" x14ac:dyDescent="0.2">
      <c r="A44" s="2">
        <v>44328.288652013885</v>
      </c>
      <c r="B44" s="3" t="s">
        <v>160</v>
      </c>
      <c r="C44" s="4" t="s">
        <v>33</v>
      </c>
      <c r="D44" s="4">
        <v>152</v>
      </c>
      <c r="G44" s="4" t="s">
        <v>34</v>
      </c>
      <c r="H44" s="4" t="s">
        <v>29</v>
      </c>
      <c r="I44" s="4">
        <v>36</v>
      </c>
      <c r="J44" s="4">
        <v>18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64</v>
      </c>
      <c r="W44" s="4" t="s">
        <v>31</v>
      </c>
      <c r="X44" s="4" t="s">
        <v>31</v>
      </c>
      <c r="Y44" s="4" t="s">
        <v>31</v>
      </c>
      <c r="Z44" s="4" t="s">
        <v>32</v>
      </c>
    </row>
    <row r="45" spans="1:26" x14ac:dyDescent="0.2">
      <c r="A45" s="2">
        <v>44328.296747291664</v>
      </c>
      <c r="B45" s="3" t="s">
        <v>92</v>
      </c>
      <c r="C45" s="4" t="s">
        <v>33</v>
      </c>
      <c r="D45" s="4">
        <v>186</v>
      </c>
      <c r="G45" s="4" t="s">
        <v>28</v>
      </c>
      <c r="K45" s="4">
        <v>36.5</v>
      </c>
      <c r="L45" s="4">
        <v>24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32</v>
      </c>
    </row>
    <row r="46" spans="1:26" x14ac:dyDescent="0.2">
      <c r="A46" s="2">
        <v>44328.301474409724</v>
      </c>
      <c r="B46" s="3" t="s">
        <v>265</v>
      </c>
      <c r="C46" s="4" t="s">
        <v>33</v>
      </c>
      <c r="D46" s="4">
        <v>784</v>
      </c>
      <c r="G46" s="4" t="s">
        <v>28</v>
      </c>
      <c r="K46" s="4">
        <v>36.4</v>
      </c>
      <c r="L46" s="4">
        <v>19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46</v>
      </c>
      <c r="W46" s="4" t="s">
        <v>31</v>
      </c>
      <c r="X46" s="4" t="s">
        <v>31</v>
      </c>
      <c r="Y46" s="4" t="s">
        <v>46</v>
      </c>
      <c r="Z46" s="4" t="s">
        <v>32</v>
      </c>
    </row>
    <row r="47" spans="1:26" x14ac:dyDescent="0.2">
      <c r="A47" s="2">
        <v>44328.302992939818</v>
      </c>
      <c r="B47" s="3" t="s">
        <v>78</v>
      </c>
      <c r="C47" s="4" t="s">
        <v>33</v>
      </c>
      <c r="D47" s="4">
        <v>616</v>
      </c>
      <c r="G47" s="4" t="s">
        <v>28</v>
      </c>
      <c r="K47" s="4">
        <v>36.5</v>
      </c>
      <c r="L47" s="4">
        <v>18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52</v>
      </c>
      <c r="W47" s="4" t="s">
        <v>31</v>
      </c>
      <c r="X47" s="4" t="s">
        <v>31</v>
      </c>
      <c r="Y47" s="4" t="s">
        <v>52</v>
      </c>
      <c r="Z47" s="4" t="s">
        <v>32</v>
      </c>
    </row>
    <row r="48" spans="1:26" x14ac:dyDescent="0.2">
      <c r="A48" s="2">
        <v>44328.305359525461</v>
      </c>
      <c r="B48" s="3" t="s">
        <v>215</v>
      </c>
      <c r="C48" s="4" t="s">
        <v>33</v>
      </c>
      <c r="D48" s="4">
        <v>663</v>
      </c>
      <c r="G48" s="4" t="s">
        <v>28</v>
      </c>
      <c r="K48" s="4">
        <v>36.6</v>
      </c>
      <c r="L48" s="4">
        <v>21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31</v>
      </c>
      <c r="W48" s="4" t="s">
        <v>31</v>
      </c>
      <c r="X48" s="4" t="s">
        <v>31</v>
      </c>
      <c r="Y48" s="4" t="s">
        <v>31</v>
      </c>
      <c r="Z48" s="4" t="s">
        <v>32</v>
      </c>
    </row>
    <row r="49" spans="1:26" x14ac:dyDescent="0.2">
      <c r="A49" s="2">
        <v>44328.305451388886</v>
      </c>
      <c r="B49" s="4">
        <v>0</v>
      </c>
      <c r="C49" s="4" t="s">
        <v>25</v>
      </c>
      <c r="E49" s="4" t="s">
        <v>133</v>
      </c>
      <c r="F49" s="4" t="s">
        <v>134</v>
      </c>
      <c r="G49" s="4" t="s">
        <v>28</v>
      </c>
      <c r="K49" s="4">
        <v>36.5</v>
      </c>
      <c r="L49" s="4">
        <v>18</v>
      </c>
      <c r="M49" s="4" t="s">
        <v>29</v>
      </c>
      <c r="N49" s="4" t="s">
        <v>29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31</v>
      </c>
      <c r="W49" s="4" t="s">
        <v>31</v>
      </c>
      <c r="X49" s="4" t="s">
        <v>31</v>
      </c>
      <c r="Y49" s="4" t="s">
        <v>46</v>
      </c>
      <c r="Z49" s="4" t="s">
        <v>32</v>
      </c>
    </row>
    <row r="50" spans="1:26" x14ac:dyDescent="0.2">
      <c r="A50" s="2">
        <v>44328.306526701388</v>
      </c>
      <c r="B50" s="3" t="s">
        <v>100</v>
      </c>
      <c r="C50" s="4" t="s">
        <v>33</v>
      </c>
      <c r="D50" s="4">
        <v>765</v>
      </c>
      <c r="G50" s="4" t="s">
        <v>34</v>
      </c>
      <c r="H50" s="4" t="s">
        <v>29</v>
      </c>
      <c r="I50" s="4">
        <v>36.5</v>
      </c>
      <c r="J50" s="4">
        <v>18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31</v>
      </c>
      <c r="W50" s="4" t="s">
        <v>31</v>
      </c>
      <c r="X50" s="4" t="s">
        <v>31</v>
      </c>
      <c r="Y50" s="4" t="s">
        <v>31</v>
      </c>
      <c r="Z50" s="4" t="s">
        <v>32</v>
      </c>
    </row>
    <row r="51" spans="1:26" x14ac:dyDescent="0.2">
      <c r="A51" s="2">
        <v>44328.307182002318</v>
      </c>
      <c r="B51" s="3" t="s">
        <v>266</v>
      </c>
      <c r="C51" s="4" t="s">
        <v>33</v>
      </c>
      <c r="D51" s="4">
        <v>578</v>
      </c>
      <c r="G51" s="4" t="s">
        <v>28</v>
      </c>
      <c r="K51" s="4">
        <v>36.5</v>
      </c>
      <c r="L51" s="4">
        <v>18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64</v>
      </c>
      <c r="W51" s="4" t="s">
        <v>31</v>
      </c>
      <c r="X51" s="4" t="s">
        <v>31</v>
      </c>
      <c r="Y51" s="4" t="s">
        <v>31</v>
      </c>
      <c r="Z51" s="4" t="s">
        <v>32</v>
      </c>
    </row>
    <row r="52" spans="1:26" x14ac:dyDescent="0.2">
      <c r="A52" s="2">
        <v>44328.309092673611</v>
      </c>
      <c r="B52" s="3" t="s">
        <v>96</v>
      </c>
      <c r="C52" s="4" t="s">
        <v>33</v>
      </c>
      <c r="D52" s="4">
        <v>721</v>
      </c>
      <c r="G52" s="4" t="s">
        <v>28</v>
      </c>
      <c r="K52" s="4">
        <v>36.700000000000003</v>
      </c>
      <c r="L52" s="4">
        <v>20</v>
      </c>
      <c r="M52" s="4" t="s">
        <v>29</v>
      </c>
      <c r="N52" s="4" t="s">
        <v>29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52</v>
      </c>
      <c r="W52" s="4" t="s">
        <v>31</v>
      </c>
      <c r="X52" s="4" t="s">
        <v>31</v>
      </c>
      <c r="Y52" s="4" t="s">
        <v>52</v>
      </c>
      <c r="Z52" s="4" t="s">
        <v>32</v>
      </c>
    </row>
    <row r="53" spans="1:26" x14ac:dyDescent="0.2">
      <c r="A53" s="2">
        <v>44328.312893518523</v>
      </c>
      <c r="B53" s="3" t="s">
        <v>170</v>
      </c>
      <c r="C53" s="4" t="s">
        <v>33</v>
      </c>
      <c r="D53" s="4">
        <v>113</v>
      </c>
      <c r="G53" s="4" t="s">
        <v>34</v>
      </c>
      <c r="H53" s="4" t="s">
        <v>29</v>
      </c>
      <c r="I53" s="4">
        <v>36.5</v>
      </c>
      <c r="J53" s="4">
        <v>17</v>
      </c>
      <c r="M53" s="4" t="s">
        <v>29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64</v>
      </c>
      <c r="W53" s="4" t="s">
        <v>31</v>
      </c>
      <c r="X53" s="4" t="s">
        <v>31</v>
      </c>
      <c r="Y53" s="4" t="s">
        <v>52</v>
      </c>
      <c r="Z53" s="4" t="s">
        <v>32</v>
      </c>
    </row>
    <row r="54" spans="1:26" x14ac:dyDescent="0.2">
      <c r="A54" s="2">
        <v>44328.314936261573</v>
      </c>
      <c r="B54" s="3" t="s">
        <v>41</v>
      </c>
      <c r="C54" s="4" t="s">
        <v>33</v>
      </c>
      <c r="D54" s="4">
        <v>776</v>
      </c>
      <c r="G54" s="4" t="s">
        <v>28</v>
      </c>
      <c r="K54" s="4">
        <v>36.5</v>
      </c>
      <c r="L54" s="4">
        <v>16</v>
      </c>
      <c r="M54" s="4" t="s">
        <v>29</v>
      </c>
      <c r="N54" s="4" t="s">
        <v>29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42</v>
      </c>
      <c r="W54" s="4" t="s">
        <v>31</v>
      </c>
      <c r="X54" s="4" t="s">
        <v>31</v>
      </c>
      <c r="Y54" s="4" t="s">
        <v>31</v>
      </c>
      <c r="Z54" s="4" t="s">
        <v>32</v>
      </c>
    </row>
    <row r="55" spans="1:26" x14ac:dyDescent="0.2">
      <c r="A55" s="2">
        <v>44328.315807094907</v>
      </c>
      <c r="B55" s="3" t="s">
        <v>94</v>
      </c>
      <c r="C55" s="4" t="s">
        <v>33</v>
      </c>
      <c r="D55" s="4">
        <v>143</v>
      </c>
      <c r="G55" s="4" t="s">
        <v>34</v>
      </c>
      <c r="H55" s="4" t="s">
        <v>29</v>
      </c>
      <c r="I55" s="4">
        <v>36</v>
      </c>
      <c r="J55" s="4">
        <v>18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64</v>
      </c>
      <c r="W55" s="4" t="s">
        <v>31</v>
      </c>
      <c r="X55" s="4" t="s">
        <v>31</v>
      </c>
      <c r="Y55" s="4" t="s">
        <v>267</v>
      </c>
      <c r="Z55" s="4" t="s">
        <v>32</v>
      </c>
    </row>
    <row r="56" spans="1:26" x14ac:dyDescent="0.2">
      <c r="A56" s="2">
        <v>44328.3168644213</v>
      </c>
      <c r="B56" s="3" t="s">
        <v>98</v>
      </c>
      <c r="C56" s="4" t="s">
        <v>33</v>
      </c>
      <c r="D56" s="4">
        <v>757</v>
      </c>
      <c r="G56" s="4" t="s">
        <v>34</v>
      </c>
      <c r="H56" s="4" t="s">
        <v>29</v>
      </c>
      <c r="I56" s="4">
        <v>36.299999999999997</v>
      </c>
      <c r="J56" s="4">
        <v>20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31</v>
      </c>
      <c r="W56" s="4" t="s">
        <v>31</v>
      </c>
      <c r="X56" s="4" t="s">
        <v>31</v>
      </c>
      <c r="Y56" s="4" t="s">
        <v>31</v>
      </c>
      <c r="Z56" s="4" t="s">
        <v>32</v>
      </c>
    </row>
    <row r="57" spans="1:26" x14ac:dyDescent="0.2">
      <c r="A57" s="2">
        <v>44328.319531180554</v>
      </c>
      <c r="B57" s="3" t="s">
        <v>236</v>
      </c>
      <c r="C57" s="4" t="s">
        <v>33</v>
      </c>
      <c r="D57" s="3" t="s">
        <v>237</v>
      </c>
      <c r="G57" s="4" t="s">
        <v>34</v>
      </c>
      <c r="H57" s="4" t="s">
        <v>29</v>
      </c>
      <c r="I57" s="4">
        <v>36.4</v>
      </c>
      <c r="J57" s="4">
        <v>20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268</v>
      </c>
      <c r="W57" s="4" t="s">
        <v>31</v>
      </c>
      <c r="X57" s="4" t="s">
        <v>31</v>
      </c>
      <c r="Y57" s="4" t="s">
        <v>31</v>
      </c>
      <c r="Z57" s="4" t="s">
        <v>32</v>
      </c>
    </row>
    <row r="58" spans="1:26" x14ac:dyDescent="0.2">
      <c r="A58" s="2">
        <v>44328.320326331013</v>
      </c>
      <c r="B58" s="3" t="s">
        <v>269</v>
      </c>
      <c r="C58" s="4" t="s">
        <v>33</v>
      </c>
      <c r="D58" s="4">
        <v>786</v>
      </c>
      <c r="G58" s="4" t="s">
        <v>28</v>
      </c>
      <c r="K58" s="4">
        <v>36.1</v>
      </c>
      <c r="L58" s="4">
        <v>19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31</v>
      </c>
      <c r="W58" s="4" t="s">
        <v>31</v>
      </c>
      <c r="X58" s="4" t="s">
        <v>31</v>
      </c>
      <c r="Y58" s="4" t="s">
        <v>31</v>
      </c>
      <c r="Z58" s="4" t="s">
        <v>32</v>
      </c>
    </row>
    <row r="59" spans="1:26" x14ac:dyDescent="0.2">
      <c r="A59" s="2">
        <v>44328.321093935185</v>
      </c>
      <c r="B59" s="3" t="s">
        <v>224</v>
      </c>
      <c r="C59" s="4" t="s">
        <v>33</v>
      </c>
      <c r="D59" s="4">
        <v>758</v>
      </c>
      <c r="G59" s="4" t="s">
        <v>34</v>
      </c>
      <c r="H59" s="4" t="s">
        <v>29</v>
      </c>
      <c r="I59" s="4">
        <v>36.4</v>
      </c>
      <c r="J59" s="4">
        <v>18</v>
      </c>
      <c r="M59" s="4" t="s">
        <v>29</v>
      </c>
      <c r="N59" s="4" t="s">
        <v>29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31</v>
      </c>
      <c r="W59" s="4" t="s">
        <v>31</v>
      </c>
      <c r="X59" s="4" t="s">
        <v>31</v>
      </c>
      <c r="Y59" s="4" t="s">
        <v>31</v>
      </c>
      <c r="Z59" s="4" t="s">
        <v>32</v>
      </c>
    </row>
    <row r="60" spans="1:26" x14ac:dyDescent="0.2">
      <c r="A60" s="2">
        <v>44328.322618449078</v>
      </c>
      <c r="B60" s="3" t="s">
        <v>217</v>
      </c>
      <c r="C60" s="4" t="s">
        <v>33</v>
      </c>
      <c r="D60" s="4">
        <v>674</v>
      </c>
      <c r="G60" s="4" t="s">
        <v>28</v>
      </c>
      <c r="K60" s="4">
        <v>36.299999999999997</v>
      </c>
      <c r="L60" s="4">
        <v>20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52</v>
      </c>
      <c r="W60" s="4" t="s">
        <v>31</v>
      </c>
      <c r="X60" s="4" t="s">
        <v>31</v>
      </c>
      <c r="Y60" s="4" t="s">
        <v>52</v>
      </c>
      <c r="Z60" s="4" t="s">
        <v>32</v>
      </c>
    </row>
    <row r="61" spans="1:26" x14ac:dyDescent="0.2">
      <c r="A61" s="2">
        <v>44328.324507303245</v>
      </c>
      <c r="B61" s="4">
        <v>9353154308</v>
      </c>
      <c r="C61" s="4" t="s">
        <v>33</v>
      </c>
      <c r="D61" s="4">
        <v>789</v>
      </c>
      <c r="G61" s="4" t="s">
        <v>28</v>
      </c>
      <c r="K61" s="4">
        <v>36.799999999999997</v>
      </c>
      <c r="L61" s="4">
        <v>14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52</v>
      </c>
      <c r="W61" s="4" t="s">
        <v>31</v>
      </c>
      <c r="X61" s="4" t="s">
        <v>53</v>
      </c>
      <c r="Y61" s="4" t="s">
        <v>52</v>
      </c>
      <c r="Z61" s="4" t="s">
        <v>32</v>
      </c>
    </row>
    <row r="62" spans="1:26" x14ac:dyDescent="0.2">
      <c r="A62" s="2">
        <v>44328.330071782402</v>
      </c>
      <c r="B62" s="3" t="s">
        <v>37</v>
      </c>
      <c r="C62" s="4" t="s">
        <v>33</v>
      </c>
      <c r="D62" s="4">
        <v>748</v>
      </c>
      <c r="G62" s="4" t="s">
        <v>28</v>
      </c>
      <c r="K62" s="4">
        <v>36.6</v>
      </c>
      <c r="L62" s="4">
        <v>18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31</v>
      </c>
      <c r="W62" s="4" t="s">
        <v>31</v>
      </c>
      <c r="X62" s="4" t="s">
        <v>31</v>
      </c>
      <c r="Y62" s="4" t="s">
        <v>31</v>
      </c>
      <c r="Z62" s="4" t="s">
        <v>32</v>
      </c>
    </row>
    <row r="63" spans="1:26" x14ac:dyDescent="0.2">
      <c r="A63" s="2">
        <v>44328.330349548611</v>
      </c>
      <c r="B63" s="3" t="s">
        <v>113</v>
      </c>
      <c r="C63" s="4" t="s">
        <v>33</v>
      </c>
      <c r="D63" s="4">
        <v>764</v>
      </c>
      <c r="G63" s="4" t="s">
        <v>34</v>
      </c>
      <c r="H63" s="4" t="s">
        <v>29</v>
      </c>
      <c r="I63" s="4">
        <v>36.5</v>
      </c>
      <c r="J63" s="4">
        <v>16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46</v>
      </c>
      <c r="W63" s="4" t="s">
        <v>31</v>
      </c>
      <c r="X63" s="4" t="s">
        <v>31</v>
      </c>
      <c r="Y63" s="4" t="s">
        <v>46</v>
      </c>
      <c r="Z63" s="4" t="s">
        <v>32</v>
      </c>
    </row>
    <row r="64" spans="1:26" x14ac:dyDescent="0.2">
      <c r="A64" s="2">
        <v>44328.332811817134</v>
      </c>
      <c r="B64" s="3" t="s">
        <v>119</v>
      </c>
      <c r="C64" s="4" t="s">
        <v>33</v>
      </c>
      <c r="D64" s="4">
        <v>762</v>
      </c>
      <c r="G64" s="4" t="s">
        <v>34</v>
      </c>
      <c r="H64" s="4" t="s">
        <v>29</v>
      </c>
      <c r="I64" s="4">
        <v>36.5</v>
      </c>
      <c r="J64" s="4">
        <v>15</v>
      </c>
      <c r="M64" s="4" t="s">
        <v>29</v>
      </c>
      <c r="N64" s="4" t="s">
        <v>29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31</v>
      </c>
      <c r="W64" s="4" t="s">
        <v>31</v>
      </c>
      <c r="X64" s="4" t="s">
        <v>31</v>
      </c>
      <c r="Y64" s="4" t="s">
        <v>31</v>
      </c>
      <c r="Z64" s="4" t="s">
        <v>32</v>
      </c>
    </row>
    <row r="65" spans="1:26" x14ac:dyDescent="0.2">
      <c r="A65" s="5">
        <v>44328.33353009259</v>
      </c>
      <c r="B65" s="7" t="s">
        <v>143</v>
      </c>
      <c r="C65" t="s">
        <v>33</v>
      </c>
      <c r="D65">
        <v>731</v>
      </c>
      <c r="G65" t="s">
        <v>28</v>
      </c>
      <c r="H65" s="4"/>
      <c r="I65" s="4"/>
      <c r="J65" s="4"/>
      <c r="K65" s="4">
        <v>36.6</v>
      </c>
      <c r="L65" s="4">
        <v>14</v>
      </c>
      <c r="M65" t="s">
        <v>29</v>
      </c>
      <c r="N65" s="8" t="s">
        <v>32</v>
      </c>
      <c r="O65" t="s">
        <v>29</v>
      </c>
      <c r="P65" t="s">
        <v>29</v>
      </c>
      <c r="Q65" s="8" t="s">
        <v>32</v>
      </c>
      <c r="R65" s="8" t="s">
        <v>32</v>
      </c>
      <c r="S65" t="s">
        <v>29</v>
      </c>
      <c r="T65" s="8" t="s">
        <v>32</v>
      </c>
      <c r="U65" s="8" t="s">
        <v>32</v>
      </c>
      <c r="V65" t="s">
        <v>144</v>
      </c>
      <c r="W65" t="s">
        <v>31</v>
      </c>
      <c r="X65" t="s">
        <v>31</v>
      </c>
      <c r="Y65" t="s">
        <v>31</v>
      </c>
      <c r="Z65" t="s">
        <v>32</v>
      </c>
    </row>
    <row r="66" spans="1:26" x14ac:dyDescent="0.2">
      <c r="A66" s="2">
        <v>44328.334119340274</v>
      </c>
      <c r="B66" s="3" t="s">
        <v>270</v>
      </c>
      <c r="C66" s="4" t="s">
        <v>33</v>
      </c>
      <c r="D66" s="4">
        <v>783</v>
      </c>
      <c r="G66" s="4" t="s">
        <v>34</v>
      </c>
      <c r="H66" s="4" t="s">
        <v>29</v>
      </c>
      <c r="I66" s="4">
        <v>36.5</v>
      </c>
      <c r="J66" s="4">
        <v>20</v>
      </c>
      <c r="M66" s="4" t="s">
        <v>29</v>
      </c>
      <c r="N66" s="4" t="s">
        <v>29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36</v>
      </c>
      <c r="W66" s="4" t="s">
        <v>31</v>
      </c>
      <c r="X66" s="4" t="s">
        <v>31</v>
      </c>
      <c r="Y66" s="4" t="s">
        <v>36</v>
      </c>
      <c r="Z66" s="4" t="s">
        <v>32</v>
      </c>
    </row>
    <row r="67" spans="1:26" x14ac:dyDescent="0.2">
      <c r="A67" s="2">
        <v>44328.336654178245</v>
      </c>
      <c r="B67" s="3" t="s">
        <v>210</v>
      </c>
      <c r="C67" s="4" t="s">
        <v>33</v>
      </c>
      <c r="D67" s="4">
        <v>749</v>
      </c>
      <c r="G67" s="4" t="s">
        <v>28</v>
      </c>
      <c r="K67" s="4">
        <v>36.5</v>
      </c>
      <c r="L67" s="4">
        <v>18</v>
      </c>
      <c r="M67" s="4" t="s">
        <v>29</v>
      </c>
      <c r="N67" s="4" t="s">
        <v>29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31</v>
      </c>
      <c r="W67" s="4" t="s">
        <v>31</v>
      </c>
      <c r="X67" s="4" t="s">
        <v>53</v>
      </c>
      <c r="Y67" s="4" t="s">
        <v>31</v>
      </c>
      <c r="Z67" s="4" t="s">
        <v>32</v>
      </c>
    </row>
    <row r="68" spans="1:26" x14ac:dyDescent="0.2">
      <c r="A68" s="2">
        <v>44328.336761921295</v>
      </c>
      <c r="B68" s="3" t="s">
        <v>220</v>
      </c>
      <c r="C68" s="4" t="s">
        <v>25</v>
      </c>
      <c r="E68" s="4" t="s">
        <v>271</v>
      </c>
      <c r="F68" s="4" t="s">
        <v>272</v>
      </c>
      <c r="G68" s="4" t="s">
        <v>34</v>
      </c>
      <c r="H68" s="4" t="s">
        <v>29</v>
      </c>
      <c r="I68" s="4">
        <v>36.1</v>
      </c>
      <c r="M68" s="4" t="s">
        <v>29</v>
      </c>
      <c r="N68" s="4" t="s">
        <v>29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36</v>
      </c>
      <c r="W68" s="4" t="s">
        <v>31</v>
      </c>
      <c r="X68" s="4" t="s">
        <v>31</v>
      </c>
      <c r="Y68" s="4" t="s">
        <v>36</v>
      </c>
      <c r="Z68" s="4" t="s">
        <v>32</v>
      </c>
    </row>
    <row r="69" spans="1:26" x14ac:dyDescent="0.2">
      <c r="A69" s="2">
        <v>44328.341155891205</v>
      </c>
      <c r="B69" s="3" t="s">
        <v>273</v>
      </c>
      <c r="C69" s="4" t="s">
        <v>33</v>
      </c>
      <c r="D69" s="4">
        <v>775</v>
      </c>
      <c r="G69" s="4" t="s">
        <v>34</v>
      </c>
      <c r="H69" s="4" t="s">
        <v>29</v>
      </c>
      <c r="I69" s="4">
        <v>36.5</v>
      </c>
      <c r="J69" s="4">
        <v>16</v>
      </c>
      <c r="M69" s="4" t="s">
        <v>29</v>
      </c>
      <c r="N69" s="4" t="s">
        <v>29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46</v>
      </c>
      <c r="W69" s="4" t="s">
        <v>31</v>
      </c>
      <c r="X69" s="4" t="s">
        <v>31</v>
      </c>
      <c r="Y69" s="4" t="s">
        <v>46</v>
      </c>
      <c r="Z69" s="4" t="s">
        <v>32</v>
      </c>
    </row>
    <row r="70" spans="1:26" x14ac:dyDescent="0.2">
      <c r="A70" s="2">
        <v>44328.343703101855</v>
      </c>
      <c r="B70" s="3" t="s">
        <v>188</v>
      </c>
      <c r="C70" s="4" t="s">
        <v>33</v>
      </c>
      <c r="D70" s="4">
        <v>311</v>
      </c>
      <c r="G70" s="4" t="s">
        <v>34</v>
      </c>
      <c r="H70" s="4" t="s">
        <v>29</v>
      </c>
      <c r="I70" s="4">
        <v>36.5</v>
      </c>
      <c r="J70" s="4">
        <v>18</v>
      </c>
      <c r="M70" s="4" t="s">
        <v>29</v>
      </c>
      <c r="N70" s="4" t="s">
        <v>29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36</v>
      </c>
      <c r="W70" s="4" t="s">
        <v>31</v>
      </c>
      <c r="X70" s="4" t="s">
        <v>31</v>
      </c>
      <c r="Y70" s="4" t="s">
        <v>235</v>
      </c>
      <c r="Z70" s="4" t="s">
        <v>32</v>
      </c>
    </row>
    <row r="71" spans="1:26" x14ac:dyDescent="0.2">
      <c r="A71" s="5">
        <v>44328.347500000003</v>
      </c>
      <c r="B71">
        <v>0</v>
      </c>
      <c r="C71" s="4" t="s">
        <v>33</v>
      </c>
      <c r="D71">
        <v>112</v>
      </c>
      <c r="G71" s="4" t="s">
        <v>28</v>
      </c>
      <c r="K71" s="4">
        <v>36</v>
      </c>
      <c r="L71">
        <v>16</v>
      </c>
      <c r="M71" s="4" t="s">
        <v>29</v>
      </c>
      <c r="N71" s="4" t="s">
        <v>29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64</v>
      </c>
      <c r="W71" s="4" t="s">
        <v>31</v>
      </c>
      <c r="X71" s="4" t="s">
        <v>31</v>
      </c>
      <c r="Y71" s="4" t="s">
        <v>52</v>
      </c>
      <c r="Z71" s="4" t="s">
        <v>32</v>
      </c>
    </row>
    <row r="72" spans="1:26" x14ac:dyDescent="0.2">
      <c r="A72" s="2">
        <v>44328.350394259258</v>
      </c>
      <c r="B72" s="3" t="s">
        <v>162</v>
      </c>
      <c r="C72" s="4" t="s">
        <v>33</v>
      </c>
      <c r="D72" s="3" t="s">
        <v>163</v>
      </c>
      <c r="G72" s="4" t="s">
        <v>28</v>
      </c>
      <c r="K72" s="4">
        <v>36.4</v>
      </c>
      <c r="L72" s="4">
        <v>14</v>
      </c>
      <c r="M72" s="4" t="s">
        <v>29</v>
      </c>
      <c r="N72" s="4" t="s">
        <v>29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64</v>
      </c>
      <c r="W72" s="4" t="s">
        <v>31</v>
      </c>
      <c r="X72" s="4" t="s">
        <v>31</v>
      </c>
      <c r="Y72" s="4" t="s">
        <v>31</v>
      </c>
      <c r="Z72" s="4" t="s">
        <v>32</v>
      </c>
    </row>
    <row r="73" spans="1:26" x14ac:dyDescent="0.2">
      <c r="A73" s="2">
        <v>44328.353519432872</v>
      </c>
      <c r="B73" s="3" t="s">
        <v>145</v>
      </c>
      <c r="C73" s="4" t="s">
        <v>33</v>
      </c>
      <c r="D73" s="4">
        <v>695</v>
      </c>
      <c r="G73" s="4" t="s">
        <v>28</v>
      </c>
      <c r="K73" s="4">
        <v>36.5</v>
      </c>
      <c r="L73" s="4">
        <v>40</v>
      </c>
      <c r="M73" s="4" t="s">
        <v>29</v>
      </c>
      <c r="N73" s="4" t="s">
        <v>29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31</v>
      </c>
      <c r="W73" s="4" t="s">
        <v>31</v>
      </c>
      <c r="X73" s="4" t="s">
        <v>31</v>
      </c>
      <c r="Y73" s="4" t="s">
        <v>31</v>
      </c>
      <c r="Z73" s="4" t="s">
        <v>32</v>
      </c>
    </row>
    <row r="74" spans="1:26" x14ac:dyDescent="0.2">
      <c r="A74" s="5">
        <v>44328.354062500002</v>
      </c>
      <c r="B74" s="7" t="s">
        <v>274</v>
      </c>
      <c r="C74" s="4" t="s">
        <v>25</v>
      </c>
      <c r="E74" t="s">
        <v>275</v>
      </c>
      <c r="F74" t="s">
        <v>276</v>
      </c>
      <c r="G74" s="4" t="s">
        <v>28</v>
      </c>
      <c r="K74" s="4">
        <v>36.5</v>
      </c>
      <c r="L74" s="4">
        <v>18</v>
      </c>
      <c r="M74" s="4" t="s">
        <v>29</v>
      </c>
      <c r="N74" s="4" t="s">
        <v>29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31</v>
      </c>
      <c r="W74" s="4" t="s">
        <v>31</v>
      </c>
      <c r="X74" s="4" t="s">
        <v>31</v>
      </c>
      <c r="Y74" s="4" t="s">
        <v>46</v>
      </c>
      <c r="Z74" s="4" t="s">
        <v>32</v>
      </c>
    </row>
    <row r="75" spans="1:26" x14ac:dyDescent="0.2">
      <c r="A75" s="2">
        <v>44328.356394618051</v>
      </c>
      <c r="B75" s="3" t="s">
        <v>277</v>
      </c>
      <c r="C75" s="4" t="s">
        <v>25</v>
      </c>
      <c r="E75" s="4" t="s">
        <v>278</v>
      </c>
      <c r="F75" s="4" t="s">
        <v>279</v>
      </c>
      <c r="G75" s="4" t="s">
        <v>34</v>
      </c>
      <c r="H75" s="4" t="s">
        <v>29</v>
      </c>
      <c r="I75" s="4">
        <v>36.5</v>
      </c>
      <c r="J75" s="4">
        <v>14</v>
      </c>
      <c r="M75" s="4" t="s">
        <v>29</v>
      </c>
      <c r="N75" s="4" t="s">
        <v>29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280</v>
      </c>
      <c r="W75" s="4" t="s">
        <v>31</v>
      </c>
      <c r="X75" s="4" t="s">
        <v>31</v>
      </c>
      <c r="Y75" s="4" t="s">
        <v>31</v>
      </c>
      <c r="Z75" s="4" t="s">
        <v>32</v>
      </c>
    </row>
    <row r="76" spans="1:26" x14ac:dyDescent="0.2">
      <c r="A76" s="2">
        <v>44328.359011238426</v>
      </c>
      <c r="B76" s="3" t="s">
        <v>151</v>
      </c>
      <c r="C76" s="4" t="s">
        <v>25</v>
      </c>
      <c r="E76" s="4" t="s">
        <v>152</v>
      </c>
      <c r="F76" s="4" t="s">
        <v>153</v>
      </c>
      <c r="G76" s="4" t="s">
        <v>28</v>
      </c>
      <c r="K76" s="4">
        <v>36.4</v>
      </c>
      <c r="L76" s="4">
        <v>22</v>
      </c>
      <c r="M76" s="4" t="s">
        <v>29</v>
      </c>
      <c r="N76" s="4" t="s">
        <v>29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36</v>
      </c>
      <c r="W76" s="4" t="s">
        <v>31</v>
      </c>
      <c r="X76" s="4" t="s">
        <v>31</v>
      </c>
      <c r="Y76" s="4" t="s">
        <v>31</v>
      </c>
      <c r="Z76" s="4" t="s">
        <v>32</v>
      </c>
    </row>
    <row r="77" spans="1:26" x14ac:dyDescent="0.2">
      <c r="A77" s="2">
        <v>44328.368885682867</v>
      </c>
      <c r="B77" s="3" t="s">
        <v>141</v>
      </c>
      <c r="C77" s="4" t="s">
        <v>33</v>
      </c>
      <c r="D77" s="4">
        <v>777</v>
      </c>
      <c r="G77" s="4" t="s">
        <v>34</v>
      </c>
      <c r="H77" s="4" t="s">
        <v>29</v>
      </c>
      <c r="I77" s="4">
        <v>36.4</v>
      </c>
      <c r="J77" s="4">
        <v>15</v>
      </c>
      <c r="M77" s="4" t="s">
        <v>29</v>
      </c>
      <c r="N77" s="4" t="s">
        <v>29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31</v>
      </c>
      <c r="W77" s="4" t="s">
        <v>31</v>
      </c>
      <c r="X77" s="4" t="s">
        <v>31</v>
      </c>
      <c r="Y77" s="4" t="s">
        <v>31</v>
      </c>
      <c r="Z77" s="4" t="s">
        <v>32</v>
      </c>
    </row>
    <row r="78" spans="1:26" x14ac:dyDescent="0.2">
      <c r="A78" s="2">
        <v>44328.369771018522</v>
      </c>
      <c r="B78" s="3" t="s">
        <v>129</v>
      </c>
      <c r="C78" s="4" t="s">
        <v>25</v>
      </c>
      <c r="E78" s="4" t="s">
        <v>130</v>
      </c>
      <c r="F78" s="4" t="s">
        <v>131</v>
      </c>
      <c r="G78" s="4" t="s">
        <v>34</v>
      </c>
      <c r="H78" s="4" t="s">
        <v>29</v>
      </c>
      <c r="I78" s="4">
        <v>36.799999999999997</v>
      </c>
      <c r="J78" s="4">
        <v>16</v>
      </c>
      <c r="M78" s="4" t="s">
        <v>29</v>
      </c>
      <c r="N78" s="4" t="s">
        <v>29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31</v>
      </c>
      <c r="W78" s="4" t="s">
        <v>31</v>
      </c>
      <c r="X78" s="4" t="s">
        <v>31</v>
      </c>
      <c r="Y78" s="4" t="s">
        <v>31</v>
      </c>
      <c r="Z78" s="4" t="s">
        <v>32</v>
      </c>
    </row>
    <row r="79" spans="1:26" x14ac:dyDescent="0.2">
      <c r="A79" s="2">
        <v>44328.370695393518</v>
      </c>
      <c r="B79" s="4" t="s">
        <v>281</v>
      </c>
      <c r="C79" s="4" t="s">
        <v>33</v>
      </c>
      <c r="D79" s="4">
        <v>635</v>
      </c>
      <c r="G79" s="4" t="s">
        <v>28</v>
      </c>
      <c r="K79" s="4">
        <v>36.5</v>
      </c>
      <c r="L79" s="4">
        <v>14</v>
      </c>
      <c r="M79" s="4" t="s">
        <v>29</v>
      </c>
      <c r="N79" s="4" t="s">
        <v>29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31</v>
      </c>
      <c r="W79" s="4" t="s">
        <v>31</v>
      </c>
      <c r="X79" s="4" t="s">
        <v>31</v>
      </c>
      <c r="Y79" s="4" t="s">
        <v>31</v>
      </c>
      <c r="Z79" s="4" t="s">
        <v>32</v>
      </c>
    </row>
    <row r="80" spans="1:26" x14ac:dyDescent="0.2">
      <c r="A80" s="2">
        <v>44328.373752731481</v>
      </c>
      <c r="B80" s="3" t="s">
        <v>142</v>
      </c>
      <c r="C80" s="4" t="s">
        <v>33</v>
      </c>
      <c r="D80" s="4">
        <v>445</v>
      </c>
      <c r="G80" s="4" t="s">
        <v>34</v>
      </c>
      <c r="H80" s="4" t="s">
        <v>29</v>
      </c>
      <c r="I80" s="4">
        <v>36.200000000000003</v>
      </c>
      <c r="J80" s="4">
        <v>16</v>
      </c>
      <c r="M80" s="4" t="s">
        <v>29</v>
      </c>
      <c r="N80" s="4" t="s">
        <v>29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31</v>
      </c>
      <c r="W80" s="4" t="s">
        <v>31</v>
      </c>
      <c r="X80" s="4" t="s">
        <v>31</v>
      </c>
      <c r="Y80" s="4" t="s">
        <v>31</v>
      </c>
      <c r="Z80" s="4" t="s">
        <v>32</v>
      </c>
    </row>
    <row r="81" spans="1:26" x14ac:dyDescent="0.2">
      <c r="A81" s="2">
        <v>44328.38165145833</v>
      </c>
      <c r="B81" s="3" t="s">
        <v>140</v>
      </c>
      <c r="C81" s="4" t="s">
        <v>33</v>
      </c>
      <c r="D81" s="4">
        <v>722</v>
      </c>
      <c r="G81" s="4" t="s">
        <v>28</v>
      </c>
      <c r="K81" s="4">
        <v>36.5</v>
      </c>
      <c r="L81" s="4">
        <v>18</v>
      </c>
      <c r="M81" s="4" t="s">
        <v>29</v>
      </c>
      <c r="N81" s="4" t="s">
        <v>29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46</v>
      </c>
      <c r="W81" s="4" t="s">
        <v>31</v>
      </c>
      <c r="X81" s="4" t="s">
        <v>31</v>
      </c>
      <c r="Y81" s="4" t="s">
        <v>46</v>
      </c>
      <c r="Z81" s="4" t="s">
        <v>32</v>
      </c>
    </row>
    <row r="82" spans="1:26" x14ac:dyDescent="0.2">
      <c r="A82" s="5">
        <v>44328.382928240739</v>
      </c>
      <c r="B82" s="7" t="s">
        <v>245</v>
      </c>
      <c r="C82" t="s">
        <v>33</v>
      </c>
      <c r="D82">
        <v>774</v>
      </c>
      <c r="G82" t="s">
        <v>28</v>
      </c>
      <c r="K82">
        <v>36.200000000000003</v>
      </c>
      <c r="L82">
        <v>18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31</v>
      </c>
      <c r="W82" t="s">
        <v>31</v>
      </c>
      <c r="X82" t="s">
        <v>31</v>
      </c>
      <c r="Y82" t="s">
        <v>31</v>
      </c>
      <c r="Z82" t="s">
        <v>32</v>
      </c>
    </row>
    <row r="83" spans="1:26" x14ac:dyDescent="0.2">
      <c r="A83" s="2">
        <v>44328.385278032409</v>
      </c>
      <c r="B83" s="3" t="s">
        <v>154</v>
      </c>
      <c r="C83" s="4" t="s">
        <v>33</v>
      </c>
      <c r="D83" s="4">
        <v>612</v>
      </c>
      <c r="G83" s="4" t="s">
        <v>28</v>
      </c>
      <c r="K83" s="4">
        <v>36.4</v>
      </c>
      <c r="L83" s="4">
        <v>18</v>
      </c>
      <c r="M83" s="4" t="s">
        <v>29</v>
      </c>
      <c r="N83" s="4" t="s">
        <v>29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31</v>
      </c>
      <c r="W83" s="4" t="s">
        <v>31</v>
      </c>
      <c r="X83" s="4" t="s">
        <v>31</v>
      </c>
      <c r="Y83" s="4" t="s">
        <v>31</v>
      </c>
      <c r="Z83" s="4" t="s">
        <v>32</v>
      </c>
    </row>
    <row r="84" spans="1:26" x14ac:dyDescent="0.2">
      <c r="A84" s="2">
        <v>44328.395246597225</v>
      </c>
      <c r="B84" s="3" t="s">
        <v>257</v>
      </c>
      <c r="C84" s="4" t="s">
        <v>33</v>
      </c>
      <c r="D84" s="4">
        <v>140</v>
      </c>
      <c r="G84" s="4" t="s">
        <v>28</v>
      </c>
      <c r="K84" s="4">
        <v>36.5</v>
      </c>
      <c r="L84" s="4">
        <v>31</v>
      </c>
      <c r="M84" s="4" t="s">
        <v>29</v>
      </c>
      <c r="N84" s="4" t="s">
        <v>29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36</v>
      </c>
      <c r="W84" s="4" t="s">
        <v>31</v>
      </c>
      <c r="X84" s="4" t="s">
        <v>31</v>
      </c>
      <c r="Y84" s="4" t="s">
        <v>36</v>
      </c>
      <c r="Z84" s="4" t="s">
        <v>32</v>
      </c>
    </row>
    <row r="85" spans="1:26" x14ac:dyDescent="0.2">
      <c r="A85" s="2">
        <v>44328.399231863426</v>
      </c>
      <c r="B85" s="3" t="s">
        <v>246</v>
      </c>
      <c r="C85" s="4" t="s">
        <v>25</v>
      </c>
      <c r="E85" s="4" t="s">
        <v>107</v>
      </c>
      <c r="F85" s="4" t="s">
        <v>108</v>
      </c>
      <c r="G85" s="4" t="s">
        <v>34</v>
      </c>
      <c r="H85" s="4" t="s">
        <v>29</v>
      </c>
      <c r="I85" s="4">
        <v>36.200000000000003</v>
      </c>
      <c r="J85" s="4">
        <v>19</v>
      </c>
      <c r="M85" s="4" t="s">
        <v>29</v>
      </c>
      <c r="N85" s="4" t="s">
        <v>29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36</v>
      </c>
      <c r="W85" s="4" t="s">
        <v>31</v>
      </c>
      <c r="X85" s="4" t="s">
        <v>31</v>
      </c>
      <c r="Y85" s="4" t="s">
        <v>36</v>
      </c>
      <c r="Z85" s="4" t="s">
        <v>32</v>
      </c>
    </row>
    <row r="86" spans="1:26" x14ac:dyDescent="0.2">
      <c r="A86" s="5">
        <v>44328.403611111113</v>
      </c>
      <c r="B86">
        <v>0</v>
      </c>
      <c r="C86" s="4" t="s">
        <v>33</v>
      </c>
      <c r="D86">
        <v>53</v>
      </c>
      <c r="G86" s="4" t="s">
        <v>34</v>
      </c>
      <c r="H86" s="4" t="s">
        <v>29</v>
      </c>
      <c r="I86" s="4">
        <v>36.4</v>
      </c>
      <c r="J86">
        <v>18</v>
      </c>
      <c r="M86" s="4" t="s">
        <v>29</v>
      </c>
      <c r="N86" s="4" t="s">
        <v>29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t="s">
        <v>64</v>
      </c>
      <c r="W86" s="4" t="s">
        <v>31</v>
      </c>
      <c r="X86" s="4" t="s">
        <v>31</v>
      </c>
      <c r="Y86" s="4" t="s">
        <v>31</v>
      </c>
      <c r="Z86" s="4" t="s">
        <v>32</v>
      </c>
    </row>
    <row r="87" spans="1:26" x14ac:dyDescent="0.2">
      <c r="A87" s="2">
        <v>44328.407001828702</v>
      </c>
      <c r="B87" s="3" t="s">
        <v>24</v>
      </c>
      <c r="C87" s="4" t="s">
        <v>25</v>
      </c>
      <c r="E87" s="4" t="s">
        <v>26</v>
      </c>
      <c r="F87" s="4" t="s">
        <v>27</v>
      </c>
      <c r="G87" s="4" t="s">
        <v>28</v>
      </c>
      <c r="K87" s="4">
        <v>36.799999999999997</v>
      </c>
      <c r="L87" s="4">
        <v>12</v>
      </c>
      <c r="M87" s="4" t="s">
        <v>29</v>
      </c>
      <c r="N87" s="4" t="s">
        <v>29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30</v>
      </c>
      <c r="W87" s="4" t="s">
        <v>31</v>
      </c>
      <c r="X87" s="4" t="s">
        <v>31</v>
      </c>
      <c r="Y87" s="4" t="s">
        <v>30</v>
      </c>
      <c r="Z87" s="4" t="s">
        <v>32</v>
      </c>
    </row>
    <row r="88" spans="1:26" x14ac:dyDescent="0.2">
      <c r="A88" s="2">
        <v>44328.4119665162</v>
      </c>
      <c r="B88" s="3" t="s">
        <v>135</v>
      </c>
      <c r="C88" s="4" t="s">
        <v>33</v>
      </c>
      <c r="D88" s="4">
        <v>627</v>
      </c>
      <c r="G88" s="4" t="s">
        <v>28</v>
      </c>
      <c r="K88" s="4">
        <v>36.4</v>
      </c>
      <c r="L88" s="4">
        <v>18</v>
      </c>
      <c r="M88" s="4" t="s">
        <v>29</v>
      </c>
      <c r="N88" s="4" t="s">
        <v>29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31</v>
      </c>
      <c r="W88" s="4" t="s">
        <v>31</v>
      </c>
      <c r="X88" s="4" t="s">
        <v>31</v>
      </c>
      <c r="Y88" s="4" t="s">
        <v>31</v>
      </c>
      <c r="Z88" s="4" t="s">
        <v>32</v>
      </c>
    </row>
    <row r="89" spans="1:26" x14ac:dyDescent="0.2">
      <c r="A89" s="2">
        <v>44328.415812152773</v>
      </c>
      <c r="B89" s="3" t="s">
        <v>180</v>
      </c>
      <c r="C89" s="4" t="s">
        <v>25</v>
      </c>
      <c r="E89" s="4" t="s">
        <v>181</v>
      </c>
      <c r="F89" s="4" t="s">
        <v>182</v>
      </c>
      <c r="G89" s="4" t="s">
        <v>34</v>
      </c>
      <c r="H89" s="4" t="s">
        <v>29</v>
      </c>
      <c r="I89" s="4">
        <v>36.6</v>
      </c>
      <c r="M89" s="4" t="s">
        <v>29</v>
      </c>
      <c r="N89" s="4" t="s">
        <v>29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31</v>
      </c>
      <c r="W89" s="4" t="s">
        <v>31</v>
      </c>
      <c r="X89" s="4" t="s">
        <v>31</v>
      </c>
      <c r="Y89" s="4" t="s">
        <v>31</v>
      </c>
      <c r="Z89" s="4" t="s">
        <v>32</v>
      </c>
    </row>
    <row r="90" spans="1:26" x14ac:dyDescent="0.2">
      <c r="A90" s="2">
        <v>44328.41712006944</v>
      </c>
      <c r="B90" s="3" t="s">
        <v>240</v>
      </c>
      <c r="C90" s="4" t="s">
        <v>25</v>
      </c>
      <c r="E90" s="4" t="s">
        <v>241</v>
      </c>
      <c r="F90" s="4" t="s">
        <v>242</v>
      </c>
      <c r="G90" s="4" t="s">
        <v>28</v>
      </c>
      <c r="K90" s="4">
        <v>36.5</v>
      </c>
      <c r="L90" s="4">
        <v>30</v>
      </c>
      <c r="M90" s="4" t="s">
        <v>29</v>
      </c>
      <c r="N90" s="4" t="s">
        <v>29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36</v>
      </c>
      <c r="W90" s="4" t="s">
        <v>31</v>
      </c>
      <c r="X90" s="4" t="s">
        <v>31</v>
      </c>
      <c r="Y90" s="4" t="s">
        <v>36</v>
      </c>
      <c r="Z90" s="4" t="s">
        <v>32</v>
      </c>
    </row>
    <row r="91" spans="1:26" x14ac:dyDescent="0.2">
      <c r="A91" s="2">
        <v>44328.424900868056</v>
      </c>
      <c r="B91" s="3" t="s">
        <v>121</v>
      </c>
      <c r="C91" s="4" t="s">
        <v>33</v>
      </c>
      <c r="D91" s="4">
        <v>675</v>
      </c>
      <c r="G91" s="4" t="s">
        <v>34</v>
      </c>
      <c r="H91" s="4" t="s">
        <v>29</v>
      </c>
      <c r="I91" s="4">
        <v>36</v>
      </c>
      <c r="J91" s="4">
        <v>40</v>
      </c>
      <c r="M91" s="4" t="s">
        <v>29</v>
      </c>
      <c r="N91" s="4" t="s">
        <v>29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31</v>
      </c>
      <c r="W91" s="4" t="s">
        <v>31</v>
      </c>
      <c r="X91" s="4" t="s">
        <v>31</v>
      </c>
      <c r="Y91" s="4" t="s">
        <v>31</v>
      </c>
      <c r="Z91" s="4" t="s">
        <v>32</v>
      </c>
    </row>
    <row r="92" spans="1:26" x14ac:dyDescent="0.2">
      <c r="A92" s="2">
        <v>44328.425803437502</v>
      </c>
      <c r="B92" s="3" t="s">
        <v>126</v>
      </c>
      <c r="C92" s="4" t="s">
        <v>33</v>
      </c>
      <c r="D92" s="4">
        <v>480</v>
      </c>
      <c r="G92" s="4" t="s">
        <v>28</v>
      </c>
      <c r="K92" s="4">
        <v>36.6</v>
      </c>
      <c r="L92" s="4">
        <v>18</v>
      </c>
      <c r="M92" s="4" t="s">
        <v>29</v>
      </c>
      <c r="N92" s="4" t="s">
        <v>29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127</v>
      </c>
      <c r="W92" s="4" t="s">
        <v>31</v>
      </c>
      <c r="X92" s="4" t="s">
        <v>31</v>
      </c>
      <c r="Y92" s="4" t="s">
        <v>31</v>
      </c>
      <c r="Z92" s="4" t="s">
        <v>32</v>
      </c>
    </row>
    <row r="93" spans="1:26" x14ac:dyDescent="0.2">
      <c r="A93" s="5">
        <v>44328.431840277779</v>
      </c>
      <c r="B93">
        <v>0</v>
      </c>
      <c r="C93" s="4" t="s">
        <v>33</v>
      </c>
      <c r="D93">
        <v>458</v>
      </c>
      <c r="G93" s="4" t="s">
        <v>34</v>
      </c>
      <c r="H93" s="4" t="s">
        <v>29</v>
      </c>
      <c r="I93" s="4">
        <v>36</v>
      </c>
      <c r="J93">
        <v>16</v>
      </c>
      <c r="M93" s="4" t="s">
        <v>29</v>
      </c>
      <c r="N93" s="4" t="s">
        <v>29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31</v>
      </c>
      <c r="W93" s="4" t="s">
        <v>31</v>
      </c>
      <c r="X93" s="4" t="s">
        <v>31</v>
      </c>
      <c r="Y93" s="4" t="s">
        <v>31</v>
      </c>
      <c r="Z93" s="4" t="s">
        <v>32</v>
      </c>
    </row>
    <row r="94" spans="1:26" x14ac:dyDescent="0.2">
      <c r="A94" s="2">
        <v>44328.440537685186</v>
      </c>
      <c r="B94" s="3" t="s">
        <v>137</v>
      </c>
      <c r="C94" s="4" t="s">
        <v>25</v>
      </c>
      <c r="E94" s="4" t="s">
        <v>138</v>
      </c>
      <c r="F94" s="4" t="s">
        <v>139</v>
      </c>
      <c r="G94" s="4" t="s">
        <v>28</v>
      </c>
      <c r="K94" s="4">
        <v>36.5</v>
      </c>
      <c r="L94" s="4">
        <v>22</v>
      </c>
      <c r="M94" s="4" t="s">
        <v>29</v>
      </c>
      <c r="N94" s="4" t="s">
        <v>29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31</v>
      </c>
      <c r="W94" s="4" t="s">
        <v>31</v>
      </c>
      <c r="X94" s="4" t="s">
        <v>31</v>
      </c>
      <c r="Y94" s="4" t="s">
        <v>31</v>
      </c>
      <c r="Z94" s="4" t="s">
        <v>32</v>
      </c>
    </row>
    <row r="95" spans="1:26" x14ac:dyDescent="0.2">
      <c r="A95" s="2">
        <v>44328.450131504629</v>
      </c>
      <c r="B95" s="3" t="s">
        <v>169</v>
      </c>
      <c r="C95" s="4" t="s">
        <v>33</v>
      </c>
      <c r="D95" s="4">
        <v>462</v>
      </c>
      <c r="G95" s="4" t="s">
        <v>28</v>
      </c>
      <c r="K95" s="4">
        <v>36.9</v>
      </c>
      <c r="L95" s="4">
        <v>20</v>
      </c>
      <c r="M95" s="4" t="s">
        <v>29</v>
      </c>
      <c r="N95" s="4" t="s">
        <v>29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31</v>
      </c>
      <c r="W95" s="4" t="s">
        <v>31</v>
      </c>
      <c r="X95" s="4" t="s">
        <v>31</v>
      </c>
      <c r="Y95" s="4" t="s">
        <v>31</v>
      </c>
      <c r="Z95" s="4" t="s">
        <v>32</v>
      </c>
    </row>
    <row r="96" spans="1:26" x14ac:dyDescent="0.2">
      <c r="A96" s="2">
        <v>44328.451168159721</v>
      </c>
      <c r="B96" s="3" t="s">
        <v>228</v>
      </c>
      <c r="C96" s="4" t="s">
        <v>33</v>
      </c>
      <c r="D96" s="4">
        <v>750</v>
      </c>
      <c r="G96" s="4" t="s">
        <v>28</v>
      </c>
      <c r="K96" s="4">
        <v>36.5</v>
      </c>
      <c r="L96" s="4">
        <v>14</v>
      </c>
      <c r="M96" s="4" t="s">
        <v>29</v>
      </c>
      <c r="N96" s="4" t="s">
        <v>29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52</v>
      </c>
      <c r="W96" s="4" t="s">
        <v>31</v>
      </c>
      <c r="X96" s="4" t="s">
        <v>31</v>
      </c>
      <c r="Y96" s="4" t="s">
        <v>52</v>
      </c>
      <c r="Z96" s="4" t="s">
        <v>32</v>
      </c>
    </row>
    <row r="97" spans="1:26" x14ac:dyDescent="0.2">
      <c r="A97" s="2">
        <v>44328.461126238428</v>
      </c>
      <c r="B97" s="3" t="s">
        <v>171</v>
      </c>
      <c r="C97" s="4" t="s">
        <v>25</v>
      </c>
      <c r="E97" s="4" t="s">
        <v>172</v>
      </c>
      <c r="F97" s="4" t="s">
        <v>173</v>
      </c>
      <c r="G97" s="4" t="s">
        <v>28</v>
      </c>
      <c r="K97" s="4">
        <v>36.299999999999997</v>
      </c>
      <c r="L97" s="4">
        <v>20</v>
      </c>
      <c r="M97" s="4" t="s">
        <v>29</v>
      </c>
      <c r="N97" s="4" t="s">
        <v>29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31</v>
      </c>
      <c r="W97" s="4" t="s">
        <v>31</v>
      </c>
      <c r="X97" s="4" t="s">
        <v>31</v>
      </c>
      <c r="Y97" s="4" t="s">
        <v>31</v>
      </c>
      <c r="Z97" s="4" t="s">
        <v>32</v>
      </c>
    </row>
    <row r="98" spans="1:26" x14ac:dyDescent="0.2">
      <c r="A98" s="2">
        <v>44328.541546145832</v>
      </c>
      <c r="B98" s="3" t="s">
        <v>189</v>
      </c>
      <c r="C98" s="4" t="s">
        <v>25</v>
      </c>
      <c r="E98" s="4" t="s">
        <v>190</v>
      </c>
      <c r="F98" s="4" t="s">
        <v>191</v>
      </c>
      <c r="G98" s="4" t="s">
        <v>28</v>
      </c>
      <c r="K98" s="4">
        <v>36.200000000000003</v>
      </c>
      <c r="L98" s="4">
        <v>15</v>
      </c>
      <c r="M98" s="4" t="s">
        <v>29</v>
      </c>
      <c r="N98" s="4" t="s">
        <v>29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31</v>
      </c>
      <c r="W98" s="4" t="s">
        <v>31</v>
      </c>
      <c r="X98" s="4" t="s">
        <v>31</v>
      </c>
      <c r="Y98" s="4" t="s">
        <v>31</v>
      </c>
      <c r="Z98" s="4" t="s">
        <v>32</v>
      </c>
    </row>
    <row r="99" spans="1:26" x14ac:dyDescent="0.2">
      <c r="A99" s="2">
        <v>44328.555468703707</v>
      </c>
      <c r="B99" s="3" t="s">
        <v>122</v>
      </c>
      <c r="C99" s="4" t="s">
        <v>25</v>
      </c>
      <c r="E99" s="4" t="s">
        <v>123</v>
      </c>
      <c r="F99" s="4" t="s">
        <v>124</v>
      </c>
      <c r="G99" s="4" t="s">
        <v>28</v>
      </c>
      <c r="K99" s="4">
        <v>36.5</v>
      </c>
      <c r="L99" s="4">
        <v>30</v>
      </c>
      <c r="M99" s="4" t="s">
        <v>29</v>
      </c>
      <c r="N99" s="4" t="s">
        <v>29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125</v>
      </c>
      <c r="W99" s="4" t="s">
        <v>31</v>
      </c>
      <c r="X99" s="4" t="s">
        <v>31</v>
      </c>
      <c r="Y99" s="4" t="s">
        <v>31</v>
      </c>
      <c r="Z99" s="4" t="s">
        <v>32</v>
      </c>
    </row>
    <row r="100" spans="1:26" x14ac:dyDescent="0.2">
      <c r="A100" s="2">
        <v>44328.633521747688</v>
      </c>
      <c r="B100" s="3" t="s">
        <v>174</v>
      </c>
      <c r="C100" s="4" t="s">
        <v>33</v>
      </c>
      <c r="D100" s="4" t="s">
        <v>175</v>
      </c>
      <c r="G100" s="4" t="s">
        <v>28</v>
      </c>
      <c r="K100" s="4">
        <v>36.1</v>
      </c>
      <c r="L100" s="4">
        <v>16</v>
      </c>
      <c r="M100" s="4" t="s">
        <v>29</v>
      </c>
      <c r="N100" s="4" t="s">
        <v>29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282</v>
      </c>
      <c r="W100" s="4" t="s">
        <v>31</v>
      </c>
      <c r="X100" s="4" t="s">
        <v>31</v>
      </c>
      <c r="Y100" s="4" t="s">
        <v>31</v>
      </c>
      <c r="Z100" s="4" t="s">
        <v>32</v>
      </c>
    </row>
    <row r="101" spans="1:26" x14ac:dyDescent="0.2">
      <c r="A101" s="2">
        <v>44328.765425729165</v>
      </c>
      <c r="B101" s="4" t="s">
        <v>198</v>
      </c>
      <c r="C101" s="4" t="s">
        <v>33</v>
      </c>
      <c r="D101" s="4" t="s">
        <v>199</v>
      </c>
      <c r="G101" s="4" t="s">
        <v>28</v>
      </c>
      <c r="K101" s="4">
        <v>36.200000000000003</v>
      </c>
      <c r="L101" s="4">
        <v>16</v>
      </c>
      <c r="M101" s="4" t="s">
        <v>29</v>
      </c>
      <c r="N101" s="4" t="s">
        <v>29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31</v>
      </c>
      <c r="W101" s="4" t="s">
        <v>31</v>
      </c>
      <c r="X101" s="4" t="s">
        <v>31</v>
      </c>
      <c r="Y101" s="4" t="s">
        <v>31</v>
      </c>
      <c r="Z101" s="4" t="s">
        <v>32</v>
      </c>
    </row>
    <row r="102" spans="1:26" x14ac:dyDescent="0.2">
      <c r="A102" s="2">
        <v>44328.798828449071</v>
      </c>
      <c r="B102" s="4">
        <v>9054421297</v>
      </c>
      <c r="C102" s="4" t="s">
        <v>33</v>
      </c>
      <c r="D102" s="4" t="s">
        <v>187</v>
      </c>
      <c r="G102" s="4" t="s">
        <v>28</v>
      </c>
      <c r="K102" s="4">
        <v>36.4</v>
      </c>
      <c r="L102" s="4">
        <v>12</v>
      </c>
      <c r="M102" s="4" t="s">
        <v>29</v>
      </c>
      <c r="N102" s="4" t="s">
        <v>29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30</v>
      </c>
      <c r="W102" s="4" t="s">
        <v>31</v>
      </c>
      <c r="X102" s="4" t="s">
        <v>31</v>
      </c>
      <c r="Y102" s="4" t="s">
        <v>30</v>
      </c>
      <c r="Z102" s="4" t="s">
        <v>32</v>
      </c>
    </row>
    <row r="103" spans="1:26" x14ac:dyDescent="0.2">
      <c r="A103" s="2">
        <v>44328.849425138891</v>
      </c>
      <c r="B103" s="3" t="s">
        <v>239</v>
      </c>
      <c r="C103" s="4" t="s">
        <v>33</v>
      </c>
      <c r="D103" s="4">
        <v>250</v>
      </c>
      <c r="G103" s="4" t="s">
        <v>34</v>
      </c>
      <c r="H103" s="4" t="s">
        <v>29</v>
      </c>
      <c r="I103" s="4">
        <v>36.1</v>
      </c>
      <c r="J103" s="4">
        <v>30</v>
      </c>
      <c r="M103" s="4" t="s">
        <v>29</v>
      </c>
      <c r="N103" s="4" t="s">
        <v>29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49</v>
      </c>
      <c r="W103" s="4" t="s">
        <v>31</v>
      </c>
      <c r="X103" s="4" t="s">
        <v>31</v>
      </c>
      <c r="Y103" s="4" t="s">
        <v>49</v>
      </c>
      <c r="Z103" s="4" t="s">
        <v>32</v>
      </c>
    </row>
    <row r="104" spans="1:26" x14ac:dyDescent="0.2">
      <c r="A104" s="5">
        <v>44328.361944444441</v>
      </c>
      <c r="B104" s="4">
        <v>0</v>
      </c>
      <c r="C104" s="4" t="s">
        <v>33</v>
      </c>
      <c r="D104" t="s">
        <v>159</v>
      </c>
      <c r="G104" s="4" t="s">
        <v>34</v>
      </c>
      <c r="H104" s="4" t="s">
        <v>29</v>
      </c>
      <c r="I104" s="4">
        <v>36.4</v>
      </c>
      <c r="J104" s="4">
        <v>18</v>
      </c>
      <c r="M104" s="4" t="s">
        <v>29</v>
      </c>
      <c r="N104" s="4" t="s">
        <v>29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64</v>
      </c>
      <c r="W104" s="4" t="s">
        <v>31</v>
      </c>
      <c r="X104" s="4" t="s">
        <v>31</v>
      </c>
      <c r="Y104" s="4" t="s">
        <v>31</v>
      </c>
      <c r="Z104" s="4" t="s">
        <v>32</v>
      </c>
    </row>
    <row r="105" spans="1:26" x14ac:dyDescent="0.2">
      <c r="S105" s="4" t="s">
        <v>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63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44329.20135293981</v>
      </c>
      <c r="B2" s="3" t="s">
        <v>284</v>
      </c>
      <c r="C2" s="4" t="s">
        <v>33</v>
      </c>
      <c r="D2" s="4">
        <v>505</v>
      </c>
      <c r="G2" s="4" t="s">
        <v>28</v>
      </c>
      <c r="K2" s="4">
        <v>36.200000000000003</v>
      </c>
      <c r="L2" s="4">
        <v>18</v>
      </c>
      <c r="M2" s="4" t="s">
        <v>29</v>
      </c>
      <c r="N2" s="4" t="s">
        <v>29</v>
      </c>
      <c r="O2" s="4" t="s">
        <v>29</v>
      </c>
      <c r="P2" s="4" t="s">
        <v>29</v>
      </c>
      <c r="Q2" s="8" t="s">
        <v>32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285</v>
      </c>
      <c r="W2" s="4" t="s">
        <v>31</v>
      </c>
      <c r="X2" s="4" t="s">
        <v>31</v>
      </c>
      <c r="Y2" s="4" t="s">
        <v>46</v>
      </c>
      <c r="Z2" s="4" t="s">
        <v>32</v>
      </c>
    </row>
    <row r="3" spans="1:26" x14ac:dyDescent="0.2">
      <c r="A3" s="2">
        <v>44329.250175370369</v>
      </c>
      <c r="B3" s="3" t="s">
        <v>54</v>
      </c>
      <c r="C3" s="4" t="s">
        <v>33</v>
      </c>
      <c r="D3" s="4">
        <v>427</v>
      </c>
      <c r="G3" s="4" t="s">
        <v>28</v>
      </c>
      <c r="K3" s="4">
        <v>35.299999999999997</v>
      </c>
      <c r="L3" s="4">
        <v>14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55</v>
      </c>
      <c r="W3" s="4" t="s">
        <v>31</v>
      </c>
      <c r="X3" s="4" t="s">
        <v>31</v>
      </c>
      <c r="Y3" s="4" t="s">
        <v>84</v>
      </c>
      <c r="Z3" s="4" t="s">
        <v>32</v>
      </c>
    </row>
    <row r="4" spans="1:26" x14ac:dyDescent="0.2">
      <c r="A4" s="2">
        <v>44329.262184525462</v>
      </c>
      <c r="B4" s="4">
        <v>9778358275</v>
      </c>
      <c r="C4" s="4" t="s">
        <v>33</v>
      </c>
      <c r="D4" s="4">
        <v>508</v>
      </c>
      <c r="G4" s="4" t="s">
        <v>34</v>
      </c>
      <c r="H4" s="4" t="s">
        <v>29</v>
      </c>
      <c r="I4" s="4">
        <v>36.299999999999997</v>
      </c>
      <c r="J4" s="4">
        <v>22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32</v>
      </c>
    </row>
    <row r="5" spans="1:26" x14ac:dyDescent="0.2">
      <c r="A5" s="5">
        <v>44329.267557870371</v>
      </c>
      <c r="B5" s="7" t="s">
        <v>97</v>
      </c>
      <c r="C5" t="s">
        <v>33</v>
      </c>
      <c r="D5">
        <v>451</v>
      </c>
      <c r="G5" t="s">
        <v>28</v>
      </c>
      <c r="H5" s="4"/>
      <c r="I5" s="4"/>
      <c r="J5" s="4"/>
      <c r="K5" s="4">
        <v>36</v>
      </c>
      <c r="L5" s="4">
        <v>12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31</v>
      </c>
      <c r="W5" t="s">
        <v>31</v>
      </c>
      <c r="X5" t="s">
        <v>31</v>
      </c>
      <c r="Y5" t="s">
        <v>31</v>
      </c>
      <c r="Z5" t="s">
        <v>32</v>
      </c>
    </row>
    <row r="6" spans="1:26" x14ac:dyDescent="0.2">
      <c r="A6" s="2">
        <v>44329.271547094904</v>
      </c>
      <c r="B6" s="3" t="s">
        <v>70</v>
      </c>
      <c r="C6" s="4" t="s">
        <v>33</v>
      </c>
      <c r="D6" s="4">
        <v>696</v>
      </c>
      <c r="G6" s="4" t="s">
        <v>34</v>
      </c>
      <c r="H6" s="4" t="s">
        <v>29</v>
      </c>
      <c r="I6" s="4">
        <v>36.6</v>
      </c>
      <c r="J6" s="4">
        <v>18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44329.273189143518</v>
      </c>
      <c r="B7" s="3" t="s">
        <v>78</v>
      </c>
      <c r="C7" s="4" t="s">
        <v>33</v>
      </c>
      <c r="D7" s="4">
        <v>616</v>
      </c>
      <c r="G7" s="4" t="s">
        <v>28</v>
      </c>
      <c r="K7" s="4">
        <v>36.5</v>
      </c>
      <c r="L7" s="4">
        <v>18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52</v>
      </c>
      <c r="W7" s="4" t="s">
        <v>31</v>
      </c>
      <c r="X7" s="4" t="s">
        <v>31</v>
      </c>
      <c r="Y7" s="4" t="s">
        <v>52</v>
      </c>
      <c r="Z7" s="4" t="s">
        <v>32</v>
      </c>
    </row>
    <row r="8" spans="1:26" x14ac:dyDescent="0.2">
      <c r="A8" s="2">
        <v>44329.283902002317</v>
      </c>
      <c r="B8" s="3" t="s">
        <v>92</v>
      </c>
      <c r="C8" s="4" t="s">
        <v>33</v>
      </c>
      <c r="D8" s="4">
        <v>186</v>
      </c>
      <c r="G8" s="4" t="s">
        <v>28</v>
      </c>
      <c r="K8" s="4">
        <v>36.5</v>
      </c>
      <c r="L8" s="4">
        <v>24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31</v>
      </c>
      <c r="W8" s="4" t="s">
        <v>31</v>
      </c>
      <c r="X8" s="4" t="s">
        <v>31</v>
      </c>
      <c r="Y8" s="4" t="s">
        <v>31</v>
      </c>
      <c r="Z8" s="4" t="s">
        <v>32</v>
      </c>
    </row>
    <row r="9" spans="1:26" x14ac:dyDescent="0.2">
      <c r="A9" s="2">
        <v>44329.286151689812</v>
      </c>
      <c r="B9" s="3" t="s">
        <v>62</v>
      </c>
      <c r="C9" s="4" t="s">
        <v>33</v>
      </c>
      <c r="D9" s="3" t="s">
        <v>63</v>
      </c>
      <c r="G9" s="4" t="s">
        <v>28</v>
      </c>
      <c r="K9" s="4">
        <v>36.6</v>
      </c>
      <c r="L9" s="4">
        <v>17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64</v>
      </c>
      <c r="W9" s="4" t="s">
        <v>31</v>
      </c>
      <c r="X9" s="4" t="s">
        <v>31</v>
      </c>
      <c r="Y9" s="4" t="s">
        <v>52</v>
      </c>
      <c r="Z9" s="4" t="s">
        <v>32</v>
      </c>
    </row>
    <row r="10" spans="1:26" x14ac:dyDescent="0.2">
      <c r="A10" s="2">
        <v>44329.287198738428</v>
      </c>
      <c r="B10" s="3" t="s">
        <v>65</v>
      </c>
      <c r="C10" s="4" t="s">
        <v>33</v>
      </c>
      <c r="D10" s="4" t="s">
        <v>66</v>
      </c>
      <c r="G10" s="4" t="s">
        <v>34</v>
      </c>
      <c r="H10" s="4" t="s">
        <v>29</v>
      </c>
      <c r="I10" s="4">
        <v>36.6</v>
      </c>
      <c r="J10" s="4">
        <v>17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52</v>
      </c>
      <c r="W10" s="4" t="s">
        <v>31</v>
      </c>
      <c r="X10" s="4" t="s">
        <v>31</v>
      </c>
      <c r="Y10" s="4" t="s">
        <v>52</v>
      </c>
      <c r="Z10" s="4" t="s">
        <v>32</v>
      </c>
    </row>
    <row r="11" spans="1:26" x14ac:dyDescent="0.2">
      <c r="A11" s="2">
        <v>44329.289720335648</v>
      </c>
      <c r="B11" s="3" t="s">
        <v>75</v>
      </c>
      <c r="C11" s="4" t="s">
        <v>33</v>
      </c>
      <c r="D11" s="4">
        <v>649</v>
      </c>
      <c r="G11" s="4" t="s">
        <v>28</v>
      </c>
      <c r="K11" s="4">
        <v>36.6</v>
      </c>
      <c r="L11" s="4">
        <v>14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52</v>
      </c>
      <c r="W11" s="4" t="s">
        <v>31</v>
      </c>
      <c r="X11" s="4" t="s">
        <v>31</v>
      </c>
      <c r="Y11" s="4" t="s">
        <v>52</v>
      </c>
      <c r="Z11" s="4" t="s">
        <v>32</v>
      </c>
    </row>
    <row r="12" spans="1:26" x14ac:dyDescent="0.2">
      <c r="A12" s="2">
        <v>44329.295264293978</v>
      </c>
      <c r="B12" s="3" t="s">
        <v>44</v>
      </c>
      <c r="C12" s="4" t="s">
        <v>33</v>
      </c>
      <c r="D12" s="4">
        <v>667</v>
      </c>
      <c r="G12" s="4" t="s">
        <v>34</v>
      </c>
      <c r="H12" s="4" t="s">
        <v>29</v>
      </c>
      <c r="I12" s="4">
        <v>36.5</v>
      </c>
      <c r="J12" s="4">
        <v>20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31</v>
      </c>
      <c r="W12" s="4" t="s">
        <v>31</v>
      </c>
      <c r="X12" s="4" t="s">
        <v>31</v>
      </c>
      <c r="Y12" s="4" t="s">
        <v>31</v>
      </c>
      <c r="Z12" s="4" t="s">
        <v>32</v>
      </c>
    </row>
    <row r="13" spans="1:26" x14ac:dyDescent="0.2">
      <c r="A13" s="2">
        <v>44329.297013819443</v>
      </c>
      <c r="B13" s="3" t="s">
        <v>79</v>
      </c>
      <c r="C13" s="4" t="s">
        <v>25</v>
      </c>
      <c r="E13" s="4" t="s">
        <v>80</v>
      </c>
      <c r="F13" s="4" t="s">
        <v>81</v>
      </c>
      <c r="G13" s="4" t="s">
        <v>28</v>
      </c>
      <c r="K13" s="4">
        <v>36.1</v>
      </c>
      <c r="L13" s="4">
        <v>18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32</v>
      </c>
    </row>
    <row r="14" spans="1:26" x14ac:dyDescent="0.2">
      <c r="A14" s="2">
        <v>44329.297348159722</v>
      </c>
      <c r="B14" s="3" t="s">
        <v>71</v>
      </c>
      <c r="C14" s="4" t="s">
        <v>33</v>
      </c>
      <c r="D14" s="4">
        <v>544</v>
      </c>
      <c r="G14" s="4" t="s">
        <v>28</v>
      </c>
      <c r="K14" s="4">
        <v>36.6</v>
      </c>
      <c r="L14" s="4">
        <v>18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52</v>
      </c>
      <c r="W14" s="4" t="s">
        <v>286</v>
      </c>
      <c r="X14" s="4" t="s">
        <v>31</v>
      </c>
      <c r="Y14" s="4" t="s">
        <v>287</v>
      </c>
      <c r="Z14" s="4" t="s">
        <v>32</v>
      </c>
    </row>
    <row r="15" spans="1:26" x14ac:dyDescent="0.2">
      <c r="A15" s="2">
        <v>44329.307723229169</v>
      </c>
      <c r="B15" s="3" t="s">
        <v>94</v>
      </c>
      <c r="C15" s="4" t="s">
        <v>33</v>
      </c>
      <c r="D15" s="4">
        <v>143</v>
      </c>
      <c r="G15" s="4" t="s">
        <v>34</v>
      </c>
      <c r="H15" s="4" t="s">
        <v>29</v>
      </c>
      <c r="I15" s="4">
        <v>36.200000000000003</v>
      </c>
      <c r="J15" s="4">
        <v>14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64</v>
      </c>
      <c r="W15" s="4" t="s">
        <v>31</v>
      </c>
      <c r="X15" s="4" t="s">
        <v>31</v>
      </c>
      <c r="Y15" s="4" t="s">
        <v>31</v>
      </c>
      <c r="Z15" s="4" t="s">
        <v>32</v>
      </c>
    </row>
    <row r="16" spans="1:26" x14ac:dyDescent="0.2">
      <c r="A16" s="2">
        <v>44329.30935570602</v>
      </c>
      <c r="B16" s="3" t="s">
        <v>88</v>
      </c>
      <c r="C16" s="4" t="s">
        <v>33</v>
      </c>
      <c r="D16" s="4" t="s">
        <v>89</v>
      </c>
      <c r="G16" s="4" t="s">
        <v>28</v>
      </c>
      <c r="K16" s="4">
        <v>36</v>
      </c>
      <c r="L16" s="4">
        <v>14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31</v>
      </c>
      <c r="W16" s="4" t="s">
        <v>31</v>
      </c>
      <c r="X16" s="4" t="s">
        <v>31</v>
      </c>
      <c r="Y16" s="4" t="s">
        <v>31</v>
      </c>
      <c r="Z16" s="4" t="s">
        <v>32</v>
      </c>
    </row>
    <row r="17" spans="1:26" x14ac:dyDescent="0.2">
      <c r="A17" s="2">
        <v>44329.313133877316</v>
      </c>
      <c r="B17" s="3" t="s">
        <v>72</v>
      </c>
      <c r="C17" s="4" t="s">
        <v>25</v>
      </c>
      <c r="E17" s="4" t="s">
        <v>73</v>
      </c>
      <c r="F17" s="4" t="s">
        <v>74</v>
      </c>
      <c r="G17" s="4" t="s">
        <v>34</v>
      </c>
      <c r="H17" s="4" t="s">
        <v>32</v>
      </c>
      <c r="I17" s="4">
        <v>36.4</v>
      </c>
      <c r="J17" s="4">
        <v>18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31</v>
      </c>
      <c r="W17" s="4" t="s">
        <v>31</v>
      </c>
      <c r="X17" s="4" t="s">
        <v>31</v>
      </c>
      <c r="Y17" s="4" t="s">
        <v>288</v>
      </c>
      <c r="Z17" s="4" t="s">
        <v>32</v>
      </c>
    </row>
    <row r="18" spans="1:26" x14ac:dyDescent="0.2">
      <c r="A18" s="2">
        <v>44329.325853726856</v>
      </c>
      <c r="B18" s="3" t="s">
        <v>69</v>
      </c>
      <c r="C18" s="4" t="s">
        <v>33</v>
      </c>
      <c r="D18" s="4">
        <v>552</v>
      </c>
      <c r="G18" s="4" t="s">
        <v>34</v>
      </c>
      <c r="H18" s="4" t="s">
        <v>29</v>
      </c>
      <c r="I18" s="4">
        <v>36.5</v>
      </c>
      <c r="J18" s="4">
        <v>16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52</v>
      </c>
      <c r="W18" s="4" t="s">
        <v>31</v>
      </c>
      <c r="X18" s="4" t="s">
        <v>31</v>
      </c>
      <c r="Y18" s="4" t="s">
        <v>289</v>
      </c>
      <c r="Z18" s="4" t="s">
        <v>32</v>
      </c>
    </row>
    <row r="19" spans="1:26" x14ac:dyDescent="0.2">
      <c r="A19" s="5">
        <v>44329.343946759262</v>
      </c>
      <c r="B19" s="7" t="s">
        <v>143</v>
      </c>
      <c r="C19" t="s">
        <v>33</v>
      </c>
      <c r="D19">
        <v>731</v>
      </c>
      <c r="G19" t="s">
        <v>28</v>
      </c>
      <c r="H19" s="4"/>
      <c r="I19" s="4"/>
      <c r="J19" s="4"/>
      <c r="K19" s="4">
        <v>36.5</v>
      </c>
      <c r="L19" s="4">
        <v>14</v>
      </c>
      <c r="M19" t="s">
        <v>29</v>
      </c>
      <c r="N19" s="8" t="s">
        <v>32</v>
      </c>
      <c r="O19" t="s">
        <v>29</v>
      </c>
      <c r="P19" t="s">
        <v>29</v>
      </c>
      <c r="Q19" s="8" t="s">
        <v>32</v>
      </c>
      <c r="R19" s="8" t="s">
        <v>32</v>
      </c>
      <c r="S19" t="s">
        <v>29</v>
      </c>
      <c r="T19" s="8" t="s">
        <v>32</v>
      </c>
      <c r="U19" s="8" t="s">
        <v>32</v>
      </c>
      <c r="V19" t="s">
        <v>144</v>
      </c>
      <c r="W19" t="s">
        <v>31</v>
      </c>
      <c r="X19" t="s">
        <v>31</v>
      </c>
      <c r="Y19" t="s">
        <v>31</v>
      </c>
      <c r="Z19" t="s">
        <v>32</v>
      </c>
    </row>
    <row r="20" spans="1:26" x14ac:dyDescent="0.2">
      <c r="A20" s="2">
        <v>44329.348429490739</v>
      </c>
      <c r="B20" s="3" t="s">
        <v>151</v>
      </c>
      <c r="C20" s="4" t="s">
        <v>25</v>
      </c>
      <c r="E20" s="4" t="s">
        <v>152</v>
      </c>
      <c r="F20" s="4" t="s">
        <v>153</v>
      </c>
      <c r="G20" s="4" t="s">
        <v>28</v>
      </c>
      <c r="K20" s="4">
        <v>36.5</v>
      </c>
      <c r="L20" s="4">
        <v>23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31</v>
      </c>
      <c r="W20" s="4" t="s">
        <v>31</v>
      </c>
      <c r="X20" s="4" t="s">
        <v>31</v>
      </c>
      <c r="Y20" s="4" t="s">
        <v>31</v>
      </c>
      <c r="Z20" s="4" t="s">
        <v>32</v>
      </c>
    </row>
    <row r="21" spans="1:26" x14ac:dyDescent="0.2">
      <c r="A21" s="2">
        <v>44329.349923252317</v>
      </c>
      <c r="B21" s="4">
        <v>9353154308</v>
      </c>
      <c r="C21" s="4" t="s">
        <v>33</v>
      </c>
      <c r="D21" s="4">
        <v>789</v>
      </c>
      <c r="G21" s="4" t="s">
        <v>28</v>
      </c>
      <c r="K21" s="4">
        <v>36.5</v>
      </c>
      <c r="L21" s="4">
        <v>14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52</v>
      </c>
      <c r="W21" s="4" t="s">
        <v>31</v>
      </c>
      <c r="X21" s="4" t="s">
        <v>31</v>
      </c>
      <c r="Y21" s="4" t="s">
        <v>52</v>
      </c>
      <c r="Z21" s="4" t="s">
        <v>32</v>
      </c>
    </row>
    <row r="22" spans="1:26" x14ac:dyDescent="0.2">
      <c r="A22" s="2">
        <v>44329.365811412034</v>
      </c>
      <c r="B22" s="3" t="s">
        <v>129</v>
      </c>
      <c r="C22" s="4" t="s">
        <v>25</v>
      </c>
      <c r="E22" s="4" t="s">
        <v>130</v>
      </c>
      <c r="F22" s="4" t="s">
        <v>131</v>
      </c>
      <c r="G22" s="4" t="s">
        <v>34</v>
      </c>
      <c r="H22" s="4" t="s">
        <v>29</v>
      </c>
      <c r="I22" s="4">
        <v>36.799999999999997</v>
      </c>
      <c r="J22" s="4">
        <v>16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31</v>
      </c>
      <c r="W22" s="4" t="s">
        <v>31</v>
      </c>
      <c r="X22" s="4" t="s">
        <v>31</v>
      </c>
      <c r="Y22" s="4" t="s">
        <v>31</v>
      </c>
      <c r="Z22" s="4" t="s">
        <v>32</v>
      </c>
    </row>
    <row r="23" spans="1:26" x14ac:dyDescent="0.2">
      <c r="A23" s="2">
        <v>44329.370766134263</v>
      </c>
      <c r="B23" s="3" t="s">
        <v>220</v>
      </c>
      <c r="C23" s="4" t="s">
        <v>25</v>
      </c>
      <c r="E23" s="4" t="s">
        <v>290</v>
      </c>
      <c r="F23" s="4" t="s">
        <v>272</v>
      </c>
      <c r="G23" s="4" t="s">
        <v>34</v>
      </c>
      <c r="H23" s="4" t="s">
        <v>29</v>
      </c>
      <c r="I23" s="4">
        <v>36.1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36</v>
      </c>
      <c r="W23" s="4" t="s">
        <v>31</v>
      </c>
      <c r="X23" s="4" t="s">
        <v>31</v>
      </c>
      <c r="Y23" s="4" t="s">
        <v>36</v>
      </c>
      <c r="Z23" s="4" t="s">
        <v>32</v>
      </c>
    </row>
    <row r="24" spans="1:26" x14ac:dyDescent="0.2">
      <c r="A24" s="2">
        <v>44329.37257136574</v>
      </c>
      <c r="B24" s="3" t="s">
        <v>291</v>
      </c>
      <c r="C24" s="4" t="s">
        <v>25</v>
      </c>
      <c r="E24" s="4" t="s">
        <v>292</v>
      </c>
      <c r="F24" s="4" t="s">
        <v>293</v>
      </c>
      <c r="G24" s="4" t="s">
        <v>28</v>
      </c>
      <c r="K24" s="4">
        <v>36.299999999999997</v>
      </c>
      <c r="L24" s="4">
        <v>26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294</v>
      </c>
      <c r="W24" s="4" t="s">
        <v>31</v>
      </c>
      <c r="X24" s="4" t="s">
        <v>53</v>
      </c>
      <c r="Y24" s="4" t="s">
        <v>49</v>
      </c>
      <c r="Z24" s="4" t="s">
        <v>32</v>
      </c>
    </row>
    <row r="25" spans="1:26" x14ac:dyDescent="0.2">
      <c r="A25" s="2">
        <v>44329.379660960651</v>
      </c>
      <c r="B25" s="3" t="s">
        <v>135</v>
      </c>
      <c r="C25" s="4" t="s">
        <v>33</v>
      </c>
      <c r="D25" s="4">
        <v>627</v>
      </c>
      <c r="G25" s="4" t="s">
        <v>28</v>
      </c>
      <c r="K25" s="4">
        <v>36.200000000000003</v>
      </c>
      <c r="L25" s="4">
        <v>19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31</v>
      </c>
      <c r="W25" s="4" t="s">
        <v>31</v>
      </c>
      <c r="X25" s="4" t="s">
        <v>31</v>
      </c>
      <c r="Y25" s="4" t="s">
        <v>31</v>
      </c>
      <c r="Z25" s="4" t="s">
        <v>32</v>
      </c>
    </row>
    <row r="26" spans="1:26" x14ac:dyDescent="0.2">
      <c r="A26" s="2">
        <v>44329.380199444444</v>
      </c>
      <c r="B26" s="3" t="s">
        <v>51</v>
      </c>
      <c r="C26" s="4" t="s">
        <v>33</v>
      </c>
      <c r="D26" s="4">
        <v>268</v>
      </c>
      <c r="G26" s="4" t="s">
        <v>34</v>
      </c>
      <c r="H26" s="4" t="s">
        <v>29</v>
      </c>
      <c r="I26" s="4">
        <v>36.6</v>
      </c>
      <c r="J26" s="4">
        <v>16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52</v>
      </c>
      <c r="W26" s="4" t="s">
        <v>31</v>
      </c>
      <c r="X26" s="4" t="s">
        <v>31</v>
      </c>
      <c r="Y26" s="4" t="s">
        <v>52</v>
      </c>
      <c r="Z26" s="4" t="s">
        <v>32</v>
      </c>
    </row>
    <row r="27" spans="1:26" x14ac:dyDescent="0.2">
      <c r="A27" s="2">
        <v>44329.383716469907</v>
      </c>
      <c r="B27" s="3" t="s">
        <v>213</v>
      </c>
      <c r="C27" s="4" t="s">
        <v>33</v>
      </c>
      <c r="D27" s="4">
        <v>732</v>
      </c>
      <c r="G27" s="4" t="s">
        <v>28</v>
      </c>
      <c r="K27" s="4">
        <v>36.5</v>
      </c>
      <c r="L27" s="4">
        <v>16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31</v>
      </c>
      <c r="W27" s="4" t="s">
        <v>31</v>
      </c>
      <c r="X27" s="4" t="s">
        <v>31</v>
      </c>
      <c r="Y27" s="4" t="s">
        <v>31</v>
      </c>
      <c r="Z27" s="4" t="s">
        <v>32</v>
      </c>
    </row>
    <row r="28" spans="1:26" x14ac:dyDescent="0.2">
      <c r="A28" s="2">
        <v>44329.393326990743</v>
      </c>
      <c r="B28" s="3" t="s">
        <v>67</v>
      </c>
      <c r="C28" s="4" t="s">
        <v>33</v>
      </c>
      <c r="D28" s="4">
        <v>752</v>
      </c>
      <c r="G28" s="4" t="s">
        <v>28</v>
      </c>
      <c r="K28" s="4">
        <v>36.9</v>
      </c>
      <c r="L28" s="4">
        <v>18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31</v>
      </c>
      <c r="W28" s="4" t="s">
        <v>31</v>
      </c>
      <c r="X28" s="4" t="s">
        <v>31</v>
      </c>
      <c r="Y28" s="4" t="s">
        <v>31</v>
      </c>
      <c r="Z28" s="4" t="s">
        <v>32</v>
      </c>
    </row>
    <row r="29" spans="1:26" x14ac:dyDescent="0.2">
      <c r="A29" s="5">
        <v>44329.395856481482</v>
      </c>
      <c r="B29" s="4"/>
      <c r="C29" t="s">
        <v>33</v>
      </c>
      <c r="D29">
        <v>407</v>
      </c>
      <c r="G29" t="s">
        <v>28</v>
      </c>
      <c r="K29">
        <v>36.700000000000003</v>
      </c>
      <c r="L29">
        <v>18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  <c r="U29" t="s">
        <v>29</v>
      </c>
      <c r="V29" t="s">
        <v>31</v>
      </c>
      <c r="W29" t="s">
        <v>31</v>
      </c>
      <c r="X29" t="s">
        <v>31</v>
      </c>
      <c r="Y29" t="s">
        <v>31</v>
      </c>
      <c r="Z29" t="s">
        <v>32</v>
      </c>
    </row>
    <row r="30" spans="1:26" x14ac:dyDescent="0.2">
      <c r="A30" s="2">
        <v>44329.408190821763</v>
      </c>
      <c r="B30" s="3" t="s">
        <v>224</v>
      </c>
      <c r="C30" s="4" t="s">
        <v>33</v>
      </c>
      <c r="D30" s="4">
        <v>758</v>
      </c>
      <c r="G30" s="4" t="s">
        <v>34</v>
      </c>
      <c r="H30" s="4" t="s">
        <v>29</v>
      </c>
      <c r="I30" s="4">
        <v>36.4</v>
      </c>
      <c r="J30" s="4">
        <v>18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31</v>
      </c>
      <c r="W30" s="4" t="s">
        <v>31</v>
      </c>
      <c r="X30" s="4" t="s">
        <v>31</v>
      </c>
      <c r="Y30" s="4" t="s">
        <v>31</v>
      </c>
      <c r="Z30" s="4" t="s">
        <v>32</v>
      </c>
    </row>
    <row r="31" spans="1:26" x14ac:dyDescent="0.2">
      <c r="A31" s="2">
        <v>44329.409485034717</v>
      </c>
      <c r="B31" s="3" t="s">
        <v>245</v>
      </c>
      <c r="C31" s="4" t="s">
        <v>33</v>
      </c>
      <c r="D31" s="4">
        <v>774</v>
      </c>
      <c r="G31" s="4" t="s">
        <v>28</v>
      </c>
      <c r="K31" s="4">
        <v>36</v>
      </c>
      <c r="L31" s="4">
        <v>18</v>
      </c>
      <c r="M31" s="4" t="s">
        <v>29</v>
      </c>
      <c r="N31" s="4" t="s">
        <v>29</v>
      </c>
      <c r="O31" s="4" t="s">
        <v>29</v>
      </c>
      <c r="P31" s="4" t="s">
        <v>29</v>
      </c>
      <c r="Q31" s="8" t="s">
        <v>32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52</v>
      </c>
      <c r="W31" s="4" t="s">
        <v>31</v>
      </c>
      <c r="X31" s="4" t="s">
        <v>31</v>
      </c>
      <c r="Y31" s="4" t="s">
        <v>295</v>
      </c>
      <c r="Z31" s="4" t="s">
        <v>32</v>
      </c>
    </row>
    <row r="32" spans="1:26" x14ac:dyDescent="0.2">
      <c r="A32" s="2">
        <v>44329.410351678242</v>
      </c>
      <c r="B32" s="3" t="s">
        <v>193</v>
      </c>
      <c r="C32" s="4" t="s">
        <v>25</v>
      </c>
      <c r="E32" s="4" t="s">
        <v>296</v>
      </c>
      <c r="F32" s="4" t="s">
        <v>297</v>
      </c>
      <c r="G32" s="4" t="s">
        <v>34</v>
      </c>
      <c r="H32" s="4" t="s">
        <v>29</v>
      </c>
      <c r="I32" s="4">
        <v>36.799999999999997</v>
      </c>
      <c r="J32" s="4">
        <v>20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255</v>
      </c>
      <c r="W32" s="4" t="s">
        <v>31</v>
      </c>
      <c r="X32" s="4" t="s">
        <v>31</v>
      </c>
      <c r="Y32" s="4" t="s">
        <v>256</v>
      </c>
      <c r="Z32" s="4" t="s">
        <v>32</v>
      </c>
    </row>
    <row r="33" spans="1:26" x14ac:dyDescent="0.2">
      <c r="A33" s="2">
        <v>44329.411273587961</v>
      </c>
      <c r="B33" s="3" t="s">
        <v>177</v>
      </c>
      <c r="C33" s="4" t="s">
        <v>25</v>
      </c>
      <c r="E33" s="4" t="s">
        <v>178</v>
      </c>
      <c r="F33" s="4" t="s">
        <v>179</v>
      </c>
      <c r="G33" s="4" t="s">
        <v>34</v>
      </c>
      <c r="H33" s="4" t="s">
        <v>29</v>
      </c>
      <c r="I33" s="4">
        <v>36.799999999999997</v>
      </c>
      <c r="J33" s="4">
        <v>12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31</v>
      </c>
      <c r="W33" s="4" t="s">
        <v>31</v>
      </c>
      <c r="X33" s="4" t="s">
        <v>31</v>
      </c>
      <c r="Y33" s="4" t="s">
        <v>31</v>
      </c>
      <c r="Z33" s="4" t="s">
        <v>32</v>
      </c>
    </row>
    <row r="34" spans="1:26" x14ac:dyDescent="0.2">
      <c r="A34" s="2">
        <v>44329.411345729168</v>
      </c>
      <c r="B34" s="3" t="s">
        <v>100</v>
      </c>
      <c r="C34" s="4" t="s">
        <v>33</v>
      </c>
      <c r="D34" s="4">
        <v>765</v>
      </c>
      <c r="G34" s="4" t="s">
        <v>34</v>
      </c>
      <c r="H34" s="4" t="s">
        <v>29</v>
      </c>
      <c r="I34" s="4">
        <v>36.5</v>
      </c>
      <c r="J34" s="4">
        <v>18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31</v>
      </c>
      <c r="W34" s="4" t="s">
        <v>31</v>
      </c>
      <c r="X34" s="4" t="s">
        <v>31</v>
      </c>
      <c r="Y34" s="4" t="s">
        <v>298</v>
      </c>
      <c r="Z34" s="4" t="s">
        <v>32</v>
      </c>
    </row>
    <row r="35" spans="1:26" x14ac:dyDescent="0.2">
      <c r="A35" s="2">
        <v>44329.412030474537</v>
      </c>
      <c r="B35" s="3" t="s">
        <v>266</v>
      </c>
      <c r="C35" s="4" t="s">
        <v>33</v>
      </c>
      <c r="D35" s="4">
        <v>578</v>
      </c>
      <c r="G35" s="4" t="s">
        <v>28</v>
      </c>
      <c r="K35" s="4">
        <v>36.5</v>
      </c>
      <c r="L35" s="4">
        <v>18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64</v>
      </c>
      <c r="W35" s="4" t="s">
        <v>31</v>
      </c>
      <c r="X35" s="4" t="s">
        <v>31</v>
      </c>
      <c r="Y35" s="4" t="s">
        <v>31</v>
      </c>
      <c r="Z35" s="4" t="s">
        <v>32</v>
      </c>
    </row>
    <row r="36" spans="1:26" x14ac:dyDescent="0.2">
      <c r="A36" s="2">
        <v>44329.412749722222</v>
      </c>
      <c r="B36" s="3" t="s">
        <v>101</v>
      </c>
      <c r="C36" s="4" t="s">
        <v>25</v>
      </c>
      <c r="E36" s="4" t="s">
        <v>102</v>
      </c>
      <c r="F36" s="4" t="s">
        <v>103</v>
      </c>
      <c r="G36" s="4" t="s">
        <v>28</v>
      </c>
      <c r="K36" s="4">
        <v>36.5</v>
      </c>
      <c r="L36" s="4">
        <v>18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31</v>
      </c>
      <c r="W36" s="4" t="s">
        <v>31</v>
      </c>
      <c r="X36" s="4" t="s">
        <v>31</v>
      </c>
      <c r="Y36" s="4" t="s">
        <v>31</v>
      </c>
      <c r="Z36" s="4" t="s">
        <v>32</v>
      </c>
    </row>
    <row r="37" spans="1:26" x14ac:dyDescent="0.2">
      <c r="A37" s="2">
        <v>44329.421247800929</v>
      </c>
      <c r="B37" s="3" t="s">
        <v>95</v>
      </c>
      <c r="C37" s="4" t="s">
        <v>33</v>
      </c>
      <c r="D37" s="4">
        <v>422</v>
      </c>
      <c r="G37" s="4" t="s">
        <v>34</v>
      </c>
      <c r="H37" s="4" t="s">
        <v>29</v>
      </c>
      <c r="I37" s="4">
        <v>36.200000000000003</v>
      </c>
      <c r="J37" s="4">
        <v>14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31</v>
      </c>
      <c r="W37" s="4" t="s">
        <v>31</v>
      </c>
      <c r="X37" s="4" t="s">
        <v>31</v>
      </c>
      <c r="Y37" s="4" t="s">
        <v>31</v>
      </c>
      <c r="Z37" s="4" t="s">
        <v>32</v>
      </c>
    </row>
    <row r="38" spans="1:26" x14ac:dyDescent="0.2">
      <c r="A38" s="2">
        <v>44329.422991388885</v>
      </c>
      <c r="B38" s="3" t="s">
        <v>147</v>
      </c>
      <c r="C38" s="4" t="s">
        <v>25</v>
      </c>
      <c r="E38" s="4" t="s">
        <v>148</v>
      </c>
      <c r="F38" s="4" t="s">
        <v>149</v>
      </c>
      <c r="G38" s="4" t="s">
        <v>28</v>
      </c>
      <c r="K38" s="4">
        <v>36.200000000000003</v>
      </c>
      <c r="L38" s="4">
        <v>16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31</v>
      </c>
      <c r="W38" s="4" t="s">
        <v>31</v>
      </c>
      <c r="X38" s="4" t="s">
        <v>31</v>
      </c>
      <c r="Y38" s="4" t="s">
        <v>299</v>
      </c>
      <c r="Z38" s="4" t="s">
        <v>32</v>
      </c>
    </row>
    <row r="39" spans="1:26" x14ac:dyDescent="0.2">
      <c r="A39" s="2">
        <v>44329.428565312497</v>
      </c>
      <c r="B39" s="3" t="s">
        <v>166</v>
      </c>
      <c r="C39" s="4" t="s">
        <v>33</v>
      </c>
      <c r="D39" s="4" t="s">
        <v>167</v>
      </c>
      <c r="G39" s="4" t="s">
        <v>28</v>
      </c>
      <c r="K39" s="4">
        <v>36.5</v>
      </c>
      <c r="L39" s="4">
        <v>72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243</v>
      </c>
      <c r="W39" s="4" t="s">
        <v>31</v>
      </c>
      <c r="X39" s="4" t="s">
        <v>31</v>
      </c>
      <c r="Y39" s="4" t="s">
        <v>31</v>
      </c>
      <c r="Z39" s="4" t="s">
        <v>32</v>
      </c>
    </row>
    <row r="40" spans="1:26" x14ac:dyDescent="0.2">
      <c r="A40" s="2">
        <v>44329.439148182872</v>
      </c>
      <c r="B40" s="3" t="s">
        <v>122</v>
      </c>
      <c r="C40" s="4" t="s">
        <v>25</v>
      </c>
      <c r="E40" s="4" t="s">
        <v>123</v>
      </c>
      <c r="F40" s="4" t="s">
        <v>124</v>
      </c>
      <c r="G40" s="4" t="s">
        <v>28</v>
      </c>
      <c r="K40" s="4">
        <v>36.299999999999997</v>
      </c>
      <c r="L40" s="4">
        <v>30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125</v>
      </c>
      <c r="W40" s="4" t="s">
        <v>31</v>
      </c>
      <c r="X40" s="4" t="s">
        <v>31</v>
      </c>
      <c r="Y40" s="4" t="s">
        <v>31</v>
      </c>
      <c r="Z40" s="4" t="s">
        <v>32</v>
      </c>
    </row>
    <row r="41" spans="1:26" x14ac:dyDescent="0.2">
      <c r="A41" s="2">
        <v>44329.439530578704</v>
      </c>
      <c r="B41" s="3" t="s">
        <v>232</v>
      </c>
      <c r="C41" s="4" t="s">
        <v>33</v>
      </c>
      <c r="D41" s="4">
        <v>727</v>
      </c>
      <c r="G41" s="4" t="s">
        <v>28</v>
      </c>
      <c r="K41" s="4">
        <v>36.200000000000003</v>
      </c>
      <c r="L41" s="4">
        <v>18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52</v>
      </c>
      <c r="W41" s="4" t="s">
        <v>31</v>
      </c>
      <c r="X41" s="4" t="s">
        <v>31</v>
      </c>
      <c r="Y41" s="4" t="s">
        <v>52</v>
      </c>
      <c r="Z41" s="4" t="s">
        <v>32</v>
      </c>
    </row>
    <row r="42" spans="1:26" x14ac:dyDescent="0.2">
      <c r="A42" s="2">
        <v>44329.440524560181</v>
      </c>
      <c r="B42" s="3" t="s">
        <v>239</v>
      </c>
      <c r="C42" s="4" t="s">
        <v>33</v>
      </c>
      <c r="D42" s="4">
        <v>250</v>
      </c>
      <c r="G42" s="4" t="s">
        <v>34</v>
      </c>
      <c r="H42" s="4" t="s">
        <v>29</v>
      </c>
      <c r="I42" s="4">
        <v>36.4</v>
      </c>
      <c r="J42" s="4">
        <v>30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49</v>
      </c>
      <c r="W42" s="4" t="s">
        <v>31</v>
      </c>
      <c r="X42" s="4" t="s">
        <v>31</v>
      </c>
      <c r="Y42" s="4" t="s">
        <v>49</v>
      </c>
      <c r="Z42" s="4" t="s">
        <v>32</v>
      </c>
    </row>
    <row r="43" spans="1:26" x14ac:dyDescent="0.2">
      <c r="A43" s="2">
        <v>44329.442821631943</v>
      </c>
      <c r="B43" s="3" t="s">
        <v>300</v>
      </c>
      <c r="C43" s="4" t="s">
        <v>33</v>
      </c>
      <c r="D43" s="4">
        <v>112</v>
      </c>
      <c r="G43" s="4" t="s">
        <v>28</v>
      </c>
      <c r="K43" s="4">
        <v>36.6</v>
      </c>
      <c r="L43" s="4">
        <v>16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161</v>
      </c>
      <c r="W43" s="4" t="s">
        <v>31</v>
      </c>
      <c r="X43" s="4" t="s">
        <v>31</v>
      </c>
      <c r="Y43" s="4" t="s">
        <v>31</v>
      </c>
      <c r="Z43" s="4" t="s">
        <v>32</v>
      </c>
    </row>
    <row r="44" spans="1:26" x14ac:dyDescent="0.2">
      <c r="A44" s="2">
        <v>44329.446045011573</v>
      </c>
      <c r="B44" s="3" t="s">
        <v>78</v>
      </c>
      <c r="C44" s="4" t="s">
        <v>33</v>
      </c>
      <c r="D44" s="4">
        <v>616</v>
      </c>
      <c r="G44" s="4" t="s">
        <v>28</v>
      </c>
      <c r="K44" s="4">
        <v>36.5</v>
      </c>
      <c r="L44" s="4">
        <v>18.5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52</v>
      </c>
      <c r="W44" s="4" t="s">
        <v>31</v>
      </c>
      <c r="X44" s="4" t="s">
        <v>31</v>
      </c>
      <c r="Y44" s="4" t="s">
        <v>52</v>
      </c>
      <c r="Z44" s="4" t="s">
        <v>32</v>
      </c>
    </row>
    <row r="45" spans="1:26" x14ac:dyDescent="0.2">
      <c r="A45" s="2">
        <v>44329.450933935186</v>
      </c>
      <c r="B45" s="3" t="s">
        <v>88</v>
      </c>
      <c r="C45" s="4" t="s">
        <v>33</v>
      </c>
      <c r="D45" s="4" t="s">
        <v>89</v>
      </c>
      <c r="G45" s="4" t="s">
        <v>28</v>
      </c>
      <c r="K45" s="4">
        <v>36</v>
      </c>
      <c r="L45" s="4">
        <v>14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32</v>
      </c>
    </row>
    <row r="46" spans="1:26" x14ac:dyDescent="0.2">
      <c r="A46" s="2">
        <v>44329.487460231481</v>
      </c>
      <c r="B46" s="3" t="s">
        <v>121</v>
      </c>
      <c r="C46" s="4" t="s">
        <v>33</v>
      </c>
      <c r="D46" s="4">
        <v>675</v>
      </c>
      <c r="G46" s="4" t="s">
        <v>34</v>
      </c>
      <c r="H46" s="4" t="s">
        <v>29</v>
      </c>
      <c r="I46" s="4">
        <v>36.5</v>
      </c>
      <c r="J46" s="4">
        <v>40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31</v>
      </c>
      <c r="W46" s="4" t="s">
        <v>31</v>
      </c>
      <c r="X46" s="4" t="s">
        <v>31</v>
      </c>
      <c r="Y46" s="4" t="s">
        <v>31</v>
      </c>
      <c r="Z46" s="4" t="s">
        <v>32</v>
      </c>
    </row>
    <row r="47" spans="1:26" x14ac:dyDescent="0.2">
      <c r="A47" s="2">
        <v>44329.491532812499</v>
      </c>
      <c r="B47" s="3" t="s">
        <v>248</v>
      </c>
      <c r="C47" s="4" t="s">
        <v>33</v>
      </c>
      <c r="D47" s="4">
        <v>443</v>
      </c>
      <c r="G47" s="4" t="s">
        <v>34</v>
      </c>
      <c r="H47" s="4" t="s">
        <v>29</v>
      </c>
      <c r="I47" s="4">
        <v>36.200000000000003</v>
      </c>
      <c r="J47" s="4">
        <v>20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31</v>
      </c>
      <c r="W47" s="4" t="s">
        <v>31</v>
      </c>
      <c r="X47" s="4" t="s">
        <v>31</v>
      </c>
      <c r="Y47" s="4" t="s">
        <v>31</v>
      </c>
      <c r="Z47" s="4" t="s">
        <v>32</v>
      </c>
    </row>
    <row r="48" spans="1:26" x14ac:dyDescent="0.2">
      <c r="A48" s="2">
        <v>44329.564886168984</v>
      </c>
      <c r="B48" s="3" t="s">
        <v>170</v>
      </c>
      <c r="C48" s="4" t="s">
        <v>33</v>
      </c>
      <c r="D48" s="4">
        <v>113</v>
      </c>
      <c r="G48" s="4" t="s">
        <v>34</v>
      </c>
      <c r="H48" s="4" t="s">
        <v>29</v>
      </c>
      <c r="I48" s="4">
        <v>36.5</v>
      </c>
      <c r="J48" s="4">
        <v>18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161</v>
      </c>
      <c r="W48" s="4" t="s">
        <v>31</v>
      </c>
      <c r="X48" s="4" t="s">
        <v>53</v>
      </c>
      <c r="Y48" s="4" t="s">
        <v>36</v>
      </c>
      <c r="Z48" s="4" t="s">
        <v>32</v>
      </c>
    </row>
    <row r="49" spans="1:26" x14ac:dyDescent="0.2">
      <c r="A49" s="2">
        <v>44329.59819074074</v>
      </c>
      <c r="B49" s="3" t="s">
        <v>86</v>
      </c>
      <c r="C49" s="4" t="s">
        <v>33</v>
      </c>
      <c r="D49" s="4">
        <v>325</v>
      </c>
      <c r="G49" s="4" t="s">
        <v>34</v>
      </c>
      <c r="H49" s="4" t="s">
        <v>29</v>
      </c>
      <c r="I49" s="4">
        <v>36</v>
      </c>
      <c r="J49" s="4">
        <v>18</v>
      </c>
      <c r="M49" s="4" t="s">
        <v>29</v>
      </c>
      <c r="N49" s="4" t="s">
        <v>29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87</v>
      </c>
      <c r="W49" s="4" t="s">
        <v>31</v>
      </c>
      <c r="X49" s="4" t="s">
        <v>31</v>
      </c>
      <c r="Y49" s="4" t="s">
        <v>31</v>
      </c>
      <c r="Z49" s="4" t="s">
        <v>32</v>
      </c>
    </row>
    <row r="50" spans="1:26" x14ac:dyDescent="0.2">
      <c r="A50" s="2">
        <v>44329.638647465283</v>
      </c>
      <c r="B50" s="3" t="s">
        <v>158</v>
      </c>
      <c r="C50" s="4" t="s">
        <v>33</v>
      </c>
      <c r="D50" s="4">
        <v>145</v>
      </c>
      <c r="G50" s="4" t="s">
        <v>34</v>
      </c>
      <c r="H50" s="4" t="s">
        <v>29</v>
      </c>
      <c r="I50" s="4">
        <v>36.1</v>
      </c>
      <c r="J50" s="4">
        <v>38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301</v>
      </c>
      <c r="W50" s="4" t="s">
        <v>31</v>
      </c>
      <c r="X50" s="4" t="s">
        <v>31</v>
      </c>
      <c r="Y50" s="4" t="s">
        <v>52</v>
      </c>
      <c r="Z50" s="4" t="s">
        <v>32</v>
      </c>
    </row>
    <row r="51" spans="1:26" x14ac:dyDescent="0.2">
      <c r="A51" s="2">
        <v>44329.65642190972</v>
      </c>
      <c r="B51" s="3" t="s">
        <v>99</v>
      </c>
      <c r="C51" s="4" t="s">
        <v>33</v>
      </c>
      <c r="D51" s="4">
        <v>669</v>
      </c>
      <c r="G51" s="4" t="s">
        <v>34</v>
      </c>
      <c r="H51" s="4" t="s">
        <v>29</v>
      </c>
      <c r="I51" s="4">
        <v>36.6</v>
      </c>
      <c r="J51" s="4">
        <v>22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31</v>
      </c>
      <c r="W51" s="4" t="s">
        <v>31</v>
      </c>
      <c r="X51" s="4" t="s">
        <v>31</v>
      </c>
      <c r="Y51" s="4" t="s">
        <v>31</v>
      </c>
      <c r="Z51" s="4" t="s">
        <v>32</v>
      </c>
    </row>
    <row r="52" spans="1:26" x14ac:dyDescent="0.2">
      <c r="A52" s="2">
        <v>44329.693776122687</v>
      </c>
      <c r="B52" s="3" t="s">
        <v>93</v>
      </c>
      <c r="C52" s="4" t="s">
        <v>33</v>
      </c>
      <c r="D52" s="4">
        <v>248</v>
      </c>
      <c r="G52" s="4" t="s">
        <v>34</v>
      </c>
      <c r="H52" s="4" t="s">
        <v>29</v>
      </c>
      <c r="I52" s="4">
        <v>36.5</v>
      </c>
      <c r="J52" s="4">
        <v>22</v>
      </c>
      <c r="M52" s="4" t="s">
        <v>29</v>
      </c>
      <c r="N52" s="4" t="s">
        <v>29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46</v>
      </c>
      <c r="W52" s="4" t="s">
        <v>31</v>
      </c>
      <c r="X52" s="4" t="s">
        <v>31</v>
      </c>
      <c r="Y52" s="4" t="s">
        <v>46</v>
      </c>
      <c r="Z52" s="4" t="s">
        <v>32</v>
      </c>
    </row>
    <row r="53" spans="1:26" x14ac:dyDescent="0.2">
      <c r="A53" s="2">
        <v>44329.699578263884</v>
      </c>
      <c r="B53" s="3" t="s">
        <v>88</v>
      </c>
      <c r="C53" s="4" t="s">
        <v>33</v>
      </c>
      <c r="D53" s="4" t="s">
        <v>89</v>
      </c>
      <c r="G53" s="4" t="s">
        <v>28</v>
      </c>
      <c r="K53" s="4">
        <v>36</v>
      </c>
      <c r="L53" s="4">
        <v>14</v>
      </c>
      <c r="M53" s="4" t="s">
        <v>29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31</v>
      </c>
      <c r="W53" s="4" t="s">
        <v>31</v>
      </c>
      <c r="X53" s="4" t="s">
        <v>31</v>
      </c>
      <c r="Y53" s="4" t="s">
        <v>31</v>
      </c>
      <c r="Z53" s="4" t="s">
        <v>32</v>
      </c>
    </row>
    <row r="54" spans="1:26" x14ac:dyDescent="0.2">
      <c r="A54" s="2">
        <v>44329.716207233796</v>
      </c>
      <c r="B54" s="3" t="s">
        <v>236</v>
      </c>
      <c r="C54" s="4" t="s">
        <v>33</v>
      </c>
      <c r="D54" s="3" t="s">
        <v>237</v>
      </c>
      <c r="G54" s="4" t="s">
        <v>34</v>
      </c>
      <c r="H54" s="4" t="s">
        <v>29</v>
      </c>
      <c r="I54" s="4">
        <v>36.5</v>
      </c>
      <c r="J54" s="4">
        <v>20</v>
      </c>
      <c r="M54" s="4" t="s">
        <v>29</v>
      </c>
      <c r="N54" s="4" t="s">
        <v>29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302</v>
      </c>
      <c r="W54" s="4" t="s">
        <v>31</v>
      </c>
      <c r="X54" s="4" t="s">
        <v>31</v>
      </c>
      <c r="Y54" s="4" t="s">
        <v>31</v>
      </c>
      <c r="Z54" s="4" t="s">
        <v>32</v>
      </c>
    </row>
    <row r="55" spans="1:26" x14ac:dyDescent="0.2">
      <c r="A55" s="2">
        <v>44329.800018888884</v>
      </c>
      <c r="B55" s="4" t="s">
        <v>198</v>
      </c>
      <c r="C55" s="4" t="s">
        <v>33</v>
      </c>
      <c r="D55" s="4" t="s">
        <v>199</v>
      </c>
      <c r="G55" s="4" t="s">
        <v>28</v>
      </c>
      <c r="K55" s="4">
        <v>36.1</v>
      </c>
      <c r="L55" s="4">
        <v>16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31</v>
      </c>
      <c r="W55" s="4" t="s">
        <v>31</v>
      </c>
      <c r="X55" s="4" t="s">
        <v>31</v>
      </c>
      <c r="Y55" s="4" t="s">
        <v>31</v>
      </c>
      <c r="Z55" s="4" t="s">
        <v>32</v>
      </c>
    </row>
    <row r="56" spans="1:26" x14ac:dyDescent="0.2">
      <c r="A56" s="2">
        <v>44329.843281388894</v>
      </c>
      <c r="B56" s="3" t="s">
        <v>189</v>
      </c>
      <c r="C56" s="4" t="s">
        <v>25</v>
      </c>
      <c r="E56" s="4" t="s">
        <v>190</v>
      </c>
      <c r="F56" s="4" t="s">
        <v>191</v>
      </c>
      <c r="G56" s="4" t="s">
        <v>28</v>
      </c>
      <c r="K56" s="4">
        <v>36.200000000000003</v>
      </c>
      <c r="L56" s="4">
        <v>15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31</v>
      </c>
      <c r="W56" s="4" t="s">
        <v>31</v>
      </c>
      <c r="X56" s="4" t="s">
        <v>31</v>
      </c>
      <c r="Y56" s="4" t="s">
        <v>303</v>
      </c>
      <c r="Z56" s="4" t="s">
        <v>32</v>
      </c>
    </row>
    <row r="57" spans="1:26" x14ac:dyDescent="0.2">
      <c r="A57" s="2">
        <v>44329.880304270831</v>
      </c>
      <c r="B57" s="3" t="s">
        <v>210</v>
      </c>
      <c r="C57" s="4" t="s">
        <v>33</v>
      </c>
      <c r="D57" s="4">
        <v>749</v>
      </c>
      <c r="G57" s="4" t="s">
        <v>28</v>
      </c>
      <c r="K57" s="4">
        <v>36.5</v>
      </c>
      <c r="L57" s="4">
        <v>18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31</v>
      </c>
      <c r="W57" s="4" t="s">
        <v>31</v>
      </c>
      <c r="X57" s="4" t="s">
        <v>53</v>
      </c>
      <c r="Y57" s="4" t="s">
        <v>31</v>
      </c>
      <c r="Z57" s="4" t="s">
        <v>32</v>
      </c>
    </row>
    <row r="58" spans="1:26" x14ac:dyDescent="0.2">
      <c r="A58" s="2">
        <v>44329.902730798611</v>
      </c>
      <c r="B58" s="3" t="s">
        <v>141</v>
      </c>
      <c r="C58" s="4" t="s">
        <v>33</v>
      </c>
      <c r="D58" s="4">
        <v>777</v>
      </c>
      <c r="G58" s="4" t="s">
        <v>34</v>
      </c>
      <c r="H58" s="4" t="s">
        <v>29</v>
      </c>
      <c r="I58" s="4">
        <v>36.299999999999997</v>
      </c>
      <c r="J58" s="4">
        <v>16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31</v>
      </c>
      <c r="W58" s="4" t="s">
        <v>31</v>
      </c>
      <c r="X58" s="4" t="s">
        <v>31</v>
      </c>
      <c r="Y58" s="4" t="s">
        <v>31</v>
      </c>
      <c r="Z58" s="4" t="s">
        <v>32</v>
      </c>
    </row>
    <row r="59" spans="1:26" x14ac:dyDescent="0.2">
      <c r="A59" s="2">
        <v>44329.929416087965</v>
      </c>
      <c r="B59" s="3" t="s">
        <v>257</v>
      </c>
      <c r="C59" s="4" t="s">
        <v>33</v>
      </c>
      <c r="D59" s="4">
        <v>140</v>
      </c>
      <c r="G59" s="4" t="s">
        <v>28</v>
      </c>
      <c r="K59" s="4">
        <v>36.5</v>
      </c>
      <c r="L59" s="4">
        <v>31</v>
      </c>
      <c r="M59" s="4" t="s">
        <v>29</v>
      </c>
      <c r="N59" s="4" t="s">
        <v>29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36</v>
      </c>
      <c r="W59" s="4" t="s">
        <v>31</v>
      </c>
      <c r="X59" s="4" t="s">
        <v>31</v>
      </c>
      <c r="Y59" s="4" t="s">
        <v>36</v>
      </c>
      <c r="Z59" s="4" t="s">
        <v>32</v>
      </c>
    </row>
    <row r="60" spans="1:26" x14ac:dyDescent="0.2">
      <c r="A60" s="2">
        <v>44329.947000266198</v>
      </c>
      <c r="B60" s="3" t="s">
        <v>145</v>
      </c>
      <c r="C60" s="4" t="s">
        <v>33</v>
      </c>
      <c r="D60" s="4">
        <v>695</v>
      </c>
      <c r="G60" s="4" t="s">
        <v>28</v>
      </c>
      <c r="K60" s="4">
        <v>36.5</v>
      </c>
      <c r="L60" s="4">
        <v>40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31</v>
      </c>
      <c r="W60" s="4" t="s">
        <v>31</v>
      </c>
      <c r="X60" s="4" t="s">
        <v>31</v>
      </c>
      <c r="Y60" s="4" t="s">
        <v>31</v>
      </c>
      <c r="Z60" s="4" t="s">
        <v>32</v>
      </c>
    </row>
    <row r="61" spans="1:26" x14ac:dyDescent="0.2">
      <c r="A61" s="2">
        <v>44329.949237465276</v>
      </c>
      <c r="B61" s="3" t="s">
        <v>202</v>
      </c>
      <c r="C61" s="4" t="s">
        <v>25</v>
      </c>
      <c r="E61" s="4" t="s">
        <v>203</v>
      </c>
      <c r="F61" s="4" t="s">
        <v>204</v>
      </c>
      <c r="G61" s="4" t="s">
        <v>28</v>
      </c>
      <c r="K61" s="4">
        <v>36.5</v>
      </c>
      <c r="L61" s="4">
        <v>25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205</v>
      </c>
      <c r="W61" s="4" t="s">
        <v>31</v>
      </c>
      <c r="X61" s="4" t="s">
        <v>31</v>
      </c>
      <c r="Y61" s="4" t="s">
        <v>36</v>
      </c>
      <c r="Z61" s="4" t="s">
        <v>32</v>
      </c>
    </row>
    <row r="62" spans="1:26" x14ac:dyDescent="0.2">
      <c r="A62" s="2">
        <v>44329.962290300929</v>
      </c>
      <c r="B62" s="3" t="s">
        <v>192</v>
      </c>
      <c r="C62" s="4" t="s">
        <v>33</v>
      </c>
      <c r="D62" s="4">
        <v>711</v>
      </c>
      <c r="G62" s="4" t="s">
        <v>34</v>
      </c>
      <c r="H62" s="4" t="s">
        <v>32</v>
      </c>
      <c r="I62" s="4">
        <v>36.4</v>
      </c>
      <c r="J62" s="4">
        <v>74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36</v>
      </c>
      <c r="W62" s="4" t="s">
        <v>31</v>
      </c>
      <c r="X62" s="4" t="s">
        <v>31</v>
      </c>
      <c r="Y62" s="4" t="s">
        <v>36</v>
      </c>
      <c r="Z62" s="4" t="s">
        <v>32</v>
      </c>
    </row>
    <row r="63" spans="1:26" x14ac:dyDescent="0.2">
      <c r="A63" s="2">
        <v>44329.98131722222</v>
      </c>
      <c r="B63" s="3" t="s">
        <v>132</v>
      </c>
      <c r="C63" s="4" t="s">
        <v>33</v>
      </c>
      <c r="D63" s="4">
        <v>778</v>
      </c>
      <c r="G63" s="4" t="s">
        <v>34</v>
      </c>
      <c r="H63" s="4" t="s">
        <v>29</v>
      </c>
      <c r="I63" s="4">
        <v>36.5</v>
      </c>
      <c r="J63" s="4">
        <v>18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31</v>
      </c>
      <c r="W63" s="4" t="s">
        <v>31</v>
      </c>
      <c r="X63" s="4" t="s">
        <v>31</v>
      </c>
      <c r="Y63" s="4" t="s">
        <v>31</v>
      </c>
      <c r="Z63" s="4" t="s">
        <v>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7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44330.148541666669</v>
      </c>
      <c r="B2" s="3" t="s">
        <v>258</v>
      </c>
      <c r="C2" s="4" t="s">
        <v>33</v>
      </c>
      <c r="D2" s="4">
        <v>373</v>
      </c>
      <c r="G2" s="4" t="s">
        <v>28</v>
      </c>
      <c r="K2" s="4">
        <v>36.200000000000003</v>
      </c>
      <c r="L2" s="4">
        <v>18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52</v>
      </c>
      <c r="W2" s="4" t="s">
        <v>31</v>
      </c>
      <c r="X2" s="4" t="s">
        <v>31</v>
      </c>
      <c r="Y2" s="4" t="s">
        <v>52</v>
      </c>
      <c r="Z2" s="4" t="s">
        <v>32</v>
      </c>
    </row>
    <row r="3" spans="1:26" x14ac:dyDescent="0.2">
      <c r="A3" s="2">
        <v>44330.152680046296</v>
      </c>
      <c r="B3" s="4">
        <v>9561820669</v>
      </c>
      <c r="C3" s="4" t="s">
        <v>33</v>
      </c>
      <c r="D3" s="4">
        <v>651</v>
      </c>
      <c r="G3" s="4" t="s">
        <v>34</v>
      </c>
      <c r="H3" s="4" t="s">
        <v>29</v>
      </c>
      <c r="I3" s="4">
        <v>36.5</v>
      </c>
      <c r="J3" s="4">
        <v>20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31</v>
      </c>
      <c r="W3" s="4" t="s">
        <v>31</v>
      </c>
      <c r="X3" s="4" t="s">
        <v>31</v>
      </c>
      <c r="Y3" s="4" t="s">
        <v>261</v>
      </c>
      <c r="Z3" s="4" t="s">
        <v>32</v>
      </c>
    </row>
    <row r="4" spans="1:26" x14ac:dyDescent="0.2">
      <c r="A4" s="2">
        <v>44330.153702673611</v>
      </c>
      <c r="B4" s="3" t="s">
        <v>77</v>
      </c>
      <c r="C4" s="4" t="s">
        <v>33</v>
      </c>
      <c r="D4" s="4">
        <v>508</v>
      </c>
      <c r="G4" s="4" t="s">
        <v>34</v>
      </c>
      <c r="H4" s="4" t="s">
        <v>29</v>
      </c>
      <c r="I4" s="4">
        <v>36.5</v>
      </c>
      <c r="J4" s="4">
        <v>22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32</v>
      </c>
    </row>
    <row r="5" spans="1:26" x14ac:dyDescent="0.2">
      <c r="A5" s="2">
        <v>44330.198130578705</v>
      </c>
      <c r="B5" s="3" t="s">
        <v>69</v>
      </c>
      <c r="C5" s="4" t="s">
        <v>33</v>
      </c>
      <c r="D5" s="4">
        <v>552</v>
      </c>
      <c r="G5" s="4" t="s">
        <v>34</v>
      </c>
      <c r="H5" s="4" t="s">
        <v>29</v>
      </c>
      <c r="I5" s="4">
        <v>36.4</v>
      </c>
      <c r="J5" s="4">
        <v>16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52</v>
      </c>
      <c r="W5" s="4" t="s">
        <v>31</v>
      </c>
      <c r="X5" s="4" t="s">
        <v>31</v>
      </c>
      <c r="Y5" s="4" t="s">
        <v>52</v>
      </c>
      <c r="Z5" s="4" t="s">
        <v>32</v>
      </c>
    </row>
    <row r="6" spans="1:26" x14ac:dyDescent="0.2">
      <c r="A6" s="2">
        <v>44330.200266099535</v>
      </c>
      <c r="B6" s="3" t="s">
        <v>54</v>
      </c>
      <c r="C6" s="4" t="s">
        <v>33</v>
      </c>
      <c r="D6" s="4">
        <v>427</v>
      </c>
      <c r="G6" s="4" t="s">
        <v>28</v>
      </c>
      <c r="K6" s="4">
        <v>35</v>
      </c>
      <c r="L6" s="4">
        <v>14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55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44330.214117071759</v>
      </c>
      <c r="B7" s="3" t="s">
        <v>47</v>
      </c>
      <c r="C7" s="4" t="s">
        <v>33</v>
      </c>
      <c r="D7" s="4" t="s">
        <v>48</v>
      </c>
      <c r="G7" s="4" t="s">
        <v>28</v>
      </c>
      <c r="K7" s="4">
        <v>36.700000000000003</v>
      </c>
      <c r="L7" s="4">
        <v>14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49</v>
      </c>
      <c r="W7" s="4" t="s">
        <v>31</v>
      </c>
      <c r="X7" s="4" t="s">
        <v>31</v>
      </c>
      <c r="Y7" s="4" t="s">
        <v>304</v>
      </c>
      <c r="Z7" s="4" t="s">
        <v>32</v>
      </c>
    </row>
    <row r="8" spans="1:26" x14ac:dyDescent="0.2">
      <c r="A8" s="2">
        <v>44330.217726250004</v>
      </c>
      <c r="B8" s="3" t="s">
        <v>40</v>
      </c>
      <c r="C8" s="4" t="s">
        <v>33</v>
      </c>
      <c r="D8" s="4">
        <v>486</v>
      </c>
      <c r="G8" s="4" t="s">
        <v>28</v>
      </c>
      <c r="K8" s="4">
        <v>36</v>
      </c>
      <c r="L8" s="4">
        <v>20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31</v>
      </c>
      <c r="X8" s="4" t="s">
        <v>31</v>
      </c>
      <c r="Y8" s="4" t="s">
        <v>29</v>
      </c>
      <c r="Z8" s="4" t="s">
        <v>32</v>
      </c>
    </row>
    <row r="9" spans="1:26" x14ac:dyDescent="0.2">
      <c r="A9" s="2">
        <v>44330.22021266204</v>
      </c>
      <c r="B9" s="3" t="s">
        <v>213</v>
      </c>
      <c r="C9" s="4" t="s">
        <v>33</v>
      </c>
      <c r="D9" s="4">
        <v>732</v>
      </c>
      <c r="G9" s="4" t="s">
        <v>28</v>
      </c>
      <c r="K9" s="4">
        <v>36.1</v>
      </c>
      <c r="L9" s="4">
        <v>16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31</v>
      </c>
      <c r="W9" s="4" t="s">
        <v>31</v>
      </c>
      <c r="X9" s="4" t="s">
        <v>31</v>
      </c>
      <c r="Y9" s="4" t="s">
        <v>31</v>
      </c>
      <c r="Z9" s="4" t="s">
        <v>32</v>
      </c>
    </row>
    <row r="10" spans="1:26" x14ac:dyDescent="0.2">
      <c r="A10" s="2">
        <v>44330.225968194442</v>
      </c>
      <c r="B10" s="3" t="s">
        <v>120</v>
      </c>
      <c r="C10" s="4" t="s">
        <v>33</v>
      </c>
      <c r="D10" s="4">
        <v>671</v>
      </c>
      <c r="G10" s="4" t="s">
        <v>28</v>
      </c>
      <c r="K10" s="4">
        <v>36</v>
      </c>
      <c r="L10" s="4">
        <v>18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31</v>
      </c>
      <c r="W10" s="4" t="s">
        <v>31</v>
      </c>
      <c r="X10" s="4" t="s">
        <v>53</v>
      </c>
      <c r="Y10" s="4" t="s">
        <v>31</v>
      </c>
      <c r="Z10" s="4" t="s">
        <v>32</v>
      </c>
    </row>
    <row r="11" spans="1:26" x14ac:dyDescent="0.2">
      <c r="A11" s="2">
        <v>44330.229131608794</v>
      </c>
      <c r="B11" s="3" t="s">
        <v>260</v>
      </c>
      <c r="C11" s="4" t="s">
        <v>33</v>
      </c>
      <c r="D11" s="4">
        <v>657</v>
      </c>
      <c r="G11" s="4" t="s">
        <v>28</v>
      </c>
      <c r="K11" s="4">
        <v>36</v>
      </c>
      <c r="L11" s="4">
        <v>18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31</v>
      </c>
      <c r="W11" s="4" t="s">
        <v>31</v>
      </c>
      <c r="X11" s="4" t="s">
        <v>31</v>
      </c>
      <c r="Y11" s="4" t="s">
        <v>31</v>
      </c>
      <c r="Z11" s="4" t="s">
        <v>32</v>
      </c>
    </row>
    <row r="12" spans="1:26" x14ac:dyDescent="0.2">
      <c r="A12" s="2">
        <v>44330.230060150461</v>
      </c>
      <c r="B12" s="3" t="s">
        <v>45</v>
      </c>
      <c r="C12" s="4" t="s">
        <v>33</v>
      </c>
      <c r="D12" s="4">
        <v>733</v>
      </c>
      <c r="G12" s="4" t="s">
        <v>28</v>
      </c>
      <c r="K12" s="4">
        <v>36</v>
      </c>
      <c r="L12" s="4">
        <v>18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305</v>
      </c>
      <c r="W12" s="4" t="s">
        <v>31</v>
      </c>
      <c r="X12" s="4" t="s">
        <v>31</v>
      </c>
      <c r="Y12" s="4" t="s">
        <v>305</v>
      </c>
      <c r="Z12" s="4" t="s">
        <v>32</v>
      </c>
    </row>
    <row r="13" spans="1:26" x14ac:dyDescent="0.2">
      <c r="A13" s="2">
        <v>44330.230271157408</v>
      </c>
      <c r="B13" s="3" t="s">
        <v>132</v>
      </c>
      <c r="C13" s="4" t="s">
        <v>33</v>
      </c>
      <c r="D13" s="4">
        <v>778</v>
      </c>
      <c r="G13" s="4" t="s">
        <v>34</v>
      </c>
      <c r="H13" s="4" t="s">
        <v>29</v>
      </c>
      <c r="I13" s="4">
        <v>36.5</v>
      </c>
      <c r="J13" s="4">
        <v>16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32</v>
      </c>
    </row>
    <row r="14" spans="1:26" x14ac:dyDescent="0.2">
      <c r="A14" s="2">
        <v>44330.235025324073</v>
      </c>
      <c r="B14" s="3" t="s">
        <v>57</v>
      </c>
      <c r="C14" s="4" t="s">
        <v>33</v>
      </c>
      <c r="D14" s="4" t="s">
        <v>58</v>
      </c>
      <c r="G14" s="4" t="s">
        <v>28</v>
      </c>
      <c r="K14" s="4">
        <v>36.200000000000003</v>
      </c>
      <c r="L14" s="4">
        <v>14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59</v>
      </c>
      <c r="W14" s="4" t="s">
        <v>31</v>
      </c>
      <c r="X14" s="4" t="s">
        <v>53</v>
      </c>
      <c r="Y14" s="4" t="s">
        <v>259</v>
      </c>
      <c r="Z14" s="4" t="s">
        <v>32</v>
      </c>
    </row>
    <row r="15" spans="1:26" x14ac:dyDescent="0.2">
      <c r="A15" s="2">
        <v>44330.236693310188</v>
      </c>
      <c r="B15" s="4">
        <v>9334534384</v>
      </c>
      <c r="C15" s="4" t="s">
        <v>33</v>
      </c>
      <c r="D15" s="4">
        <v>782</v>
      </c>
      <c r="G15" s="4" t="s">
        <v>34</v>
      </c>
      <c r="H15" s="4" t="s">
        <v>29</v>
      </c>
      <c r="I15" s="4">
        <v>36.200000000000003</v>
      </c>
      <c r="J15" s="4">
        <v>18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31</v>
      </c>
      <c r="W15" s="4" t="s">
        <v>31</v>
      </c>
      <c r="X15" s="4" t="s">
        <v>31</v>
      </c>
      <c r="Y15" s="4" t="s">
        <v>31</v>
      </c>
      <c r="Z15" s="4" t="s">
        <v>32</v>
      </c>
    </row>
    <row r="16" spans="1:26" x14ac:dyDescent="0.2">
      <c r="A16" s="2">
        <v>44330.237013078702</v>
      </c>
      <c r="B16" s="4">
        <v>9272819133</v>
      </c>
      <c r="C16" s="4" t="s">
        <v>33</v>
      </c>
      <c r="D16" s="4">
        <v>533</v>
      </c>
      <c r="G16" s="4" t="s">
        <v>28</v>
      </c>
      <c r="K16" s="4">
        <v>35.9</v>
      </c>
      <c r="L16" s="4">
        <v>58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31</v>
      </c>
      <c r="W16" s="4" t="s">
        <v>31</v>
      </c>
      <c r="X16" s="4" t="s">
        <v>31</v>
      </c>
      <c r="Y16" s="4" t="s">
        <v>31</v>
      </c>
      <c r="Z16" s="4" t="s">
        <v>32</v>
      </c>
    </row>
    <row r="17" spans="1:26" x14ac:dyDescent="0.2">
      <c r="A17" s="2">
        <v>44330.248972002315</v>
      </c>
      <c r="B17" s="3" t="s">
        <v>136</v>
      </c>
      <c r="C17" s="4" t="s">
        <v>33</v>
      </c>
      <c r="D17" s="4">
        <v>673</v>
      </c>
      <c r="G17" s="4" t="s">
        <v>28</v>
      </c>
      <c r="K17" s="4">
        <v>36.299999999999997</v>
      </c>
      <c r="L17" s="4">
        <v>18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31</v>
      </c>
      <c r="W17" s="4" t="s">
        <v>31</v>
      </c>
      <c r="X17" s="4" t="s">
        <v>31</v>
      </c>
      <c r="Y17" s="4" t="s">
        <v>31</v>
      </c>
      <c r="Z17" s="4" t="s">
        <v>32</v>
      </c>
    </row>
    <row r="18" spans="1:26" x14ac:dyDescent="0.2">
      <c r="A18" s="2">
        <v>44330.250910092596</v>
      </c>
      <c r="B18" s="3" t="s">
        <v>86</v>
      </c>
      <c r="C18" s="4" t="s">
        <v>33</v>
      </c>
      <c r="D18" s="4">
        <v>325</v>
      </c>
      <c r="G18" s="4" t="s">
        <v>34</v>
      </c>
      <c r="H18" s="4" t="s">
        <v>29</v>
      </c>
      <c r="I18" s="4">
        <v>36</v>
      </c>
      <c r="J18" s="4">
        <v>18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87</v>
      </c>
      <c r="W18" s="4" t="s">
        <v>31</v>
      </c>
      <c r="X18" s="4" t="s">
        <v>31</v>
      </c>
      <c r="Y18" s="4" t="s">
        <v>31</v>
      </c>
      <c r="Z18" s="4" t="s">
        <v>32</v>
      </c>
    </row>
    <row r="19" spans="1:26" x14ac:dyDescent="0.2">
      <c r="A19" s="2">
        <v>44330.254712719907</v>
      </c>
      <c r="B19" s="3" t="s">
        <v>67</v>
      </c>
      <c r="C19" s="4" t="s">
        <v>33</v>
      </c>
      <c r="D19" s="4">
        <v>752</v>
      </c>
      <c r="G19" s="4" t="s">
        <v>28</v>
      </c>
      <c r="K19" s="4">
        <v>36.5</v>
      </c>
      <c r="L19" s="4">
        <v>18</v>
      </c>
      <c r="M19" s="4" t="s">
        <v>29</v>
      </c>
      <c r="N19" s="4" t="s">
        <v>29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31</v>
      </c>
      <c r="W19" s="4" t="s">
        <v>31</v>
      </c>
      <c r="X19" s="4" t="s">
        <v>31</v>
      </c>
      <c r="Y19" s="4" t="s">
        <v>31</v>
      </c>
      <c r="Z19" s="4" t="s">
        <v>32</v>
      </c>
    </row>
    <row r="20" spans="1:26" x14ac:dyDescent="0.2">
      <c r="A20" s="2">
        <v>44330.260592303239</v>
      </c>
      <c r="B20" s="3" t="s">
        <v>306</v>
      </c>
      <c r="C20" s="4" t="s">
        <v>33</v>
      </c>
      <c r="D20" s="4">
        <v>558</v>
      </c>
      <c r="G20" s="4" t="s">
        <v>34</v>
      </c>
      <c r="H20" s="4" t="s">
        <v>29</v>
      </c>
      <c r="I20" s="4">
        <v>36.200000000000003</v>
      </c>
      <c r="J20" s="4">
        <v>17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52</v>
      </c>
      <c r="W20" s="4" t="s">
        <v>31</v>
      </c>
      <c r="X20" s="4" t="s">
        <v>31</v>
      </c>
      <c r="Y20" s="4" t="s">
        <v>52</v>
      </c>
      <c r="Z20" s="4" t="s">
        <v>32</v>
      </c>
    </row>
    <row r="21" spans="1:26" x14ac:dyDescent="0.2">
      <c r="A21" s="2">
        <v>44330.263731631945</v>
      </c>
      <c r="B21" s="3" t="s">
        <v>78</v>
      </c>
      <c r="C21" s="4" t="s">
        <v>33</v>
      </c>
      <c r="D21" s="4">
        <v>616</v>
      </c>
      <c r="G21" s="4" t="s">
        <v>28</v>
      </c>
      <c r="K21" s="4">
        <v>36.5</v>
      </c>
      <c r="L21" s="4">
        <v>18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52</v>
      </c>
      <c r="W21" s="4" t="s">
        <v>31</v>
      </c>
      <c r="X21" s="4" t="s">
        <v>31</v>
      </c>
      <c r="Y21" s="4" t="s">
        <v>52</v>
      </c>
      <c r="Z21" s="4" t="s">
        <v>32</v>
      </c>
    </row>
    <row r="22" spans="1:26" x14ac:dyDescent="0.2">
      <c r="A22" s="2">
        <v>44330.267450150466</v>
      </c>
      <c r="B22" s="3" t="s">
        <v>61</v>
      </c>
      <c r="C22" s="4" t="s">
        <v>33</v>
      </c>
      <c r="D22" s="4">
        <v>698</v>
      </c>
      <c r="G22" s="4" t="s">
        <v>28</v>
      </c>
      <c r="K22" s="4">
        <v>36.200000000000003</v>
      </c>
      <c r="L22" s="4">
        <v>13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46</v>
      </c>
      <c r="W22" s="4" t="s">
        <v>31</v>
      </c>
      <c r="X22" s="4" t="s">
        <v>31</v>
      </c>
      <c r="Y22" s="4" t="s">
        <v>46</v>
      </c>
      <c r="Z22" s="4" t="s">
        <v>32</v>
      </c>
    </row>
    <row r="23" spans="1:26" x14ac:dyDescent="0.2">
      <c r="A23" s="2">
        <v>44330.279945277776</v>
      </c>
      <c r="B23" s="3" t="s">
        <v>75</v>
      </c>
      <c r="C23" s="4" t="s">
        <v>33</v>
      </c>
      <c r="D23" s="4">
        <v>649</v>
      </c>
      <c r="G23" s="4" t="s">
        <v>28</v>
      </c>
      <c r="K23" s="4">
        <v>36.299999999999997</v>
      </c>
      <c r="L23" s="4">
        <v>14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52</v>
      </c>
      <c r="W23" s="4" t="s">
        <v>31</v>
      </c>
      <c r="X23" s="4" t="s">
        <v>31</v>
      </c>
      <c r="Y23" s="4" t="s">
        <v>52</v>
      </c>
      <c r="Z23" s="4" t="s">
        <v>32</v>
      </c>
    </row>
    <row r="24" spans="1:26" x14ac:dyDescent="0.2">
      <c r="A24" s="2">
        <v>44330.280292256939</v>
      </c>
      <c r="B24" s="3" t="s">
        <v>37</v>
      </c>
      <c r="C24" s="4" t="s">
        <v>33</v>
      </c>
      <c r="D24" s="4">
        <v>748</v>
      </c>
      <c r="G24" s="4" t="s">
        <v>28</v>
      </c>
      <c r="K24" s="4">
        <v>36.5</v>
      </c>
      <c r="L24" s="4">
        <v>18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31</v>
      </c>
      <c r="W24" s="4" t="s">
        <v>31</v>
      </c>
      <c r="X24" s="4" t="s">
        <v>31</v>
      </c>
      <c r="Y24" s="4" t="s">
        <v>31</v>
      </c>
      <c r="Z24" s="4" t="s">
        <v>32</v>
      </c>
    </row>
    <row r="25" spans="1:26" x14ac:dyDescent="0.2">
      <c r="A25" s="2">
        <v>44330.28082133102</v>
      </c>
      <c r="B25" s="3" t="s">
        <v>38</v>
      </c>
      <c r="C25" s="4" t="s">
        <v>33</v>
      </c>
      <c r="D25" s="4">
        <v>744</v>
      </c>
      <c r="G25" s="4" t="s">
        <v>34</v>
      </c>
      <c r="H25" s="4" t="s">
        <v>29</v>
      </c>
      <c r="I25" s="4">
        <v>36.4</v>
      </c>
      <c r="J25" s="4">
        <v>18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31</v>
      </c>
      <c r="W25" s="4" t="s">
        <v>31</v>
      </c>
      <c r="X25" s="4" t="s">
        <v>31</v>
      </c>
      <c r="Y25" s="4" t="s">
        <v>31</v>
      </c>
      <c r="Z25" s="4" t="s">
        <v>32</v>
      </c>
    </row>
    <row r="26" spans="1:26" x14ac:dyDescent="0.2">
      <c r="A26" s="2">
        <v>44330.281408055554</v>
      </c>
      <c r="B26" s="3" t="s">
        <v>70</v>
      </c>
      <c r="C26" s="4" t="s">
        <v>33</v>
      </c>
      <c r="D26" s="4">
        <v>696</v>
      </c>
      <c r="G26" s="4" t="s">
        <v>34</v>
      </c>
      <c r="H26" s="4" t="s">
        <v>29</v>
      </c>
      <c r="I26" s="4">
        <v>36.6</v>
      </c>
      <c r="J26" s="4">
        <v>18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31</v>
      </c>
      <c r="W26" s="4" t="s">
        <v>31</v>
      </c>
      <c r="X26" s="4" t="s">
        <v>53</v>
      </c>
      <c r="Y26" s="4" t="s">
        <v>31</v>
      </c>
      <c r="Z26" s="4" t="s">
        <v>32</v>
      </c>
    </row>
    <row r="27" spans="1:26" x14ac:dyDescent="0.2">
      <c r="A27" s="2">
        <v>44330.287902557873</v>
      </c>
      <c r="B27" s="3" t="s">
        <v>88</v>
      </c>
      <c r="C27" s="4" t="s">
        <v>33</v>
      </c>
      <c r="D27" s="4" t="s">
        <v>89</v>
      </c>
      <c r="G27" s="4" t="s">
        <v>28</v>
      </c>
      <c r="K27" s="4">
        <v>36.1</v>
      </c>
      <c r="L27" s="4">
        <v>14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31</v>
      </c>
      <c r="W27" s="4" t="s">
        <v>31</v>
      </c>
      <c r="X27" s="4" t="s">
        <v>31</v>
      </c>
      <c r="Y27" s="4" t="s">
        <v>31</v>
      </c>
      <c r="Z27" s="4" t="s">
        <v>32</v>
      </c>
    </row>
    <row r="28" spans="1:26" x14ac:dyDescent="0.2">
      <c r="A28" s="2">
        <v>44330.288317152779</v>
      </c>
      <c r="B28" s="3" t="s">
        <v>43</v>
      </c>
      <c r="C28" s="4" t="s">
        <v>33</v>
      </c>
      <c r="D28" s="4">
        <v>591</v>
      </c>
      <c r="G28" s="4" t="s">
        <v>34</v>
      </c>
      <c r="H28" s="4" t="s">
        <v>29</v>
      </c>
      <c r="I28" s="4">
        <v>36.4</v>
      </c>
      <c r="J28" s="4">
        <v>20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36</v>
      </c>
      <c r="W28" s="4" t="s">
        <v>31</v>
      </c>
      <c r="X28" s="4" t="s">
        <v>31</v>
      </c>
      <c r="Y28" s="4" t="s">
        <v>36</v>
      </c>
      <c r="Z28" s="4" t="s">
        <v>32</v>
      </c>
    </row>
    <row r="29" spans="1:26" x14ac:dyDescent="0.2">
      <c r="A29" s="2">
        <v>44330.292500000003</v>
      </c>
      <c r="B29" s="4">
        <v>0</v>
      </c>
      <c r="C29" s="4" t="s">
        <v>33</v>
      </c>
      <c r="D29" s="4">
        <v>112</v>
      </c>
      <c r="G29" s="4" t="s">
        <v>28</v>
      </c>
      <c r="K29" s="4">
        <v>36.4</v>
      </c>
      <c r="L29" s="4">
        <v>18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64</v>
      </c>
      <c r="W29" s="4" t="s">
        <v>31</v>
      </c>
      <c r="X29" s="4" t="s">
        <v>31</v>
      </c>
      <c r="Y29" s="4" t="s">
        <v>52</v>
      </c>
      <c r="Z29" s="4" t="s">
        <v>32</v>
      </c>
    </row>
    <row r="30" spans="1:26" x14ac:dyDescent="0.2">
      <c r="A30" s="2">
        <v>44330.296844178243</v>
      </c>
      <c r="B30" s="3" t="s">
        <v>99</v>
      </c>
      <c r="C30" s="4" t="s">
        <v>33</v>
      </c>
      <c r="D30" s="4">
        <v>669</v>
      </c>
      <c r="G30" s="4" t="s">
        <v>34</v>
      </c>
      <c r="H30" s="4" t="s">
        <v>29</v>
      </c>
      <c r="I30" s="4">
        <v>36.299999999999997</v>
      </c>
      <c r="J30" s="4">
        <v>22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31</v>
      </c>
      <c r="W30" s="4" t="s">
        <v>31</v>
      </c>
      <c r="X30" s="4" t="s">
        <v>31</v>
      </c>
      <c r="Y30" s="4" t="s">
        <v>31</v>
      </c>
      <c r="Z30" s="4" t="s">
        <v>32</v>
      </c>
    </row>
    <row r="31" spans="1:26" x14ac:dyDescent="0.2">
      <c r="A31" s="2">
        <v>44330.298974155092</v>
      </c>
      <c r="B31" s="3" t="s">
        <v>100</v>
      </c>
      <c r="C31" s="4" t="s">
        <v>33</v>
      </c>
      <c r="D31" s="4">
        <v>765</v>
      </c>
      <c r="G31" s="4" t="s">
        <v>34</v>
      </c>
      <c r="H31" s="4" t="s">
        <v>29</v>
      </c>
      <c r="I31" s="4">
        <v>36.5</v>
      </c>
      <c r="J31" s="4">
        <v>18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31</v>
      </c>
      <c r="W31" s="4" t="s">
        <v>31</v>
      </c>
      <c r="X31" s="4" t="s">
        <v>31</v>
      </c>
      <c r="Y31" s="4" t="s">
        <v>31</v>
      </c>
      <c r="Z31" s="4" t="s">
        <v>32</v>
      </c>
    </row>
    <row r="32" spans="1:26" x14ac:dyDescent="0.2">
      <c r="A32" s="2">
        <v>44330.299637615739</v>
      </c>
      <c r="B32" s="3" t="s">
        <v>266</v>
      </c>
      <c r="C32" s="4" t="s">
        <v>33</v>
      </c>
      <c r="D32" s="4">
        <v>578</v>
      </c>
      <c r="G32" s="4" t="s">
        <v>28</v>
      </c>
      <c r="K32" s="4">
        <v>36.5</v>
      </c>
      <c r="L32" s="4">
        <v>18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64</v>
      </c>
      <c r="W32" s="4" t="s">
        <v>31</v>
      </c>
      <c r="X32" s="4" t="s">
        <v>31</v>
      </c>
      <c r="Y32" s="4" t="s">
        <v>31</v>
      </c>
      <c r="Z32" s="4" t="s">
        <v>32</v>
      </c>
    </row>
    <row r="33" spans="1:26" x14ac:dyDescent="0.2">
      <c r="A33" s="2">
        <v>44330.299658298609</v>
      </c>
      <c r="B33" s="3" t="s">
        <v>113</v>
      </c>
      <c r="C33" s="4" t="s">
        <v>33</v>
      </c>
      <c r="D33" s="4">
        <v>764</v>
      </c>
      <c r="G33" s="4" t="s">
        <v>34</v>
      </c>
      <c r="H33" s="4" t="s">
        <v>29</v>
      </c>
      <c r="I33" s="4">
        <v>36.5</v>
      </c>
      <c r="J33" s="4">
        <v>16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46</v>
      </c>
      <c r="W33" s="4" t="s">
        <v>31</v>
      </c>
      <c r="X33" s="4" t="s">
        <v>31</v>
      </c>
      <c r="Y33" s="4" t="s">
        <v>46</v>
      </c>
      <c r="Z33" s="4" t="s">
        <v>32</v>
      </c>
    </row>
    <row r="34" spans="1:26" x14ac:dyDescent="0.2">
      <c r="A34" s="2">
        <v>44330.300613344909</v>
      </c>
      <c r="B34" s="3" t="s">
        <v>92</v>
      </c>
      <c r="C34" s="4" t="s">
        <v>33</v>
      </c>
      <c r="D34" s="4">
        <v>186</v>
      </c>
      <c r="G34" s="4" t="s">
        <v>28</v>
      </c>
      <c r="K34" s="4">
        <v>36.5</v>
      </c>
      <c r="L34" s="4">
        <v>24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31</v>
      </c>
      <c r="W34" s="4" t="s">
        <v>31</v>
      </c>
      <c r="X34" s="4" t="s">
        <v>31</v>
      </c>
      <c r="Y34" s="4" t="s">
        <v>31</v>
      </c>
      <c r="Z34" s="4" t="s">
        <v>32</v>
      </c>
    </row>
    <row r="35" spans="1:26" x14ac:dyDescent="0.2">
      <c r="A35" s="2">
        <v>44330.303778414353</v>
      </c>
      <c r="B35" s="3" t="s">
        <v>101</v>
      </c>
      <c r="C35" s="4" t="s">
        <v>25</v>
      </c>
      <c r="E35" s="4" t="s">
        <v>102</v>
      </c>
      <c r="F35" s="4" t="s">
        <v>103</v>
      </c>
      <c r="G35" s="4" t="s">
        <v>28</v>
      </c>
      <c r="K35" s="4">
        <v>36.700000000000003</v>
      </c>
      <c r="L35" s="4">
        <v>18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31</v>
      </c>
      <c r="W35" s="4" t="s">
        <v>31</v>
      </c>
      <c r="X35" s="4" t="s">
        <v>31</v>
      </c>
      <c r="Y35" s="4" t="s">
        <v>214</v>
      </c>
      <c r="Z35" s="4" t="s">
        <v>32</v>
      </c>
    </row>
    <row r="36" spans="1:26" x14ac:dyDescent="0.2">
      <c r="A36" s="2">
        <v>44330.305040173611</v>
      </c>
      <c r="B36" s="3" t="s">
        <v>224</v>
      </c>
      <c r="C36" s="4" t="s">
        <v>33</v>
      </c>
      <c r="D36" s="4">
        <v>758</v>
      </c>
      <c r="G36" s="4" t="s">
        <v>34</v>
      </c>
      <c r="H36" s="4" t="s">
        <v>29</v>
      </c>
      <c r="I36" s="4">
        <v>36.299999999999997</v>
      </c>
      <c r="J36" s="4">
        <v>18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31</v>
      </c>
      <c r="W36" s="4" t="s">
        <v>31</v>
      </c>
      <c r="X36" s="4" t="s">
        <v>31</v>
      </c>
      <c r="Y36" s="4" t="s">
        <v>31</v>
      </c>
      <c r="Z36" s="4" t="s">
        <v>32</v>
      </c>
    </row>
    <row r="37" spans="1:26" x14ac:dyDescent="0.2">
      <c r="A37" s="2">
        <v>44330.307825254626</v>
      </c>
      <c r="B37" s="3" t="s">
        <v>211</v>
      </c>
      <c r="C37" s="4" t="s">
        <v>33</v>
      </c>
      <c r="D37" s="4" t="s">
        <v>212</v>
      </c>
      <c r="G37" s="4" t="s">
        <v>28</v>
      </c>
      <c r="K37" s="4">
        <v>36.4</v>
      </c>
      <c r="L37" s="4">
        <v>60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36</v>
      </c>
      <c r="W37" s="4" t="s">
        <v>31</v>
      </c>
      <c r="X37" s="4" t="s">
        <v>31</v>
      </c>
      <c r="Y37" s="4" t="s">
        <v>36</v>
      </c>
      <c r="Z37" s="4" t="s">
        <v>32</v>
      </c>
    </row>
    <row r="38" spans="1:26" x14ac:dyDescent="0.2">
      <c r="A38" s="2">
        <v>44330.30893381944</v>
      </c>
      <c r="B38" s="3" t="s">
        <v>71</v>
      </c>
      <c r="C38" s="4" t="s">
        <v>33</v>
      </c>
      <c r="D38" s="4">
        <v>544</v>
      </c>
      <c r="G38" s="4" t="s">
        <v>28</v>
      </c>
      <c r="K38" s="4">
        <v>36.6</v>
      </c>
      <c r="L38" s="4">
        <v>18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52</v>
      </c>
      <c r="W38" s="4" t="s">
        <v>31</v>
      </c>
      <c r="X38" s="4" t="s">
        <v>31</v>
      </c>
      <c r="Y38" s="4" t="s">
        <v>287</v>
      </c>
      <c r="Z38" s="4" t="s">
        <v>32</v>
      </c>
    </row>
    <row r="39" spans="1:26" x14ac:dyDescent="0.2">
      <c r="A39" s="2">
        <v>44330.310668715276</v>
      </c>
      <c r="B39" s="3" t="s">
        <v>215</v>
      </c>
      <c r="C39" s="4" t="s">
        <v>33</v>
      </c>
      <c r="D39" s="4">
        <v>663</v>
      </c>
      <c r="G39" s="4" t="s">
        <v>28</v>
      </c>
      <c r="K39" s="4">
        <v>36.6</v>
      </c>
      <c r="L39" s="4">
        <v>21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31</v>
      </c>
      <c r="W39" s="4" t="s">
        <v>31</v>
      </c>
      <c r="X39" s="4" t="s">
        <v>31</v>
      </c>
      <c r="Y39" s="4" t="s">
        <v>31</v>
      </c>
      <c r="Z39" s="4" t="s">
        <v>32</v>
      </c>
    </row>
    <row r="40" spans="1:26" x14ac:dyDescent="0.2">
      <c r="A40" s="2">
        <v>44330.310706018521</v>
      </c>
      <c r="B40" s="4">
        <v>0</v>
      </c>
      <c r="C40" s="4" t="s">
        <v>33</v>
      </c>
      <c r="D40" s="4">
        <v>407</v>
      </c>
      <c r="G40" s="4" t="s">
        <v>28</v>
      </c>
      <c r="K40" s="4">
        <v>36.200000000000003</v>
      </c>
      <c r="L40" s="4">
        <v>18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52</v>
      </c>
      <c r="W40" s="4" t="s">
        <v>31</v>
      </c>
      <c r="X40" s="4" t="s">
        <v>31</v>
      </c>
      <c r="Y40" s="4" t="s">
        <v>52</v>
      </c>
      <c r="Z40" s="4" t="s">
        <v>32</v>
      </c>
    </row>
    <row r="41" spans="1:26" x14ac:dyDescent="0.2">
      <c r="A41" s="2">
        <v>44330.312875856485</v>
      </c>
      <c r="B41" s="3" t="s">
        <v>307</v>
      </c>
      <c r="C41" s="4" t="s">
        <v>25</v>
      </c>
      <c r="E41" s="4" t="s">
        <v>181</v>
      </c>
      <c r="F41" s="4" t="s">
        <v>182</v>
      </c>
      <c r="G41" s="4" t="s">
        <v>34</v>
      </c>
      <c r="H41" s="4" t="s">
        <v>29</v>
      </c>
      <c r="I41" s="4">
        <v>36.6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52</v>
      </c>
      <c r="W41" s="4" t="s">
        <v>31</v>
      </c>
      <c r="X41" s="4" t="s">
        <v>31</v>
      </c>
      <c r="Y41" s="4" t="s">
        <v>52</v>
      </c>
      <c r="Z41" s="4" t="s">
        <v>32</v>
      </c>
    </row>
    <row r="42" spans="1:26" x14ac:dyDescent="0.2">
      <c r="A42" s="2">
        <v>44330.316583125001</v>
      </c>
      <c r="B42" s="4" t="s">
        <v>115</v>
      </c>
      <c r="C42" s="4" t="s">
        <v>33</v>
      </c>
      <c r="D42" s="4">
        <v>681</v>
      </c>
      <c r="G42" s="4" t="s">
        <v>28</v>
      </c>
      <c r="K42" s="4">
        <v>36.700000000000003</v>
      </c>
      <c r="L42" s="4">
        <v>18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31</v>
      </c>
      <c r="W42" s="4" t="s">
        <v>31</v>
      </c>
      <c r="X42" s="4" t="s">
        <v>31</v>
      </c>
      <c r="Y42" s="4" t="s">
        <v>116</v>
      </c>
      <c r="Z42" s="4" t="s">
        <v>32</v>
      </c>
    </row>
    <row r="43" spans="1:26" x14ac:dyDescent="0.2">
      <c r="A43" s="2">
        <v>44330.317653333332</v>
      </c>
      <c r="B43" s="3" t="s">
        <v>232</v>
      </c>
      <c r="C43" s="4" t="s">
        <v>33</v>
      </c>
      <c r="D43" s="4">
        <v>727</v>
      </c>
      <c r="G43" s="4" t="s">
        <v>28</v>
      </c>
      <c r="K43" s="4">
        <v>36.200000000000003</v>
      </c>
      <c r="L43" s="4">
        <v>18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52</v>
      </c>
      <c r="W43" s="4" t="s">
        <v>31</v>
      </c>
      <c r="X43" s="4" t="s">
        <v>31</v>
      </c>
      <c r="Y43" s="4" t="s">
        <v>52</v>
      </c>
      <c r="Z43" s="4" t="s">
        <v>32</v>
      </c>
    </row>
    <row r="44" spans="1:26" x14ac:dyDescent="0.2">
      <c r="A44" s="2">
        <v>44330.317662037036</v>
      </c>
      <c r="B44" s="4">
        <v>0</v>
      </c>
      <c r="C44" s="4" t="s">
        <v>25</v>
      </c>
      <c r="E44" s="4" t="s">
        <v>308</v>
      </c>
      <c r="F44" s="4" t="s">
        <v>309</v>
      </c>
      <c r="G44" s="4" t="s">
        <v>28</v>
      </c>
      <c r="K44" s="4">
        <v>36.700000000000003</v>
      </c>
      <c r="L44" s="4">
        <v>18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31</v>
      </c>
      <c r="W44" s="4" t="s">
        <v>31</v>
      </c>
      <c r="X44" s="4" t="s">
        <v>31</v>
      </c>
      <c r="Y44" s="4" t="s">
        <v>214</v>
      </c>
      <c r="Z44" s="4" t="s">
        <v>32</v>
      </c>
    </row>
    <row r="45" spans="1:26" x14ac:dyDescent="0.2">
      <c r="A45" s="2">
        <v>44330.317662037036</v>
      </c>
      <c r="B45" s="4">
        <v>0</v>
      </c>
      <c r="C45" s="4" t="s">
        <v>25</v>
      </c>
      <c r="E45" s="4" t="s">
        <v>218</v>
      </c>
      <c r="F45" s="4" t="s">
        <v>219</v>
      </c>
      <c r="G45" s="4" t="s">
        <v>28</v>
      </c>
      <c r="K45" s="4">
        <v>36.700000000000003</v>
      </c>
      <c r="L45" s="4">
        <v>18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32</v>
      </c>
    </row>
    <row r="46" spans="1:26" x14ac:dyDescent="0.2">
      <c r="A46" s="2">
        <v>44330.319605196761</v>
      </c>
      <c r="B46" s="3" t="s">
        <v>248</v>
      </c>
      <c r="C46" s="4" t="s">
        <v>33</v>
      </c>
      <c r="D46" s="4">
        <v>443</v>
      </c>
      <c r="G46" s="4" t="s">
        <v>34</v>
      </c>
      <c r="H46" s="4" t="s">
        <v>29</v>
      </c>
      <c r="I46" s="4">
        <v>36.5</v>
      </c>
      <c r="J46" s="4">
        <v>20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31</v>
      </c>
      <c r="W46" s="4" t="s">
        <v>31</v>
      </c>
      <c r="X46" s="4" t="s">
        <v>31</v>
      </c>
      <c r="Y46" s="4" t="s">
        <v>31</v>
      </c>
      <c r="Z46" s="4" t="s">
        <v>32</v>
      </c>
    </row>
    <row r="47" spans="1:26" x14ac:dyDescent="0.2">
      <c r="A47" s="2">
        <v>44330.323742199078</v>
      </c>
      <c r="B47" s="3" t="s">
        <v>90</v>
      </c>
      <c r="C47" s="4" t="s">
        <v>33</v>
      </c>
      <c r="D47" s="4">
        <v>596</v>
      </c>
      <c r="G47" s="4" t="s">
        <v>34</v>
      </c>
      <c r="H47" s="4" t="s">
        <v>29</v>
      </c>
      <c r="I47" s="4">
        <v>36.1</v>
      </c>
      <c r="J47" s="4">
        <v>14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310</v>
      </c>
      <c r="W47" s="4" t="s">
        <v>31</v>
      </c>
      <c r="X47" s="4" t="s">
        <v>31</v>
      </c>
      <c r="Y47" s="4" t="s">
        <v>31</v>
      </c>
      <c r="Z47" s="4" t="s">
        <v>32</v>
      </c>
    </row>
    <row r="48" spans="1:26" x14ac:dyDescent="0.2">
      <c r="A48" s="2">
        <v>44330.32437263889</v>
      </c>
      <c r="B48" s="3" t="s">
        <v>262</v>
      </c>
      <c r="C48" s="4" t="s">
        <v>33</v>
      </c>
      <c r="D48" s="4">
        <v>662</v>
      </c>
      <c r="G48" s="4" t="s">
        <v>28</v>
      </c>
      <c r="K48" s="4">
        <v>36</v>
      </c>
      <c r="L48" s="4">
        <v>16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31</v>
      </c>
      <c r="W48" s="4" t="s">
        <v>31</v>
      </c>
      <c r="X48" s="4" t="s">
        <v>31</v>
      </c>
      <c r="Y48" s="4" t="s">
        <v>31</v>
      </c>
      <c r="Z48" s="4" t="s">
        <v>32</v>
      </c>
    </row>
    <row r="49" spans="1:26" x14ac:dyDescent="0.2">
      <c r="A49" s="2">
        <v>44330.327377037036</v>
      </c>
      <c r="B49" s="3" t="s">
        <v>37</v>
      </c>
      <c r="C49" s="4" t="s">
        <v>25</v>
      </c>
      <c r="E49" s="4" t="s">
        <v>117</v>
      </c>
      <c r="F49" s="4" t="s">
        <v>118</v>
      </c>
      <c r="G49" s="4" t="s">
        <v>28</v>
      </c>
      <c r="K49" s="4">
        <v>36.6</v>
      </c>
      <c r="L49" s="4">
        <v>18</v>
      </c>
      <c r="M49" s="4" t="s">
        <v>29</v>
      </c>
      <c r="N49" s="4" t="s">
        <v>29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31</v>
      </c>
      <c r="W49" s="4" t="s">
        <v>31</v>
      </c>
      <c r="X49" s="4" t="s">
        <v>31</v>
      </c>
      <c r="Y49" s="4" t="s">
        <v>31</v>
      </c>
      <c r="Z49" s="4" t="s">
        <v>32</v>
      </c>
    </row>
    <row r="50" spans="1:26" x14ac:dyDescent="0.2">
      <c r="A50" s="2">
        <v>44330.330150462964</v>
      </c>
      <c r="B50" s="4">
        <v>0</v>
      </c>
      <c r="C50" t="s">
        <v>33</v>
      </c>
      <c r="D50" s="4">
        <v>660</v>
      </c>
      <c r="G50" s="4" t="s">
        <v>28</v>
      </c>
      <c r="K50" s="4">
        <v>36.6</v>
      </c>
      <c r="L50" s="4">
        <v>18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31</v>
      </c>
      <c r="W50" s="4" t="s">
        <v>31</v>
      </c>
      <c r="X50" s="4" t="s">
        <v>31</v>
      </c>
      <c r="Y50" s="4" t="s">
        <v>31</v>
      </c>
      <c r="Z50" s="4" t="s">
        <v>32</v>
      </c>
    </row>
    <row r="51" spans="1:26" x14ac:dyDescent="0.2">
      <c r="A51" s="2">
        <v>44330.33237394676</v>
      </c>
      <c r="B51" s="3" t="s">
        <v>311</v>
      </c>
      <c r="C51" s="4" t="s">
        <v>33</v>
      </c>
      <c r="D51" s="4">
        <v>789</v>
      </c>
      <c r="G51" s="4" t="s">
        <v>28</v>
      </c>
      <c r="K51" s="4">
        <v>35.299999999999997</v>
      </c>
      <c r="L51" s="4">
        <v>14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52</v>
      </c>
      <c r="W51" s="4" t="s">
        <v>31</v>
      </c>
      <c r="X51" s="4" t="s">
        <v>31</v>
      </c>
      <c r="Y51" s="4" t="s">
        <v>52</v>
      </c>
      <c r="Z51" s="4" t="s">
        <v>32</v>
      </c>
    </row>
    <row r="52" spans="1:26" x14ac:dyDescent="0.2">
      <c r="A52" s="2">
        <v>44330.333631817135</v>
      </c>
      <c r="B52" s="3" t="s">
        <v>97</v>
      </c>
      <c r="C52" s="4" t="s">
        <v>33</v>
      </c>
      <c r="D52" s="4">
        <v>451</v>
      </c>
      <c r="G52" s="4" t="s">
        <v>28</v>
      </c>
      <c r="K52" s="4">
        <v>36</v>
      </c>
      <c r="L52" s="4">
        <v>12</v>
      </c>
      <c r="M52" s="4" t="s">
        <v>29</v>
      </c>
      <c r="N52" s="4" t="s">
        <v>29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31</v>
      </c>
      <c r="W52" s="4" t="s">
        <v>31</v>
      </c>
      <c r="X52" s="4" t="s">
        <v>31</v>
      </c>
      <c r="Y52" s="4" t="s">
        <v>31</v>
      </c>
      <c r="Z52" s="4" t="s">
        <v>32</v>
      </c>
    </row>
    <row r="53" spans="1:26" x14ac:dyDescent="0.2">
      <c r="A53" s="2">
        <v>44330.333643530088</v>
      </c>
      <c r="B53" s="3" t="s">
        <v>129</v>
      </c>
      <c r="C53" s="4" t="s">
        <v>25</v>
      </c>
      <c r="E53" s="4" t="s">
        <v>130</v>
      </c>
      <c r="F53" s="4" t="s">
        <v>131</v>
      </c>
      <c r="G53" s="4" t="s">
        <v>34</v>
      </c>
      <c r="H53" s="4" t="s">
        <v>29</v>
      </c>
      <c r="I53" s="4">
        <v>36.700000000000003</v>
      </c>
      <c r="J53" s="4">
        <v>17</v>
      </c>
      <c r="M53" s="4" t="s">
        <v>29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31</v>
      </c>
      <c r="W53" s="4" t="s">
        <v>31</v>
      </c>
      <c r="X53" s="4" t="s">
        <v>31</v>
      </c>
      <c r="Y53" s="4" t="s">
        <v>31</v>
      </c>
      <c r="Z53" s="4" t="s">
        <v>32</v>
      </c>
    </row>
    <row r="54" spans="1:26" x14ac:dyDescent="0.2">
      <c r="A54" s="2">
        <v>44330.334162800922</v>
      </c>
      <c r="B54" s="3" t="s">
        <v>217</v>
      </c>
      <c r="C54" s="4" t="s">
        <v>33</v>
      </c>
      <c r="D54" s="4">
        <v>674</v>
      </c>
      <c r="G54" s="4" t="s">
        <v>28</v>
      </c>
      <c r="K54" s="4">
        <v>36.4</v>
      </c>
      <c r="L54" s="4">
        <v>20</v>
      </c>
      <c r="M54" s="4" t="s">
        <v>29</v>
      </c>
      <c r="N54" s="4" t="s">
        <v>29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52</v>
      </c>
      <c r="W54" s="4" t="s">
        <v>31</v>
      </c>
      <c r="X54" s="4" t="s">
        <v>31</v>
      </c>
      <c r="Y54" s="4" t="s">
        <v>52</v>
      </c>
      <c r="Z54" s="4" t="s">
        <v>32</v>
      </c>
    </row>
    <row r="55" spans="1:26" x14ac:dyDescent="0.2">
      <c r="A55" s="2">
        <v>44330.334847476857</v>
      </c>
      <c r="B55" s="3" t="s">
        <v>270</v>
      </c>
      <c r="C55" s="4" t="s">
        <v>33</v>
      </c>
      <c r="D55" s="4">
        <v>783</v>
      </c>
      <c r="G55" s="4" t="s">
        <v>34</v>
      </c>
      <c r="H55" s="4" t="s">
        <v>29</v>
      </c>
      <c r="I55" s="4">
        <v>36.299999999999997</v>
      </c>
      <c r="J55" s="4">
        <v>18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36</v>
      </c>
      <c r="W55" s="4" t="s">
        <v>31</v>
      </c>
      <c r="X55" s="4" t="s">
        <v>31</v>
      </c>
      <c r="Y55" s="4" t="s">
        <v>36</v>
      </c>
      <c r="Z55" s="4" t="s">
        <v>32</v>
      </c>
    </row>
    <row r="56" spans="1:26" x14ac:dyDescent="0.2">
      <c r="A56" s="2">
        <v>44330.336612638886</v>
      </c>
      <c r="B56" s="3" t="s">
        <v>96</v>
      </c>
      <c r="C56" s="4" t="s">
        <v>33</v>
      </c>
      <c r="D56" s="4">
        <v>721</v>
      </c>
      <c r="G56" s="4" t="s">
        <v>28</v>
      </c>
      <c r="K56" s="4">
        <v>36.6</v>
      </c>
      <c r="L56" s="4">
        <v>20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36</v>
      </c>
      <c r="W56" s="4" t="s">
        <v>31</v>
      </c>
      <c r="X56" s="4" t="s">
        <v>31</v>
      </c>
      <c r="Y56" s="4" t="s">
        <v>36</v>
      </c>
      <c r="Z56" s="4" t="s">
        <v>32</v>
      </c>
    </row>
    <row r="57" spans="1:26" x14ac:dyDescent="0.2">
      <c r="A57" s="2">
        <v>44330.339082546299</v>
      </c>
      <c r="B57" s="3" t="s">
        <v>121</v>
      </c>
      <c r="C57" s="4" t="s">
        <v>33</v>
      </c>
      <c r="D57" s="4">
        <v>675</v>
      </c>
      <c r="G57" s="4" t="s">
        <v>34</v>
      </c>
      <c r="H57" s="4" t="s">
        <v>29</v>
      </c>
      <c r="I57" s="4">
        <v>36.299999999999997</v>
      </c>
      <c r="J57" s="4">
        <v>40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31</v>
      </c>
      <c r="W57" s="4" t="s">
        <v>31</v>
      </c>
      <c r="X57" s="4" t="s">
        <v>31</v>
      </c>
      <c r="Y57" s="4" t="s">
        <v>31</v>
      </c>
      <c r="Z57" s="4" t="s">
        <v>32</v>
      </c>
    </row>
    <row r="58" spans="1:26" x14ac:dyDescent="0.2">
      <c r="A58" s="2">
        <v>44330.342570023146</v>
      </c>
      <c r="B58" s="3" t="s">
        <v>210</v>
      </c>
      <c r="C58" s="4" t="s">
        <v>33</v>
      </c>
      <c r="D58" s="4">
        <v>749</v>
      </c>
      <c r="G58" s="4" t="s">
        <v>28</v>
      </c>
      <c r="K58" s="4">
        <v>36.5</v>
      </c>
      <c r="L58" s="4">
        <v>18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31</v>
      </c>
      <c r="W58" s="4" t="s">
        <v>31</v>
      </c>
      <c r="X58" s="4" t="s">
        <v>53</v>
      </c>
      <c r="Y58" s="4" t="s">
        <v>31</v>
      </c>
      <c r="Z58" s="4" t="s">
        <v>32</v>
      </c>
    </row>
    <row r="59" spans="1:26" x14ac:dyDescent="0.2">
      <c r="A59" s="2">
        <v>44330.343663344909</v>
      </c>
      <c r="B59" s="3" t="s">
        <v>246</v>
      </c>
      <c r="C59" s="4" t="s">
        <v>25</v>
      </c>
      <c r="E59" s="4" t="s">
        <v>107</v>
      </c>
      <c r="F59" s="4" t="s">
        <v>108</v>
      </c>
      <c r="G59" s="4" t="s">
        <v>34</v>
      </c>
      <c r="H59" s="4" t="s">
        <v>29</v>
      </c>
      <c r="I59" s="4">
        <v>36.5</v>
      </c>
      <c r="J59" s="4">
        <v>19</v>
      </c>
      <c r="M59" s="4" t="s">
        <v>29</v>
      </c>
      <c r="N59" s="4" t="s">
        <v>29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36</v>
      </c>
      <c r="W59" s="4" t="s">
        <v>31</v>
      </c>
      <c r="X59" s="4" t="s">
        <v>31</v>
      </c>
      <c r="Y59" s="4" t="s">
        <v>36</v>
      </c>
      <c r="Z59" s="4" t="s">
        <v>32</v>
      </c>
    </row>
    <row r="60" spans="1:26" x14ac:dyDescent="0.2">
      <c r="A60" s="2">
        <v>44330.34398528935</v>
      </c>
      <c r="B60" s="3" t="s">
        <v>312</v>
      </c>
      <c r="C60" s="4" t="s">
        <v>33</v>
      </c>
      <c r="D60" s="4">
        <v>719</v>
      </c>
      <c r="G60" s="4" t="s">
        <v>28</v>
      </c>
      <c r="K60" s="4">
        <v>36.5</v>
      </c>
      <c r="L60" s="4">
        <v>26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31</v>
      </c>
      <c r="W60" s="4" t="s">
        <v>31</v>
      </c>
      <c r="X60" s="4" t="s">
        <v>31</v>
      </c>
      <c r="Y60" s="4" t="s">
        <v>31</v>
      </c>
      <c r="Z60" s="4" t="s">
        <v>32</v>
      </c>
    </row>
    <row r="61" spans="1:26" x14ac:dyDescent="0.2">
      <c r="A61" s="2">
        <v>44330.34702512731</v>
      </c>
      <c r="B61" s="3" t="s">
        <v>177</v>
      </c>
      <c r="C61" s="4" t="s">
        <v>25</v>
      </c>
      <c r="E61" s="4" t="s">
        <v>178</v>
      </c>
      <c r="F61" s="4" t="s">
        <v>179</v>
      </c>
      <c r="G61" s="4" t="s">
        <v>34</v>
      </c>
      <c r="H61" s="4" t="s">
        <v>29</v>
      </c>
      <c r="I61" s="4">
        <v>36.5</v>
      </c>
      <c r="J61" s="4">
        <v>12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31</v>
      </c>
      <c r="W61" s="4" t="s">
        <v>31</v>
      </c>
      <c r="X61" s="4" t="s">
        <v>31</v>
      </c>
      <c r="Y61" s="4" t="s">
        <v>31</v>
      </c>
      <c r="Z61" s="4" t="s">
        <v>32</v>
      </c>
    </row>
    <row r="62" spans="1:26" x14ac:dyDescent="0.2">
      <c r="A62" s="2">
        <v>44330.347249143517</v>
      </c>
      <c r="B62" s="3" t="s">
        <v>313</v>
      </c>
      <c r="C62" s="4" t="s">
        <v>33</v>
      </c>
      <c r="D62" s="4">
        <v>627</v>
      </c>
      <c r="G62" s="4" t="s">
        <v>28</v>
      </c>
      <c r="K62" s="4">
        <v>36.5</v>
      </c>
      <c r="L62" s="4">
        <v>19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31</v>
      </c>
      <c r="W62" s="4" t="s">
        <v>31</v>
      </c>
      <c r="X62" s="4" t="s">
        <v>31</v>
      </c>
      <c r="Y62" s="4" t="s">
        <v>31</v>
      </c>
      <c r="Z62" s="4" t="s">
        <v>32</v>
      </c>
    </row>
    <row r="63" spans="1:26" x14ac:dyDescent="0.2">
      <c r="A63" s="2">
        <v>44330.348059421296</v>
      </c>
      <c r="B63" s="4">
        <v>9190791175</v>
      </c>
      <c r="C63" s="4" t="s">
        <v>33</v>
      </c>
      <c r="D63" s="4">
        <v>546</v>
      </c>
      <c r="G63" s="4" t="s">
        <v>34</v>
      </c>
      <c r="H63" s="4" t="s">
        <v>29</v>
      </c>
      <c r="I63" s="4">
        <v>36.5</v>
      </c>
      <c r="J63" s="4">
        <v>18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35</v>
      </c>
      <c r="W63" s="4" t="s">
        <v>31</v>
      </c>
      <c r="X63" s="4" t="s">
        <v>31</v>
      </c>
      <c r="Y63" s="4" t="s">
        <v>36</v>
      </c>
      <c r="Z63" s="4" t="s">
        <v>32</v>
      </c>
    </row>
    <row r="64" spans="1:26" x14ac:dyDescent="0.2">
      <c r="A64" s="5">
        <v>44330.34951388889</v>
      </c>
      <c r="B64">
        <v>0</v>
      </c>
      <c r="C64" s="4" t="s">
        <v>33</v>
      </c>
      <c r="D64">
        <v>514</v>
      </c>
      <c r="G64" s="4" t="s">
        <v>28</v>
      </c>
      <c r="K64" s="4">
        <v>36.5</v>
      </c>
      <c r="L64" s="4">
        <v>18</v>
      </c>
      <c r="M64" s="4" t="s">
        <v>29</v>
      </c>
      <c r="N64" s="4" t="s">
        <v>29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31</v>
      </c>
      <c r="W64" s="4" t="s">
        <v>31</v>
      </c>
      <c r="X64" t="s">
        <v>31</v>
      </c>
      <c r="Y64" s="4" t="s">
        <v>31</v>
      </c>
      <c r="Z64" s="4" t="s">
        <v>32</v>
      </c>
    </row>
    <row r="65" spans="1:26" x14ac:dyDescent="0.2">
      <c r="A65" s="5">
        <v>44330.35434027778</v>
      </c>
      <c r="B65" s="7" t="s">
        <v>143</v>
      </c>
      <c r="C65" t="s">
        <v>33</v>
      </c>
      <c r="D65">
        <v>731</v>
      </c>
      <c r="G65" s="4"/>
      <c r="K65">
        <v>36.5</v>
      </c>
      <c r="L65">
        <v>14</v>
      </c>
      <c r="M65" t="s">
        <v>29</v>
      </c>
      <c r="N65" s="4" t="s">
        <v>32</v>
      </c>
      <c r="O65" t="s">
        <v>29</v>
      </c>
      <c r="P65" t="s">
        <v>29</v>
      </c>
      <c r="Q65" s="4" t="s">
        <v>32</v>
      </c>
      <c r="R65" s="4" t="s">
        <v>32</v>
      </c>
      <c r="S65" t="s">
        <v>29</v>
      </c>
      <c r="T65" t="s">
        <v>29</v>
      </c>
      <c r="U65" t="s">
        <v>32</v>
      </c>
      <c r="V65" t="s">
        <v>144</v>
      </c>
      <c r="W65" t="s">
        <v>31</v>
      </c>
      <c r="X65" t="s">
        <v>31</v>
      </c>
      <c r="Y65" t="s">
        <v>31</v>
      </c>
      <c r="Z65" t="s">
        <v>32</v>
      </c>
    </row>
    <row r="66" spans="1:26" x14ac:dyDescent="0.2">
      <c r="A66" s="2">
        <v>44330.354942916667</v>
      </c>
      <c r="B66" s="3" t="s">
        <v>147</v>
      </c>
      <c r="C66" s="4" t="s">
        <v>25</v>
      </c>
      <c r="E66" s="4" t="s">
        <v>148</v>
      </c>
      <c r="F66" s="4" t="s">
        <v>149</v>
      </c>
      <c r="G66" s="4" t="s">
        <v>28</v>
      </c>
      <c r="K66" s="4">
        <v>36.299999999999997</v>
      </c>
      <c r="L66" s="4">
        <v>17</v>
      </c>
      <c r="M66" s="4" t="s">
        <v>29</v>
      </c>
      <c r="N66" s="4" t="s">
        <v>29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31</v>
      </c>
      <c r="W66" s="4" t="s">
        <v>31</v>
      </c>
      <c r="X66" s="4" t="s">
        <v>31</v>
      </c>
      <c r="Y66" s="4" t="s">
        <v>299</v>
      </c>
      <c r="Z66" s="4" t="s">
        <v>32</v>
      </c>
    </row>
    <row r="67" spans="1:26" x14ac:dyDescent="0.2">
      <c r="A67" s="2">
        <v>44330.356414224538</v>
      </c>
      <c r="B67" s="3" t="s">
        <v>142</v>
      </c>
      <c r="C67" s="4" t="s">
        <v>33</v>
      </c>
      <c r="D67" s="4">
        <v>445</v>
      </c>
      <c r="G67" s="4" t="s">
        <v>34</v>
      </c>
      <c r="H67" s="4" t="s">
        <v>29</v>
      </c>
      <c r="I67" s="4">
        <v>36.299999999999997</v>
      </c>
      <c r="J67" s="4">
        <v>16</v>
      </c>
      <c r="M67" s="4" t="s">
        <v>29</v>
      </c>
      <c r="N67" s="4" t="s">
        <v>29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31</v>
      </c>
      <c r="W67" s="4" t="s">
        <v>31</v>
      </c>
      <c r="X67" s="4" t="s">
        <v>31</v>
      </c>
      <c r="Y67" s="4" t="s">
        <v>31</v>
      </c>
      <c r="Z67" s="4" t="s">
        <v>32</v>
      </c>
    </row>
    <row r="68" spans="1:26" x14ac:dyDescent="0.2">
      <c r="A68" s="2">
        <v>44330.364008298609</v>
      </c>
      <c r="B68" s="3" t="s">
        <v>166</v>
      </c>
      <c r="C68" s="4" t="s">
        <v>33</v>
      </c>
      <c r="D68" s="4" t="s">
        <v>167</v>
      </c>
      <c r="G68" s="4" t="s">
        <v>28</v>
      </c>
      <c r="K68" s="4">
        <v>36.5</v>
      </c>
      <c r="L68" s="4">
        <v>72</v>
      </c>
      <c r="M68" s="4" t="s">
        <v>29</v>
      </c>
      <c r="N68" s="4" t="s">
        <v>29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243</v>
      </c>
      <c r="W68" s="4" t="s">
        <v>31</v>
      </c>
      <c r="X68" s="4" t="s">
        <v>31</v>
      </c>
      <c r="Y68" s="4" t="s">
        <v>31</v>
      </c>
      <c r="Z68" s="4" t="s">
        <v>32</v>
      </c>
    </row>
    <row r="69" spans="1:26" x14ac:dyDescent="0.2">
      <c r="A69" s="2">
        <v>44330.364562997682</v>
      </c>
      <c r="B69" s="3" t="s">
        <v>257</v>
      </c>
      <c r="C69" s="4" t="s">
        <v>33</v>
      </c>
      <c r="D69" s="4">
        <v>140</v>
      </c>
      <c r="G69" s="4" t="s">
        <v>28</v>
      </c>
      <c r="K69" s="4">
        <v>36.5</v>
      </c>
      <c r="L69" s="4">
        <v>31</v>
      </c>
      <c r="M69" s="4" t="s">
        <v>29</v>
      </c>
      <c r="N69" s="4" t="s">
        <v>29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36</v>
      </c>
      <c r="W69" s="4" t="s">
        <v>31</v>
      </c>
      <c r="X69" s="4" t="s">
        <v>31</v>
      </c>
      <c r="Y69" s="4" t="s">
        <v>36</v>
      </c>
      <c r="Z69" s="4" t="s">
        <v>32</v>
      </c>
    </row>
    <row r="70" spans="1:26" x14ac:dyDescent="0.2">
      <c r="A70" s="2">
        <v>44330.370584814817</v>
      </c>
      <c r="B70" s="3" t="s">
        <v>51</v>
      </c>
      <c r="C70" s="4" t="s">
        <v>33</v>
      </c>
      <c r="D70" s="4">
        <v>268</v>
      </c>
      <c r="G70" s="4" t="s">
        <v>34</v>
      </c>
      <c r="H70" s="4" t="s">
        <v>29</v>
      </c>
      <c r="I70" s="4">
        <v>36.299999999999997</v>
      </c>
      <c r="J70" s="4">
        <v>17</v>
      </c>
      <c r="M70" s="4" t="s">
        <v>29</v>
      </c>
      <c r="N70" s="4" t="s">
        <v>29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36</v>
      </c>
      <c r="W70" s="4" t="s">
        <v>31</v>
      </c>
      <c r="X70" s="4" t="s">
        <v>31</v>
      </c>
      <c r="Y70" s="4" t="s">
        <v>36</v>
      </c>
      <c r="Z70" s="4" t="s">
        <v>32</v>
      </c>
    </row>
    <row r="71" spans="1:26" x14ac:dyDescent="0.2">
      <c r="A71" s="2">
        <v>44330.373389340282</v>
      </c>
      <c r="B71" s="3" t="s">
        <v>137</v>
      </c>
      <c r="C71" s="4" t="s">
        <v>25</v>
      </c>
      <c r="E71" s="4" t="s">
        <v>138</v>
      </c>
      <c r="F71" s="4" t="s">
        <v>139</v>
      </c>
      <c r="G71" s="4" t="s">
        <v>28</v>
      </c>
      <c r="K71" s="4">
        <v>36.4</v>
      </c>
      <c r="L71" s="4">
        <v>22</v>
      </c>
      <c r="M71" s="4" t="s">
        <v>29</v>
      </c>
      <c r="N71" s="4" t="s">
        <v>29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31</v>
      </c>
      <c r="W71" s="4" t="s">
        <v>31</v>
      </c>
      <c r="X71" s="4" t="s">
        <v>31</v>
      </c>
      <c r="Y71" s="4" t="s">
        <v>31</v>
      </c>
      <c r="Z71" s="4" t="s">
        <v>32</v>
      </c>
    </row>
    <row r="72" spans="1:26" x14ac:dyDescent="0.2">
      <c r="A72" s="2">
        <v>44330.373436643524</v>
      </c>
      <c r="B72" s="3" t="s">
        <v>93</v>
      </c>
      <c r="C72" s="4" t="s">
        <v>33</v>
      </c>
      <c r="D72" s="4">
        <v>248</v>
      </c>
      <c r="G72" s="4" t="s">
        <v>34</v>
      </c>
      <c r="H72" s="4" t="s">
        <v>29</v>
      </c>
      <c r="I72" s="4">
        <v>36.200000000000003</v>
      </c>
      <c r="J72" s="4">
        <v>22</v>
      </c>
      <c r="M72" s="4" t="s">
        <v>29</v>
      </c>
      <c r="N72" s="4" t="s">
        <v>29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305</v>
      </c>
      <c r="W72" s="4" t="s">
        <v>31</v>
      </c>
      <c r="X72" s="4" t="s">
        <v>31</v>
      </c>
      <c r="Y72" s="4" t="s">
        <v>305</v>
      </c>
      <c r="Z72" s="4" t="s">
        <v>32</v>
      </c>
    </row>
    <row r="73" spans="1:26" x14ac:dyDescent="0.2">
      <c r="A73" s="2">
        <v>44330.377472546301</v>
      </c>
      <c r="B73" s="3" t="s">
        <v>72</v>
      </c>
      <c r="C73" s="4" t="s">
        <v>25</v>
      </c>
      <c r="E73" s="4" t="s">
        <v>73</v>
      </c>
      <c r="F73" s="4" t="s">
        <v>74</v>
      </c>
      <c r="G73" s="4" t="s">
        <v>34</v>
      </c>
      <c r="H73" s="4" t="s">
        <v>32</v>
      </c>
      <c r="I73" s="4">
        <v>36.5</v>
      </c>
      <c r="J73" s="4">
        <v>18</v>
      </c>
      <c r="M73" s="4" t="s">
        <v>29</v>
      </c>
      <c r="N73" s="4" t="s">
        <v>29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31</v>
      </c>
      <c r="W73" s="4" t="s">
        <v>31</v>
      </c>
      <c r="X73" s="4" t="s">
        <v>31</v>
      </c>
      <c r="Y73" s="4" t="s">
        <v>288</v>
      </c>
      <c r="Z73" s="4" t="s">
        <v>32</v>
      </c>
    </row>
    <row r="74" spans="1:26" x14ac:dyDescent="0.2">
      <c r="A74" s="2">
        <v>44330.380894664355</v>
      </c>
      <c r="B74" s="3" t="s">
        <v>141</v>
      </c>
      <c r="C74" s="4" t="s">
        <v>33</v>
      </c>
      <c r="D74" s="4">
        <v>777</v>
      </c>
      <c r="G74" s="4" t="s">
        <v>34</v>
      </c>
      <c r="H74" s="4" t="s">
        <v>29</v>
      </c>
      <c r="I74" s="4">
        <v>36.6</v>
      </c>
      <c r="J74" s="4">
        <v>19</v>
      </c>
      <c r="M74" s="4" t="s">
        <v>29</v>
      </c>
      <c r="N74" s="4" t="s">
        <v>29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31</v>
      </c>
      <c r="W74" s="4" t="s">
        <v>31</v>
      </c>
      <c r="X74" s="4" t="s">
        <v>31</v>
      </c>
      <c r="Y74" s="4" t="s">
        <v>31</v>
      </c>
      <c r="Z74" s="4" t="s">
        <v>32</v>
      </c>
    </row>
    <row r="75" spans="1:26" x14ac:dyDescent="0.2">
      <c r="A75" s="2">
        <v>44330.38962898148</v>
      </c>
      <c r="B75" s="3" t="s">
        <v>169</v>
      </c>
      <c r="C75" s="4" t="s">
        <v>33</v>
      </c>
      <c r="D75" s="4">
        <v>462</v>
      </c>
      <c r="G75" s="4" t="s">
        <v>28</v>
      </c>
      <c r="K75" s="4">
        <v>36.9</v>
      </c>
      <c r="L75" s="4">
        <v>20</v>
      </c>
      <c r="M75" s="4" t="s">
        <v>29</v>
      </c>
      <c r="N75" s="4" t="s">
        <v>29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31</v>
      </c>
      <c r="W75" s="4" t="s">
        <v>31</v>
      </c>
      <c r="X75" s="4" t="s">
        <v>31</v>
      </c>
      <c r="Y75" s="4" t="s">
        <v>31</v>
      </c>
      <c r="Z75" s="4" t="s">
        <v>32</v>
      </c>
    </row>
    <row r="76" spans="1:26" x14ac:dyDescent="0.2">
      <c r="A76" s="5">
        <v>44330.391157407408</v>
      </c>
      <c r="B76">
        <v>0</v>
      </c>
      <c r="C76" s="4" t="s">
        <v>33</v>
      </c>
      <c r="D76" t="s">
        <v>314</v>
      </c>
      <c r="G76" s="4" t="s">
        <v>28</v>
      </c>
      <c r="K76" s="4">
        <v>36.4</v>
      </c>
      <c r="L76">
        <v>18</v>
      </c>
      <c r="M76" s="4" t="s">
        <v>29</v>
      </c>
      <c r="N76" s="4" t="s">
        <v>29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36</v>
      </c>
      <c r="W76" s="4" t="s">
        <v>31</v>
      </c>
      <c r="X76" s="4" t="s">
        <v>31</v>
      </c>
      <c r="Y76" s="4" t="s">
        <v>36</v>
      </c>
      <c r="Z76" s="4" t="s">
        <v>32</v>
      </c>
    </row>
    <row r="77" spans="1:26" x14ac:dyDescent="0.2">
      <c r="A77" s="2">
        <v>44330.391969004631</v>
      </c>
      <c r="B77" s="3" t="s">
        <v>151</v>
      </c>
      <c r="C77" s="4" t="s">
        <v>25</v>
      </c>
      <c r="E77" s="4" t="s">
        <v>152</v>
      </c>
      <c r="F77" s="4" t="s">
        <v>153</v>
      </c>
      <c r="G77" s="4" t="s">
        <v>28</v>
      </c>
      <c r="K77" s="4">
        <v>36.200000000000003</v>
      </c>
      <c r="L77" s="4">
        <v>23</v>
      </c>
      <c r="M77" s="4" t="s">
        <v>29</v>
      </c>
      <c r="N77" s="4" t="s">
        <v>29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31</v>
      </c>
      <c r="W77" s="4" t="s">
        <v>31</v>
      </c>
      <c r="X77" s="4" t="s">
        <v>31</v>
      </c>
      <c r="Y77" s="4" t="s">
        <v>31</v>
      </c>
      <c r="Z77" s="4" t="s">
        <v>32</v>
      </c>
    </row>
    <row r="78" spans="1:26" x14ac:dyDescent="0.2">
      <c r="A78" s="2">
        <v>44330.399848749999</v>
      </c>
      <c r="B78" s="3" t="s">
        <v>158</v>
      </c>
      <c r="C78" s="4" t="s">
        <v>33</v>
      </c>
      <c r="D78" s="4">
        <v>145</v>
      </c>
      <c r="G78" s="4" t="s">
        <v>34</v>
      </c>
      <c r="H78" s="4" t="s">
        <v>29</v>
      </c>
      <c r="I78" s="4">
        <v>36</v>
      </c>
      <c r="J78" s="4">
        <v>38</v>
      </c>
      <c r="M78" s="4" t="s">
        <v>29</v>
      </c>
      <c r="N78" s="4" t="s">
        <v>29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301</v>
      </c>
      <c r="W78" s="4" t="s">
        <v>31</v>
      </c>
      <c r="X78" s="4" t="s">
        <v>31</v>
      </c>
      <c r="Y78" s="4" t="s">
        <v>36</v>
      </c>
      <c r="Z78" s="4" t="s">
        <v>32</v>
      </c>
    </row>
    <row r="79" spans="1:26" x14ac:dyDescent="0.2">
      <c r="A79" s="2">
        <v>44330.403597175929</v>
      </c>
      <c r="B79" s="3" t="s">
        <v>315</v>
      </c>
      <c r="C79" s="4" t="s">
        <v>33</v>
      </c>
      <c r="D79">
        <v>458</v>
      </c>
      <c r="G79" s="4" t="s">
        <v>34</v>
      </c>
      <c r="H79" s="4" t="s">
        <v>29</v>
      </c>
      <c r="I79" s="4">
        <v>36</v>
      </c>
      <c r="J79" s="4">
        <v>16</v>
      </c>
      <c r="M79" s="4" t="s">
        <v>29</v>
      </c>
      <c r="N79" s="4" t="s">
        <v>29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46</v>
      </c>
      <c r="W79" s="4" t="s">
        <v>31</v>
      </c>
      <c r="X79" s="4" t="s">
        <v>31</v>
      </c>
      <c r="Y79" s="4" t="s">
        <v>46</v>
      </c>
      <c r="Z79" s="4" t="s">
        <v>32</v>
      </c>
    </row>
    <row r="80" spans="1:26" x14ac:dyDescent="0.2">
      <c r="A80" s="2">
        <v>44330.404589270838</v>
      </c>
      <c r="B80" s="3" t="s">
        <v>315</v>
      </c>
      <c r="C80" s="4" t="s">
        <v>25</v>
      </c>
      <c r="E80" s="4" t="s">
        <v>316</v>
      </c>
      <c r="F80" s="4" t="s">
        <v>317</v>
      </c>
      <c r="G80" s="4" t="s">
        <v>34</v>
      </c>
      <c r="H80" s="4" t="s">
        <v>29</v>
      </c>
      <c r="I80" s="4">
        <v>36</v>
      </c>
      <c r="J80" s="4">
        <v>16</v>
      </c>
      <c r="M80" s="4" t="s">
        <v>29</v>
      </c>
      <c r="N80" s="4" t="s">
        <v>29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46</v>
      </c>
      <c r="W80" s="4" t="s">
        <v>31</v>
      </c>
      <c r="X80" s="4" t="s">
        <v>31</v>
      </c>
      <c r="Y80" s="4" t="s">
        <v>46</v>
      </c>
      <c r="Z80" s="4" t="s">
        <v>32</v>
      </c>
    </row>
    <row r="81" spans="1:26" x14ac:dyDescent="0.2">
      <c r="A81" s="2">
        <v>44330.405013090276</v>
      </c>
      <c r="B81" s="3" t="s">
        <v>318</v>
      </c>
      <c r="C81" s="4" t="s">
        <v>33</v>
      </c>
      <c r="D81" s="4">
        <v>771</v>
      </c>
      <c r="G81" s="4" t="s">
        <v>34</v>
      </c>
      <c r="H81" s="4" t="s">
        <v>29</v>
      </c>
      <c r="I81" s="4">
        <v>36.5</v>
      </c>
      <c r="J81" s="4">
        <v>18</v>
      </c>
      <c r="M81" s="4" t="s">
        <v>29</v>
      </c>
      <c r="N81" s="4" t="s">
        <v>32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319</v>
      </c>
      <c r="W81" s="4" t="s">
        <v>31</v>
      </c>
      <c r="X81" s="4" t="s">
        <v>31</v>
      </c>
      <c r="Y81" s="4" t="s">
        <v>31</v>
      </c>
    </row>
    <row r="82" spans="1:26" x14ac:dyDescent="0.2">
      <c r="A82" s="2">
        <v>44330.405218125001</v>
      </c>
      <c r="B82" s="3" t="s">
        <v>240</v>
      </c>
      <c r="C82" s="4" t="s">
        <v>25</v>
      </c>
      <c r="E82" s="4" t="s">
        <v>241</v>
      </c>
      <c r="F82" s="4" t="s">
        <v>242</v>
      </c>
      <c r="G82" s="4" t="s">
        <v>28</v>
      </c>
      <c r="K82" s="4">
        <v>36.5</v>
      </c>
      <c r="L82" s="4">
        <v>30</v>
      </c>
      <c r="M82" s="4" t="s">
        <v>29</v>
      </c>
      <c r="N82" s="4" t="s">
        <v>29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36</v>
      </c>
      <c r="W82" s="4" t="s">
        <v>31</v>
      </c>
      <c r="X82" s="4" t="s">
        <v>31</v>
      </c>
      <c r="Y82" s="4" t="s">
        <v>36</v>
      </c>
      <c r="Z82" s="4" t="s">
        <v>32</v>
      </c>
    </row>
    <row r="83" spans="1:26" x14ac:dyDescent="0.2">
      <c r="A83" s="2">
        <v>44330.408816643518</v>
      </c>
      <c r="B83" s="3" t="s">
        <v>239</v>
      </c>
      <c r="C83" s="4" t="s">
        <v>33</v>
      </c>
      <c r="D83" s="4">
        <v>250</v>
      </c>
      <c r="G83" s="4" t="s">
        <v>34</v>
      </c>
      <c r="H83" s="4" t="s">
        <v>29</v>
      </c>
      <c r="I83" s="4">
        <v>36.200000000000003</v>
      </c>
      <c r="J83" s="4">
        <v>30</v>
      </c>
      <c r="M83" s="4" t="s">
        <v>29</v>
      </c>
      <c r="N83" s="4" t="s">
        <v>29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49</v>
      </c>
      <c r="W83" s="4" t="s">
        <v>31</v>
      </c>
      <c r="X83" s="4" t="s">
        <v>31</v>
      </c>
      <c r="Y83" s="4" t="s">
        <v>49</v>
      </c>
      <c r="Z83" s="4" t="s">
        <v>32</v>
      </c>
    </row>
    <row r="84" spans="1:26" x14ac:dyDescent="0.2">
      <c r="A84" s="2">
        <v>44330.409443356482</v>
      </c>
      <c r="B84" s="3" t="s">
        <v>122</v>
      </c>
      <c r="C84" s="4" t="s">
        <v>25</v>
      </c>
      <c r="E84" s="4" t="s">
        <v>123</v>
      </c>
      <c r="F84" s="4" t="s">
        <v>124</v>
      </c>
      <c r="G84" s="4" t="s">
        <v>28</v>
      </c>
      <c r="K84" s="4">
        <v>36.1</v>
      </c>
      <c r="L84" s="4">
        <v>30</v>
      </c>
      <c r="M84" s="4" t="s">
        <v>29</v>
      </c>
      <c r="N84" s="4" t="s">
        <v>29</v>
      </c>
      <c r="O84" s="4" t="s">
        <v>29</v>
      </c>
      <c r="P84" s="4" t="s">
        <v>29</v>
      </c>
      <c r="Q84" s="4" t="s">
        <v>32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125</v>
      </c>
      <c r="W84" s="4" t="s">
        <v>31</v>
      </c>
      <c r="X84" s="4" t="s">
        <v>53</v>
      </c>
      <c r="Y84" s="4" t="s">
        <v>31</v>
      </c>
      <c r="Z84" s="4" t="s">
        <v>32</v>
      </c>
    </row>
    <row r="85" spans="1:26" x14ac:dyDescent="0.2">
      <c r="A85" s="2">
        <v>44330.417814016204</v>
      </c>
      <c r="B85" s="3" t="s">
        <v>160</v>
      </c>
      <c r="C85" s="4" t="s">
        <v>33</v>
      </c>
      <c r="D85" s="4">
        <v>152</v>
      </c>
      <c r="G85" s="4" t="s">
        <v>34</v>
      </c>
      <c r="H85" s="4" t="s">
        <v>29</v>
      </c>
      <c r="I85" s="4">
        <v>36.299999999999997</v>
      </c>
      <c r="J85" s="4">
        <v>18</v>
      </c>
      <c r="M85" s="4" t="s">
        <v>29</v>
      </c>
      <c r="N85" s="4" t="s">
        <v>29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161</v>
      </c>
      <c r="W85" s="4" t="s">
        <v>31</v>
      </c>
      <c r="X85" s="4" t="s">
        <v>31</v>
      </c>
      <c r="Y85" s="4" t="s">
        <v>31</v>
      </c>
      <c r="Z85" s="4" t="s">
        <v>32</v>
      </c>
    </row>
    <row r="86" spans="1:26" x14ac:dyDescent="0.2">
      <c r="A86" s="2">
        <v>44330.421376481478</v>
      </c>
      <c r="B86" s="3" t="s">
        <v>95</v>
      </c>
      <c r="C86" s="4" t="s">
        <v>33</v>
      </c>
      <c r="D86" s="4">
        <v>422</v>
      </c>
      <c r="G86" s="4" t="s">
        <v>34</v>
      </c>
      <c r="H86" s="4" t="s">
        <v>29</v>
      </c>
      <c r="I86" s="4">
        <v>36.200000000000003</v>
      </c>
      <c r="J86" s="4">
        <v>14</v>
      </c>
      <c r="M86" s="4" t="s">
        <v>29</v>
      </c>
      <c r="N86" s="4" t="s">
        <v>29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31</v>
      </c>
      <c r="W86" s="4" t="s">
        <v>31</v>
      </c>
      <c r="X86" s="4" t="s">
        <v>31</v>
      </c>
      <c r="Y86" s="4" t="s">
        <v>31</v>
      </c>
      <c r="Z86" s="4" t="s">
        <v>32</v>
      </c>
    </row>
    <row r="87" spans="1:26" x14ac:dyDescent="0.2">
      <c r="A87" s="2">
        <v>44330.469998622684</v>
      </c>
      <c r="B87" s="3" t="s">
        <v>126</v>
      </c>
      <c r="C87" s="4" t="s">
        <v>33</v>
      </c>
      <c r="D87" s="4">
        <v>480</v>
      </c>
      <c r="G87" s="4" t="s">
        <v>28</v>
      </c>
      <c r="K87" s="4">
        <v>36.6</v>
      </c>
      <c r="L87" s="4">
        <v>18</v>
      </c>
      <c r="M87" s="4" t="s">
        <v>29</v>
      </c>
      <c r="N87" s="4" t="s">
        <v>29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144</v>
      </c>
      <c r="W87" s="4" t="s">
        <v>31</v>
      </c>
      <c r="X87" s="4" t="s">
        <v>31</v>
      </c>
      <c r="Y87" s="4" t="s">
        <v>31</v>
      </c>
      <c r="Z87" s="4" t="s">
        <v>32</v>
      </c>
    </row>
    <row r="88" spans="1:26" x14ac:dyDescent="0.2">
      <c r="A88" s="2">
        <v>44330.479062638886</v>
      </c>
      <c r="B88" s="3" t="s">
        <v>234</v>
      </c>
      <c r="C88" s="4" t="s">
        <v>33</v>
      </c>
      <c r="D88" s="4">
        <v>153</v>
      </c>
      <c r="G88" s="4" t="s">
        <v>34</v>
      </c>
      <c r="H88" s="4" t="s">
        <v>29</v>
      </c>
      <c r="I88" s="4">
        <v>36.4</v>
      </c>
      <c r="J88" s="4">
        <v>20</v>
      </c>
      <c r="M88" s="4" t="s">
        <v>29</v>
      </c>
      <c r="N88" s="4" t="s">
        <v>29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49</v>
      </c>
      <c r="W88" s="4" t="s">
        <v>31</v>
      </c>
      <c r="X88" s="4" t="s">
        <v>31</v>
      </c>
      <c r="Y88" s="4" t="s">
        <v>49</v>
      </c>
      <c r="Z88" s="4" t="s">
        <v>32</v>
      </c>
    </row>
    <row r="89" spans="1:26" x14ac:dyDescent="0.2">
      <c r="A89" s="2">
        <v>44330.510766620369</v>
      </c>
      <c r="B89" s="3" t="s">
        <v>188</v>
      </c>
      <c r="C89" s="4" t="s">
        <v>33</v>
      </c>
      <c r="D89" s="4">
        <v>311</v>
      </c>
      <c r="G89" s="4" t="s">
        <v>34</v>
      </c>
      <c r="H89" s="4" t="s">
        <v>29</v>
      </c>
      <c r="I89" s="4">
        <v>36.5</v>
      </c>
      <c r="J89" s="4">
        <v>16</v>
      </c>
      <c r="M89" s="4" t="s">
        <v>29</v>
      </c>
      <c r="N89" s="4" t="s">
        <v>29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36</v>
      </c>
      <c r="W89" s="4" t="s">
        <v>31</v>
      </c>
      <c r="X89" s="4" t="s">
        <v>31</v>
      </c>
      <c r="Y89" s="4" t="s">
        <v>235</v>
      </c>
      <c r="Z89" s="4" t="s">
        <v>32</v>
      </c>
    </row>
    <row r="90" spans="1:26" x14ac:dyDescent="0.2">
      <c r="A90" s="2">
        <v>44330.604607824076</v>
      </c>
      <c r="B90" s="3" t="s">
        <v>174</v>
      </c>
      <c r="C90" s="4" t="s">
        <v>33</v>
      </c>
      <c r="D90" s="4" t="s">
        <v>175</v>
      </c>
      <c r="G90" s="4" t="s">
        <v>28</v>
      </c>
      <c r="K90" s="4">
        <v>36</v>
      </c>
      <c r="L90" s="4">
        <v>16</v>
      </c>
      <c r="M90" s="4" t="s">
        <v>29</v>
      </c>
      <c r="N90" s="4" t="s">
        <v>29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282</v>
      </c>
      <c r="W90" s="4" t="s">
        <v>31</v>
      </c>
      <c r="X90" s="4" t="s">
        <v>31</v>
      </c>
      <c r="Y90" s="4" t="s">
        <v>31</v>
      </c>
      <c r="Z90" s="4" t="s">
        <v>32</v>
      </c>
    </row>
    <row r="91" spans="1:26" x14ac:dyDescent="0.2">
      <c r="A91" s="2">
        <v>44330.633887002317</v>
      </c>
      <c r="B91" s="3" t="s">
        <v>189</v>
      </c>
      <c r="C91" s="4" t="s">
        <v>25</v>
      </c>
      <c r="E91" s="4" t="s">
        <v>190</v>
      </c>
      <c r="F91" s="4" t="s">
        <v>191</v>
      </c>
      <c r="G91" s="4" t="s">
        <v>28</v>
      </c>
      <c r="K91" s="4">
        <v>36.200000000000003</v>
      </c>
      <c r="L91" s="4">
        <v>15</v>
      </c>
      <c r="M91" s="4" t="s">
        <v>29</v>
      </c>
      <c r="N91" s="4" t="s">
        <v>29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36</v>
      </c>
      <c r="W91" s="4" t="s">
        <v>31</v>
      </c>
      <c r="X91" s="4" t="s">
        <v>31</v>
      </c>
      <c r="Y91" s="4" t="s">
        <v>36</v>
      </c>
      <c r="Z91" s="4" t="s">
        <v>32</v>
      </c>
    </row>
    <row r="92" spans="1:26" x14ac:dyDescent="0.2">
      <c r="A92" s="2">
        <v>44330.657097824078</v>
      </c>
      <c r="B92" s="4">
        <v>9054421297</v>
      </c>
      <c r="C92" s="4" t="s">
        <v>33</v>
      </c>
      <c r="D92" s="4" t="s">
        <v>187</v>
      </c>
      <c r="G92" s="4" t="s">
        <v>28</v>
      </c>
      <c r="K92" s="4">
        <v>36.4</v>
      </c>
      <c r="L92" s="4">
        <v>12</v>
      </c>
      <c r="M92" s="4" t="s">
        <v>29</v>
      </c>
      <c r="N92" s="4" t="s">
        <v>29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30</v>
      </c>
      <c r="W92" s="4" t="s">
        <v>31</v>
      </c>
      <c r="X92" s="4" t="s">
        <v>31</v>
      </c>
      <c r="Y92" s="4" t="s">
        <v>30</v>
      </c>
      <c r="Z92" s="4" t="s">
        <v>32</v>
      </c>
    </row>
    <row r="93" spans="1:26" x14ac:dyDescent="0.2">
      <c r="A93" s="2">
        <v>44330.747533819449</v>
      </c>
      <c r="B93" s="3" t="s">
        <v>183</v>
      </c>
      <c r="C93" s="4" t="s">
        <v>25</v>
      </c>
      <c r="E93" s="4" t="s">
        <v>320</v>
      </c>
      <c r="F93" s="4" t="s">
        <v>185</v>
      </c>
      <c r="G93" s="4" t="s">
        <v>34</v>
      </c>
      <c r="H93" s="4" t="s">
        <v>29</v>
      </c>
      <c r="I93" s="4">
        <v>35.700000000000003</v>
      </c>
      <c r="J93" s="4">
        <v>20</v>
      </c>
      <c r="M93" s="4" t="s">
        <v>29</v>
      </c>
      <c r="N93" s="4" t="s">
        <v>29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250</v>
      </c>
      <c r="W93" s="4" t="s">
        <v>31</v>
      </c>
      <c r="X93" s="4" t="s">
        <v>31</v>
      </c>
      <c r="Y93" s="4" t="s">
        <v>31</v>
      </c>
      <c r="Z93" s="4" t="s">
        <v>32</v>
      </c>
    </row>
    <row r="94" spans="1:26" x14ac:dyDescent="0.2">
      <c r="A94" s="2">
        <v>44330.790627546296</v>
      </c>
      <c r="B94" s="4" t="s">
        <v>198</v>
      </c>
      <c r="C94" s="4" t="s">
        <v>33</v>
      </c>
      <c r="D94" s="4" t="s">
        <v>199</v>
      </c>
      <c r="G94" s="4" t="s">
        <v>28</v>
      </c>
      <c r="K94" s="4">
        <v>36</v>
      </c>
      <c r="L94" s="4">
        <v>16</v>
      </c>
      <c r="M94" s="4" t="s">
        <v>29</v>
      </c>
      <c r="N94" s="4" t="s">
        <v>29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31</v>
      </c>
      <c r="W94" s="4" t="s">
        <v>31</v>
      </c>
      <c r="X94" s="4" t="s">
        <v>31</v>
      </c>
      <c r="Y94" s="4" t="s">
        <v>31</v>
      </c>
      <c r="Z94" s="4" t="s">
        <v>32</v>
      </c>
    </row>
    <row r="95" spans="1:26" x14ac:dyDescent="0.2">
      <c r="A95" s="2">
        <v>44330.912658668982</v>
      </c>
      <c r="B95" s="3" t="s">
        <v>193</v>
      </c>
      <c r="C95" s="4" t="s">
        <v>25</v>
      </c>
      <c r="E95" s="4" t="s">
        <v>194</v>
      </c>
      <c r="F95" s="4" t="s">
        <v>195</v>
      </c>
      <c r="G95" s="4" t="s">
        <v>34</v>
      </c>
      <c r="H95" s="4" t="s">
        <v>29</v>
      </c>
      <c r="I95" s="4">
        <v>36.200000000000003</v>
      </c>
      <c r="J95" s="4">
        <v>20</v>
      </c>
      <c r="M95" s="4" t="s">
        <v>29</v>
      </c>
      <c r="N95" s="4" t="s">
        <v>29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196</v>
      </c>
      <c r="W95" s="4" t="s">
        <v>31</v>
      </c>
      <c r="X95" s="4" t="s">
        <v>31</v>
      </c>
      <c r="Y95" s="4" t="s">
        <v>321</v>
      </c>
      <c r="Z95" s="4" t="s">
        <v>32</v>
      </c>
    </row>
    <row r="96" spans="1:26" x14ac:dyDescent="0.2">
      <c r="A96" s="2">
        <v>44330.938754872681</v>
      </c>
      <c r="B96" s="3" t="s">
        <v>192</v>
      </c>
      <c r="C96" s="4" t="s">
        <v>33</v>
      </c>
      <c r="D96" s="4">
        <v>711</v>
      </c>
      <c r="G96" s="4" t="s">
        <v>34</v>
      </c>
      <c r="H96" s="4" t="s">
        <v>32</v>
      </c>
      <c r="I96" s="4">
        <v>36.4</v>
      </c>
      <c r="J96" s="4">
        <v>74</v>
      </c>
      <c r="M96" s="4" t="s">
        <v>29</v>
      </c>
      <c r="N96" s="4" t="s">
        <v>29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36</v>
      </c>
      <c r="W96" s="4" t="s">
        <v>31</v>
      </c>
      <c r="X96" s="4" t="s">
        <v>31</v>
      </c>
      <c r="Y96" s="4" t="s">
        <v>36</v>
      </c>
      <c r="Z96" s="4" t="s">
        <v>32</v>
      </c>
    </row>
    <row r="97" spans="1:26" x14ac:dyDescent="0.2">
      <c r="A97" s="2">
        <v>44330.983770486113</v>
      </c>
      <c r="B97" s="3" t="s">
        <v>202</v>
      </c>
      <c r="C97" s="4" t="s">
        <v>25</v>
      </c>
      <c r="E97" s="4" t="s">
        <v>203</v>
      </c>
      <c r="F97" s="4" t="s">
        <v>204</v>
      </c>
      <c r="G97" s="4" t="s">
        <v>28</v>
      </c>
      <c r="K97" s="4">
        <v>36.5</v>
      </c>
      <c r="L97" s="4">
        <v>25</v>
      </c>
      <c r="M97" s="4" t="s">
        <v>29</v>
      </c>
      <c r="N97" s="4" t="s">
        <v>29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205</v>
      </c>
      <c r="W97" s="4" t="s">
        <v>31</v>
      </c>
      <c r="X97" s="4" t="s">
        <v>31</v>
      </c>
      <c r="Y97" s="4" t="s">
        <v>36</v>
      </c>
      <c r="Z97" s="4" t="s">
        <v>32</v>
      </c>
    </row>
  </sheetData>
  <conditionalFormatting sqref="M1:T189">
    <cfRule type="containsText" dxfId="0" priority="1" operator="containsText" text="Yes">
      <formula>NOT(ISERROR(SEARCH("Yes",M1)))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4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44331.174525798611</v>
      </c>
      <c r="B2" s="3" t="s">
        <v>284</v>
      </c>
      <c r="C2" s="4" t="s">
        <v>33</v>
      </c>
      <c r="D2" s="4">
        <v>505</v>
      </c>
      <c r="G2" s="4" t="s">
        <v>28</v>
      </c>
      <c r="K2" s="4">
        <v>36.4</v>
      </c>
      <c r="L2" s="4">
        <v>18</v>
      </c>
      <c r="M2" s="4" t="s">
        <v>29</v>
      </c>
      <c r="N2" s="4" t="s">
        <v>29</v>
      </c>
      <c r="O2" s="4" t="s">
        <v>29</v>
      </c>
      <c r="P2" s="4" t="s">
        <v>29</v>
      </c>
      <c r="Q2" s="8" t="s">
        <v>32</v>
      </c>
      <c r="R2" s="8" t="s">
        <v>32</v>
      </c>
      <c r="S2" s="4" t="s">
        <v>29</v>
      </c>
      <c r="T2" s="4" t="s">
        <v>29</v>
      </c>
      <c r="U2" s="4" t="s">
        <v>29</v>
      </c>
      <c r="V2" s="4" t="s">
        <v>285</v>
      </c>
      <c r="W2" s="4" t="s">
        <v>31</v>
      </c>
      <c r="X2" s="4" t="s">
        <v>31</v>
      </c>
      <c r="Y2" s="4" t="s">
        <v>46</v>
      </c>
      <c r="Z2" s="4" t="s">
        <v>32</v>
      </c>
    </row>
    <row r="3" spans="1:26" x14ac:dyDescent="0.2">
      <c r="A3" s="2">
        <v>44331.182078645834</v>
      </c>
      <c r="B3" s="4">
        <v>9353154308</v>
      </c>
      <c r="C3" s="4" t="s">
        <v>33</v>
      </c>
      <c r="D3" s="4">
        <v>789</v>
      </c>
      <c r="G3" s="4" t="s">
        <v>28</v>
      </c>
      <c r="K3" s="4">
        <v>36.1</v>
      </c>
      <c r="L3" s="4">
        <v>14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52</v>
      </c>
      <c r="W3" s="4" t="s">
        <v>31</v>
      </c>
      <c r="X3" s="4" t="s">
        <v>31</v>
      </c>
      <c r="Y3" s="4" t="s">
        <v>52</v>
      </c>
      <c r="Z3" s="4" t="s">
        <v>32</v>
      </c>
    </row>
    <row r="4" spans="1:26" x14ac:dyDescent="0.2">
      <c r="A4" s="2">
        <v>44331.233439999996</v>
      </c>
      <c r="B4" s="3" t="s">
        <v>54</v>
      </c>
      <c r="C4" s="4" t="s">
        <v>33</v>
      </c>
      <c r="D4" s="4">
        <v>427</v>
      </c>
      <c r="G4" s="4" t="s">
        <v>28</v>
      </c>
      <c r="K4" s="4">
        <v>35.299999999999997</v>
      </c>
      <c r="L4" s="4">
        <v>14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55</v>
      </c>
      <c r="W4" s="4" t="s">
        <v>31</v>
      </c>
      <c r="X4" s="4" t="s">
        <v>31</v>
      </c>
      <c r="Y4" s="4" t="s">
        <v>84</v>
      </c>
      <c r="Z4" s="4" t="s">
        <v>32</v>
      </c>
    </row>
    <row r="5" spans="1:26" x14ac:dyDescent="0.2">
      <c r="A5" s="2">
        <v>44331.236672719911</v>
      </c>
      <c r="B5" s="3" t="s">
        <v>57</v>
      </c>
      <c r="C5" s="4" t="s">
        <v>33</v>
      </c>
      <c r="D5" s="4" t="s">
        <v>58</v>
      </c>
      <c r="G5" s="4" t="s">
        <v>28</v>
      </c>
      <c r="K5" s="4">
        <v>36</v>
      </c>
      <c r="L5" s="4">
        <v>14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59</v>
      </c>
      <c r="W5" s="4" t="s">
        <v>31</v>
      </c>
      <c r="X5" s="4" t="s">
        <v>53</v>
      </c>
      <c r="Y5" s="4" t="s">
        <v>259</v>
      </c>
      <c r="Z5" s="4" t="s">
        <v>32</v>
      </c>
    </row>
    <row r="6" spans="1:26" x14ac:dyDescent="0.2">
      <c r="A6" s="2">
        <v>44331.250162037039</v>
      </c>
      <c r="B6" s="3" t="s">
        <v>97</v>
      </c>
      <c r="C6" s="4" t="s">
        <v>33</v>
      </c>
      <c r="D6" s="4">
        <v>451</v>
      </c>
      <c r="G6" s="4" t="s">
        <v>28</v>
      </c>
      <c r="K6" s="4">
        <v>36</v>
      </c>
      <c r="L6" s="4">
        <v>12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44331.253753020836</v>
      </c>
      <c r="B7" s="3" t="s">
        <v>69</v>
      </c>
      <c r="C7" s="4" t="s">
        <v>33</v>
      </c>
      <c r="D7" s="4">
        <v>552</v>
      </c>
      <c r="G7" s="4" t="s">
        <v>34</v>
      </c>
      <c r="H7" s="4" t="s">
        <v>29</v>
      </c>
      <c r="I7" s="4">
        <v>35.700000000000003</v>
      </c>
      <c r="J7" s="4">
        <v>14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52</v>
      </c>
      <c r="W7" s="4" t="s">
        <v>31</v>
      </c>
      <c r="X7" s="4" t="s">
        <v>31</v>
      </c>
      <c r="Y7" s="4" t="s">
        <v>52</v>
      </c>
      <c r="Z7" s="4" t="s">
        <v>32</v>
      </c>
    </row>
    <row r="8" spans="1:26" x14ac:dyDescent="0.2">
      <c r="A8" s="2">
        <v>44331.261697650465</v>
      </c>
      <c r="B8" s="3" t="s">
        <v>94</v>
      </c>
      <c r="C8" s="4" t="s">
        <v>33</v>
      </c>
      <c r="D8" s="4">
        <v>143</v>
      </c>
      <c r="G8" s="4" t="s">
        <v>34</v>
      </c>
      <c r="H8" s="4" t="s">
        <v>29</v>
      </c>
      <c r="I8" s="4">
        <v>35</v>
      </c>
      <c r="J8" s="4">
        <v>16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64</v>
      </c>
      <c r="W8" s="4" t="s">
        <v>31</v>
      </c>
      <c r="X8" s="4" t="s">
        <v>31</v>
      </c>
      <c r="Y8" s="4" t="s">
        <v>31</v>
      </c>
      <c r="Z8" s="4" t="s">
        <v>32</v>
      </c>
    </row>
    <row r="9" spans="1:26" x14ac:dyDescent="0.2">
      <c r="A9" s="2">
        <v>44331.268888101855</v>
      </c>
      <c r="B9" s="3" t="s">
        <v>70</v>
      </c>
      <c r="C9" s="4" t="s">
        <v>33</v>
      </c>
      <c r="D9" s="4">
        <v>696</v>
      </c>
      <c r="G9" s="4" t="s">
        <v>34</v>
      </c>
      <c r="H9" s="4" t="s">
        <v>29</v>
      </c>
      <c r="I9" s="4">
        <v>36.6</v>
      </c>
      <c r="J9" s="4">
        <v>18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31</v>
      </c>
      <c r="W9" s="4" t="s">
        <v>31</v>
      </c>
      <c r="X9" s="4" t="s">
        <v>31</v>
      </c>
      <c r="Y9" s="4" t="s">
        <v>31</v>
      </c>
      <c r="Z9" s="4" t="s">
        <v>32</v>
      </c>
    </row>
    <row r="10" spans="1:26" x14ac:dyDescent="0.2">
      <c r="A10" s="2">
        <v>44331.274804016204</v>
      </c>
      <c r="B10" s="3" t="s">
        <v>75</v>
      </c>
      <c r="C10" s="4" t="s">
        <v>33</v>
      </c>
      <c r="D10" s="4">
        <v>649</v>
      </c>
      <c r="G10" s="4" t="s">
        <v>28</v>
      </c>
      <c r="K10" s="4">
        <v>36.5</v>
      </c>
      <c r="L10" s="4">
        <v>14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52</v>
      </c>
      <c r="W10" s="4" t="s">
        <v>31</v>
      </c>
      <c r="X10" s="4" t="s">
        <v>31</v>
      </c>
      <c r="Y10" s="4" t="s">
        <v>52</v>
      </c>
      <c r="Z10" s="4" t="s">
        <v>32</v>
      </c>
    </row>
    <row r="11" spans="1:26" x14ac:dyDescent="0.2">
      <c r="A11" s="2">
        <v>44331.298500671299</v>
      </c>
      <c r="B11" s="3" t="s">
        <v>92</v>
      </c>
      <c r="C11" s="4" t="s">
        <v>33</v>
      </c>
      <c r="D11" s="4">
        <v>186</v>
      </c>
      <c r="G11" s="4" t="s">
        <v>28</v>
      </c>
      <c r="K11" s="4">
        <v>36.5</v>
      </c>
      <c r="L11" s="4">
        <v>24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31</v>
      </c>
      <c r="W11" s="4" t="s">
        <v>31</v>
      </c>
      <c r="X11" s="4" t="s">
        <v>31</v>
      </c>
      <c r="Y11" s="4" t="s">
        <v>31</v>
      </c>
      <c r="Z11" s="4" t="s">
        <v>32</v>
      </c>
    </row>
    <row r="12" spans="1:26" x14ac:dyDescent="0.2">
      <c r="A12" s="2">
        <v>44331.302909050923</v>
      </c>
      <c r="B12" s="3" t="s">
        <v>47</v>
      </c>
      <c r="C12" s="4" t="s">
        <v>33</v>
      </c>
      <c r="D12" s="4" t="s">
        <v>48</v>
      </c>
      <c r="G12" s="4" t="s">
        <v>28</v>
      </c>
      <c r="K12" s="4">
        <v>36.6</v>
      </c>
      <c r="L12" s="4">
        <v>14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49</v>
      </c>
      <c r="W12" s="4" t="s">
        <v>31</v>
      </c>
      <c r="X12" s="4" t="s">
        <v>31</v>
      </c>
      <c r="Y12" s="4" t="s">
        <v>49</v>
      </c>
      <c r="Z12" s="4" t="s">
        <v>32</v>
      </c>
    </row>
    <row r="13" spans="1:26" x14ac:dyDescent="0.2">
      <c r="A13" s="2">
        <v>44331.309833946754</v>
      </c>
      <c r="B13" s="3" t="s">
        <v>126</v>
      </c>
      <c r="C13" s="4" t="s">
        <v>33</v>
      </c>
      <c r="D13" s="4">
        <v>480</v>
      </c>
      <c r="G13" s="4" t="s">
        <v>28</v>
      </c>
      <c r="K13" s="4">
        <v>36.6</v>
      </c>
      <c r="L13" s="4">
        <v>18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144</v>
      </c>
      <c r="W13" s="4" t="s">
        <v>31</v>
      </c>
      <c r="X13" s="4" t="s">
        <v>31</v>
      </c>
      <c r="Y13" s="4" t="s">
        <v>31</v>
      </c>
      <c r="Z13" s="4" t="s">
        <v>32</v>
      </c>
    </row>
    <row r="14" spans="1:26" x14ac:dyDescent="0.2">
      <c r="A14" s="2">
        <v>44331.318689675929</v>
      </c>
      <c r="B14" s="3" t="s">
        <v>211</v>
      </c>
      <c r="C14" s="4" t="s">
        <v>33</v>
      </c>
      <c r="D14" s="4" t="s">
        <v>212</v>
      </c>
      <c r="G14" s="4" t="s">
        <v>28</v>
      </c>
      <c r="K14" s="4">
        <v>36.299999999999997</v>
      </c>
      <c r="L14" s="4">
        <v>60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36</v>
      </c>
      <c r="W14" s="4" t="s">
        <v>31</v>
      </c>
      <c r="X14" s="4" t="s">
        <v>31</v>
      </c>
      <c r="Y14" s="4" t="s">
        <v>36</v>
      </c>
      <c r="Z14" s="4" t="s">
        <v>32</v>
      </c>
    </row>
    <row r="15" spans="1:26" x14ac:dyDescent="0.2">
      <c r="A15" s="2">
        <v>44331.321087916665</v>
      </c>
      <c r="B15" s="4">
        <v>9272819133</v>
      </c>
      <c r="C15" s="4" t="s">
        <v>33</v>
      </c>
      <c r="D15" s="4">
        <v>533</v>
      </c>
      <c r="G15" s="4" t="s">
        <v>28</v>
      </c>
      <c r="K15" s="4">
        <v>36.299999999999997</v>
      </c>
      <c r="L15" s="4">
        <v>62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31</v>
      </c>
      <c r="W15" s="4" t="s">
        <v>156</v>
      </c>
      <c r="X15" s="4" t="s">
        <v>53</v>
      </c>
      <c r="Y15" s="4" t="s">
        <v>322</v>
      </c>
      <c r="Z15" s="4" t="s">
        <v>32</v>
      </c>
    </row>
    <row r="16" spans="1:26" x14ac:dyDescent="0.2">
      <c r="A16" s="2">
        <v>44331.323582199075</v>
      </c>
      <c r="B16" s="3" t="s">
        <v>62</v>
      </c>
      <c r="C16" s="4" t="s">
        <v>33</v>
      </c>
      <c r="D16" s="3" t="s">
        <v>63</v>
      </c>
      <c r="G16" s="4" t="s">
        <v>28</v>
      </c>
      <c r="K16" s="4">
        <v>36.6</v>
      </c>
      <c r="L16" s="4">
        <v>17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323</v>
      </c>
      <c r="W16" s="4" t="s">
        <v>31</v>
      </c>
      <c r="X16" s="4" t="s">
        <v>31</v>
      </c>
      <c r="Y16" s="4" t="s">
        <v>52</v>
      </c>
      <c r="Z16" s="4" t="s">
        <v>32</v>
      </c>
    </row>
    <row r="17" spans="1:26" x14ac:dyDescent="0.2">
      <c r="A17" s="2">
        <v>44331.324528958328</v>
      </c>
      <c r="B17" s="3" t="s">
        <v>65</v>
      </c>
      <c r="C17" s="4" t="s">
        <v>33</v>
      </c>
      <c r="D17" s="4" t="s">
        <v>66</v>
      </c>
      <c r="G17" s="4" t="s">
        <v>34</v>
      </c>
      <c r="H17" s="4" t="s">
        <v>29</v>
      </c>
      <c r="I17" s="4">
        <v>36.6</v>
      </c>
      <c r="J17" s="4">
        <v>17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52</v>
      </c>
      <c r="W17" s="4" t="s">
        <v>31</v>
      </c>
      <c r="X17" s="4" t="s">
        <v>31</v>
      </c>
      <c r="Y17" s="4" t="s">
        <v>52</v>
      </c>
      <c r="Z17" s="4" t="s">
        <v>32</v>
      </c>
    </row>
    <row r="18" spans="1:26" x14ac:dyDescent="0.2">
      <c r="A18" s="2">
        <v>44331.327223506945</v>
      </c>
      <c r="B18" s="3" t="s">
        <v>79</v>
      </c>
      <c r="C18" s="4" t="s">
        <v>25</v>
      </c>
      <c r="E18" s="4" t="s">
        <v>80</v>
      </c>
      <c r="F18" s="4" t="s">
        <v>81</v>
      </c>
      <c r="G18" s="4" t="s">
        <v>28</v>
      </c>
      <c r="K18" s="4">
        <v>36.4</v>
      </c>
      <c r="L18" s="4">
        <v>18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31</v>
      </c>
      <c r="W18" s="4" t="s">
        <v>31</v>
      </c>
      <c r="X18" s="4" t="s">
        <v>31</v>
      </c>
      <c r="Y18" s="4" t="s">
        <v>31</v>
      </c>
      <c r="Z18" s="4" t="s">
        <v>32</v>
      </c>
    </row>
    <row r="19" spans="1:26" x14ac:dyDescent="0.2">
      <c r="A19" s="2">
        <v>44331.334976851853</v>
      </c>
      <c r="B19" s="3" t="s">
        <v>143</v>
      </c>
      <c r="C19" s="4" t="s">
        <v>33</v>
      </c>
      <c r="D19" s="4">
        <v>731</v>
      </c>
      <c r="E19" s="4"/>
      <c r="F19" s="4"/>
      <c r="G19" s="4" t="s">
        <v>28</v>
      </c>
      <c r="K19" s="4">
        <v>36.700000000000003</v>
      </c>
      <c r="L19">
        <v>14</v>
      </c>
      <c r="M19" s="4" t="s">
        <v>29</v>
      </c>
      <c r="N19" s="11" t="s">
        <v>32</v>
      </c>
      <c r="O19" s="4" t="s">
        <v>29</v>
      </c>
      <c r="P19" s="4" t="s">
        <v>29</v>
      </c>
      <c r="Q19" s="11" t="s">
        <v>32</v>
      </c>
      <c r="R19" s="11" t="s">
        <v>32</v>
      </c>
      <c r="S19" s="4" t="s">
        <v>29</v>
      </c>
      <c r="T19" s="4" t="s">
        <v>29</v>
      </c>
      <c r="U19" s="11" t="s">
        <v>32</v>
      </c>
      <c r="V19" s="4" t="s">
        <v>144</v>
      </c>
      <c r="W19" s="4" t="s">
        <v>31</v>
      </c>
      <c r="X19" s="4" t="s">
        <v>31</v>
      </c>
      <c r="Y19" s="4" t="s">
        <v>31</v>
      </c>
      <c r="Z19" s="4" t="s">
        <v>32</v>
      </c>
    </row>
    <row r="20" spans="1:26" x14ac:dyDescent="0.2">
      <c r="A20" s="2">
        <v>44331.336713657409</v>
      </c>
      <c r="B20" s="3" t="s">
        <v>71</v>
      </c>
      <c r="C20" s="4" t="s">
        <v>33</v>
      </c>
      <c r="D20" s="4">
        <v>544</v>
      </c>
      <c r="G20" s="4" t="s">
        <v>28</v>
      </c>
      <c r="K20" s="4">
        <v>36.6</v>
      </c>
      <c r="L20" s="4">
        <v>18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52</v>
      </c>
      <c r="W20" s="4" t="s">
        <v>200</v>
      </c>
      <c r="X20" s="4" t="s">
        <v>31</v>
      </c>
      <c r="Y20" s="4" t="s">
        <v>287</v>
      </c>
      <c r="Z20" s="4" t="s">
        <v>32</v>
      </c>
    </row>
    <row r="21" spans="1:26" x14ac:dyDescent="0.2">
      <c r="A21" s="2">
        <v>44331.337774872685</v>
      </c>
      <c r="B21" s="3" t="s">
        <v>67</v>
      </c>
      <c r="C21" s="4" t="s">
        <v>33</v>
      </c>
      <c r="D21" s="4">
        <v>752</v>
      </c>
      <c r="G21" s="4" t="s">
        <v>28</v>
      </c>
      <c r="K21" s="4">
        <v>36.799999999999997</v>
      </c>
      <c r="L21" s="4">
        <v>18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31</v>
      </c>
      <c r="W21" s="4" t="s">
        <v>31</v>
      </c>
      <c r="X21" s="4" t="s">
        <v>31</v>
      </c>
      <c r="Y21" s="4" t="s">
        <v>31</v>
      </c>
      <c r="Z21" s="4" t="s">
        <v>32</v>
      </c>
    </row>
    <row r="22" spans="1:26" x14ac:dyDescent="0.2">
      <c r="A22" s="2">
        <v>44331.339542893518</v>
      </c>
      <c r="B22" s="3" t="s">
        <v>88</v>
      </c>
      <c r="C22" s="4" t="s">
        <v>33</v>
      </c>
      <c r="D22" s="4" t="s">
        <v>89</v>
      </c>
      <c r="G22" s="4" t="s">
        <v>28</v>
      </c>
      <c r="K22" s="4">
        <v>36.200000000000003</v>
      </c>
      <c r="L22" s="4">
        <v>14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31</v>
      </c>
      <c r="W22" s="4" t="s">
        <v>31</v>
      </c>
      <c r="X22" s="4" t="s">
        <v>31</v>
      </c>
      <c r="Y22" s="4" t="s">
        <v>31</v>
      </c>
      <c r="Z22" s="4" t="s">
        <v>32</v>
      </c>
    </row>
    <row r="23" spans="1:26" x14ac:dyDescent="0.2">
      <c r="A23" s="2">
        <v>44331.340085532407</v>
      </c>
      <c r="B23" s="3" t="s">
        <v>120</v>
      </c>
      <c r="C23" s="4" t="s">
        <v>33</v>
      </c>
      <c r="D23" s="4">
        <v>671</v>
      </c>
      <c r="G23" s="4" t="s">
        <v>28</v>
      </c>
      <c r="K23" s="4">
        <v>36.799999999999997</v>
      </c>
      <c r="L23" s="4">
        <v>18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31</v>
      </c>
      <c r="W23" s="4" t="s">
        <v>31</v>
      </c>
      <c r="X23" s="4" t="s">
        <v>53</v>
      </c>
      <c r="Y23" s="4" t="s">
        <v>31</v>
      </c>
      <c r="Z23" s="4" t="s">
        <v>32</v>
      </c>
    </row>
    <row r="24" spans="1:26" x14ac:dyDescent="0.2">
      <c r="A24" s="2">
        <v>44331.346005208332</v>
      </c>
      <c r="B24" s="3" t="s">
        <v>154</v>
      </c>
      <c r="C24" s="4" t="s">
        <v>33</v>
      </c>
      <c r="D24" s="4">
        <v>612</v>
      </c>
      <c r="G24" s="4" t="s">
        <v>28</v>
      </c>
      <c r="K24" s="4">
        <v>36.4</v>
      </c>
      <c r="L24" s="4">
        <v>18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31</v>
      </c>
      <c r="W24" s="4" t="s">
        <v>31</v>
      </c>
      <c r="X24" s="4" t="s">
        <v>31</v>
      </c>
      <c r="Y24" s="4" t="s">
        <v>31</v>
      </c>
      <c r="Z24" s="4" t="s">
        <v>32</v>
      </c>
    </row>
    <row r="25" spans="1:26" x14ac:dyDescent="0.2">
      <c r="A25" s="2">
        <v>44331.34930144676</v>
      </c>
      <c r="B25" s="4">
        <v>0</v>
      </c>
      <c r="C25" s="4" t="s">
        <v>33</v>
      </c>
      <c r="D25" s="4">
        <v>407</v>
      </c>
      <c r="G25" s="4" t="s">
        <v>28</v>
      </c>
      <c r="K25" s="4">
        <v>36.799999999999997</v>
      </c>
      <c r="L25" s="4">
        <v>18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31</v>
      </c>
      <c r="W25" s="4" t="s">
        <v>31</v>
      </c>
      <c r="X25" s="4" t="s">
        <v>31</v>
      </c>
      <c r="Y25" s="4" t="s">
        <v>31</v>
      </c>
      <c r="Z25" s="4" t="s">
        <v>32</v>
      </c>
    </row>
    <row r="26" spans="1:26" x14ac:dyDescent="0.2">
      <c r="A26" s="2">
        <v>44331.349874201391</v>
      </c>
      <c r="B26" s="4">
        <v>0</v>
      </c>
      <c r="C26" s="4" t="s">
        <v>33</v>
      </c>
      <c r="D26" s="4">
        <v>657</v>
      </c>
      <c r="G26" s="4" t="s">
        <v>28</v>
      </c>
      <c r="K26" s="4">
        <v>36.200000000000003</v>
      </c>
      <c r="L26" s="4">
        <v>18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31</v>
      </c>
      <c r="W26" s="4" t="s">
        <v>31</v>
      </c>
      <c r="X26" s="4" t="s">
        <v>31</v>
      </c>
      <c r="Y26" s="4" t="s">
        <v>31</v>
      </c>
      <c r="Z26" s="4" t="s">
        <v>32</v>
      </c>
    </row>
    <row r="27" spans="1:26" x14ac:dyDescent="0.2">
      <c r="A27" s="2">
        <v>44331.35059199074</v>
      </c>
      <c r="B27" s="4">
        <v>0</v>
      </c>
      <c r="C27" s="4" t="s">
        <v>33</v>
      </c>
      <c r="D27" s="4">
        <v>776</v>
      </c>
      <c r="G27" s="4" t="s">
        <v>28</v>
      </c>
      <c r="K27" s="4">
        <v>36.4</v>
      </c>
      <c r="L27" s="4">
        <v>16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31</v>
      </c>
      <c r="W27" s="4" t="s">
        <v>31</v>
      </c>
      <c r="X27" s="4" t="s">
        <v>31</v>
      </c>
      <c r="Y27" s="4" t="s">
        <v>31</v>
      </c>
      <c r="Z27" s="4" t="s">
        <v>32</v>
      </c>
    </row>
    <row r="28" spans="1:26" x14ac:dyDescent="0.2">
      <c r="A28" s="2">
        <v>44331.361347245373</v>
      </c>
      <c r="B28" s="3" t="s">
        <v>224</v>
      </c>
      <c r="C28" s="4" t="s">
        <v>33</v>
      </c>
      <c r="D28" s="4">
        <v>758</v>
      </c>
      <c r="G28" s="4" t="s">
        <v>34</v>
      </c>
      <c r="H28" s="4" t="s">
        <v>29</v>
      </c>
      <c r="I28" s="4">
        <v>36.4</v>
      </c>
      <c r="J28" s="4">
        <v>18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31</v>
      </c>
      <c r="W28" s="4" t="s">
        <v>31</v>
      </c>
      <c r="X28" s="4" t="s">
        <v>31</v>
      </c>
      <c r="Y28" s="4" t="s">
        <v>31</v>
      </c>
      <c r="Z28" s="4" t="s">
        <v>32</v>
      </c>
    </row>
    <row r="29" spans="1:26" x14ac:dyDescent="0.2">
      <c r="A29" s="2">
        <v>44331.36203585648</v>
      </c>
      <c r="B29" s="3" t="s">
        <v>95</v>
      </c>
      <c r="C29" s="4" t="s">
        <v>33</v>
      </c>
      <c r="D29" s="4">
        <v>422</v>
      </c>
      <c r="G29" s="4" t="s">
        <v>34</v>
      </c>
      <c r="H29" s="4" t="s">
        <v>29</v>
      </c>
      <c r="I29" s="4">
        <v>36.200000000000003</v>
      </c>
      <c r="J29" s="4">
        <v>14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31</v>
      </c>
      <c r="W29" s="4" t="s">
        <v>31</v>
      </c>
      <c r="X29" s="4" t="s">
        <v>31</v>
      </c>
      <c r="Y29" s="4" t="s">
        <v>31</v>
      </c>
      <c r="Z29" s="4" t="s">
        <v>32</v>
      </c>
    </row>
    <row r="30" spans="1:26" x14ac:dyDescent="0.2">
      <c r="A30" s="2">
        <v>44331.371926747684</v>
      </c>
      <c r="B30" s="3" t="s">
        <v>72</v>
      </c>
      <c r="C30" s="4" t="s">
        <v>25</v>
      </c>
      <c r="E30" s="4" t="s">
        <v>73</v>
      </c>
      <c r="F30" s="4" t="s">
        <v>74</v>
      </c>
      <c r="G30" s="4" t="s">
        <v>34</v>
      </c>
      <c r="H30" s="4" t="s">
        <v>32</v>
      </c>
      <c r="I30" s="4">
        <v>36.4</v>
      </c>
      <c r="J30" s="4">
        <v>18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31</v>
      </c>
      <c r="W30" s="4" t="s">
        <v>31</v>
      </c>
      <c r="X30" s="4" t="s">
        <v>31</v>
      </c>
      <c r="Y30" s="4" t="s">
        <v>31</v>
      </c>
      <c r="Z30" s="4" t="s">
        <v>32</v>
      </c>
    </row>
    <row r="31" spans="1:26" x14ac:dyDescent="0.2">
      <c r="A31" s="2">
        <v>44331.381400428239</v>
      </c>
      <c r="B31" s="4">
        <v>0</v>
      </c>
      <c r="C31" s="4" t="s">
        <v>25</v>
      </c>
      <c r="E31" s="4" t="s">
        <v>324</v>
      </c>
      <c r="F31" s="4" t="s">
        <v>325</v>
      </c>
      <c r="G31" s="4" t="s">
        <v>28</v>
      </c>
      <c r="K31" s="4">
        <v>36.299999999999997</v>
      </c>
      <c r="L31" s="4">
        <v>18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31</v>
      </c>
      <c r="W31" s="4" t="s">
        <v>31</v>
      </c>
      <c r="X31" s="4" t="s">
        <v>31</v>
      </c>
      <c r="Y31" s="4" t="s">
        <v>31</v>
      </c>
      <c r="Z31" s="4" t="s">
        <v>32</v>
      </c>
    </row>
    <row r="32" spans="1:26" x14ac:dyDescent="0.2">
      <c r="A32" s="2">
        <v>44331.381402696759</v>
      </c>
      <c r="B32" s="3" t="s">
        <v>213</v>
      </c>
      <c r="C32" s="4" t="s">
        <v>33</v>
      </c>
      <c r="D32" s="4">
        <v>732</v>
      </c>
      <c r="G32" s="4" t="s">
        <v>28</v>
      </c>
      <c r="K32" s="4">
        <v>36.5</v>
      </c>
      <c r="L32" s="4">
        <v>16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31</v>
      </c>
      <c r="W32" s="4" t="s">
        <v>31</v>
      </c>
      <c r="X32" s="4" t="s">
        <v>31</v>
      </c>
      <c r="Y32" s="4" t="s">
        <v>31</v>
      </c>
      <c r="Z32" s="4" t="s">
        <v>32</v>
      </c>
    </row>
    <row r="33" spans="1:26" x14ac:dyDescent="0.2">
      <c r="A33" s="2">
        <v>44331.382040682875</v>
      </c>
      <c r="B33" s="4">
        <v>0</v>
      </c>
      <c r="C33" s="4" t="s">
        <v>25</v>
      </c>
      <c r="E33" s="4" t="s">
        <v>326</v>
      </c>
      <c r="F33" s="4" t="s">
        <v>327</v>
      </c>
      <c r="G33" s="4" t="s">
        <v>28</v>
      </c>
      <c r="K33" s="4">
        <v>36.299999999999997</v>
      </c>
      <c r="L33" s="4">
        <v>18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31</v>
      </c>
      <c r="W33" s="4" t="s">
        <v>31</v>
      </c>
      <c r="X33" s="4" t="s">
        <v>31</v>
      </c>
      <c r="Y33" s="4" t="s">
        <v>31</v>
      </c>
      <c r="Z33" s="4" t="s">
        <v>32</v>
      </c>
    </row>
    <row r="34" spans="1:26" x14ac:dyDescent="0.2">
      <c r="A34" s="2">
        <v>44331.38544460648</v>
      </c>
      <c r="B34" s="3" t="s">
        <v>129</v>
      </c>
      <c r="C34" s="4" t="s">
        <v>25</v>
      </c>
      <c r="E34" s="4" t="s">
        <v>130</v>
      </c>
      <c r="F34" s="4" t="s">
        <v>131</v>
      </c>
      <c r="G34" s="4" t="s">
        <v>34</v>
      </c>
      <c r="H34" s="4" t="s">
        <v>29</v>
      </c>
      <c r="I34" s="4">
        <v>37.1</v>
      </c>
      <c r="J34" s="4">
        <v>16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31</v>
      </c>
      <c r="W34" s="4" t="s">
        <v>31</v>
      </c>
      <c r="X34" s="4" t="s">
        <v>31</v>
      </c>
      <c r="Y34" s="4" t="s">
        <v>31</v>
      </c>
      <c r="Z34" s="4" t="s">
        <v>32</v>
      </c>
    </row>
    <row r="35" spans="1:26" x14ac:dyDescent="0.2">
      <c r="A35" s="2">
        <v>44331.387567210651</v>
      </c>
      <c r="B35" s="3" t="s">
        <v>239</v>
      </c>
      <c r="C35" s="4" t="s">
        <v>33</v>
      </c>
      <c r="D35" s="4">
        <v>250</v>
      </c>
      <c r="G35" s="4" t="s">
        <v>34</v>
      </c>
      <c r="H35" s="4" t="s">
        <v>29</v>
      </c>
      <c r="I35" s="4">
        <v>36</v>
      </c>
      <c r="J35" s="4">
        <v>30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49</v>
      </c>
      <c r="W35" s="4" t="s">
        <v>31</v>
      </c>
      <c r="X35" s="4" t="s">
        <v>31</v>
      </c>
      <c r="Y35" s="4" t="s">
        <v>49</v>
      </c>
      <c r="Z35" s="4" t="s">
        <v>32</v>
      </c>
    </row>
    <row r="36" spans="1:26" x14ac:dyDescent="0.2">
      <c r="A36" s="2">
        <v>44331.433352210646</v>
      </c>
      <c r="B36" s="3" t="s">
        <v>41</v>
      </c>
      <c r="C36" s="4" t="s">
        <v>33</v>
      </c>
      <c r="D36" s="4">
        <v>776</v>
      </c>
      <c r="G36" s="4" t="s">
        <v>28</v>
      </c>
      <c r="K36" s="4">
        <v>36.4</v>
      </c>
      <c r="L36" s="4">
        <v>16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42</v>
      </c>
      <c r="W36" s="4" t="s">
        <v>31</v>
      </c>
      <c r="X36" s="4" t="s">
        <v>31</v>
      </c>
      <c r="Y36" s="4" t="s">
        <v>31</v>
      </c>
      <c r="Z36" s="4" t="s">
        <v>32</v>
      </c>
    </row>
    <row r="37" spans="1:26" x14ac:dyDescent="0.2">
      <c r="A37" s="2">
        <v>44331.437651759261</v>
      </c>
      <c r="B37" s="3" t="s">
        <v>248</v>
      </c>
      <c r="C37" s="4" t="s">
        <v>33</v>
      </c>
      <c r="D37" s="4">
        <v>443</v>
      </c>
      <c r="G37" s="4" t="s">
        <v>34</v>
      </c>
      <c r="H37" s="4" t="s">
        <v>29</v>
      </c>
      <c r="I37" s="4">
        <v>36.4</v>
      </c>
      <c r="J37" s="4">
        <v>20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31</v>
      </c>
      <c r="W37" s="4" t="s">
        <v>31</v>
      </c>
      <c r="X37" s="4" t="s">
        <v>31</v>
      </c>
      <c r="Y37" s="4" t="s">
        <v>31</v>
      </c>
      <c r="Z37" s="4" t="s">
        <v>32</v>
      </c>
    </row>
    <row r="38" spans="1:26" x14ac:dyDescent="0.2">
      <c r="A38" s="2">
        <v>44331.444991631943</v>
      </c>
      <c r="B38" s="3" t="s">
        <v>100</v>
      </c>
      <c r="C38" s="4" t="s">
        <v>33</v>
      </c>
      <c r="D38" s="4">
        <v>765</v>
      </c>
      <c r="G38" s="4" t="s">
        <v>34</v>
      </c>
      <c r="H38" s="4" t="s">
        <v>29</v>
      </c>
      <c r="I38" s="4">
        <v>36.5</v>
      </c>
      <c r="J38" s="4">
        <v>18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31</v>
      </c>
      <c r="W38" s="4" t="s">
        <v>31</v>
      </c>
      <c r="X38" s="4" t="s">
        <v>31</v>
      </c>
      <c r="Y38" s="4" t="s">
        <v>31</v>
      </c>
      <c r="Z38" s="4" t="s">
        <v>32</v>
      </c>
    </row>
    <row r="39" spans="1:26" x14ac:dyDescent="0.2">
      <c r="A39" s="2">
        <v>44331.445561192129</v>
      </c>
      <c r="B39" s="3" t="s">
        <v>266</v>
      </c>
      <c r="C39" s="4" t="s">
        <v>33</v>
      </c>
      <c r="D39" s="4">
        <v>578</v>
      </c>
      <c r="G39" s="4" t="s">
        <v>28</v>
      </c>
      <c r="K39" s="4">
        <v>36.5</v>
      </c>
      <c r="L39" s="4">
        <v>18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64</v>
      </c>
      <c r="W39" s="4" t="s">
        <v>31</v>
      </c>
      <c r="X39" s="4" t="s">
        <v>31</v>
      </c>
      <c r="Y39" s="4" t="s">
        <v>31</v>
      </c>
      <c r="Z39" s="4" t="s">
        <v>32</v>
      </c>
    </row>
    <row r="40" spans="1:26" x14ac:dyDescent="0.2">
      <c r="A40" s="2">
        <v>44331.445791828708</v>
      </c>
      <c r="B40" s="3" t="s">
        <v>101</v>
      </c>
      <c r="C40" s="4" t="s">
        <v>25</v>
      </c>
      <c r="E40" s="4" t="s">
        <v>102</v>
      </c>
      <c r="F40" s="4" t="s">
        <v>103</v>
      </c>
      <c r="G40" s="4" t="s">
        <v>28</v>
      </c>
      <c r="K40" s="4">
        <v>36.5</v>
      </c>
      <c r="L40" s="4">
        <v>18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31</v>
      </c>
      <c r="W40" s="4" t="s">
        <v>31</v>
      </c>
      <c r="X40" s="4" t="s">
        <v>31</v>
      </c>
      <c r="Y40" s="4" t="s">
        <v>31</v>
      </c>
      <c r="Z40" s="4" t="s">
        <v>32</v>
      </c>
    </row>
    <row r="41" spans="1:26" x14ac:dyDescent="0.2">
      <c r="A41" s="2">
        <v>44331.446371064812</v>
      </c>
      <c r="B41" s="3" t="s">
        <v>328</v>
      </c>
      <c r="C41" s="4" t="s">
        <v>33</v>
      </c>
      <c r="D41" s="4">
        <v>325</v>
      </c>
      <c r="G41" s="4" t="s">
        <v>34</v>
      </c>
      <c r="H41" s="4" t="s">
        <v>29</v>
      </c>
      <c r="I41" s="4">
        <v>36</v>
      </c>
      <c r="J41" s="4">
        <v>18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87</v>
      </c>
      <c r="W41" s="4" t="s">
        <v>31</v>
      </c>
      <c r="X41" s="4" t="s">
        <v>53</v>
      </c>
      <c r="Y41" s="4" t="s">
        <v>31</v>
      </c>
      <c r="Z41" s="4" t="s">
        <v>32</v>
      </c>
    </row>
    <row r="42" spans="1:26" x14ac:dyDescent="0.2">
      <c r="A42" s="2">
        <v>44331.498434745372</v>
      </c>
      <c r="B42" s="3" t="s">
        <v>170</v>
      </c>
      <c r="C42" s="4" t="s">
        <v>33</v>
      </c>
      <c r="D42" s="4">
        <v>113</v>
      </c>
      <c r="G42" s="4" t="s">
        <v>34</v>
      </c>
      <c r="H42" s="4" t="s">
        <v>29</v>
      </c>
      <c r="I42" s="4">
        <v>36.5</v>
      </c>
      <c r="J42" s="4">
        <v>17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64</v>
      </c>
      <c r="W42" s="4" t="s">
        <v>31</v>
      </c>
      <c r="X42" s="4" t="s">
        <v>53</v>
      </c>
      <c r="Y42" s="4" t="s">
        <v>52</v>
      </c>
      <c r="Z42" s="4" t="s">
        <v>32</v>
      </c>
    </row>
    <row r="43" spans="1:26" x14ac:dyDescent="0.2">
      <c r="A43" s="2">
        <v>44331.515208622688</v>
      </c>
      <c r="B43" s="3" t="s">
        <v>99</v>
      </c>
      <c r="C43" s="4" t="s">
        <v>33</v>
      </c>
      <c r="D43" s="4">
        <v>669</v>
      </c>
      <c r="G43" s="4" t="s">
        <v>34</v>
      </c>
      <c r="H43" s="4" t="s">
        <v>29</v>
      </c>
      <c r="I43" s="4">
        <v>36.200000000000003</v>
      </c>
      <c r="J43" s="4">
        <v>22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31</v>
      </c>
      <c r="W43" s="4" t="s">
        <v>31</v>
      </c>
      <c r="X43" s="4" t="s">
        <v>31</v>
      </c>
      <c r="Y43" s="4" t="s">
        <v>31</v>
      </c>
      <c r="Z43" s="4" t="s">
        <v>32</v>
      </c>
    </row>
    <row r="44" spans="1:26" x14ac:dyDescent="0.2">
      <c r="A44" s="2">
        <v>44331.555447060186</v>
      </c>
      <c r="B44" s="3" t="s">
        <v>270</v>
      </c>
      <c r="C44" s="4" t="s">
        <v>33</v>
      </c>
      <c r="D44" s="4">
        <v>783</v>
      </c>
      <c r="G44" s="4" t="s">
        <v>34</v>
      </c>
      <c r="H44" s="4" t="s">
        <v>29</v>
      </c>
      <c r="I44" s="4">
        <v>36.299999999999997</v>
      </c>
      <c r="J44" s="4">
        <v>20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36</v>
      </c>
      <c r="W44" s="4" t="s">
        <v>31</v>
      </c>
      <c r="X44" s="4" t="s">
        <v>31</v>
      </c>
      <c r="Y44" s="4" t="s">
        <v>36</v>
      </c>
      <c r="Z44" s="4" t="s">
        <v>32</v>
      </c>
    </row>
    <row r="45" spans="1:26" x14ac:dyDescent="0.2">
      <c r="A45" s="2">
        <v>44331.567554351852</v>
      </c>
      <c r="B45" s="3" t="s">
        <v>121</v>
      </c>
      <c r="C45" s="4" t="s">
        <v>33</v>
      </c>
      <c r="D45" s="4">
        <v>675</v>
      </c>
      <c r="G45" s="4" t="s">
        <v>34</v>
      </c>
      <c r="H45" s="4" t="s">
        <v>29</v>
      </c>
      <c r="I45" s="4">
        <v>36.5</v>
      </c>
      <c r="J45" s="4">
        <v>50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32</v>
      </c>
    </row>
    <row r="46" spans="1:26" x14ac:dyDescent="0.2">
      <c r="A46" s="2">
        <v>44331.568056759264</v>
      </c>
      <c r="B46" s="3" t="s">
        <v>329</v>
      </c>
      <c r="C46" s="4" t="s">
        <v>25</v>
      </c>
      <c r="E46" s="4" t="s">
        <v>330</v>
      </c>
      <c r="F46" s="4" t="s">
        <v>331</v>
      </c>
      <c r="G46" s="4" t="s">
        <v>28</v>
      </c>
      <c r="K46" s="4">
        <v>36</v>
      </c>
      <c r="L46" s="4">
        <v>18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31</v>
      </c>
      <c r="W46" s="4" t="s">
        <v>31</v>
      </c>
      <c r="X46" s="4" t="s">
        <v>31</v>
      </c>
      <c r="Y46" s="4" t="s">
        <v>31</v>
      </c>
      <c r="Z46" s="4" t="s">
        <v>32</v>
      </c>
    </row>
    <row r="47" spans="1:26" x14ac:dyDescent="0.2">
      <c r="A47" s="2">
        <v>44331.568916249998</v>
      </c>
      <c r="B47" s="3" t="s">
        <v>332</v>
      </c>
      <c r="C47" s="4" t="s">
        <v>25</v>
      </c>
      <c r="E47" s="4" t="s">
        <v>333</v>
      </c>
      <c r="F47" s="4" t="s">
        <v>334</v>
      </c>
      <c r="G47" s="4" t="s">
        <v>28</v>
      </c>
      <c r="K47" s="4">
        <v>36.299999999999997</v>
      </c>
      <c r="L47" s="4">
        <v>18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31</v>
      </c>
      <c r="W47" s="4" t="s">
        <v>31</v>
      </c>
      <c r="X47" s="4" t="s">
        <v>31</v>
      </c>
      <c r="Y47" s="4" t="s">
        <v>31</v>
      </c>
      <c r="Z47" s="4" t="s">
        <v>32</v>
      </c>
    </row>
    <row r="48" spans="1:26" x14ac:dyDescent="0.2">
      <c r="A48" s="2">
        <v>44331.579821793981</v>
      </c>
      <c r="B48" s="3" t="s">
        <v>51</v>
      </c>
      <c r="C48" s="4" t="s">
        <v>33</v>
      </c>
      <c r="D48" s="4">
        <v>268</v>
      </c>
      <c r="G48" s="4" t="s">
        <v>34</v>
      </c>
      <c r="H48" s="4" t="s">
        <v>29</v>
      </c>
      <c r="I48" s="4">
        <v>36.700000000000003</v>
      </c>
      <c r="J48" s="4">
        <v>17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52</v>
      </c>
      <c r="W48" s="4" t="s">
        <v>31</v>
      </c>
      <c r="X48" s="4" t="s">
        <v>53</v>
      </c>
      <c r="Y48" s="4" t="s">
        <v>52</v>
      </c>
      <c r="Z48" s="4" t="s">
        <v>32</v>
      </c>
    </row>
    <row r="49" spans="1:26" x14ac:dyDescent="0.2">
      <c r="A49" s="2">
        <v>44331.648269560188</v>
      </c>
      <c r="B49" s="3" t="s">
        <v>174</v>
      </c>
      <c r="C49" s="4" t="s">
        <v>33</v>
      </c>
      <c r="D49" s="4" t="s">
        <v>175</v>
      </c>
      <c r="G49" s="4" t="s">
        <v>28</v>
      </c>
      <c r="K49" s="4">
        <v>36.1</v>
      </c>
      <c r="L49" s="4">
        <v>16</v>
      </c>
      <c r="M49" s="4" t="s">
        <v>29</v>
      </c>
      <c r="N49" s="4" t="s">
        <v>29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282</v>
      </c>
      <c r="W49" s="4" t="s">
        <v>31</v>
      </c>
      <c r="X49" s="4" t="s">
        <v>31</v>
      </c>
      <c r="Y49" s="4" t="s">
        <v>31</v>
      </c>
      <c r="Z49" s="4" t="s">
        <v>32</v>
      </c>
    </row>
    <row r="50" spans="1:26" x14ac:dyDescent="0.2">
      <c r="A50" s="2">
        <v>44331.652388437498</v>
      </c>
      <c r="B50" s="3" t="s">
        <v>88</v>
      </c>
      <c r="C50" s="4" t="s">
        <v>33</v>
      </c>
      <c r="D50" s="4" t="s">
        <v>89</v>
      </c>
      <c r="G50" s="4" t="s">
        <v>28</v>
      </c>
      <c r="K50" s="4">
        <v>36.200000000000003</v>
      </c>
      <c r="L50" s="4">
        <v>14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31</v>
      </c>
      <c r="W50" s="4" t="s">
        <v>31</v>
      </c>
      <c r="X50" s="4" t="s">
        <v>31</v>
      </c>
      <c r="Y50" s="4" t="s">
        <v>31</v>
      </c>
      <c r="Z50" s="4" t="s">
        <v>32</v>
      </c>
    </row>
    <row r="51" spans="1:26" x14ac:dyDescent="0.2">
      <c r="A51" s="2">
        <v>44331.696359467591</v>
      </c>
      <c r="B51" s="4">
        <v>9054421297</v>
      </c>
      <c r="C51" s="4" t="s">
        <v>33</v>
      </c>
      <c r="D51" s="4" t="s">
        <v>187</v>
      </c>
      <c r="G51" s="4" t="s">
        <v>28</v>
      </c>
      <c r="K51" s="4">
        <v>36.4</v>
      </c>
      <c r="L51" s="4">
        <v>12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30</v>
      </c>
      <c r="W51" s="4" t="s">
        <v>31</v>
      </c>
      <c r="X51" s="4" t="s">
        <v>31</v>
      </c>
      <c r="Y51" s="4" t="s">
        <v>30</v>
      </c>
      <c r="Z51" s="4" t="s">
        <v>32</v>
      </c>
    </row>
    <row r="52" spans="1:26" x14ac:dyDescent="0.2">
      <c r="A52" s="2">
        <v>44331.783137858802</v>
      </c>
      <c r="B52" s="3" t="s">
        <v>257</v>
      </c>
      <c r="C52" s="4" t="s">
        <v>33</v>
      </c>
      <c r="D52" s="4">
        <v>140</v>
      </c>
      <c r="G52" s="4" t="s">
        <v>28</v>
      </c>
      <c r="K52" s="4">
        <v>36.5</v>
      </c>
      <c r="L52" s="4">
        <v>31</v>
      </c>
      <c r="M52" s="4" t="s">
        <v>29</v>
      </c>
      <c r="N52" s="4" t="s">
        <v>29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36</v>
      </c>
      <c r="W52" s="4" t="s">
        <v>31</v>
      </c>
      <c r="X52" s="4" t="s">
        <v>31</v>
      </c>
      <c r="Y52" s="4" t="s">
        <v>36</v>
      </c>
      <c r="Z52" s="4" t="s">
        <v>32</v>
      </c>
    </row>
    <row r="53" spans="1:26" x14ac:dyDescent="0.2">
      <c r="A53" s="2">
        <v>44331.827708703699</v>
      </c>
      <c r="B53" s="3" t="s">
        <v>335</v>
      </c>
      <c r="C53" s="4" t="s">
        <v>33</v>
      </c>
      <c r="D53" s="4">
        <v>723</v>
      </c>
      <c r="G53" s="4" t="s">
        <v>28</v>
      </c>
      <c r="K53" s="4">
        <v>36.200000000000003</v>
      </c>
      <c r="L53" s="4">
        <v>18</v>
      </c>
      <c r="M53" s="4" t="s">
        <v>29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52</v>
      </c>
      <c r="W53" s="4" t="s">
        <v>31</v>
      </c>
      <c r="X53" s="4" t="s">
        <v>31</v>
      </c>
      <c r="Y53" s="4" t="s">
        <v>336</v>
      </c>
      <c r="Z53" s="4" t="s">
        <v>32</v>
      </c>
    </row>
    <row r="54" spans="1:26" x14ac:dyDescent="0.2">
      <c r="A54" s="2">
        <v>44331.828393715274</v>
      </c>
      <c r="B54" s="3" t="s">
        <v>193</v>
      </c>
      <c r="C54" s="4" t="s">
        <v>25</v>
      </c>
      <c r="E54" s="4" t="s">
        <v>194</v>
      </c>
      <c r="F54" s="4" t="s">
        <v>195</v>
      </c>
      <c r="G54" s="4" t="s">
        <v>34</v>
      </c>
      <c r="H54" s="4" t="s">
        <v>29</v>
      </c>
      <c r="I54" s="4">
        <v>36.200000000000003</v>
      </c>
      <c r="J54" s="4">
        <v>20</v>
      </c>
      <c r="M54" s="4" t="s">
        <v>29</v>
      </c>
      <c r="N54" s="4" t="s">
        <v>29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196</v>
      </c>
      <c r="W54" s="4" t="s">
        <v>31</v>
      </c>
      <c r="X54" s="4" t="s">
        <v>53</v>
      </c>
      <c r="Y54" s="4" t="s">
        <v>321</v>
      </c>
      <c r="Z54" s="4" t="s">
        <v>32</v>
      </c>
    </row>
    <row r="55" spans="1:26" x14ac:dyDescent="0.2">
      <c r="A55" s="2">
        <v>44331.828509236111</v>
      </c>
      <c r="B55" s="3" t="s">
        <v>177</v>
      </c>
      <c r="C55" s="4" t="s">
        <v>25</v>
      </c>
      <c r="E55" s="4" t="s">
        <v>178</v>
      </c>
      <c r="F55" s="4" t="s">
        <v>179</v>
      </c>
      <c r="G55" s="4" t="s">
        <v>34</v>
      </c>
      <c r="H55" s="4" t="s">
        <v>29</v>
      </c>
      <c r="I55" s="4">
        <v>36.4</v>
      </c>
      <c r="J55" s="4">
        <v>12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31</v>
      </c>
      <c r="W55" s="4" t="s">
        <v>31</v>
      </c>
      <c r="X55" s="4" t="s">
        <v>31</v>
      </c>
      <c r="Y55" s="4" t="s">
        <v>31</v>
      </c>
      <c r="Z55" s="4" t="s">
        <v>32</v>
      </c>
    </row>
    <row r="56" spans="1:26" x14ac:dyDescent="0.2">
      <c r="A56" s="2">
        <v>44331.82863822917</v>
      </c>
      <c r="B56" s="3" t="s">
        <v>147</v>
      </c>
      <c r="C56" s="4" t="s">
        <v>25</v>
      </c>
      <c r="E56" s="4" t="s">
        <v>148</v>
      </c>
      <c r="F56" s="4" t="s">
        <v>149</v>
      </c>
      <c r="G56" s="4" t="s">
        <v>28</v>
      </c>
      <c r="K56" s="4">
        <v>36.5</v>
      </c>
      <c r="L56" s="4">
        <v>18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31</v>
      </c>
      <c r="W56" s="4" t="s">
        <v>31</v>
      </c>
      <c r="X56" s="4" t="s">
        <v>31</v>
      </c>
      <c r="Y56" s="4" t="s">
        <v>299</v>
      </c>
      <c r="Z56" s="4" t="s">
        <v>32</v>
      </c>
    </row>
    <row r="57" spans="1:26" x14ac:dyDescent="0.2">
      <c r="A57" s="2">
        <v>44331.82875512731</v>
      </c>
      <c r="B57" s="3" t="s">
        <v>232</v>
      </c>
      <c r="C57" s="4" t="s">
        <v>33</v>
      </c>
      <c r="D57" s="4">
        <v>727</v>
      </c>
      <c r="G57" s="4" t="s">
        <v>28</v>
      </c>
      <c r="K57" s="4">
        <v>36.200000000000003</v>
      </c>
      <c r="L57" s="4">
        <v>18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52</v>
      </c>
      <c r="W57" s="4" t="s">
        <v>31</v>
      </c>
      <c r="X57" s="4" t="s">
        <v>31</v>
      </c>
      <c r="Y57" s="4" t="s">
        <v>52</v>
      </c>
      <c r="Z57" s="4" t="s">
        <v>32</v>
      </c>
    </row>
    <row r="58" spans="1:26" x14ac:dyDescent="0.2">
      <c r="A58" s="2">
        <v>44331.831026099535</v>
      </c>
      <c r="B58" s="3" t="s">
        <v>141</v>
      </c>
      <c r="C58" s="4" t="s">
        <v>33</v>
      </c>
      <c r="D58" s="4">
        <v>777</v>
      </c>
      <c r="G58" s="4" t="s">
        <v>34</v>
      </c>
      <c r="H58" s="4" t="s">
        <v>29</v>
      </c>
      <c r="I58" s="4">
        <v>36.299999999999997</v>
      </c>
      <c r="J58" s="4">
        <v>18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31</v>
      </c>
      <c r="W58" s="4" t="s">
        <v>31</v>
      </c>
      <c r="X58" s="4" t="s">
        <v>31</v>
      </c>
      <c r="Y58" s="4" t="s">
        <v>31</v>
      </c>
      <c r="Z58" s="4" t="s">
        <v>32</v>
      </c>
    </row>
    <row r="59" spans="1:26" x14ac:dyDescent="0.2">
      <c r="A59" s="2">
        <v>44331.857506006942</v>
      </c>
      <c r="B59" s="4">
        <v>9190791175</v>
      </c>
      <c r="C59" s="4" t="s">
        <v>33</v>
      </c>
      <c r="D59" s="4">
        <v>546</v>
      </c>
      <c r="G59" s="4" t="s">
        <v>34</v>
      </c>
      <c r="H59" s="4" t="s">
        <v>29</v>
      </c>
      <c r="I59" s="4">
        <v>36.299999999999997</v>
      </c>
      <c r="J59" s="4">
        <v>17</v>
      </c>
      <c r="M59" s="4" t="s">
        <v>29</v>
      </c>
      <c r="N59" s="4" t="s">
        <v>29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35</v>
      </c>
      <c r="W59" s="4" t="s">
        <v>31</v>
      </c>
      <c r="X59" s="4" t="s">
        <v>31</v>
      </c>
      <c r="Y59" s="4" t="s">
        <v>36</v>
      </c>
      <c r="Z59" s="4" t="s">
        <v>32</v>
      </c>
    </row>
    <row r="60" spans="1:26" x14ac:dyDescent="0.2">
      <c r="A60" s="2">
        <v>44331.891591550928</v>
      </c>
      <c r="B60" s="4" t="s">
        <v>115</v>
      </c>
      <c r="C60" s="4" t="s">
        <v>33</v>
      </c>
      <c r="D60" s="4">
        <v>681</v>
      </c>
      <c r="G60" s="4" t="s">
        <v>28</v>
      </c>
      <c r="K60" s="4">
        <v>36.700000000000003</v>
      </c>
      <c r="L60" s="4">
        <v>18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31</v>
      </c>
      <c r="W60" s="4" t="s">
        <v>31</v>
      </c>
      <c r="X60" s="4" t="s">
        <v>31</v>
      </c>
      <c r="Y60" s="4" t="s">
        <v>337</v>
      </c>
      <c r="Z60" s="4" t="s">
        <v>32</v>
      </c>
    </row>
    <row r="61" spans="1:26" x14ac:dyDescent="0.2">
      <c r="A61" s="2">
        <v>44331.89461447917</v>
      </c>
      <c r="B61" s="3" t="s">
        <v>145</v>
      </c>
      <c r="C61" s="4" t="s">
        <v>33</v>
      </c>
      <c r="D61" s="4">
        <v>695</v>
      </c>
      <c r="G61" s="4" t="s">
        <v>28</v>
      </c>
      <c r="K61" s="4">
        <v>36.5</v>
      </c>
      <c r="L61" s="4">
        <v>40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31</v>
      </c>
      <c r="W61" s="4" t="s">
        <v>31</v>
      </c>
      <c r="X61" s="4" t="s">
        <v>31</v>
      </c>
      <c r="Y61" s="4" t="s">
        <v>31</v>
      </c>
      <c r="Z61" s="4" t="s">
        <v>32</v>
      </c>
    </row>
    <row r="62" spans="1:26" x14ac:dyDescent="0.2">
      <c r="A62" s="2">
        <v>44331.907976261573</v>
      </c>
      <c r="B62" s="3" t="s">
        <v>202</v>
      </c>
      <c r="C62" s="4" t="s">
        <v>25</v>
      </c>
      <c r="E62" s="4" t="s">
        <v>203</v>
      </c>
      <c r="F62" s="4" t="s">
        <v>204</v>
      </c>
      <c r="G62" s="4" t="s">
        <v>28</v>
      </c>
      <c r="K62" s="4">
        <v>36.5</v>
      </c>
      <c r="L62" s="4">
        <v>25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205</v>
      </c>
      <c r="W62" s="4" t="s">
        <v>31</v>
      </c>
      <c r="X62" s="4" t="s">
        <v>31</v>
      </c>
      <c r="Y62" s="4" t="s">
        <v>36</v>
      </c>
      <c r="Z62" s="4" t="s">
        <v>32</v>
      </c>
    </row>
    <row r="63" spans="1:26" x14ac:dyDescent="0.2">
      <c r="A63" s="2">
        <v>44331.908351099541</v>
      </c>
      <c r="B63" s="3" t="s">
        <v>151</v>
      </c>
      <c r="C63" s="4" t="s">
        <v>25</v>
      </c>
      <c r="E63" s="4" t="s">
        <v>152</v>
      </c>
      <c r="F63" s="4" t="s">
        <v>153</v>
      </c>
      <c r="G63" s="4" t="s">
        <v>28</v>
      </c>
      <c r="K63" s="4">
        <v>36.4</v>
      </c>
      <c r="L63" s="4">
        <v>24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31</v>
      </c>
      <c r="W63" s="4" t="s">
        <v>31</v>
      </c>
      <c r="X63" s="4" t="s">
        <v>31</v>
      </c>
      <c r="Y63" s="4" t="s">
        <v>31</v>
      </c>
      <c r="Z63" s="4" t="s">
        <v>32</v>
      </c>
    </row>
    <row r="64" spans="1:26" x14ac:dyDescent="0.2">
      <c r="A64" s="2">
        <v>44331.911132847221</v>
      </c>
      <c r="B64" s="3" t="s">
        <v>122</v>
      </c>
      <c r="C64" s="4" t="s">
        <v>25</v>
      </c>
      <c r="E64" s="4" t="s">
        <v>123</v>
      </c>
      <c r="F64" s="4" t="s">
        <v>124</v>
      </c>
      <c r="G64" s="4" t="s">
        <v>28</v>
      </c>
      <c r="K64" s="4">
        <v>36.299999999999997</v>
      </c>
      <c r="L64" s="4">
        <v>30</v>
      </c>
      <c r="M64" s="4" t="s">
        <v>29</v>
      </c>
      <c r="N64" s="4" t="s">
        <v>29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125</v>
      </c>
      <c r="W64" s="4" t="s">
        <v>31</v>
      </c>
      <c r="X64" s="4" t="s">
        <v>31</v>
      </c>
      <c r="Y64" s="4" t="s">
        <v>31</v>
      </c>
      <c r="Z64" s="4" t="s">
        <v>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8"/>
  <sheetViews>
    <sheetView zoomScaleNormal="100" workbookViewId="0">
      <pane ySplit="1" topLeftCell="A2" activePane="bottomLeft" state="frozenSplit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2">
        <v>44332.209971412041</v>
      </c>
      <c r="B2" s="3" t="s">
        <v>75</v>
      </c>
      <c r="C2" s="4" t="s">
        <v>33</v>
      </c>
      <c r="D2" s="4">
        <v>649</v>
      </c>
      <c r="G2" s="4" t="s">
        <v>28</v>
      </c>
      <c r="K2" s="4">
        <v>36.1</v>
      </c>
      <c r="L2" s="4">
        <v>14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52</v>
      </c>
      <c r="W2" s="4" t="s">
        <v>31</v>
      </c>
      <c r="X2" s="4" t="s">
        <v>31</v>
      </c>
      <c r="Y2" s="4" t="s">
        <v>52</v>
      </c>
      <c r="Z2" s="4" t="s">
        <v>32</v>
      </c>
    </row>
    <row r="3" spans="1:26" x14ac:dyDescent="0.2">
      <c r="A3" s="2">
        <v>44332.224415972218</v>
      </c>
      <c r="B3" s="3" t="s">
        <v>69</v>
      </c>
      <c r="C3" s="4" t="s">
        <v>33</v>
      </c>
      <c r="D3" s="4">
        <v>552</v>
      </c>
      <c r="G3" s="4" t="s">
        <v>34</v>
      </c>
      <c r="H3" s="4" t="s">
        <v>29</v>
      </c>
      <c r="I3" s="4">
        <v>36.200000000000003</v>
      </c>
      <c r="J3" s="4">
        <v>16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52</v>
      </c>
      <c r="W3" s="4" t="s">
        <v>31</v>
      </c>
      <c r="X3" s="4" t="s">
        <v>31</v>
      </c>
      <c r="Y3" s="4" t="s">
        <v>52</v>
      </c>
      <c r="Z3" s="4" t="s">
        <v>32</v>
      </c>
    </row>
    <row r="4" spans="1:26" x14ac:dyDescent="0.2">
      <c r="A4" s="2">
        <v>44332.243386678238</v>
      </c>
      <c r="B4" s="3" t="s">
        <v>78</v>
      </c>
      <c r="C4" s="4" t="s">
        <v>33</v>
      </c>
      <c r="D4" s="4">
        <v>616</v>
      </c>
      <c r="G4" s="4" t="s">
        <v>28</v>
      </c>
      <c r="K4" s="4">
        <v>36.4</v>
      </c>
      <c r="L4" s="4">
        <v>18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36</v>
      </c>
      <c r="W4" s="4" t="s">
        <v>31</v>
      </c>
      <c r="X4" s="4" t="s">
        <v>31</v>
      </c>
      <c r="Y4" s="4" t="s">
        <v>36</v>
      </c>
      <c r="Z4" s="4" t="s">
        <v>32</v>
      </c>
    </row>
    <row r="5" spans="1:26" x14ac:dyDescent="0.2">
      <c r="A5" s="2">
        <v>44332.248417175928</v>
      </c>
      <c r="B5" s="3" t="s">
        <v>95</v>
      </c>
      <c r="C5" s="4" t="s">
        <v>33</v>
      </c>
      <c r="D5" s="4">
        <v>422</v>
      </c>
      <c r="G5" s="4" t="s">
        <v>34</v>
      </c>
      <c r="H5" s="4" t="s">
        <v>29</v>
      </c>
      <c r="I5" s="4">
        <v>36.1</v>
      </c>
      <c r="J5" s="4">
        <v>14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32</v>
      </c>
    </row>
    <row r="6" spans="1:26" x14ac:dyDescent="0.2">
      <c r="A6" s="2">
        <v>44332.248569814816</v>
      </c>
      <c r="B6" s="3" t="s">
        <v>151</v>
      </c>
      <c r="C6" s="4" t="s">
        <v>25</v>
      </c>
      <c r="E6" s="4" t="s">
        <v>152</v>
      </c>
      <c r="F6" s="4" t="s">
        <v>153</v>
      </c>
      <c r="G6" s="4" t="s">
        <v>28</v>
      </c>
      <c r="K6" s="4">
        <v>36.200000000000003</v>
      </c>
      <c r="L6" s="4">
        <v>23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32</v>
      </c>
    </row>
    <row r="7" spans="1:26" x14ac:dyDescent="0.2">
      <c r="A7" s="2">
        <v>44332.270446516202</v>
      </c>
      <c r="B7" s="3" t="s">
        <v>54</v>
      </c>
      <c r="C7" s="4" t="s">
        <v>33</v>
      </c>
      <c r="D7" s="4">
        <v>427</v>
      </c>
      <c r="G7" s="4" t="s">
        <v>28</v>
      </c>
      <c r="K7" s="4">
        <v>35.4</v>
      </c>
      <c r="L7" s="4">
        <v>14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55</v>
      </c>
      <c r="W7" s="4" t="s">
        <v>31</v>
      </c>
      <c r="X7" s="4" t="s">
        <v>31</v>
      </c>
      <c r="Y7" s="4" t="s">
        <v>31</v>
      </c>
      <c r="Z7" s="4" t="s">
        <v>32</v>
      </c>
    </row>
    <row r="8" spans="1:26" x14ac:dyDescent="0.2">
      <c r="A8" s="2">
        <v>44332.271087025467</v>
      </c>
      <c r="B8" s="3" t="s">
        <v>71</v>
      </c>
      <c r="C8" s="4" t="s">
        <v>33</v>
      </c>
      <c r="D8" s="4">
        <v>544</v>
      </c>
      <c r="G8" s="4" t="s">
        <v>28</v>
      </c>
      <c r="K8" s="4">
        <v>36.6</v>
      </c>
      <c r="L8" s="4">
        <v>18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52</v>
      </c>
      <c r="W8" s="4" t="s">
        <v>200</v>
      </c>
      <c r="X8" s="4" t="s">
        <v>31</v>
      </c>
      <c r="Y8" s="4" t="s">
        <v>287</v>
      </c>
      <c r="Z8" s="4" t="s">
        <v>32</v>
      </c>
    </row>
    <row r="9" spans="1:26" x14ac:dyDescent="0.2">
      <c r="A9" s="2">
        <v>44332.271849583332</v>
      </c>
      <c r="B9" s="3" t="s">
        <v>206</v>
      </c>
      <c r="C9" s="4" t="s">
        <v>25</v>
      </c>
      <c r="E9" s="4" t="s">
        <v>207</v>
      </c>
      <c r="F9" s="4" t="s">
        <v>338</v>
      </c>
      <c r="G9" s="4" t="s">
        <v>28</v>
      </c>
      <c r="K9" s="4">
        <v>35</v>
      </c>
      <c r="L9" s="4">
        <v>30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52</v>
      </c>
      <c r="W9" s="4" t="s">
        <v>31</v>
      </c>
      <c r="X9" s="4" t="s">
        <v>31</v>
      </c>
      <c r="Y9" s="4" t="s">
        <v>52</v>
      </c>
      <c r="Z9" s="4" t="s">
        <v>32</v>
      </c>
    </row>
    <row r="10" spans="1:26" x14ac:dyDescent="0.2">
      <c r="A10" s="2">
        <v>44332.28807819444</v>
      </c>
      <c r="B10" s="3" t="s">
        <v>88</v>
      </c>
      <c r="C10" s="4" t="s">
        <v>33</v>
      </c>
      <c r="D10" s="4" t="s">
        <v>89</v>
      </c>
      <c r="G10" s="4" t="s">
        <v>28</v>
      </c>
      <c r="K10" s="4">
        <v>35.799999999999997</v>
      </c>
      <c r="L10" s="4">
        <v>14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31</v>
      </c>
      <c r="W10" s="4" t="s">
        <v>31</v>
      </c>
      <c r="X10" s="4" t="s">
        <v>339</v>
      </c>
      <c r="Y10" s="4" t="s">
        <v>31</v>
      </c>
      <c r="Z10" s="4" t="s">
        <v>32</v>
      </c>
    </row>
    <row r="11" spans="1:26" x14ac:dyDescent="0.2">
      <c r="A11" s="2">
        <v>44332.30637471065</v>
      </c>
      <c r="B11" s="3" t="s">
        <v>70</v>
      </c>
      <c r="C11" s="4" t="s">
        <v>33</v>
      </c>
      <c r="D11" s="4">
        <v>696</v>
      </c>
      <c r="G11" s="4" t="s">
        <v>34</v>
      </c>
      <c r="H11" s="4" t="s">
        <v>29</v>
      </c>
      <c r="I11" s="4">
        <v>36.5</v>
      </c>
      <c r="J11" s="4">
        <v>18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31</v>
      </c>
      <c r="W11" s="4" t="s">
        <v>31</v>
      </c>
      <c r="X11" s="4" t="s">
        <v>53</v>
      </c>
      <c r="Y11" s="4" t="s">
        <v>31</v>
      </c>
      <c r="Z11" s="4" t="s">
        <v>32</v>
      </c>
    </row>
    <row r="12" spans="1:26" x14ac:dyDescent="0.2">
      <c r="A12" s="2">
        <v>44332.307117731485</v>
      </c>
      <c r="B12" s="3" t="s">
        <v>340</v>
      </c>
      <c r="C12" s="4" t="s">
        <v>33</v>
      </c>
      <c r="D12" s="4">
        <v>533</v>
      </c>
      <c r="G12" s="4" t="s">
        <v>28</v>
      </c>
      <c r="K12" s="4">
        <v>36.4</v>
      </c>
      <c r="L12" s="4">
        <v>68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31</v>
      </c>
      <c r="W12" s="4" t="s">
        <v>31</v>
      </c>
      <c r="X12" s="4" t="s">
        <v>31</v>
      </c>
      <c r="Y12" s="4" t="s">
        <v>31</v>
      </c>
      <c r="Z12" s="4" t="s">
        <v>32</v>
      </c>
    </row>
    <row r="13" spans="1:26" x14ac:dyDescent="0.2">
      <c r="A13" s="2">
        <v>44332.321705451388</v>
      </c>
      <c r="B13" s="3" t="s">
        <v>92</v>
      </c>
      <c r="C13" s="4" t="s">
        <v>33</v>
      </c>
      <c r="D13" s="4">
        <v>186</v>
      </c>
      <c r="G13" s="4" t="s">
        <v>28</v>
      </c>
      <c r="K13" s="4">
        <v>36.5</v>
      </c>
      <c r="L13" s="4">
        <v>24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32</v>
      </c>
    </row>
    <row r="14" spans="1:26" x14ac:dyDescent="0.2">
      <c r="A14" s="2">
        <v>44332.323363657408</v>
      </c>
      <c r="B14" s="3" t="s">
        <v>341</v>
      </c>
      <c r="C14" s="4" t="s">
        <v>25</v>
      </c>
      <c r="E14" s="4" t="s">
        <v>80</v>
      </c>
      <c r="F14" s="4" t="s">
        <v>81</v>
      </c>
      <c r="G14" s="4" t="s">
        <v>28</v>
      </c>
      <c r="K14" s="4">
        <v>36.4</v>
      </c>
      <c r="L14" s="4">
        <v>20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31</v>
      </c>
      <c r="W14" s="4" t="s">
        <v>31</v>
      </c>
      <c r="X14" s="4" t="s">
        <v>31</v>
      </c>
      <c r="Y14" s="4" t="s">
        <v>31</v>
      </c>
      <c r="Z14" s="4" t="s">
        <v>32</v>
      </c>
    </row>
    <row r="15" spans="1:26" x14ac:dyDescent="0.2">
      <c r="A15" s="5">
        <v>44332.333622685182</v>
      </c>
      <c r="B15" s="7" t="s">
        <v>143</v>
      </c>
      <c r="C15" t="s">
        <v>33</v>
      </c>
      <c r="D15" s="4">
        <v>731</v>
      </c>
      <c r="E15" s="4"/>
      <c r="F15" s="4"/>
      <c r="G15" t="s">
        <v>28</v>
      </c>
      <c r="K15">
        <v>36.5</v>
      </c>
      <c r="L15">
        <v>14</v>
      </c>
      <c r="M15" t="s">
        <v>29</v>
      </c>
      <c r="N15" s="8" t="s">
        <v>32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32</v>
      </c>
      <c r="V15" t="s">
        <v>144</v>
      </c>
      <c r="W15" t="s">
        <v>31</v>
      </c>
      <c r="X15" t="s">
        <v>31</v>
      </c>
      <c r="Y15" t="s">
        <v>31</v>
      </c>
      <c r="Z15" t="s">
        <v>32</v>
      </c>
    </row>
    <row r="16" spans="1:26" x14ac:dyDescent="0.2">
      <c r="A16" s="2">
        <v>44332.338011898144</v>
      </c>
      <c r="B16" s="3" t="s">
        <v>97</v>
      </c>
      <c r="C16" s="4" t="s">
        <v>33</v>
      </c>
      <c r="D16" s="4">
        <v>451</v>
      </c>
      <c r="G16" s="4" t="s">
        <v>28</v>
      </c>
      <c r="K16" s="4">
        <v>36</v>
      </c>
      <c r="L16" s="4">
        <v>12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31</v>
      </c>
      <c r="W16" s="4" t="s">
        <v>31</v>
      </c>
      <c r="X16" s="4" t="s">
        <v>31</v>
      </c>
      <c r="Y16" s="4" t="s">
        <v>31</v>
      </c>
      <c r="Z16" s="4" t="s">
        <v>32</v>
      </c>
    </row>
    <row r="17" spans="1:26" x14ac:dyDescent="0.2">
      <c r="A17" s="2">
        <v>44332.359907824073</v>
      </c>
      <c r="B17" s="3" t="s">
        <v>129</v>
      </c>
      <c r="C17" s="4" t="s">
        <v>25</v>
      </c>
      <c r="E17" s="4" t="s">
        <v>130</v>
      </c>
      <c r="F17" s="4" t="s">
        <v>131</v>
      </c>
      <c r="G17" s="4" t="s">
        <v>34</v>
      </c>
      <c r="H17" s="4" t="s">
        <v>29</v>
      </c>
      <c r="I17" s="4">
        <v>37</v>
      </c>
      <c r="J17" s="4">
        <v>16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31</v>
      </c>
      <c r="W17" s="4" t="s">
        <v>31</v>
      </c>
      <c r="X17" s="4" t="s">
        <v>31</v>
      </c>
      <c r="Y17" s="4" t="s">
        <v>31</v>
      </c>
      <c r="Z17" s="4" t="s">
        <v>32</v>
      </c>
    </row>
    <row r="18" spans="1:26" x14ac:dyDescent="0.2">
      <c r="A18" s="2">
        <v>44332.361257638884</v>
      </c>
      <c r="B18" s="3" t="s">
        <v>121</v>
      </c>
      <c r="C18" s="4" t="s">
        <v>33</v>
      </c>
      <c r="D18" s="4">
        <v>675</v>
      </c>
      <c r="G18" s="4" t="s">
        <v>34</v>
      </c>
      <c r="H18" s="4" t="s">
        <v>29</v>
      </c>
      <c r="I18" s="4">
        <v>35.799999999999997</v>
      </c>
      <c r="J18" s="4">
        <v>40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31</v>
      </c>
      <c r="W18" s="4" t="s">
        <v>31</v>
      </c>
      <c r="X18" s="4" t="s">
        <v>31</v>
      </c>
      <c r="Y18" s="4" t="s">
        <v>31</v>
      </c>
      <c r="Z18" s="4" t="s">
        <v>32</v>
      </c>
    </row>
    <row r="19" spans="1:26" x14ac:dyDescent="0.2">
      <c r="A19" s="2">
        <v>44332.372160185187</v>
      </c>
      <c r="B19" s="3" t="s">
        <v>166</v>
      </c>
      <c r="C19" s="4" t="s">
        <v>33</v>
      </c>
      <c r="D19" s="4" t="s">
        <v>167</v>
      </c>
      <c r="G19" s="4" t="s">
        <v>28</v>
      </c>
      <c r="K19" s="4">
        <v>36.6</v>
      </c>
      <c r="L19" s="4">
        <v>72</v>
      </c>
      <c r="M19" s="4" t="s">
        <v>29</v>
      </c>
      <c r="N19" s="4" t="s">
        <v>29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243</v>
      </c>
      <c r="W19" s="4" t="s">
        <v>31</v>
      </c>
      <c r="X19" s="4" t="s">
        <v>31</v>
      </c>
      <c r="Y19" s="4" t="s">
        <v>31</v>
      </c>
      <c r="Z19" s="4" t="s">
        <v>32</v>
      </c>
    </row>
    <row r="20" spans="1:26" x14ac:dyDescent="0.2">
      <c r="A20" s="2">
        <v>44332.384015370371</v>
      </c>
      <c r="B20" s="3" t="s">
        <v>93</v>
      </c>
      <c r="C20" s="4" t="s">
        <v>33</v>
      </c>
      <c r="D20" s="4">
        <v>248</v>
      </c>
      <c r="G20" s="4" t="s">
        <v>34</v>
      </c>
      <c r="H20" s="4" t="s">
        <v>29</v>
      </c>
      <c r="I20" s="4">
        <v>36.4</v>
      </c>
      <c r="J20" s="4">
        <v>22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46</v>
      </c>
      <c r="W20" s="4" t="s">
        <v>31</v>
      </c>
      <c r="X20" s="4" t="s">
        <v>31</v>
      </c>
      <c r="Y20" s="4" t="s">
        <v>46</v>
      </c>
      <c r="Z20" s="4" t="s">
        <v>32</v>
      </c>
    </row>
    <row r="21" spans="1:26" x14ac:dyDescent="0.2">
      <c r="A21" s="2">
        <v>44332.385344351853</v>
      </c>
      <c r="B21" s="3" t="s">
        <v>213</v>
      </c>
      <c r="C21" s="4" t="s">
        <v>33</v>
      </c>
      <c r="D21" s="4">
        <v>732</v>
      </c>
      <c r="G21" s="4" t="s">
        <v>28</v>
      </c>
      <c r="K21" s="4">
        <v>36.200000000000003</v>
      </c>
      <c r="L21" s="4">
        <v>16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31</v>
      </c>
      <c r="W21" s="4" t="s">
        <v>31</v>
      </c>
      <c r="X21" s="4" t="s">
        <v>53</v>
      </c>
      <c r="Y21" s="4" t="s">
        <v>31</v>
      </c>
      <c r="Z21" s="4" t="s">
        <v>32</v>
      </c>
    </row>
    <row r="22" spans="1:26" x14ac:dyDescent="0.2">
      <c r="A22" s="5">
        <v>44332.395995370367</v>
      </c>
      <c r="C22" t="s">
        <v>33</v>
      </c>
      <c r="D22">
        <v>407</v>
      </c>
      <c r="G22" t="s">
        <v>28</v>
      </c>
      <c r="K22">
        <v>36.6</v>
      </c>
      <c r="L22">
        <v>18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31</v>
      </c>
      <c r="W22" t="s">
        <v>31</v>
      </c>
      <c r="X22" t="s">
        <v>31</v>
      </c>
      <c r="Y22" t="s">
        <v>31</v>
      </c>
      <c r="Z22" t="s">
        <v>32</v>
      </c>
    </row>
    <row r="23" spans="1:26" x14ac:dyDescent="0.2">
      <c r="A23" s="2">
        <v>44332.407192638886</v>
      </c>
      <c r="B23" s="3" t="s">
        <v>232</v>
      </c>
      <c r="C23" s="4" t="s">
        <v>33</v>
      </c>
      <c r="D23" s="4">
        <v>727</v>
      </c>
      <c r="G23" s="4" t="s">
        <v>28</v>
      </c>
      <c r="K23" s="4">
        <v>36.200000000000003</v>
      </c>
      <c r="L23" s="4">
        <v>18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52</v>
      </c>
      <c r="W23" s="4" t="s">
        <v>31</v>
      </c>
      <c r="X23" s="4" t="s">
        <v>31</v>
      </c>
      <c r="Y23" s="4" t="s">
        <v>52</v>
      </c>
      <c r="Z23" s="4" t="s">
        <v>32</v>
      </c>
    </row>
    <row r="24" spans="1:26" x14ac:dyDescent="0.2">
      <c r="A24" s="2">
        <v>44332.426829490738</v>
      </c>
      <c r="B24" s="4" t="s">
        <v>115</v>
      </c>
      <c r="C24" s="4" t="s">
        <v>33</v>
      </c>
      <c r="D24" s="4">
        <v>681</v>
      </c>
      <c r="G24" s="4" t="s">
        <v>28</v>
      </c>
      <c r="K24" s="4">
        <v>36.700000000000003</v>
      </c>
      <c r="L24" s="4">
        <v>18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31</v>
      </c>
      <c r="W24" s="4" t="s">
        <v>31</v>
      </c>
      <c r="X24" s="4" t="s">
        <v>31</v>
      </c>
      <c r="Y24" s="4" t="s">
        <v>31</v>
      </c>
      <c r="Z24" s="4" t="s">
        <v>32</v>
      </c>
    </row>
    <row r="25" spans="1:26" x14ac:dyDescent="0.2">
      <c r="A25" s="2">
        <v>44332.435531550931</v>
      </c>
      <c r="B25" s="3" t="s">
        <v>158</v>
      </c>
      <c r="C25" s="4" t="s">
        <v>33</v>
      </c>
      <c r="D25" s="4">
        <v>145</v>
      </c>
      <c r="G25" s="4" t="s">
        <v>34</v>
      </c>
      <c r="H25" s="4" t="s">
        <v>29</v>
      </c>
      <c r="I25" s="4">
        <v>36</v>
      </c>
      <c r="J25" s="4">
        <v>38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301</v>
      </c>
      <c r="W25" s="4" t="s">
        <v>31</v>
      </c>
      <c r="X25" s="4" t="s">
        <v>31</v>
      </c>
      <c r="Y25" s="4" t="s">
        <v>31</v>
      </c>
      <c r="Z25" s="4" t="s">
        <v>32</v>
      </c>
    </row>
    <row r="26" spans="1:26" x14ac:dyDescent="0.2">
      <c r="A26" s="2">
        <v>44332.436726064814</v>
      </c>
      <c r="B26" s="3" t="s">
        <v>122</v>
      </c>
      <c r="C26" s="4" t="s">
        <v>33</v>
      </c>
      <c r="D26" s="3" t="s">
        <v>122</v>
      </c>
      <c r="G26" s="4" t="s">
        <v>28</v>
      </c>
      <c r="K26" s="4">
        <v>36.200000000000003</v>
      </c>
      <c r="L26" s="4">
        <v>30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125</v>
      </c>
      <c r="W26" s="4" t="s">
        <v>31</v>
      </c>
      <c r="X26" s="4" t="s">
        <v>31</v>
      </c>
      <c r="Y26" s="4" t="s">
        <v>31</v>
      </c>
      <c r="Z26" s="4" t="s">
        <v>32</v>
      </c>
    </row>
    <row r="27" spans="1:26" x14ac:dyDescent="0.2">
      <c r="A27" s="2">
        <v>44332.43891297454</v>
      </c>
      <c r="B27" s="3" t="s">
        <v>126</v>
      </c>
      <c r="C27" s="4" t="s">
        <v>33</v>
      </c>
      <c r="D27" s="4">
        <v>480</v>
      </c>
      <c r="G27" s="4" t="s">
        <v>28</v>
      </c>
      <c r="K27" s="4">
        <v>36.6</v>
      </c>
      <c r="L27" s="4">
        <v>18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127</v>
      </c>
      <c r="W27" s="4" t="s">
        <v>31</v>
      </c>
      <c r="X27" s="4" t="s">
        <v>31</v>
      </c>
      <c r="Y27" s="4" t="s">
        <v>31</v>
      </c>
      <c r="Z27" s="4" t="s">
        <v>32</v>
      </c>
    </row>
    <row r="28" spans="1:26" x14ac:dyDescent="0.2">
      <c r="A28" s="2">
        <v>44332.444446504625</v>
      </c>
      <c r="B28" s="4">
        <v>9353154308</v>
      </c>
      <c r="C28" s="4" t="s">
        <v>33</v>
      </c>
      <c r="D28" s="4">
        <v>789</v>
      </c>
      <c r="G28" s="4" t="s">
        <v>28</v>
      </c>
      <c r="K28" s="4">
        <v>36.1</v>
      </c>
      <c r="L28" s="4">
        <v>14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52</v>
      </c>
      <c r="W28" s="4" t="s">
        <v>31</v>
      </c>
      <c r="X28" s="4" t="s">
        <v>31</v>
      </c>
      <c r="Y28" s="4" t="s">
        <v>52</v>
      </c>
      <c r="Z28" s="4" t="s">
        <v>32</v>
      </c>
    </row>
    <row r="29" spans="1:26" x14ac:dyDescent="0.2">
      <c r="A29" s="2">
        <v>44332.455442280094</v>
      </c>
      <c r="B29" s="3" t="s">
        <v>145</v>
      </c>
      <c r="C29" s="4" t="s">
        <v>33</v>
      </c>
      <c r="D29" s="4">
        <v>695</v>
      </c>
      <c r="G29" s="4" t="s">
        <v>28</v>
      </c>
      <c r="K29" s="4">
        <v>36.5</v>
      </c>
      <c r="L29" s="4">
        <v>40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31</v>
      </c>
      <c r="W29" s="4" t="s">
        <v>31</v>
      </c>
      <c r="X29" s="4" t="s">
        <v>31</v>
      </c>
      <c r="Y29" s="4" t="s">
        <v>31</v>
      </c>
      <c r="Z29" s="4" t="s">
        <v>32</v>
      </c>
    </row>
    <row r="30" spans="1:26" x14ac:dyDescent="0.2">
      <c r="A30" s="2">
        <v>44332.456395995367</v>
      </c>
      <c r="B30" s="3" t="s">
        <v>180</v>
      </c>
      <c r="C30" s="4" t="s">
        <v>25</v>
      </c>
      <c r="E30" s="4" t="s">
        <v>181</v>
      </c>
      <c r="F30" s="4" t="s">
        <v>182</v>
      </c>
      <c r="G30" s="4" t="s">
        <v>34</v>
      </c>
      <c r="H30" s="4" t="s">
        <v>29</v>
      </c>
      <c r="I30" s="4">
        <v>36.6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52</v>
      </c>
      <c r="W30" s="4" t="s">
        <v>31</v>
      </c>
      <c r="X30" s="4" t="s">
        <v>31</v>
      </c>
      <c r="Y30" s="4" t="s">
        <v>52</v>
      </c>
      <c r="Z30" s="4" t="s">
        <v>32</v>
      </c>
    </row>
    <row r="31" spans="1:26" x14ac:dyDescent="0.2">
      <c r="A31" s="2">
        <v>44332.45911142361</v>
      </c>
      <c r="B31" s="3" t="s">
        <v>51</v>
      </c>
      <c r="C31" s="4" t="s">
        <v>33</v>
      </c>
      <c r="D31" s="4">
        <v>268</v>
      </c>
      <c r="G31" s="4" t="s">
        <v>34</v>
      </c>
      <c r="H31" s="4" t="s">
        <v>29</v>
      </c>
      <c r="I31" s="4">
        <v>36.5</v>
      </c>
      <c r="J31" s="4">
        <v>16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36</v>
      </c>
      <c r="W31" s="4" t="s">
        <v>31</v>
      </c>
      <c r="X31" s="4" t="s">
        <v>31</v>
      </c>
      <c r="Y31" s="4" t="s">
        <v>36</v>
      </c>
      <c r="Z31" s="4" t="s">
        <v>32</v>
      </c>
    </row>
    <row r="32" spans="1:26" x14ac:dyDescent="0.2">
      <c r="A32" s="2">
        <v>44332.477370138891</v>
      </c>
      <c r="B32" s="3" t="s">
        <v>147</v>
      </c>
      <c r="C32" s="4" t="s">
        <v>25</v>
      </c>
      <c r="E32" s="4" t="s">
        <v>148</v>
      </c>
      <c r="F32" s="4" t="s">
        <v>149</v>
      </c>
      <c r="G32" s="4" t="s">
        <v>28</v>
      </c>
      <c r="K32" s="4">
        <v>36.200000000000003</v>
      </c>
      <c r="L32" s="4">
        <v>15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31</v>
      </c>
      <c r="W32" s="4" t="s">
        <v>31</v>
      </c>
      <c r="X32" s="4" t="s">
        <v>31</v>
      </c>
      <c r="Y32" s="4" t="s">
        <v>299</v>
      </c>
      <c r="Z32" s="4" t="s">
        <v>32</v>
      </c>
    </row>
    <row r="33" spans="1:26" x14ac:dyDescent="0.2">
      <c r="A33" s="2">
        <v>44332.484948472222</v>
      </c>
      <c r="B33" s="3" t="s">
        <v>135</v>
      </c>
      <c r="C33" s="4" t="s">
        <v>33</v>
      </c>
      <c r="D33" s="4">
        <v>627</v>
      </c>
      <c r="G33" s="4" t="s">
        <v>28</v>
      </c>
      <c r="K33" s="4">
        <v>36.200000000000003</v>
      </c>
      <c r="L33" s="4">
        <v>18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31</v>
      </c>
      <c r="W33" s="4" t="s">
        <v>31</v>
      </c>
      <c r="X33" s="4" t="s">
        <v>31</v>
      </c>
      <c r="Y33" s="4" t="s">
        <v>31</v>
      </c>
      <c r="Z33" s="4" t="s">
        <v>32</v>
      </c>
    </row>
    <row r="34" spans="1:26" x14ac:dyDescent="0.2">
      <c r="A34" s="2">
        <v>44332.486801180552</v>
      </c>
      <c r="B34" s="3" t="s">
        <v>220</v>
      </c>
      <c r="C34" s="4" t="s">
        <v>25</v>
      </c>
      <c r="E34" s="4" t="s">
        <v>221</v>
      </c>
      <c r="F34" s="4" t="s">
        <v>222</v>
      </c>
      <c r="G34" s="4" t="s">
        <v>34</v>
      </c>
      <c r="H34" s="4" t="s">
        <v>29</v>
      </c>
      <c r="I34" s="4">
        <v>36.4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52</v>
      </c>
      <c r="W34" s="4" t="s">
        <v>31</v>
      </c>
      <c r="X34" s="4" t="s">
        <v>31</v>
      </c>
      <c r="Y34" s="4" t="s">
        <v>52</v>
      </c>
      <c r="Z34" s="4" t="s">
        <v>32</v>
      </c>
    </row>
    <row r="35" spans="1:26" x14ac:dyDescent="0.2">
      <c r="A35" s="2">
        <v>44332.4959771875</v>
      </c>
      <c r="B35" s="3" t="s">
        <v>236</v>
      </c>
      <c r="C35" s="4" t="s">
        <v>33</v>
      </c>
      <c r="D35" s="3" t="s">
        <v>237</v>
      </c>
      <c r="G35" s="4" t="s">
        <v>34</v>
      </c>
      <c r="H35" s="4" t="s">
        <v>29</v>
      </c>
      <c r="I35" s="4">
        <v>36.5</v>
      </c>
      <c r="J35" s="4">
        <v>20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268</v>
      </c>
      <c r="W35" s="4" t="s">
        <v>31</v>
      </c>
      <c r="X35" s="4" t="s">
        <v>31</v>
      </c>
      <c r="Y35" s="4" t="s">
        <v>31</v>
      </c>
      <c r="Z35" s="4" t="s">
        <v>32</v>
      </c>
    </row>
    <row r="36" spans="1:26" x14ac:dyDescent="0.2">
      <c r="A36" s="2">
        <v>44332.541913854162</v>
      </c>
      <c r="B36" s="3" t="s">
        <v>183</v>
      </c>
      <c r="C36" s="4" t="s">
        <v>25</v>
      </c>
      <c r="E36" s="4" t="s">
        <v>249</v>
      </c>
      <c r="F36" s="4" t="s">
        <v>185</v>
      </c>
      <c r="G36" s="4" t="s">
        <v>34</v>
      </c>
      <c r="H36" s="4" t="s">
        <v>29</v>
      </c>
      <c r="I36" s="4">
        <v>35.799999999999997</v>
      </c>
      <c r="J36" s="4">
        <v>20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250</v>
      </c>
      <c r="W36" s="4" t="s">
        <v>31</v>
      </c>
      <c r="X36" s="4" t="s">
        <v>31</v>
      </c>
      <c r="Y36" s="4" t="s">
        <v>31</v>
      </c>
      <c r="Z36" s="4" t="s">
        <v>32</v>
      </c>
    </row>
    <row r="37" spans="1:26" x14ac:dyDescent="0.2">
      <c r="A37" s="2">
        <v>44332.575779224542</v>
      </c>
      <c r="B37" s="3" t="s">
        <v>174</v>
      </c>
      <c r="C37" s="4" t="s">
        <v>33</v>
      </c>
      <c r="D37" s="4" t="s">
        <v>175</v>
      </c>
      <c r="G37" s="4" t="s">
        <v>28</v>
      </c>
      <c r="K37" s="4">
        <v>36</v>
      </c>
      <c r="L37" s="4">
        <v>16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176</v>
      </c>
      <c r="W37" s="4" t="s">
        <v>31</v>
      </c>
      <c r="X37" s="4" t="s">
        <v>31</v>
      </c>
      <c r="Y37" s="4" t="s">
        <v>31</v>
      </c>
      <c r="Z37" s="4" t="s">
        <v>32</v>
      </c>
    </row>
    <row r="38" spans="1:26" x14ac:dyDescent="0.2">
      <c r="A38" s="2">
        <v>44332.584216261574</v>
      </c>
      <c r="B38" s="3" t="s">
        <v>86</v>
      </c>
      <c r="C38" s="4" t="s">
        <v>33</v>
      </c>
      <c r="D38" s="4">
        <v>325</v>
      </c>
      <c r="G38" s="4" t="s">
        <v>34</v>
      </c>
      <c r="H38" s="4" t="s">
        <v>29</v>
      </c>
      <c r="I38" s="4">
        <v>36</v>
      </c>
      <c r="J38" s="4">
        <v>18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87</v>
      </c>
      <c r="W38" s="4" t="s">
        <v>31</v>
      </c>
      <c r="X38" s="4" t="s">
        <v>31</v>
      </c>
      <c r="Y38" s="4" t="s">
        <v>31</v>
      </c>
      <c r="Z38" s="4" t="s">
        <v>32</v>
      </c>
    </row>
    <row r="39" spans="1:26" x14ac:dyDescent="0.2">
      <c r="A39" s="2">
        <v>44332.604304768523</v>
      </c>
      <c r="B39" s="3" t="s">
        <v>177</v>
      </c>
      <c r="C39" s="4" t="s">
        <v>25</v>
      </c>
      <c r="E39" s="4" t="s">
        <v>178</v>
      </c>
      <c r="F39" s="4" t="s">
        <v>179</v>
      </c>
      <c r="G39" s="4" t="s">
        <v>34</v>
      </c>
      <c r="H39" s="4" t="s">
        <v>29</v>
      </c>
      <c r="I39" s="4">
        <v>36.4</v>
      </c>
      <c r="J39" s="4">
        <v>12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31</v>
      </c>
      <c r="W39" s="4" t="s">
        <v>31</v>
      </c>
      <c r="X39" s="4" t="s">
        <v>31</v>
      </c>
      <c r="Y39" s="4" t="s">
        <v>31</v>
      </c>
      <c r="Z39" s="4" t="s">
        <v>32</v>
      </c>
    </row>
    <row r="40" spans="1:26" x14ac:dyDescent="0.2">
      <c r="A40" s="2">
        <v>44332.608563333335</v>
      </c>
      <c r="B40" s="3" t="s">
        <v>248</v>
      </c>
      <c r="C40" s="4" t="s">
        <v>33</v>
      </c>
      <c r="D40" s="4">
        <v>443</v>
      </c>
      <c r="G40" s="4" t="s">
        <v>34</v>
      </c>
      <c r="H40" s="4" t="s">
        <v>29</v>
      </c>
      <c r="I40" s="4">
        <v>36.4</v>
      </c>
      <c r="J40" s="4">
        <v>20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31</v>
      </c>
      <c r="W40" s="4" t="s">
        <v>31</v>
      </c>
      <c r="X40" s="4" t="s">
        <v>31</v>
      </c>
      <c r="Y40" s="4" t="s">
        <v>31</v>
      </c>
      <c r="Z40" s="4" t="s">
        <v>32</v>
      </c>
    </row>
    <row r="41" spans="1:26" x14ac:dyDescent="0.2">
      <c r="A41" s="2">
        <v>44332.647004918981</v>
      </c>
      <c r="B41" s="3" t="s">
        <v>99</v>
      </c>
      <c r="C41" s="4" t="s">
        <v>33</v>
      </c>
      <c r="D41" s="4">
        <v>669</v>
      </c>
      <c r="G41" s="4" t="s">
        <v>34</v>
      </c>
      <c r="H41" s="4" t="s">
        <v>29</v>
      </c>
      <c r="I41" s="4">
        <v>36.6</v>
      </c>
      <c r="J41" s="4">
        <v>22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31</v>
      </c>
      <c r="W41" s="4" t="s">
        <v>31</v>
      </c>
      <c r="X41" s="4" t="s">
        <v>53</v>
      </c>
      <c r="Y41" s="4" t="s">
        <v>31</v>
      </c>
      <c r="Z41" s="4" t="s">
        <v>32</v>
      </c>
    </row>
    <row r="42" spans="1:26" x14ac:dyDescent="0.2">
      <c r="A42" s="2">
        <v>44332.677594652778</v>
      </c>
      <c r="B42" s="3" t="s">
        <v>224</v>
      </c>
      <c r="C42" s="4" t="s">
        <v>33</v>
      </c>
      <c r="D42" s="4">
        <v>758</v>
      </c>
      <c r="G42" s="4" t="s">
        <v>34</v>
      </c>
      <c r="H42" s="4" t="s">
        <v>29</v>
      </c>
      <c r="I42" s="4">
        <v>36.5</v>
      </c>
      <c r="J42" s="4">
        <v>18</v>
      </c>
      <c r="M42" s="4" t="s">
        <v>29</v>
      </c>
      <c r="N42" s="4" t="s">
        <v>29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31</v>
      </c>
      <c r="W42" s="4" t="s">
        <v>31</v>
      </c>
      <c r="X42" s="4" t="s">
        <v>31</v>
      </c>
      <c r="Y42" s="4" t="s">
        <v>31</v>
      </c>
      <c r="Z42" s="4" t="s">
        <v>32</v>
      </c>
    </row>
    <row r="43" spans="1:26" x14ac:dyDescent="0.2">
      <c r="A43" s="2">
        <v>44332.710898159727</v>
      </c>
      <c r="B43" s="3" t="s">
        <v>94</v>
      </c>
      <c r="C43" s="4" t="s">
        <v>33</v>
      </c>
      <c r="D43" s="4">
        <v>143</v>
      </c>
      <c r="G43" s="4" t="s">
        <v>34</v>
      </c>
      <c r="H43" s="4" t="s">
        <v>29</v>
      </c>
      <c r="I43" s="4">
        <v>36</v>
      </c>
      <c r="J43" s="4">
        <v>18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64</v>
      </c>
      <c r="W43" s="4" t="s">
        <v>31</v>
      </c>
      <c r="X43" s="4" t="s">
        <v>53</v>
      </c>
      <c r="Y43" s="4" t="s">
        <v>31</v>
      </c>
      <c r="Z43" s="4" t="s">
        <v>32</v>
      </c>
    </row>
    <row r="44" spans="1:26" x14ac:dyDescent="0.2">
      <c r="A44" s="2">
        <v>44332.711125057875</v>
      </c>
      <c r="B44" s="4">
        <v>9054421297</v>
      </c>
      <c r="C44" s="4" t="s">
        <v>33</v>
      </c>
      <c r="D44" s="4" t="s">
        <v>187</v>
      </c>
      <c r="G44" s="4" t="s">
        <v>28</v>
      </c>
      <c r="K44" s="4">
        <v>36.299999999999997</v>
      </c>
      <c r="L44" s="4">
        <v>12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30</v>
      </c>
      <c r="W44" s="4" t="s">
        <v>31</v>
      </c>
      <c r="X44" s="4" t="s">
        <v>31</v>
      </c>
      <c r="Y44" s="4" t="s">
        <v>30</v>
      </c>
      <c r="Z44" s="4" t="s">
        <v>32</v>
      </c>
    </row>
    <row r="45" spans="1:26" x14ac:dyDescent="0.2">
      <c r="A45" s="2">
        <v>44332.719959270835</v>
      </c>
      <c r="B45" s="3" t="s">
        <v>72</v>
      </c>
      <c r="C45" s="4" t="s">
        <v>25</v>
      </c>
      <c r="E45" s="4" t="s">
        <v>73</v>
      </c>
      <c r="F45" s="4" t="s">
        <v>74</v>
      </c>
      <c r="G45" s="4" t="s">
        <v>34</v>
      </c>
      <c r="H45" s="4" t="s">
        <v>32</v>
      </c>
      <c r="I45" s="4">
        <v>36.700000000000003</v>
      </c>
      <c r="J45" s="4">
        <v>18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32</v>
      </c>
    </row>
    <row r="46" spans="1:26" x14ac:dyDescent="0.2">
      <c r="A46" s="2">
        <v>44332.841097280092</v>
      </c>
      <c r="B46" s="3" t="s">
        <v>342</v>
      </c>
      <c r="C46" s="4" t="s">
        <v>33</v>
      </c>
      <c r="D46" s="4">
        <v>250</v>
      </c>
      <c r="G46" s="4" t="s">
        <v>34</v>
      </c>
      <c r="H46" s="4" t="s">
        <v>29</v>
      </c>
      <c r="I46" s="4">
        <v>36</v>
      </c>
      <c r="J46" s="4">
        <v>30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49</v>
      </c>
      <c r="W46" s="4" t="s">
        <v>31</v>
      </c>
      <c r="X46" s="4" t="s">
        <v>31</v>
      </c>
      <c r="Y46" s="4" t="s">
        <v>49</v>
      </c>
      <c r="Z46" s="4" t="s">
        <v>32</v>
      </c>
    </row>
    <row r="47" spans="1:26" x14ac:dyDescent="0.2">
      <c r="A47" s="2">
        <v>44332.922878287034</v>
      </c>
      <c r="B47" s="3" t="s">
        <v>77</v>
      </c>
      <c r="C47" s="4" t="s">
        <v>33</v>
      </c>
      <c r="D47" s="4">
        <v>508</v>
      </c>
      <c r="G47" s="4" t="s">
        <v>34</v>
      </c>
      <c r="H47" s="4" t="s">
        <v>29</v>
      </c>
      <c r="I47" s="4">
        <v>36.4</v>
      </c>
      <c r="J47" s="4">
        <v>22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31</v>
      </c>
      <c r="W47" s="4" t="s">
        <v>31</v>
      </c>
      <c r="X47" s="4" t="s">
        <v>53</v>
      </c>
      <c r="Y47" s="4" t="s">
        <v>343</v>
      </c>
      <c r="Z47" s="4" t="s">
        <v>32</v>
      </c>
    </row>
    <row r="48" spans="1:26" x14ac:dyDescent="0.2">
      <c r="A48" s="2">
        <v>44332.926259039348</v>
      </c>
      <c r="B48" s="3" t="s">
        <v>202</v>
      </c>
      <c r="C48" s="4" t="s">
        <v>25</v>
      </c>
      <c r="E48" s="4" t="s">
        <v>203</v>
      </c>
      <c r="F48" s="4" t="s">
        <v>204</v>
      </c>
      <c r="G48" s="4" t="s">
        <v>28</v>
      </c>
      <c r="K48" s="4">
        <v>36.5</v>
      </c>
      <c r="L48" s="4">
        <v>25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205</v>
      </c>
      <c r="W48" s="4" t="s">
        <v>31</v>
      </c>
      <c r="X48" s="4" t="s">
        <v>31</v>
      </c>
      <c r="Y48" s="4" t="s">
        <v>36</v>
      </c>
      <c r="Z48" s="4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Health Check Recepients</vt:lpstr>
      <vt:lpstr>PKII Employee Details</vt:lpstr>
      <vt:lpstr>May 10</vt:lpstr>
      <vt:lpstr>May 11</vt:lpstr>
      <vt:lpstr>May 12</vt:lpstr>
      <vt:lpstr>May 13</vt:lpstr>
      <vt:lpstr>May 14</vt:lpstr>
      <vt:lpstr>May 15</vt:lpstr>
      <vt:lpstr>May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Tolentino</dc:creator>
  <cp:lastModifiedBy>Mark Tolentino</cp:lastModifiedBy>
  <dcterms:created xsi:type="dcterms:W3CDTF">2021-05-18T02:13:32Z</dcterms:created>
  <dcterms:modified xsi:type="dcterms:W3CDTF">2021-05-18T03:23:47Z</dcterms:modified>
</cp:coreProperties>
</file>