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D7AAA088-AAA1-4D7A-8355-335540277475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6" l="1"/>
  <c r="C31" i="6"/>
  <c r="I30" i="6"/>
  <c r="I29" i="6"/>
  <c r="I28" i="6"/>
  <c r="I27" i="6"/>
  <c r="I26" i="6"/>
  <c r="I25" i="6"/>
  <c r="L24" i="6"/>
  <c r="K24" i="6"/>
  <c r="J24" i="6"/>
  <c r="I24" i="6"/>
  <c r="I22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I17" i="6"/>
  <c r="D30" i="6"/>
  <c r="C30" i="6"/>
  <c r="C29" i="6"/>
  <c r="D29" i="6"/>
  <c r="D27" i="6"/>
  <c r="C27" i="6"/>
  <c r="C28" i="6"/>
  <c r="D28" i="6"/>
  <c r="C25" i="6"/>
  <c r="D25" i="6"/>
  <c r="C26" i="6"/>
  <c r="D26" i="6"/>
  <c r="C24" i="6"/>
  <c r="D24" i="6"/>
  <c r="E24" i="6"/>
  <c r="F24" i="6"/>
  <c r="G24" i="6"/>
  <c r="D21" i="6"/>
  <c r="C21" i="6"/>
  <c r="C22" i="6"/>
  <c r="D22" i="6"/>
  <c r="C20" i="6"/>
  <c r="D20" i="6"/>
  <c r="E20" i="6"/>
  <c r="F20" i="6"/>
  <c r="G20" i="6"/>
  <c r="C19" i="6"/>
  <c r="D19" i="6"/>
  <c r="E19" i="6"/>
  <c r="F19" i="6"/>
  <c r="G19" i="6"/>
  <c r="C18" i="6"/>
  <c r="D18" i="6"/>
  <c r="E18" i="6"/>
  <c r="F18" i="6"/>
  <c r="G18" i="6"/>
  <c r="C17" i="6"/>
  <c r="D17" i="6"/>
  <c r="I13" i="6"/>
  <c r="I12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C14" i="6"/>
  <c r="D14" i="6"/>
  <c r="C13" i="6"/>
  <c r="D13" i="6"/>
  <c r="C12" i="6"/>
  <c r="D12" i="6"/>
  <c r="C10" i="6"/>
  <c r="D10" i="6"/>
  <c r="E10" i="6"/>
  <c r="F10" i="6"/>
  <c r="G10" i="6"/>
  <c r="C9" i="6"/>
  <c r="D9" i="6"/>
  <c r="E9" i="6"/>
  <c r="F9" i="6"/>
  <c r="G9" i="6"/>
  <c r="C8" i="6"/>
  <c r="D8" i="6"/>
  <c r="E8" i="6"/>
  <c r="F8" i="6"/>
  <c r="G8" i="6"/>
  <c r="C6" i="6"/>
  <c r="D6" i="6"/>
  <c r="E6" i="6"/>
  <c r="F6" i="6"/>
  <c r="G6" i="6"/>
  <c r="C7" i="6"/>
  <c r="D7" i="6"/>
  <c r="E7" i="6"/>
  <c r="F7" i="6"/>
  <c r="G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Q98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4" i="1" l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X4" i="1" l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S262" i="1" l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T13" i="1"/>
  <c r="BS29" i="1"/>
  <c r="BS49" i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R58" i="1"/>
  <c r="BU34" i="1"/>
  <c r="BS47" i="1"/>
  <c r="BT30" i="1"/>
  <c r="BT8" i="1"/>
  <c r="BU20" i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BU19" i="1"/>
  <c r="BV16" i="1"/>
  <c r="BU10" i="1"/>
  <c r="BY57" i="1" l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S125" i="1" l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BO77" i="1"/>
  <c r="BN103" i="1"/>
  <c r="BX61" i="1"/>
  <c r="BS128" i="1" l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2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<sst xmlns="http://schemas.openxmlformats.org/spreadsheetml/2006/main" count="522" uniqueCount="259">
  <si>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</si>
  <si>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</si>
  <si>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</si>
  <si>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</si>
  <si>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</si>
  <si>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</si>
  <si>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</si>
  <si>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</si>
  <si>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</si>
  <si>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</si>
  <si>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</si>
  <si>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</si>
  <si>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</si>
  <si>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</si>
  <si>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</si>
  <si>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</si>
  <si>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</si>
  <si>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</si>
  <si>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</si>
  <si>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</si>
  <si>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</si>
  <si>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</si>
  <si>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</si>
  <si>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</si>
  <si>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</si>
  <si>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</si>
  <si>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</si>
  <si>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</si>
  <si>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</si>
  <si>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</si>
  <si>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</si>
  <si>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</si>
  <si>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</si>
  <si>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</si>
  <si>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</si>
  <si>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</si>
  <si>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</si>
  <si>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</si>
  <si>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</si>
  <si>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</si>
  <si>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</si>
  <si>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</si>
  <si>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</si>
  <si>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</si>
  <si>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</si>
  <si>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</si>
  <si>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</si>
  <si>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</si>
  <si>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</si>
  <si>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</si>
  <si>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</si>
  <si>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</si>
  <si>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</si>
  <si>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</si>
  <si>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</si>
  <si>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</si>
  <si>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</si>
  <si>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</si>
  <si>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</si>
  <si>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</si>
  <si>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</si>
  <si>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</si>
  <si>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</si>
  <si>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</si>
  <si>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</si>
  <si>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</si>
  <si>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</si>
  <si>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</si>
  <si>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</si>
  <si>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</si>
  <si>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</si>
  <si>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</si>
  <si>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</si>
  <si>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</si>
  <si>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</si>
  <si>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</si>
  <si>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</si>
  <si>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</si>
  <si>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</si>
  <si>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</si>
  <si>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</si>
  <si>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</si>
  <si>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</si>
  <si>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</si>
  <si>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</si>
  <si>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</si>
  <si>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</si>
  <si>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</si>
  <si>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</si>
  <si>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</si>
  <si>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</si>
  <si>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</si>
  <si>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</si>
  <si>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</si>
  <si>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</si>
  <si>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</si>
  <si>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</si>
  <si>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</si>
  <si>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</si>
  <si>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</si>
  <si>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</si>
  <si>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</si>
  <si>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</si>
  <si>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</si>
  <si>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</si>
  <si>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</si>
  <si>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</si>
  <si>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</si>
  <si>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</si>
  <si>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</si>
  <si>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</si>
  <si>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</si>
  <si>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</si>
  <si>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</si>
  <si>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</si>
  <si>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</si>
  <si>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</si>
  <si>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</si>
  <si>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</si>
  <si>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</si>
  <si>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</si>
  <si>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</si>
  <si>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</si>
  <si>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</si>
  <si>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</si>
  <si>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</si>
  <si>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</si>
  <si>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</si>
  <si>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</si>
  <si>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</si>
  <si>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</si>
  <si>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</si>
  <si>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</si>
  <si>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</si>
  <si>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</si>
  <si>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</si>
  <si>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</si>
  <si>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</si>
  <si>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</si>
  <si>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</si>
  <si>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</si>
  <si>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</si>
  <si>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</si>
  <si>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</si>
  <si>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</si>
  <si>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</si>
  <si>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</si>
  <si>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</si>
  <si>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</si>
  <si>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</si>
  <si>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</si>
  <si>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</si>
  <si>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</si>
  <si>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</si>
  <si>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</si>
  <si>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</si>
  <si>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</si>
  <si>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</si>
  <si>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</si>
  <si>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</si>
  <si>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</si>
  <si>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</si>
  <si>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</si>
  <si>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</si>
  <si>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</si>
  <si>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</si>
  <si>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</si>
  <si>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</si>
  <si>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</si>
  <si>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</si>
  <si>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</si>
  <si>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</si>
  <si>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</si>
  <si>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</si>
  <si>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</si>
  <si>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</si>
  <si>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</si>
  <si>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</si>
  <si>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</si>
  <si>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</si>
  <si>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</si>
  <si>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</si>
  <si>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</si>
  <si>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</si>
  <si>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</si>
  <si>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</si>
  <si>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</si>
  <si>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</si>
  <si>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</si>
  <si>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</si>
  <si>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</si>
  <si>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</si>
  <si>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</si>
  <si>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</si>
  <si>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</si>
  <si>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</si>
  <si>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</si>
  <si>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</si>
  <si>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</si>
  <si>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</si>
  <si>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</si>
  <si>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</si>
  <si>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</si>
  <si>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</si>
  <si>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</si>
  <si>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</si>
  <si>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</si>
  <si>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</si>
  <si>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</si>
  <si>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</si>
  <si>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</si>
  <si>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</si>
  <si>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</si>
  <si>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</si>
  <si>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</si>
  <si>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</si>
  <si>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</si>
  <si>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</si>
  <si>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</si>
  <si>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</si>
  <si>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</si>
  <si>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</si>
  <si>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</si>
  <si>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</si>
  <si>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</si>
  <si>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</si>
  <si>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</si>
  <si>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</si>
  <si>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</si>
  <si>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</si>
  <si>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</si>
  <si>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</si>
  <si>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</si>
  <si>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</si>
  <si>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</si>
  <si>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</si>
  <si>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</si>
  <si>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</si>
  <si>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</si>
  <si>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</si>
  <si>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</si>
  <si>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</si>
  <si>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</si>
  <si>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</si>
  <si>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</si>
  <si>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</si>
  <si>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</si>
  <si>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</si>
  <si>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</si>
  <si>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</si>
  <si>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</si>
  <si>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</si>
  <si>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← Link to summary</t>
  </si>
  <si>
    <t>Select Visual Aids</t>
  </si>
  <si>
    <t>$ in Dollars</t>
  </si>
  <si>
    <t>PASS / FAIL Indicator</t>
  </si>
  <si>
    <t>Charts</t>
  </si>
  <si>
    <t>Date</t>
  </si>
  <si>
    <t>Balance sheet doesn't balance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</si>
</sst>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5" fontId="0" fillId="0" borderId="3" xfId="0" applyNumberFormat="1" applyBorder="1"/>
    <xf numFmtId="5" fontId="20" fillId="0" borderId="0" xfId="0" applyNumberFormat="1" applyFont="1"/>
    <xf numFmtId="14" fontId="0" fillId="0" borderId="0" xfId="0" applyNumberFormat="1"/>
    <xf numFmtId="166" fontId="9" fillId="0" borderId="0" xfId="0" applyNumberFormat="1" applyFont="1"/>
    <xf numFmtId="166" fontId="9" fillId="0" borderId="3" xfId="0" applyNumberFormat="1" applyFont="1" applyBorder="1"/>
    <xf numFmtId="166" fontId="9" fillId="0" borderId="1" xfId="0" applyNumberFormat="1" applyFont="1" applyBorder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2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2"/>
  <sheetViews>
    <sheetView workbookViewId="0">
      <selection activeCell="B19" sqref="B19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SUM(B5:B21)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Model'!262:262)</f>
        <v>0</v>
      </c>
      <c r="C17" t="s">
        <v>240</v>
      </c>
    </row>
    <row r="18" spans="2:3" ht="12.95" customHeight="1" x14ac:dyDescent="0.2">
      <c r="B18" s="33">
        <f ca="1">SUM('Operating Model'!277:277)</f>
        <v>0</v>
      </c>
      <c r="C18" t="s">
        <v>241</v>
      </c>
    </row>
    <row r="19" spans="2:3" ht="12.95" customHeight="1" x14ac:dyDescent="0.2">
      <c r="B19" s="33">
        <f ca="1">SUM(Summary!31:31)</f>
        <v>0</v>
      </c>
      <c r="C19" t="s">
        <v>258</v>
      </c>
    </row>
    <row r="21" spans="2:3" ht="12.95" customHeight="1" x14ac:dyDescent="0.2">
      <c r="B21" s="32"/>
      <c r="C21" s="32" t="s">
        <v>86</v>
      </c>
    </row>
    <row r="23" spans="2:3" ht="12.95" customHeight="1" x14ac:dyDescent="0.35">
      <c r="B23" s="38" t="s">
        <v>87</v>
      </c>
      <c r="C23" s="38"/>
    </row>
    <row r="24" spans="2:3" ht="12.95" customHeight="1" x14ac:dyDescent="0.35">
      <c r="B24" s="38" t="s">
        <v>88</v>
      </c>
      <c r="C24" s="38" t="s">
        <v>89</v>
      </c>
    </row>
    <row r="25" spans="2:3" ht="12.95" customHeight="1" x14ac:dyDescent="0.2">
      <c r="B25" s="25">
        <v>1000</v>
      </c>
      <c r="C25" t="s">
        <v>90</v>
      </c>
    </row>
    <row r="26" spans="2:3" ht="12.95" customHeight="1" x14ac:dyDescent="0.2">
      <c r="B26" s="35">
        <v>1000</v>
      </c>
      <c r="C26" t="s">
        <v>91</v>
      </c>
    </row>
    <row r="27" spans="2:3" ht="12.95" customHeight="1" x14ac:dyDescent="0.2">
      <c r="B27" s="36"/>
      <c r="C27" t="s">
        <v>92</v>
      </c>
    </row>
    <row r="28" spans="2:3" ht="12.95" customHeight="1" x14ac:dyDescent="0.2">
      <c r="B28" s="31">
        <v>1000</v>
      </c>
      <c r="C28" t="s">
        <v>93</v>
      </c>
    </row>
    <row r="29" spans="2:3" ht="12.95" customHeight="1" x14ac:dyDescent="0.2">
      <c r="B29" s="44"/>
      <c r="C29" t="s">
        <v>113</v>
      </c>
    </row>
    <row r="30" spans="2:3" ht="12.95" customHeight="1" x14ac:dyDescent="0.2">
      <c r="B30" s="104">
        <v>1000</v>
      </c>
      <c r="C30" t="s">
        <v>125</v>
      </c>
    </row>
    <row r="31" spans="2:3" ht="12.95" customHeight="1" x14ac:dyDescent="0.2">
      <c r="B31" s="91">
        <v>1000</v>
      </c>
      <c r="C31" t="s">
        <v>130</v>
      </c>
    </row>
    <row r="32" spans="2:3" ht="12.95" customHeight="1" x14ac:dyDescent="0.2">
      <c r="B32" s="103">
        <v>1000</v>
      </c>
      <c r="C32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O53"/>
  <sheetViews>
    <sheetView tabSelected="1" view="pageBreakPreview" zoomScaleNormal="100" zoomScaleSheetLayoutView="100" workbookViewId="0">
      <pane xSplit="2" ySplit="5" topLeftCell="C8" activePane="bottomRight" state="frozen"/>
      <selection pane="topRight" activeCell="C1" sqref="C1"/>
      <selection pane="bottomLeft" activeCell="A6" sqref="A6"/>
      <selection pane="bottomRight" activeCell="C40" sqref="C40:G45"/>
    </sheetView>
  </sheetViews>
  <sheetFormatPr defaultRowHeight="12.75" x14ac:dyDescent="0.2"/>
  <cols>
    <col min="1" max="1" width="2.7109375" customWidth="1"/>
    <col min="2" max="2" width="23.5703125" bestFit="1" customWidth="1"/>
    <col min="3" max="7" width="12.7109375" customWidth="1"/>
    <col min="8" max="8" width="2.7109375" customWidth="1"/>
    <col min="9" max="12" width="10.7109375" bestFit="1" customWidth="1"/>
    <col min="13" max="14" width="2.7109375" customWidth="1"/>
  </cols>
  <sheetData>
    <row r="2" spans="2:12" ht="15" x14ac:dyDescent="0.3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2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2">
      <c r="B4" s="5" t="s">
        <v>254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2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2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2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2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2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2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.0999999999999996" customHeight="1" x14ac:dyDescent="0.2"/>
    <row r="12" spans="2:12" x14ac:dyDescent="0.2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2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2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2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5" x14ac:dyDescent="0.2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L22" si="8">IFERROR(D17/C17-1,0)</f>
        <v>-0.35602261054508666</v>
      </c>
      <c r="J17" s="131">
        <f t="shared" ref="J17:L22" ca="1" si="9">IFERROR(E17/D17-1,0)</f>
        <v>1.0908322060341202E-2</v>
      </c>
      <c r="K17" s="131">
        <f t="shared" ref="K17:L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5" x14ac:dyDescent="0.2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5" x14ac:dyDescent="0.2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5" x14ac:dyDescent="0.2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5" x14ac:dyDescent="0.2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5" x14ac:dyDescent="0.2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5" ht="5.0999999999999996" customHeight="1" x14ac:dyDescent="0.2">
      <c r="I23" s="131"/>
      <c r="J23" s="131"/>
      <c r="K23" s="131"/>
      <c r="L23" s="131"/>
    </row>
    <row r="24" spans="2:15" x14ac:dyDescent="0.2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L30" si="13">IFERROR(D24/C24-1,0)</f>
        <v>2.0643337098249726E-2</v>
      </c>
      <c r="J24" s="131">
        <f t="shared" ref="J24:L30" si="14">IFERROR(E24/D24-1,0)</f>
        <v>3.5199247842803594E-2</v>
      </c>
      <c r="K24" s="131">
        <f t="shared" ref="K24:L30" si="15">IFERROR(F24/E24-1,0)</f>
        <v>3.7301575473644766E-2</v>
      </c>
      <c r="L24" s="131">
        <f t="shared" ref="L24:L30" si="16">IFERROR(G24/F24-1,0)</f>
        <v>4.0799527544488567E-2</v>
      </c>
    </row>
    <row r="25" spans="2:15" x14ac:dyDescent="0.2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5" x14ac:dyDescent="0.2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5" x14ac:dyDescent="0.2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5" x14ac:dyDescent="0.2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5" x14ac:dyDescent="0.2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5" x14ac:dyDescent="0.2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5" x14ac:dyDescent="0.2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  <c r="O31" t="s">
        <v>252</v>
      </c>
    </row>
    <row r="32" spans="2:15" x14ac:dyDescent="0.2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5" x14ac:dyDescent="0.2">
      <c r="B33" t="s">
        <v>109</v>
      </c>
      <c r="C33" s="72"/>
      <c r="D33" s="39"/>
      <c r="E33" s="39"/>
      <c r="F33" s="39"/>
      <c r="G33" s="39"/>
      <c r="I33" s="131"/>
      <c r="J33" s="131"/>
      <c r="K33" s="131"/>
      <c r="L33" s="131"/>
    </row>
    <row r="34" spans="2:15" x14ac:dyDescent="0.2">
      <c r="B34" s="40" t="s">
        <v>95</v>
      </c>
      <c r="C34" s="72"/>
      <c r="D34" s="39"/>
      <c r="E34" s="39"/>
      <c r="F34" s="39"/>
      <c r="G34" s="39"/>
      <c r="I34" s="131"/>
      <c r="J34" s="131"/>
      <c r="K34" s="131"/>
      <c r="L34" s="131"/>
    </row>
    <row r="35" spans="2:15" x14ac:dyDescent="0.2">
      <c r="B35" s="40" t="s">
        <v>100</v>
      </c>
      <c r="C35" s="72"/>
      <c r="D35" s="39"/>
      <c r="E35" s="39"/>
      <c r="F35" s="39"/>
      <c r="G35" s="39"/>
      <c r="I35" s="131"/>
      <c r="J35" s="131"/>
      <c r="K35" s="131"/>
      <c r="L35" s="131"/>
    </row>
    <row r="36" spans="2:15" x14ac:dyDescent="0.2">
      <c r="B36" s="40" t="s">
        <v>103</v>
      </c>
      <c r="C36" s="72"/>
      <c r="D36" s="39"/>
      <c r="E36" s="39"/>
      <c r="F36" s="39"/>
      <c r="G36" s="39"/>
      <c r="I36" s="131"/>
      <c r="J36" s="131"/>
      <c r="K36" s="131"/>
      <c r="L36" s="131"/>
    </row>
    <row r="37" spans="2:15" x14ac:dyDescent="0.2">
      <c r="B37" s="32" t="s">
        <v>111</v>
      </c>
      <c r="C37" s="45"/>
      <c r="D37" s="41"/>
      <c r="E37" s="41"/>
      <c r="F37" s="41"/>
      <c r="G37" s="41"/>
      <c r="I37" s="133"/>
      <c r="J37" s="133"/>
      <c r="K37" s="133"/>
      <c r="L37" s="133"/>
    </row>
    <row r="38" spans="2:15" x14ac:dyDescent="0.2">
      <c r="B38" s="137" t="s">
        <v>82</v>
      </c>
      <c r="C38" s="129"/>
      <c r="D38" s="129"/>
      <c r="E38" s="129"/>
      <c r="F38" s="129"/>
      <c r="G38" s="129"/>
      <c r="O38" t="s">
        <v>252</v>
      </c>
    </row>
    <row r="39" spans="2:15" x14ac:dyDescent="0.2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5" x14ac:dyDescent="0.2">
      <c r="B40" t="s">
        <v>221</v>
      </c>
      <c r="C40" s="39"/>
      <c r="D40" s="39"/>
      <c r="E40" s="39"/>
      <c r="F40" s="39"/>
      <c r="G40" s="39"/>
      <c r="I40" s="131"/>
      <c r="J40" s="131"/>
      <c r="K40" s="131"/>
      <c r="L40" s="131"/>
    </row>
    <row r="41" spans="2:15" x14ac:dyDescent="0.2">
      <c r="B41" t="s">
        <v>242</v>
      </c>
      <c r="C41" s="39"/>
      <c r="D41" s="39"/>
      <c r="E41" s="39"/>
      <c r="F41" s="39"/>
      <c r="G41" s="39"/>
      <c r="I41" s="131"/>
      <c r="J41" s="131"/>
      <c r="K41" s="131"/>
      <c r="L41" s="131"/>
    </row>
    <row r="42" spans="2:15" x14ac:dyDescent="0.2">
      <c r="B42" t="s">
        <v>247</v>
      </c>
      <c r="C42" s="121"/>
      <c r="D42" s="121"/>
      <c r="E42" s="121"/>
      <c r="F42" s="121"/>
      <c r="G42" s="121"/>
      <c r="I42" s="44"/>
      <c r="J42" s="44"/>
      <c r="K42" s="44"/>
      <c r="L42" s="44"/>
    </row>
    <row r="43" spans="2:15" x14ac:dyDescent="0.2">
      <c r="B43" t="s">
        <v>248</v>
      </c>
      <c r="C43" s="121"/>
      <c r="D43" s="121"/>
      <c r="E43" s="121"/>
      <c r="F43" s="121"/>
      <c r="G43" s="121"/>
      <c r="I43" s="44"/>
      <c r="J43" s="44"/>
      <c r="K43" s="44"/>
      <c r="L43" s="44"/>
    </row>
    <row r="44" spans="2:15" x14ac:dyDescent="0.2">
      <c r="B44" t="s">
        <v>249</v>
      </c>
      <c r="C44" s="39"/>
      <c r="D44" s="39"/>
      <c r="E44" s="39"/>
      <c r="F44" s="39"/>
      <c r="G44" s="39"/>
      <c r="I44" s="44"/>
      <c r="J44" s="44"/>
      <c r="K44" s="44"/>
      <c r="L44" s="44"/>
    </row>
    <row r="46" spans="2:15" x14ac:dyDescent="0.2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5" x14ac:dyDescent="0.2">
      <c r="B47" t="s">
        <v>229</v>
      </c>
      <c r="C47" s="39"/>
      <c r="D47" s="39"/>
      <c r="E47" s="39"/>
      <c r="F47" s="39"/>
      <c r="G47" s="39"/>
      <c r="I47" s="131"/>
      <c r="J47" s="131"/>
      <c r="K47" s="131"/>
      <c r="L47" s="131"/>
    </row>
    <row r="48" spans="2:15" x14ac:dyDescent="0.2">
      <c r="B48" t="s">
        <v>233</v>
      </c>
      <c r="C48" s="39"/>
      <c r="D48" s="39"/>
      <c r="E48" s="39"/>
      <c r="F48" s="39"/>
      <c r="G48" s="39"/>
      <c r="I48" s="131"/>
      <c r="J48" s="131"/>
      <c r="K48" s="131"/>
      <c r="L48" s="131"/>
    </row>
    <row r="49" spans="2:12" x14ac:dyDescent="0.2">
      <c r="B49" t="s">
        <v>247</v>
      </c>
      <c r="C49" s="121"/>
      <c r="D49" s="121"/>
      <c r="E49" s="121"/>
      <c r="F49" s="121"/>
      <c r="G49" s="121"/>
      <c r="I49" s="44"/>
      <c r="J49" s="44"/>
      <c r="K49" s="44"/>
      <c r="L49" s="44"/>
    </row>
    <row r="50" spans="2:12" x14ac:dyDescent="0.2">
      <c r="B50" t="s">
        <v>248</v>
      </c>
      <c r="C50" s="121"/>
      <c r="D50" s="121"/>
      <c r="E50" s="121"/>
      <c r="F50" s="121"/>
      <c r="G50" s="121"/>
      <c r="I50" s="44"/>
      <c r="J50" s="44"/>
      <c r="K50" s="44"/>
      <c r="L50" s="44"/>
    </row>
    <row r="51" spans="2:12" x14ac:dyDescent="0.2">
      <c r="B51" t="s">
        <v>249</v>
      </c>
      <c r="C51" s="39"/>
      <c r="D51" s="39"/>
      <c r="E51" s="39"/>
      <c r="F51" s="39"/>
      <c r="G51" s="39"/>
      <c r="I51" s="44"/>
      <c r="J51" s="44"/>
      <c r="K51" s="44"/>
      <c r="L51" s="44"/>
    </row>
    <row r="53" spans="2:12" x14ac:dyDescent="0.2">
      <c r="B53" s="5" t="s">
        <v>253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3" priority="3" operator="equal">
      <formula>"Forecast"</formula>
    </cfRule>
    <cfRule type="cellIs" dxfId="12" priority="4" operator="equal">
      <formula>"Actual"</formula>
    </cfRule>
  </conditionalFormatting>
  <conditionalFormatting sqref="I3:L3">
    <cfRule type="cellIs" dxfId="11" priority="1" operator="equal">
      <formula>"Forecast"</formula>
    </cfRule>
    <cfRule type="cellIs" dxfId="10" priority="2" operator="equal">
      <formula>"Actual"</formula>
    </cfRule>
  </conditionalFormatting>
  <pageMargins left="0" right="0" top="0" bottom="0" header="0" footer="0"/>
  <pageSetup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zoomScaleNormal="100" workbookViewId="0">
      <pane xSplit="7" ySplit="5" topLeftCell="BQ60" activePane="bottomRight" state="frozen"/>
      <selection pane="topRight" activeCell="H1" sqref="H1"/>
      <selection pane="bottomLeft" activeCell="A5" sqref="A5"/>
      <selection pane="bottomRight" activeCell="BR92" sqref="BR92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2">
      <c r="A261" t="s">
        <v>255</v>
      </c>
      <c r="F261" s="12" t="s">
        <v>255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>IF(H259&gt;H260,1,0)</f>
        <v>0</v>
      </c>
      <c r="I262" s="31">
        <f>IF(I259&gt;I260,1,0)</f>
        <v>0</v>
      </c>
      <c r="J262" s="31">
        <f>IF(J259&gt;J260,1,0)</f>
        <v>0</v>
      </c>
      <c r="K262" s="31">
        <f>IF(K259&gt;K260,1,0)</f>
        <v>0</v>
      </c>
      <c r="L262" s="31">
        <f>IF(L259&gt;L260,1,0)</f>
        <v>0</v>
      </c>
      <c r="M262" s="31">
        <f>IF(M259&gt;M260,1,0)</f>
        <v>0</v>
      </c>
      <c r="N262" s="31">
        <f>IF(N259&gt;N260,1,0)</f>
        <v>0</v>
      </c>
      <c r="O262" s="31">
        <f>IF(O259&gt;O260,1,0)</f>
        <v>0</v>
      </c>
      <c r="P262" s="31">
        <f>IF(P259&gt;P260,1,0)</f>
        <v>0</v>
      </c>
      <c r="Q262" s="31">
        <f>IF(Q259&gt;Q260,1,0)</f>
        <v>0</v>
      </c>
      <c r="R262" s="31">
        <f>IF(R259&gt;R260,1,0)</f>
        <v>0</v>
      </c>
      <c r="S262" s="31">
        <f>IF(S259&gt;S260,1,0)</f>
        <v>0</v>
      </c>
      <c r="T262" s="31">
        <f>IF(T259&gt;T260,1,0)</f>
        <v>0</v>
      </c>
      <c r="U262" s="31">
        <f>IF(U259&gt;U260,1,0)</f>
        <v>0</v>
      </c>
      <c r="V262" s="31">
        <f>IF(V259&gt;V260,1,0)</f>
        <v>0</v>
      </c>
      <c r="W262" s="31">
        <f>IF(W259&gt;W260,1,0)</f>
        <v>0</v>
      </c>
      <c r="X262" s="31">
        <f>IF(X259&gt;X260,1,0)</f>
        <v>0</v>
      </c>
      <c r="Y262" s="31">
        <f>IF(Y259&gt;Y260,1,0)</f>
        <v>0</v>
      </c>
      <c r="Z262" s="31">
        <f>IF(Z259&gt;Z260,1,0)</f>
        <v>0</v>
      </c>
      <c r="AA262" s="31">
        <f>IF(AA259&gt;AA260,1,0)</f>
        <v>0</v>
      </c>
      <c r="AB262" s="31">
        <f>IF(AB259&gt;AB260,1,0)</f>
        <v>0</v>
      </c>
      <c r="AC262" s="31">
        <f>IF(AC259&gt;AC260,1,0)</f>
        <v>0</v>
      </c>
      <c r="AD262" s="31">
        <f>IF(AD259&gt;AD260,1,0)</f>
        <v>0</v>
      </c>
      <c r="AE262" s="31">
        <f>IF(AE259&gt;AE260,1,0)</f>
        <v>0</v>
      </c>
      <c r="AF262" s="31">
        <f ca="1">IF(AF259&gt;AF260,1,0)</f>
        <v>0</v>
      </c>
      <c r="AG262" s="31">
        <f ca="1">IF(AG259&gt;AG260,1,0)</f>
        <v>0</v>
      </c>
      <c r="AH262" s="31">
        <f ca="1">IF(AH259&gt;AH260,1,0)</f>
        <v>0</v>
      </c>
      <c r="AI262" s="31">
        <f ca="1">IF(AI259&gt;AI260,1,0)</f>
        <v>0</v>
      </c>
      <c r="AJ262" s="31">
        <f ca="1">IF(AJ259&gt;AJ260,1,0)</f>
        <v>0</v>
      </c>
      <c r="AK262" s="31">
        <f ca="1">IF(AK259&gt;AK260,1,0)</f>
        <v>0</v>
      </c>
      <c r="AL262" s="31">
        <f ca="1">IF(AL259&gt;AL260,1,0)</f>
        <v>0</v>
      </c>
      <c r="AM262" s="31">
        <f ca="1">IF(AM259&gt;AM260,1,0)</f>
        <v>0</v>
      </c>
      <c r="AN262" s="31">
        <f ca="1">IF(AN259&gt;AN260,1,0)</f>
        <v>0</v>
      </c>
      <c r="AO262" s="31">
        <f ca="1">IF(AO259&gt;AO260,1,0)</f>
        <v>0</v>
      </c>
      <c r="AP262" s="31">
        <f ca="1">IF(AP259&gt;AP260,1,0)</f>
        <v>0</v>
      </c>
      <c r="AQ262" s="31">
        <f ca="1">IF(AQ259&gt;AQ260,1,0)</f>
        <v>0</v>
      </c>
      <c r="AR262" s="31">
        <f ca="1">IF(AR259&gt;AR260,1,0)</f>
        <v>0</v>
      </c>
      <c r="AS262" s="31">
        <f ca="1">IF(AS259&gt;AS260,1,0)</f>
        <v>0</v>
      </c>
      <c r="AT262" s="31">
        <f ca="1">IF(AT259&gt;AT260,1,0)</f>
        <v>0</v>
      </c>
      <c r="AU262" s="31">
        <f ca="1">IF(AU259&gt;AU260,1,0)</f>
        <v>0</v>
      </c>
      <c r="AV262" s="31">
        <f ca="1">IF(AV259&gt;AV260,1,0)</f>
        <v>0</v>
      </c>
      <c r="AW262" s="31">
        <f ca="1">IF(AW259&gt;AW260,1,0)</f>
        <v>0</v>
      </c>
      <c r="AX262" s="31">
        <f ca="1">IF(AX259&gt;AX260,1,0)</f>
        <v>0</v>
      </c>
      <c r="AY262" s="31">
        <f ca="1">IF(AY259&gt;AY260,1,0)</f>
        <v>0</v>
      </c>
      <c r="AZ262" s="31">
        <f ca="1">IF(AZ259&gt;AZ260,1,0)</f>
        <v>0</v>
      </c>
      <c r="BA262" s="31">
        <f ca="1">IF(BA259&gt;BA260,1,0)</f>
        <v>0</v>
      </c>
      <c r="BB262" s="31">
        <f ca="1">IF(BB259&gt;BB260,1,0)</f>
        <v>0</v>
      </c>
      <c r="BC262" s="31">
        <f ca="1">IF(BC259&gt;BC260,1,0)</f>
        <v>0</v>
      </c>
      <c r="BD262" s="31">
        <f ca="1">IF(BD259&gt;BD260,1,0)</f>
        <v>0</v>
      </c>
      <c r="BE262" s="31">
        <f ca="1">IF(BE259&gt;BE260,1,0)</f>
        <v>0</v>
      </c>
      <c r="BF262" s="31">
        <f ca="1">IF(BF259&gt;BF260,1,0)</f>
        <v>0</v>
      </c>
      <c r="BG262" s="31">
        <f ca="1">IF(BG259&gt;BG260,1,0)</f>
        <v>0</v>
      </c>
      <c r="BH262" s="31">
        <f ca="1">IF(BH259&gt;BH260,1,0)</f>
        <v>0</v>
      </c>
      <c r="BI262" s="31">
        <f ca="1">IF(BI259&gt;BI260,1,0)</f>
        <v>0</v>
      </c>
      <c r="BJ262" s="31">
        <f ca="1">IF(BJ259&gt;BJ260,1,0)</f>
        <v>0</v>
      </c>
      <c r="BK262" s="31">
        <f ca="1">IF(BK259&gt;BK260,1,0)</f>
        <v>0</v>
      </c>
      <c r="BL262" s="31">
        <f ca="1">IF(BL259&gt;BL260,1,0)</f>
        <v>0</v>
      </c>
      <c r="BM262" s="31">
        <f ca="1">IF(BM259&gt;BM260,1,0)</f>
        <v>0</v>
      </c>
      <c r="BN262" s="31">
        <f ca="1">IF(BN259&gt;BN260,1,0)</f>
        <v>0</v>
      </c>
      <c r="BO262" s="31">
        <f ca="1">IF(BO259&gt;BO260,1,0)</f>
        <v>0</v>
      </c>
      <c r="BR262" s="31">
        <f t="shared" ref="BR262:BV262" si="1388">IF(BR259&gt;BR260,1,0)</f>
        <v>0</v>
      </c>
      <c r="BS262" s="31">
        <f t="shared" si="1388"/>
        <v>0</v>
      </c>
      <c r="BT262" s="31">
        <f t="shared" ca="1" si="1388"/>
        <v>0</v>
      </c>
      <c r="BU262" s="31">
        <f t="shared" ca="1" si="1388"/>
        <v>0</v>
      </c>
      <c r="BV262" s="31">
        <f t="shared" ca="1" si="1388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89">AG61</f>
        <v>3771482.8582146866</v>
      </c>
      <c r="AH265" s="39">
        <f t="shared" ca="1" si="1389"/>
        <v>3923143.426678759</v>
      </c>
      <c r="AI265" s="39">
        <f t="shared" ca="1" si="1389"/>
        <v>3939445.1807598681</v>
      </c>
      <c r="AJ265" s="39">
        <f t="shared" ca="1" si="1389"/>
        <v>4018425.5047215163</v>
      </c>
      <c r="AK265" s="39">
        <f t="shared" ca="1" si="1389"/>
        <v>4059436.3597639631</v>
      </c>
      <c r="AL265" s="39">
        <f t="shared" ca="1" si="1389"/>
        <v>4131485.3180647241</v>
      </c>
      <c r="AM265" s="39">
        <f t="shared" ca="1" si="1389"/>
        <v>4136669.4297965262</v>
      </c>
      <c r="AN265" s="39">
        <f t="shared" ca="1" si="1389"/>
        <v>4182182.2403686875</v>
      </c>
      <c r="AO265" s="39">
        <f t="shared" ca="1" si="1389"/>
        <v>4163676.1538688224</v>
      </c>
      <c r="AP265" s="39">
        <f t="shared" ca="1" si="1389"/>
        <v>4102886.8686262388</v>
      </c>
      <c r="AQ265" s="39">
        <f t="shared" ca="1" si="1389"/>
        <v>4084959.6676978264</v>
      </c>
      <c r="AR265" s="39">
        <f t="shared" ca="1" si="1389"/>
        <v>4058645.3381767841</v>
      </c>
      <c r="AS265" s="39">
        <f t="shared" ca="1" si="1389"/>
        <v>4040711.6093124938</v>
      </c>
      <c r="AT265" s="39">
        <f t="shared" ca="1" si="1389"/>
        <v>4017219.9022556199</v>
      </c>
      <c r="AU265" s="39">
        <f t="shared" ca="1" si="1389"/>
        <v>4010442.7324664784</v>
      </c>
      <c r="AV265" s="39">
        <f t="shared" ref="AV265:BO265" ca="1" si="1390">AV61</f>
        <v>4008362.661895846</v>
      </c>
      <c r="AW265" s="39">
        <f t="shared" ca="1" si="1390"/>
        <v>4009008.0196450208</v>
      </c>
      <c r="AX265" s="39">
        <f t="shared" ca="1" si="1390"/>
        <v>4011872.3996373136</v>
      </c>
      <c r="AY265" s="39">
        <f t="shared" ca="1" si="1390"/>
        <v>4025947.2514569703</v>
      </c>
      <c r="AZ265" s="39">
        <f t="shared" ca="1" si="1390"/>
        <v>4038683.4273759192</v>
      </c>
      <c r="BA265" s="39">
        <f t="shared" ca="1" si="1390"/>
        <v>4051815.6330201873</v>
      </c>
      <c r="BB265" s="39">
        <f t="shared" ca="1" si="1390"/>
        <v>4060685.089555792</v>
      </c>
      <c r="BC265" s="39">
        <f t="shared" ca="1" si="1390"/>
        <v>4076644.5644089915</v>
      </c>
      <c r="BD265" s="39">
        <f t="shared" ca="1" si="1390"/>
        <v>4089343.9255470475</v>
      </c>
      <c r="BE265" s="39">
        <f t="shared" ca="1" si="1390"/>
        <v>4111882.2067105416</v>
      </c>
      <c r="BF265" s="39">
        <f t="shared" ca="1" si="1390"/>
        <v>4127619.4807595932</v>
      </c>
      <c r="BG265" s="39">
        <f t="shared" ca="1" si="1390"/>
        <v>4142920.33128752</v>
      </c>
      <c r="BH265" s="39">
        <f t="shared" ca="1" si="1390"/>
        <v>4163752.2508340734</v>
      </c>
      <c r="BI265" s="39">
        <f t="shared" ca="1" si="1390"/>
        <v>4177824.607867579</v>
      </c>
      <c r="BJ265" s="39">
        <f t="shared" ca="1" si="1390"/>
        <v>4194641.5807221746</v>
      </c>
      <c r="BK265" s="39">
        <f t="shared" ca="1" si="1390"/>
        <v>4214633.629129055</v>
      </c>
      <c r="BL265" s="39">
        <f t="shared" ca="1" si="1390"/>
        <v>4233128.7827409273</v>
      </c>
      <c r="BM265" s="39">
        <f t="shared" ca="1" si="1390"/>
        <v>4251964.1007567886</v>
      </c>
      <c r="BN265" s="39">
        <f t="shared" ca="1" si="1390"/>
        <v>4265841.076285691</v>
      </c>
      <c r="BO265" s="39">
        <f t="shared" ca="1" si="1390"/>
        <v>4287958.2290839255</v>
      </c>
      <c r="BR265" s="35">
        <f t="shared" ref="BR265:BV268" si="1391">INDEX($H265:$BP265,MATCH(BR$4,$H$4:$BP$4,0))</f>
        <v>0</v>
      </c>
      <c r="BS265" s="35">
        <f t="shared" si="1391"/>
        <v>0</v>
      </c>
      <c r="BT265" s="35">
        <f t="shared" ca="1" si="1391"/>
        <v>4084959.6676978264</v>
      </c>
      <c r="BU265" s="35">
        <f t="shared" ca="1" si="1391"/>
        <v>4076644.5644089915</v>
      </c>
      <c r="BV265" s="35">
        <f t="shared" ca="1" si="1391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-SUM(U171:AF171)</f>
        <v>-562175.99999999977</v>
      </c>
      <c r="AG266" s="39">
        <f>-SUM(V171:AG171)</f>
        <v>-622176.00000000012</v>
      </c>
      <c r="AH266" s="39">
        <f>-SUM(W171:AH171)</f>
        <v>-682176</v>
      </c>
      <c r="AI266" s="39">
        <f>-SUM(X171:AI171)</f>
        <v>-742176.00000000023</v>
      </c>
      <c r="AJ266" s="39">
        <f>-SUM(Y171:AJ171)</f>
        <v>-802176</v>
      </c>
      <c r="AK266" s="39">
        <f>-SUM(Z171:AK171)</f>
        <v>-862175.99999999977</v>
      </c>
      <c r="AL266" s="39">
        <f>-SUM(AA171:AL171)</f>
        <v>-823096</v>
      </c>
      <c r="AM266" s="39">
        <f>-SUM(AB171:AM171)</f>
        <v>-783223.99999999977</v>
      </c>
      <c r="AN266" s="39">
        <f>-SUM(AC171:AN171)</f>
        <v>-744601.99999999977</v>
      </c>
      <c r="AO266" s="39">
        <f>-SUM(AD171:AO171)</f>
        <v>-804602.00000000023</v>
      </c>
      <c r="AP266" s="39">
        <f>-SUM(AE171:AP171)</f>
        <v>-764736.00000000012</v>
      </c>
      <c r="AQ266" s="39">
        <f>-SUM(AF171:AQ171)</f>
        <v>-720000</v>
      </c>
      <c r="AR266" s="39">
        <f>-SUM(AG171:AR171)</f>
        <v>-720000</v>
      </c>
      <c r="AS266" s="39">
        <f>-SUM(AH171:AS171)</f>
        <v>-720000</v>
      </c>
      <c r="AT266" s="39">
        <f>-SUM(AI171:AT171)</f>
        <v>-720000</v>
      </c>
      <c r="AU266" s="39">
        <f>-SUM(AJ171:AU171)</f>
        <v>-720000</v>
      </c>
      <c r="AV266" s="39">
        <f>-SUM(AK171:AV171)</f>
        <v>-720000</v>
      </c>
      <c r="AW266" s="39">
        <f>-SUM(AL171:AW171)</f>
        <v>-720000</v>
      </c>
      <c r="AX266" s="39">
        <f>-SUM(AM171:AX171)</f>
        <v>-720000</v>
      </c>
      <c r="AY266" s="39">
        <f>-SUM(AN171:AY171)</f>
        <v>-720000</v>
      </c>
      <c r="AZ266" s="39">
        <f>-SUM(AO171:AZ171)</f>
        <v>-720000</v>
      </c>
      <c r="BA266" s="39">
        <f>-SUM(AP171:BA171)</f>
        <v>-720000</v>
      </c>
      <c r="BB266" s="39">
        <f>-SUM(AQ171:BB171)</f>
        <v>-720000</v>
      </c>
      <c r="BC266" s="39">
        <f>-SUM(AR171:BC171)</f>
        <v>-720000</v>
      </c>
      <c r="BD266" s="39">
        <f>-SUM(AS171:BD171)</f>
        <v>-720000</v>
      </c>
      <c r="BE266" s="39">
        <f>-SUM(AT171:BE171)</f>
        <v>-720000</v>
      </c>
      <c r="BF266" s="39">
        <f>-SUM(AU171:BF171)</f>
        <v>-720000</v>
      </c>
      <c r="BG266" s="39">
        <f>-SUM(AV171:BG171)</f>
        <v>-720000</v>
      </c>
      <c r="BH266" s="39">
        <f>-SUM(AW171:BH171)</f>
        <v>-720000</v>
      </c>
      <c r="BI266" s="39">
        <f>-SUM(AX171:BI171)</f>
        <v>-720000</v>
      </c>
      <c r="BJ266" s="39">
        <f>-SUM(AY171:BJ171)</f>
        <v>-720000</v>
      </c>
      <c r="BK266" s="39">
        <f>-SUM(AZ171:BK171)</f>
        <v>-720000</v>
      </c>
      <c r="BL266" s="39">
        <f>-SUM(BA171:BL171)</f>
        <v>-720000</v>
      </c>
      <c r="BM266" s="39">
        <f>-SUM(BB171:BM171)</f>
        <v>-720000</v>
      </c>
      <c r="BN266" s="39">
        <f>-SUM(BC171:BN171)</f>
        <v>-720000</v>
      </c>
      <c r="BO266" s="39">
        <f>-SUM(BD171:BO171)</f>
        <v>-720000</v>
      </c>
      <c r="BR266" s="35">
        <f t="shared" si="1391"/>
        <v>0</v>
      </c>
      <c r="BS266" s="35">
        <f t="shared" si="1391"/>
        <v>0</v>
      </c>
      <c r="BT266" s="35">
        <f t="shared" si="1391"/>
        <v>-720000</v>
      </c>
      <c r="BU266" s="35">
        <f t="shared" si="1391"/>
        <v>-720000</v>
      </c>
      <c r="BV266" s="35">
        <f t="shared" si="1391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>SUM(U159:AF159)</f>
        <v>-943614.92610480054</v>
      </c>
      <c r="AG267" s="39">
        <f>SUM(V159:AG159)</f>
        <v>-943614.92610480054</v>
      </c>
      <c r="AH267" s="39">
        <f>SUM(W159:AH159)</f>
        <v>-943614.92610480054</v>
      </c>
      <c r="AI267" s="39">
        <f ca="1">SUM(X159:AI159)</f>
        <v>-989637.48800362786</v>
      </c>
      <c r="AJ267" s="39">
        <f ca="1">SUM(Y159:AJ159)</f>
        <v>-989637.48800362786</v>
      </c>
      <c r="AK267" s="39">
        <f ca="1">SUM(Z159:AK159)</f>
        <v>-1016288.5104164549</v>
      </c>
      <c r="AL267" s="39">
        <f ca="1">SUM(AA159:AL159)</f>
        <v>-1016288.5104164549</v>
      </c>
      <c r="AM267" s="39">
        <f ca="1">SUM(AB159:AM159)</f>
        <v>-1016288.5104164549</v>
      </c>
      <c r="AN267" s="39">
        <f ca="1">SUM(AC159:AN159)</f>
        <v>-1036472.7717964033</v>
      </c>
      <c r="AO267" s="39">
        <f ca="1">SUM(AD159:AO159)</f>
        <v>-1036472.7717964033</v>
      </c>
      <c r="AP267" s="39">
        <f ca="1">SUM(AE159:AP159)</f>
        <v>-1036472.7717964033</v>
      </c>
      <c r="AQ267" s="39">
        <f ca="1">SUM(AF159:AQ159)</f>
        <v>-1036472.7717964033</v>
      </c>
      <c r="AR267" s="39">
        <f ca="1">SUM(AG159:AR159)</f>
        <v>-980436.0958816848</v>
      </c>
      <c r="AS267" s="39">
        <f ca="1">SUM(AH159:AS159)</f>
        <v>-980436.0958816848</v>
      </c>
      <c r="AT267" s="39">
        <f ca="1">SUM(AI159:AT159)</f>
        <v>-980436.0958816848</v>
      </c>
      <c r="AU267" s="39">
        <f ca="1">SUM(AJ159:AU159)</f>
        <v>-926384.0011810069</v>
      </c>
      <c r="AV267" s="39">
        <f ca="1">SUM(AK159:AV159)</f>
        <v>-926384.0011810069</v>
      </c>
      <c r="AW267" s="39">
        <f ca="1">SUM(AL159:AW159)</f>
        <v>-907573.16487016401</v>
      </c>
      <c r="AX267" s="39">
        <f ca="1">SUM(AM159:AX159)</f>
        <v>-907573.16487016401</v>
      </c>
      <c r="AY267" s="39">
        <f ca="1">SUM(AN159:AY159)</f>
        <v>-907573.16487016401</v>
      </c>
      <c r="AZ267" s="39">
        <f ca="1">SUM(AO159:AZ159)</f>
        <v>-901937.92591500515</v>
      </c>
      <c r="BA267" s="39">
        <f ca="1">SUM(AP159:BA159)</f>
        <v>-901937.92591500515</v>
      </c>
      <c r="BB267" s="39">
        <f ca="1">SUM(AQ159:BB159)</f>
        <v>-901937.92591500515</v>
      </c>
      <c r="BC267" s="39">
        <f ca="1">SUM(AR159:BC159)</f>
        <v>-901937.92591500515</v>
      </c>
      <c r="BD267" s="39">
        <f ca="1">SUM(AS159:BD159)</f>
        <v>-926632.96826116927</v>
      </c>
      <c r="BE267" s="39">
        <f ca="1">SUM(AT159:BE159)</f>
        <v>-926632.96826116927</v>
      </c>
      <c r="BF267" s="39">
        <f ca="1">SUM(AU159:BF159)</f>
        <v>-926632.96826116927</v>
      </c>
      <c r="BG267" s="39">
        <f ca="1">SUM(AV159:BG159)</f>
        <v>-952737.13307376578</v>
      </c>
      <c r="BH267" s="39">
        <f ca="1">SUM(AW159:BH159)</f>
        <v>-952737.13307376578</v>
      </c>
      <c r="BI267" s="39">
        <f ca="1">SUM(AX159:BI159)</f>
        <v>-968478.16017109458</v>
      </c>
      <c r="BJ267" s="39">
        <f ca="1">SUM(AY159:BJ159)</f>
        <v>-968478.16017109458</v>
      </c>
      <c r="BK267" s="39">
        <f ca="1">SUM(AZ159:BK159)</f>
        <v>-968478.16017109458</v>
      </c>
      <c r="BL267" s="39">
        <f ca="1">SUM(BA159:BL159)</f>
        <v>-991350.17381992622</v>
      </c>
      <c r="BM267" s="39">
        <f ca="1">SUM(BB159:BM159)</f>
        <v>-991350.17381992622</v>
      </c>
      <c r="BN267" s="39">
        <f ca="1">SUM(BC159:BN159)</f>
        <v>-991350.17381992622</v>
      </c>
      <c r="BO267" s="39">
        <f ca="1">SUM(BD159:BO159)</f>
        <v>-991350.17381992622</v>
      </c>
      <c r="BR267" s="35">
        <f t="shared" si="1391"/>
        <v>0</v>
      </c>
      <c r="BS267" s="35">
        <f t="shared" si="1391"/>
        <v>0</v>
      </c>
      <c r="BT267" s="35">
        <f t="shared" ca="1" si="1391"/>
        <v>-1036472.7717964033</v>
      </c>
      <c r="BU267" s="35">
        <f t="shared" ca="1" si="1391"/>
        <v>-901937.92591500515</v>
      </c>
      <c r="BV267" s="35">
        <f t="shared" ca="1" si="1391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2">SUM(AG265:AG267)</f>
        <v>2205691.9321098858</v>
      </c>
      <c r="AH268" s="41">
        <f t="shared" ca="1" si="1392"/>
        <v>2297352.5005739583</v>
      </c>
      <c r="AI268" s="41">
        <f t="shared" ca="1" si="1392"/>
        <v>2207631.6927562398</v>
      </c>
      <c r="AJ268" s="41">
        <f t="shared" ca="1" si="1392"/>
        <v>2226612.0167178884</v>
      </c>
      <c r="AK268" s="41">
        <f t="shared" ca="1" si="1392"/>
        <v>2180971.8493475085</v>
      </c>
      <c r="AL268" s="41">
        <f t="shared" ca="1" si="1392"/>
        <v>2292100.8076482695</v>
      </c>
      <c r="AM268" s="41">
        <f t="shared" ca="1" si="1392"/>
        <v>2337156.9193800716</v>
      </c>
      <c r="AN268" s="41">
        <f t="shared" ca="1" si="1392"/>
        <v>2401107.4685722841</v>
      </c>
      <c r="AO268" s="41">
        <f t="shared" ca="1" si="1392"/>
        <v>2322601.3820724189</v>
      </c>
      <c r="AP268" s="41">
        <f t="shared" ca="1" si="1392"/>
        <v>2301678.0968298353</v>
      </c>
      <c r="AQ268" s="41">
        <f t="shared" ca="1" si="1392"/>
        <v>2328486.8959014229</v>
      </c>
      <c r="AR268" s="41">
        <f t="shared" ca="1" si="1392"/>
        <v>2358209.2422950994</v>
      </c>
      <c r="AS268" s="41">
        <f t="shared" ca="1" si="1392"/>
        <v>2340275.5134308091</v>
      </c>
      <c r="AT268" s="41">
        <f t="shared" ca="1" si="1392"/>
        <v>2316783.8063739352</v>
      </c>
      <c r="AU268" s="41">
        <f t="shared" ca="1" si="1392"/>
        <v>2364058.7312854715</v>
      </c>
      <c r="AV268" s="41">
        <f t="shared" ref="AV268" ca="1" si="1393">SUM(AV265:AV267)</f>
        <v>2361978.6607148391</v>
      </c>
      <c r="AW268" s="41">
        <f t="shared" ref="AW268" ca="1" si="1394">SUM(AW265:AW267)</f>
        <v>2381434.8547748569</v>
      </c>
      <c r="AX268" s="41">
        <f t="shared" ref="AX268" ca="1" si="1395">SUM(AX265:AX267)</f>
        <v>2384299.2347671497</v>
      </c>
      <c r="AY268" s="41">
        <f t="shared" ref="AY268" ca="1" si="1396">SUM(AY265:AY267)</f>
        <v>2398374.0865868065</v>
      </c>
      <c r="AZ268" s="41">
        <f t="shared" ref="AZ268" ca="1" si="1397">SUM(AZ265:AZ267)</f>
        <v>2416745.501460914</v>
      </c>
      <c r="BA268" s="41">
        <f t="shared" ref="BA268" ca="1" si="1398">SUM(BA265:BA267)</f>
        <v>2429877.7071051821</v>
      </c>
      <c r="BB268" s="41">
        <f t="shared" ref="BB268" ca="1" si="1399">SUM(BB265:BB267)</f>
        <v>2438747.1636407869</v>
      </c>
      <c r="BC268" s="41">
        <f t="shared" ref="BC268" ca="1" si="1400">SUM(BC265:BC267)</f>
        <v>2454706.6384939863</v>
      </c>
      <c r="BD268" s="41">
        <f t="shared" ref="BD268" ca="1" si="1401">SUM(BD265:BD267)</f>
        <v>2442710.9572858782</v>
      </c>
      <c r="BE268" s="41">
        <f t="shared" ref="BE268" ca="1" si="1402">SUM(BE265:BE267)</f>
        <v>2465249.2384493724</v>
      </c>
      <c r="BF268" s="41">
        <f t="shared" ref="BF268" ca="1" si="1403">SUM(BF265:BF267)</f>
        <v>2480986.5124984239</v>
      </c>
      <c r="BG268" s="41">
        <f t="shared" ref="BG268" ca="1" si="1404">SUM(BG265:BG267)</f>
        <v>2470183.1982137542</v>
      </c>
      <c r="BH268" s="41">
        <f t="shared" ref="BH268" ca="1" si="1405">SUM(BH265:BH267)</f>
        <v>2491015.1177603076</v>
      </c>
      <c r="BI268" s="41">
        <f t="shared" ref="BI268" ca="1" si="1406">SUM(BI265:BI267)</f>
        <v>2489346.4476964846</v>
      </c>
      <c r="BJ268" s="41">
        <f t="shared" ref="BJ268" ca="1" si="1407">SUM(BJ265:BJ267)</f>
        <v>2506163.4205510803</v>
      </c>
      <c r="BK268" s="41">
        <f t="shared" ref="BK268" ca="1" si="1408">SUM(BK265:BK267)</f>
        <v>2526155.4689579606</v>
      </c>
      <c r="BL268" s="41">
        <f t="shared" ref="BL268" ca="1" si="1409">SUM(BL265:BL267)</f>
        <v>2521778.6089210012</v>
      </c>
      <c r="BM268" s="41">
        <f t="shared" ref="BM268" ca="1" si="1410">SUM(BM265:BM267)</f>
        <v>2540613.9269368625</v>
      </c>
      <c r="BN268" s="41">
        <f t="shared" ref="BN268" ca="1" si="1411">SUM(BN265:BN267)</f>
        <v>2554490.9024657649</v>
      </c>
      <c r="BO268" s="41">
        <f t="shared" ref="BO268" ca="1" si="1412">SUM(BO265:BO267)</f>
        <v>2576608.0552639994</v>
      </c>
      <c r="BR268" s="74">
        <f t="shared" si="1391"/>
        <v>0</v>
      </c>
      <c r="BS268" s="74">
        <f t="shared" si="1391"/>
        <v>0</v>
      </c>
      <c r="BT268" s="74">
        <f t="shared" ca="1" si="1391"/>
        <v>2328486.8959014229</v>
      </c>
      <c r="BU268" s="74">
        <f t="shared" ca="1" si="1391"/>
        <v>2454706.6384939863</v>
      </c>
      <c r="BV268" s="74">
        <f t="shared" ca="1" si="1391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3">$D$249*4</f>
        <v>1085714.2857142857</v>
      </c>
      <c r="AH270" s="39">
        <f t="shared" ca="1" si="1413"/>
        <v>1085714.2857142857</v>
      </c>
      <c r="AI270" s="39">
        <f t="shared" ca="1" si="1413"/>
        <v>1085714.2857142857</v>
      </c>
      <c r="AJ270" s="39">
        <f t="shared" ca="1" si="1413"/>
        <v>1085714.2857142857</v>
      </c>
      <c r="AK270" s="39">
        <f t="shared" ca="1" si="1413"/>
        <v>1085714.2857142857</v>
      </c>
      <c r="AL270" s="39">
        <f t="shared" ca="1" si="1413"/>
        <v>1085714.2857142857</v>
      </c>
      <c r="AM270" s="39">
        <f t="shared" ca="1" si="1413"/>
        <v>1085714.2857142857</v>
      </c>
      <c r="AN270" s="39">
        <f t="shared" ca="1" si="1413"/>
        <v>1085714.2857142857</v>
      </c>
      <c r="AO270" s="39">
        <f t="shared" ca="1" si="1413"/>
        <v>1085714.2857142857</v>
      </c>
      <c r="AP270" s="39">
        <f t="shared" ca="1" si="1413"/>
        <v>1085714.2857142857</v>
      </c>
      <c r="AQ270" s="39">
        <f t="shared" ca="1" si="1413"/>
        <v>1085714.2857142857</v>
      </c>
      <c r="AR270" s="39">
        <f t="shared" ca="1" si="1413"/>
        <v>1085714.2857142857</v>
      </c>
      <c r="AS270" s="39">
        <f t="shared" ca="1" si="1413"/>
        <v>1085714.2857142857</v>
      </c>
      <c r="AT270" s="39">
        <f t="shared" ca="1" si="1413"/>
        <v>1085714.2857142857</v>
      </c>
      <c r="AU270" s="39">
        <f t="shared" ca="1" si="1413"/>
        <v>1085714.2857142857</v>
      </c>
      <c r="AV270" s="39">
        <f t="shared" ca="1" si="1413"/>
        <v>1085714.2857142857</v>
      </c>
      <c r="AW270" s="39">
        <f t="shared" ca="1" si="1413"/>
        <v>1085714.2857142857</v>
      </c>
      <c r="AX270" s="39">
        <f t="shared" ca="1" si="1413"/>
        <v>1085714.2857142857</v>
      </c>
      <c r="AY270" s="39">
        <f t="shared" ca="1" si="1413"/>
        <v>1085714.2857142857</v>
      </c>
      <c r="AZ270" s="39">
        <f t="shared" ca="1" si="1413"/>
        <v>1085714.2857142857</v>
      </c>
      <c r="BA270" s="39">
        <f t="shared" ca="1" si="1413"/>
        <v>1085714.2857142857</v>
      </c>
      <c r="BB270" s="39">
        <f t="shared" ca="1" si="1413"/>
        <v>1085714.2857142857</v>
      </c>
      <c r="BC270" s="39">
        <f t="shared" ca="1" si="1413"/>
        <v>1085714.2857142857</v>
      </c>
      <c r="BD270" s="39">
        <f t="shared" ca="1" si="1413"/>
        <v>1085714.2857142857</v>
      </c>
      <c r="BE270" s="39">
        <f t="shared" ca="1" si="1413"/>
        <v>1085714.2857142857</v>
      </c>
      <c r="BF270" s="39">
        <f t="shared" ca="1" si="1413"/>
        <v>1085714.2857142857</v>
      </c>
      <c r="BG270" s="39">
        <f t="shared" ca="1" si="1413"/>
        <v>1085714.2857142857</v>
      </c>
      <c r="BH270" s="39">
        <f t="shared" ca="1" si="1413"/>
        <v>1085714.2857142857</v>
      </c>
      <c r="BI270" s="39">
        <f t="shared" ca="1" si="1413"/>
        <v>1085714.2857142857</v>
      </c>
      <c r="BJ270" s="39">
        <f t="shared" ca="1" si="1413"/>
        <v>1085714.2857142857</v>
      </c>
      <c r="BK270" s="39">
        <f t="shared" ca="1" si="1413"/>
        <v>1085714.2857142857</v>
      </c>
      <c r="BL270" s="39">
        <f t="shared" ca="1" si="1413"/>
        <v>1085714.2857142857</v>
      </c>
      <c r="BM270" s="39">
        <f t="shared" ca="1" si="1413"/>
        <v>1085714.2857142857</v>
      </c>
      <c r="BN270" s="39">
        <f t="shared" ca="1" si="1413"/>
        <v>1085714.2857142857</v>
      </c>
      <c r="BO270" s="39">
        <f t="shared" ca="1" si="1413"/>
        <v>1085714.2857142857</v>
      </c>
      <c r="BR270" s="35">
        <f t="shared" ref="BR270:BV272" si="1414">INDEX($H270:$BP270,MATCH(BR$4,$H$4:$BP$4,0))</f>
        <v>0</v>
      </c>
      <c r="BS270" s="35">
        <f t="shared" si="1414"/>
        <v>0</v>
      </c>
      <c r="BT270" s="35">
        <f t="shared" ca="1" si="1414"/>
        <v>1085714.2857142857</v>
      </c>
      <c r="BU270" s="35">
        <f t="shared" ca="1" si="1414"/>
        <v>1085714.2857142857</v>
      </c>
      <c r="BV270" s="35">
        <f t="shared" ca="1" si="1414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>SUM(U39:AF39)</f>
        <v>360645.83333333337</v>
      </c>
      <c r="AG271" s="39">
        <f ca="1">SUM(V39:AG39)</f>
        <v>351749.99666666664</v>
      </c>
      <c r="AH271" s="39">
        <f ca="1">SUM(W39:AH39)</f>
        <v>345770.82999999996</v>
      </c>
      <c r="AI271" s="39">
        <f ca="1">SUM(X39:AI39)</f>
        <v>340812.49333333335</v>
      </c>
      <c r="AJ271" s="39">
        <f ca="1">SUM(Y39:AJ39)</f>
        <v>339354.15666666668</v>
      </c>
      <c r="AK271" s="39">
        <f ca="1">SUM(Z39:AK39)</f>
        <v>341395.82</v>
      </c>
      <c r="AL271" s="39">
        <f ca="1">SUM(AA39:AL39)</f>
        <v>348042.84357092396</v>
      </c>
      <c r="AM271" s="39">
        <f ca="1">SUM(AB39:AM39)</f>
        <v>357606.53380851465</v>
      </c>
      <c r="AN271" s="39">
        <f ca="1">SUM(AC39:AN39)</f>
        <v>372420.21737943863</v>
      </c>
      <c r="AO271" s="39">
        <f ca="1">SUM(AD39:AO39)</f>
        <v>390588.07428369595</v>
      </c>
      <c r="AP271" s="39">
        <f ca="1">SUM(AE39:AP39)</f>
        <v>411089.26452128653</v>
      </c>
      <c r="AQ271" s="39">
        <f ca="1">SUM(AF39:AQ39)</f>
        <v>433923.78809221048</v>
      </c>
      <c r="AR271" s="39">
        <f ca="1">SUM(AG39:AR39)</f>
        <v>457924.97499646776</v>
      </c>
      <c r="AS271" s="39">
        <f ca="1">SUM(AH39:AS39)</f>
        <v>481926.1619007251</v>
      </c>
      <c r="AT271" s="39">
        <f ca="1">SUM(AI39:AT39)</f>
        <v>499157.67165226373</v>
      </c>
      <c r="AU271" s="39">
        <f ca="1">SUM(AJ39:AU39)</f>
        <v>514542.17866474116</v>
      </c>
      <c r="AV271" s="39">
        <f ca="1">SUM(AK39:AV39)</f>
        <v>527536.55232863268</v>
      </c>
      <c r="AW271" s="39">
        <f ca="1">SUM(AL39:AW39)</f>
        <v>535881.22274288628</v>
      </c>
      <c r="AX271" s="39">
        <f ca="1">SUM(AM39:AX39)</f>
        <v>539640.14449990029</v>
      </c>
      <c r="AY271" s="39">
        <f ca="1">SUM(AN39:AY39)</f>
        <v>538371.93840695266</v>
      </c>
      <c r="AZ271" s="39">
        <f ca="1">SUM(AO39:AZ39)</f>
        <v>531820.70934726601</v>
      </c>
      <c r="BA271" s="39">
        <f ca="1">SUM(AP39:BA39)</f>
        <v>522388.84387956664</v>
      </c>
      <c r="BB271" s="39">
        <f ca="1">SUM(AQ39:BB39)</f>
        <v>508863.71939819277</v>
      </c>
      <c r="BC271" s="39">
        <f ca="1">SUM(AR39:BC39)</f>
        <v>491152.44353842729</v>
      </c>
      <c r="BD271" s="39">
        <f ca="1">SUM(AS39:BD39)</f>
        <v>474748.43302947364</v>
      </c>
      <c r="BE271" s="39">
        <f ca="1">SUM(AT39:BE39)</f>
        <v>458334.35994483274</v>
      </c>
      <c r="BF271" s="39">
        <f ca="1">SUM(AU39:BF39)</f>
        <v>447913.47718037316</v>
      </c>
      <c r="BG271" s="39">
        <f ca="1">SUM(AV39:BG39)</f>
        <v>437335.40994329436</v>
      </c>
      <c r="BH271" s="39">
        <f ca="1">SUM(AW39:BH39)</f>
        <v>426776.15693042416</v>
      </c>
      <c r="BI271" s="39">
        <f ca="1">SUM(AX39:BI39)</f>
        <v>416027.67349671794</v>
      </c>
      <c r="BJ271" s="39">
        <f ca="1">SUM(AY39:BJ39)</f>
        <v>405205.716851998</v>
      </c>
      <c r="BK271" s="39">
        <f ca="1">SUM(AZ39:BK39)</f>
        <v>394217.48972930096</v>
      </c>
      <c r="BL271" s="39">
        <f ca="1">SUM(BA39:BL39)</f>
        <v>383023.43799838191</v>
      </c>
      <c r="BM271" s="39">
        <f ca="1">SUM(BB39:BM39)</f>
        <v>371798.50630544865</v>
      </c>
      <c r="BN271" s="39">
        <f ca="1">SUM(BC39:BN39)</f>
        <v>360393.87459888635</v>
      </c>
      <c r="BO271" s="39">
        <f ca="1">SUM(BD39:BO39)</f>
        <v>348806.03927717498</v>
      </c>
      <c r="BR271" s="35">
        <f t="shared" si="1414"/>
        <v>0</v>
      </c>
      <c r="BS271" s="35">
        <f t="shared" si="1414"/>
        <v>0</v>
      </c>
      <c r="BT271" s="35">
        <f t="shared" ca="1" si="1414"/>
        <v>433923.78809221048</v>
      </c>
      <c r="BU271" s="35">
        <f t="shared" ca="1" si="1414"/>
        <v>491152.44353842729</v>
      </c>
      <c r="BV271" s="35">
        <f t="shared" ca="1" si="1414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15">SUM(AG270:AG271)</f>
        <v>1437464.2823809523</v>
      </c>
      <c r="AH272" s="41">
        <f t="shared" ca="1" si="1415"/>
        <v>1431485.1157142855</v>
      </c>
      <c r="AI272" s="41">
        <f t="shared" ca="1" si="1415"/>
        <v>1426526.7790476191</v>
      </c>
      <c r="AJ272" s="41">
        <f t="shared" ca="1" si="1415"/>
        <v>1425068.4423809524</v>
      </c>
      <c r="AK272" s="41">
        <f t="shared" ca="1" si="1415"/>
        <v>1427110.1057142857</v>
      </c>
      <c r="AL272" s="41">
        <f t="shared" ca="1" si="1415"/>
        <v>1433757.1292852096</v>
      </c>
      <c r="AM272" s="41">
        <f t="shared" ca="1" si="1415"/>
        <v>1443320.8195228004</v>
      </c>
      <c r="AN272" s="41">
        <f t="shared" ca="1" si="1415"/>
        <v>1458134.5030937244</v>
      </c>
      <c r="AO272" s="41">
        <f t="shared" ca="1" si="1415"/>
        <v>1476302.3599979817</v>
      </c>
      <c r="AP272" s="41">
        <f t="shared" ca="1" si="1415"/>
        <v>1496803.5502355723</v>
      </c>
      <c r="AQ272" s="41">
        <f t="shared" ca="1" si="1415"/>
        <v>1519638.0738064961</v>
      </c>
      <c r="AR272" s="41">
        <f t="shared" ca="1" si="1415"/>
        <v>1543639.2607107535</v>
      </c>
      <c r="AS272" s="41">
        <f t="shared" ca="1" si="1415"/>
        <v>1567640.4476150107</v>
      </c>
      <c r="AT272" s="41">
        <f t="shared" ca="1" si="1415"/>
        <v>1584871.9573665494</v>
      </c>
      <c r="AU272" s="41">
        <f t="shared" ca="1" si="1415"/>
        <v>1600256.4643790268</v>
      </c>
      <c r="AV272" s="41">
        <f t="shared" ref="AV272" ca="1" si="1416">SUM(AV270:AV271)</f>
        <v>1613250.8380429184</v>
      </c>
      <c r="AW272" s="41">
        <f t="shared" ref="AW272" ca="1" si="1417">SUM(AW270:AW271)</f>
        <v>1621595.508457172</v>
      </c>
      <c r="AX272" s="41">
        <f t="shared" ref="AX272" ca="1" si="1418">SUM(AX270:AX271)</f>
        <v>1625354.430214186</v>
      </c>
      <c r="AY272" s="41">
        <f t="shared" ref="AY272" ca="1" si="1419">SUM(AY270:AY271)</f>
        <v>1624086.2241212383</v>
      </c>
      <c r="AZ272" s="41">
        <f t="shared" ref="AZ272" ca="1" si="1420">SUM(AZ270:AZ271)</f>
        <v>1617534.9950615517</v>
      </c>
      <c r="BA272" s="41">
        <f t="shared" ref="BA272" ca="1" si="1421">SUM(BA270:BA271)</f>
        <v>1608103.1295938524</v>
      </c>
      <c r="BB272" s="41">
        <f t="shared" ref="BB272" ca="1" si="1422">SUM(BB270:BB271)</f>
        <v>1594578.0051124785</v>
      </c>
      <c r="BC272" s="41">
        <f t="shared" ref="BC272" ca="1" si="1423">SUM(BC270:BC271)</f>
        <v>1576866.729252713</v>
      </c>
      <c r="BD272" s="41">
        <f t="shared" ref="BD272" ca="1" si="1424">SUM(BD270:BD271)</f>
        <v>1560462.7187437592</v>
      </c>
      <c r="BE272" s="41">
        <f t="shared" ref="BE272" ca="1" si="1425">SUM(BE270:BE271)</f>
        <v>1544048.6456591184</v>
      </c>
      <c r="BF272" s="41">
        <f t="shared" ref="BF272" ca="1" si="1426">SUM(BF270:BF271)</f>
        <v>1533627.7628946588</v>
      </c>
      <c r="BG272" s="41">
        <f t="shared" ref="BG272" ca="1" si="1427">SUM(BG270:BG271)</f>
        <v>1523049.6956575802</v>
      </c>
      <c r="BH272" s="41">
        <f t="shared" ref="BH272" ca="1" si="1428">SUM(BH270:BH271)</f>
        <v>1512490.4426447097</v>
      </c>
      <c r="BI272" s="41">
        <f t="shared" ref="BI272" ca="1" si="1429">SUM(BI270:BI271)</f>
        <v>1501741.9592110035</v>
      </c>
      <c r="BJ272" s="41">
        <f t="shared" ref="BJ272" ca="1" si="1430">SUM(BJ270:BJ271)</f>
        <v>1490920.0025662836</v>
      </c>
      <c r="BK272" s="41">
        <f t="shared" ref="BK272" ca="1" si="1431">SUM(BK270:BK271)</f>
        <v>1479931.7754435865</v>
      </c>
      <c r="BL272" s="41">
        <f t="shared" ref="BL272" ca="1" si="1432">SUM(BL270:BL271)</f>
        <v>1468737.7237126676</v>
      </c>
      <c r="BM272" s="41">
        <f t="shared" ref="BM272" ca="1" si="1433">SUM(BM270:BM271)</f>
        <v>1457512.7920197344</v>
      </c>
      <c r="BN272" s="41">
        <f t="shared" ref="BN272" ca="1" si="1434">SUM(BN270:BN271)</f>
        <v>1446108.160313172</v>
      </c>
      <c r="BO272" s="41">
        <f t="shared" ref="BO272" ca="1" si="1435">SUM(BO270:BO271)</f>
        <v>1434520.3249914607</v>
      </c>
      <c r="BR272" s="74">
        <f t="shared" si="1414"/>
        <v>0</v>
      </c>
      <c r="BS272" s="74">
        <f t="shared" si="1414"/>
        <v>0</v>
      </c>
      <c r="BT272" s="74">
        <f t="shared" ca="1" si="1414"/>
        <v>1519638.0738064961</v>
      </c>
      <c r="BU272" s="74">
        <f t="shared" ca="1" si="1414"/>
        <v>1576866.729252713</v>
      </c>
      <c r="BV272" s="74">
        <f t="shared" ca="1" si="1414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36">AG268/AG272</f>
        <v>1.534432513659731</v>
      </c>
      <c r="AH274" s="124">
        <f t="shared" ca="1" si="1436"/>
        <v>1.6048734809426366</v>
      </c>
      <c r="AI274" s="124">
        <f t="shared" ca="1" si="1436"/>
        <v>1.5475571332983344</v>
      </c>
      <c r="AJ274" s="124">
        <f t="shared" ca="1" si="1436"/>
        <v>1.5624597040390187</v>
      </c>
      <c r="AK274" s="124">
        <f t="shared" ca="1" si="1436"/>
        <v>1.528243574630078</v>
      </c>
      <c r="AL274" s="124">
        <f t="shared" ca="1" si="1436"/>
        <v>1.5986674178150253</v>
      </c>
      <c r="AM274" s="124">
        <f t="shared" ca="1" si="1436"/>
        <v>1.6192913507287983</v>
      </c>
      <c r="AN274" s="124">
        <f t="shared" ca="1" si="1436"/>
        <v>1.6466982047800485</v>
      </c>
      <c r="AO274" s="124">
        <f t="shared" ca="1" si="1436"/>
        <v>1.5732558891767905</v>
      </c>
      <c r="AP274" s="124">
        <f t="shared" ca="1" si="1436"/>
        <v>1.5377289133684837</v>
      </c>
      <c r="AQ274" s="124">
        <f t="shared" ca="1" si="1436"/>
        <v>1.5322641200143567</v>
      </c>
      <c r="AR274" s="124">
        <f t="shared" ca="1" si="1436"/>
        <v>1.527694521846565</v>
      </c>
      <c r="AS274" s="124">
        <f t="shared" ca="1" si="1436"/>
        <v>1.4928649723163727</v>
      </c>
      <c r="AT274" s="124">
        <f t="shared" ca="1" si="1436"/>
        <v>1.4618113441943557</v>
      </c>
      <c r="AU274" s="124">
        <f t="shared" ca="1" si="1436"/>
        <v>1.4772999103008373</v>
      </c>
      <c r="AV274" s="124">
        <f t="shared" ref="AV274:BO274" ca="1" si="1437">AV268/AV272</f>
        <v>1.4641112249972388</v>
      </c>
      <c r="AW274" s="124">
        <f t="shared" ca="1" si="1437"/>
        <v>1.4685751424167521</v>
      </c>
      <c r="AX274" s="124">
        <f t="shared" ca="1" si="1437"/>
        <v>1.4669411117013731</v>
      </c>
      <c r="AY274" s="124">
        <f t="shared" ca="1" si="1437"/>
        <v>1.476752927871499</v>
      </c>
      <c r="AZ274" s="124">
        <f t="shared" ca="1" si="1437"/>
        <v>1.4940916325392701</v>
      </c>
      <c r="BA274" s="124">
        <f t="shared" ca="1" si="1437"/>
        <v>1.5110210672364524</v>
      </c>
      <c r="BB274" s="124">
        <f t="shared" ca="1" si="1437"/>
        <v>1.529399725709099</v>
      </c>
      <c r="BC274" s="124">
        <f t="shared" ca="1" si="1437"/>
        <v>1.5566988591720032</v>
      </c>
      <c r="BD274" s="124">
        <f t="shared" ca="1" si="1437"/>
        <v>1.5653760438777848</v>
      </c>
      <c r="BE274" s="124">
        <f t="shared" ca="1" si="1437"/>
        <v>1.5966137112195806</v>
      </c>
      <c r="BF274" s="124">
        <f t="shared" ca="1" si="1437"/>
        <v>1.6177240478586961</v>
      </c>
      <c r="BG274" s="124">
        <f t="shared" ca="1" si="1437"/>
        <v>1.6218664468116695</v>
      </c>
      <c r="BH274" s="124">
        <f t="shared" ca="1" si="1437"/>
        <v>1.6469625509861534</v>
      </c>
      <c r="BI274" s="124">
        <f t="shared" ca="1" si="1437"/>
        <v>1.6576392717989687</v>
      </c>
      <c r="BJ274" s="124">
        <f t="shared" ca="1" si="1437"/>
        <v>1.6809509673471974</v>
      </c>
      <c r="BK274" s="124">
        <f t="shared" ca="1" si="1437"/>
        <v>1.706940489334912</v>
      </c>
      <c r="BL274" s="124">
        <f t="shared" ca="1" si="1437"/>
        <v>1.716969999617401</v>
      </c>
      <c r="BM274" s="124">
        <f t="shared" ca="1" si="1437"/>
        <v>1.7431160404542529</v>
      </c>
      <c r="BN274" s="124">
        <f t="shared" ca="1" si="1437"/>
        <v>1.7664590883109044</v>
      </c>
      <c r="BO274" s="124">
        <f t="shared" ca="1" si="1437"/>
        <v>1.7961460778043261</v>
      </c>
      <c r="BR274" s="136">
        <f t="shared" ref="BR274:BV276" si="1438">INDEX($H274:$BP274,MATCH(BR$4,$H$4:$BP$4,0))</f>
        <v>0</v>
      </c>
      <c r="BS274" s="136">
        <f t="shared" si="1438"/>
        <v>0</v>
      </c>
      <c r="BT274" s="136">
        <f t="shared" ca="1" si="1438"/>
        <v>1.5322641200143567</v>
      </c>
      <c r="BU274" s="136">
        <f t="shared" ca="1" si="1438"/>
        <v>1.5566988591720032</v>
      </c>
      <c r="BV274" s="136">
        <f t="shared" ca="1" si="1438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38"/>
        <v>0</v>
      </c>
      <c r="BS275" s="136">
        <f t="shared" si="1438"/>
        <v>0</v>
      </c>
      <c r="BT275" s="136">
        <f t="shared" si="1438"/>
        <v>1.25</v>
      </c>
      <c r="BU275" s="136">
        <f t="shared" si="1438"/>
        <v>1.25</v>
      </c>
      <c r="BV275" s="136">
        <f t="shared" si="1438"/>
        <v>1.25</v>
      </c>
    </row>
    <row r="276" spans="1:79" x14ac:dyDescent="0.2">
      <c r="A276" t="s">
        <v>255</v>
      </c>
      <c r="F276" s="12" t="s">
        <v>255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39">IF(AF274&lt;AF275,"FAIL","PASS")</f>
        <v>PASS</v>
      </c>
      <c r="AG276" s="134" t="str">
        <f t="shared" ca="1" si="1439"/>
        <v>PASS</v>
      </c>
      <c r="AH276" s="134" t="str">
        <f t="shared" ca="1" si="1439"/>
        <v>PASS</v>
      </c>
      <c r="AI276" s="134" t="str">
        <f t="shared" ca="1" si="1439"/>
        <v>PASS</v>
      </c>
      <c r="AJ276" s="134" t="str">
        <f t="shared" ca="1" si="1439"/>
        <v>PASS</v>
      </c>
      <c r="AK276" s="134" t="str">
        <f t="shared" ca="1" si="1439"/>
        <v>PASS</v>
      </c>
      <c r="AL276" s="134" t="str">
        <f t="shared" ca="1" si="1439"/>
        <v>PASS</v>
      </c>
      <c r="AM276" s="134" t="str">
        <f t="shared" ca="1" si="1439"/>
        <v>PASS</v>
      </c>
      <c r="AN276" s="134" t="str">
        <f t="shared" ca="1" si="1439"/>
        <v>PASS</v>
      </c>
      <c r="AO276" s="134" t="str">
        <f t="shared" ca="1" si="1439"/>
        <v>PASS</v>
      </c>
      <c r="AP276" s="134" t="str">
        <f t="shared" ca="1" si="1439"/>
        <v>PASS</v>
      </c>
      <c r="AQ276" s="134" t="str">
        <f t="shared" ca="1" si="1439"/>
        <v>PASS</v>
      </c>
      <c r="AR276" s="134" t="str">
        <f t="shared" ca="1" si="1439"/>
        <v>PASS</v>
      </c>
      <c r="AS276" s="134" t="str">
        <f t="shared" ca="1" si="1439"/>
        <v>PASS</v>
      </c>
      <c r="AT276" s="134" t="str">
        <f t="shared" ca="1" si="1439"/>
        <v>PASS</v>
      </c>
      <c r="AU276" s="134" t="str">
        <f t="shared" ca="1" si="1439"/>
        <v>PASS</v>
      </c>
      <c r="AV276" s="134" t="str">
        <f t="shared" ca="1" si="1439"/>
        <v>PASS</v>
      </c>
      <c r="AW276" s="134" t="str">
        <f t="shared" ca="1" si="1439"/>
        <v>PASS</v>
      </c>
      <c r="AX276" s="134" t="str">
        <f t="shared" ca="1" si="1439"/>
        <v>PASS</v>
      </c>
      <c r="AY276" s="134" t="str">
        <f t="shared" ca="1" si="1439"/>
        <v>PASS</v>
      </c>
      <c r="AZ276" s="134" t="str">
        <f t="shared" ca="1" si="1439"/>
        <v>PASS</v>
      </c>
      <c r="BA276" s="134" t="str">
        <f t="shared" ca="1" si="1439"/>
        <v>PASS</v>
      </c>
      <c r="BB276" s="134" t="str">
        <f t="shared" ca="1" si="1439"/>
        <v>PASS</v>
      </c>
      <c r="BC276" s="134" t="str">
        <f t="shared" ca="1" si="1439"/>
        <v>PASS</v>
      </c>
      <c r="BD276" s="134" t="str">
        <f t="shared" ca="1" si="1439"/>
        <v>PASS</v>
      </c>
      <c r="BE276" s="134" t="str">
        <f t="shared" ca="1" si="1439"/>
        <v>PASS</v>
      </c>
      <c r="BF276" s="134" t="str">
        <f t="shared" ca="1" si="1439"/>
        <v>PASS</v>
      </c>
      <c r="BG276" s="134" t="str">
        <f t="shared" ca="1" si="1439"/>
        <v>PASS</v>
      </c>
      <c r="BH276" s="134" t="str">
        <f t="shared" ca="1" si="1439"/>
        <v>PASS</v>
      </c>
      <c r="BI276" s="134" t="str">
        <f t="shared" ca="1" si="1439"/>
        <v>PASS</v>
      </c>
      <c r="BJ276" s="134" t="str">
        <f t="shared" ca="1" si="1439"/>
        <v>PASS</v>
      </c>
      <c r="BK276" s="134" t="str">
        <f t="shared" ca="1" si="1439"/>
        <v>PASS</v>
      </c>
      <c r="BL276" s="134" t="str">
        <f t="shared" ca="1" si="1439"/>
        <v>PASS</v>
      </c>
      <c r="BM276" s="134" t="str">
        <f t="shared" ca="1" si="1439"/>
        <v>PASS</v>
      </c>
      <c r="BN276" s="134" t="str">
        <f t="shared" ca="1" si="1439"/>
        <v>PASS</v>
      </c>
      <c r="BO276" s="134" t="str">
        <f t="shared" ca="1" si="1439"/>
        <v>PASS</v>
      </c>
      <c r="BR276" s="134">
        <f t="shared" si="1438"/>
        <v>0</v>
      </c>
      <c r="BS276" s="134">
        <f t="shared" si="1438"/>
        <v>0</v>
      </c>
      <c r="BT276" s="134" t="str">
        <f t="shared" ca="1" si="1438"/>
        <v>PASS</v>
      </c>
      <c r="BU276" s="134" t="str">
        <f t="shared" ca="1" si="1438"/>
        <v>PASS</v>
      </c>
      <c r="BV276" s="134" t="str">
        <f t="shared" ca="1" si="1438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0">IF(AG274&lt;AG275,1,0)</f>
        <v>0</v>
      </c>
      <c r="AH277" s="31">
        <f t="shared" ca="1" si="1440"/>
        <v>0</v>
      </c>
      <c r="AI277" s="31">
        <f t="shared" ca="1" si="1440"/>
        <v>0</v>
      </c>
      <c r="AJ277" s="31">
        <f t="shared" ca="1" si="1440"/>
        <v>0</v>
      </c>
      <c r="AK277" s="31">
        <f t="shared" ca="1" si="1440"/>
        <v>0</v>
      </c>
      <c r="AL277" s="31">
        <f t="shared" ca="1" si="1440"/>
        <v>0</v>
      </c>
      <c r="AM277" s="31">
        <f t="shared" ca="1" si="1440"/>
        <v>0</v>
      </c>
      <c r="AN277" s="31">
        <f t="shared" ca="1" si="1440"/>
        <v>0</v>
      </c>
      <c r="AO277" s="31">
        <f t="shared" ca="1" si="1440"/>
        <v>0</v>
      </c>
      <c r="AP277" s="31">
        <f t="shared" ca="1" si="1440"/>
        <v>0</v>
      </c>
      <c r="AQ277" s="31">
        <f t="shared" ca="1" si="1440"/>
        <v>0</v>
      </c>
      <c r="AR277" s="31">
        <f t="shared" ca="1" si="1440"/>
        <v>0</v>
      </c>
      <c r="AS277" s="31">
        <f t="shared" ca="1" si="1440"/>
        <v>0</v>
      </c>
      <c r="AT277" s="31">
        <f t="shared" ca="1" si="1440"/>
        <v>0</v>
      </c>
      <c r="AU277" s="31">
        <f t="shared" ca="1" si="1440"/>
        <v>0</v>
      </c>
      <c r="AV277" s="31">
        <f t="shared" ref="AV277" ca="1" si="1441">IF(AV274&lt;AV275,1,0)</f>
        <v>0</v>
      </c>
      <c r="AW277" s="31">
        <f t="shared" ref="AW277" ca="1" si="1442">IF(AW274&lt;AW275,1,0)</f>
        <v>0</v>
      </c>
      <c r="AX277" s="31">
        <f t="shared" ref="AX277" ca="1" si="1443">IF(AX274&lt;AX275,1,0)</f>
        <v>0</v>
      </c>
      <c r="AY277" s="31">
        <f t="shared" ref="AY277" ca="1" si="1444">IF(AY274&lt;AY275,1,0)</f>
        <v>0</v>
      </c>
      <c r="AZ277" s="31">
        <f t="shared" ref="AZ277" ca="1" si="1445">IF(AZ274&lt;AZ275,1,0)</f>
        <v>0</v>
      </c>
      <c r="BA277" s="31">
        <f t="shared" ref="BA277" ca="1" si="1446">IF(BA274&lt;BA275,1,0)</f>
        <v>0</v>
      </c>
      <c r="BB277" s="31">
        <f t="shared" ref="BB277" ca="1" si="1447">IF(BB274&lt;BB275,1,0)</f>
        <v>0</v>
      </c>
      <c r="BC277" s="31">
        <f t="shared" ref="BC277" ca="1" si="1448">IF(BC274&lt;BC275,1,0)</f>
        <v>0</v>
      </c>
      <c r="BD277" s="31">
        <f t="shared" ref="BD277" ca="1" si="1449">IF(BD274&lt;BD275,1,0)</f>
        <v>0</v>
      </c>
      <c r="BE277" s="31">
        <f t="shared" ref="BE277" ca="1" si="1450">IF(BE274&lt;BE275,1,0)</f>
        <v>0</v>
      </c>
      <c r="BF277" s="31">
        <f t="shared" ref="BF277" ca="1" si="1451">IF(BF274&lt;BF275,1,0)</f>
        <v>0</v>
      </c>
      <c r="BG277" s="31">
        <f t="shared" ref="BG277" ca="1" si="1452">IF(BG274&lt;BG275,1,0)</f>
        <v>0</v>
      </c>
      <c r="BH277" s="31">
        <f t="shared" ref="BH277" ca="1" si="1453">IF(BH274&lt;BH275,1,0)</f>
        <v>0</v>
      </c>
      <c r="BI277" s="31">
        <f t="shared" ref="BI277" ca="1" si="1454">IF(BI274&lt;BI275,1,0)</f>
        <v>0</v>
      </c>
      <c r="BJ277" s="31">
        <f t="shared" ref="BJ277" ca="1" si="1455">IF(BJ274&lt;BJ275,1,0)</f>
        <v>0</v>
      </c>
      <c r="BK277" s="31">
        <f t="shared" ref="BK277" ca="1" si="1456">IF(BK274&lt;BK275,1,0)</f>
        <v>0</v>
      </c>
      <c r="BL277" s="31">
        <f t="shared" ref="BL277" ca="1" si="1457">IF(BL274&lt;BL275,1,0)</f>
        <v>0</v>
      </c>
      <c r="BM277" s="31">
        <f t="shared" ref="BM277" ca="1" si="1458">IF(BM274&lt;BM275,1,0)</f>
        <v>0</v>
      </c>
      <c r="BN277" s="31">
        <f t="shared" ref="BN277" ca="1" si="1459">IF(BN274&lt;BN275,1,0)</f>
        <v>0</v>
      </c>
      <c r="BO277" s="31">
        <f t="shared" ref="BO277" ca="1" si="1460">IF(BO274&lt;BO275,1,0)</f>
        <v>0</v>
      </c>
      <c r="BR277" s="31">
        <f t="shared" ref="BR277" si="1461">IF(BR274&lt;BR275,1,0)</f>
        <v>0</v>
      </c>
      <c r="BS277" s="31">
        <f t="shared" ref="BS277" si="1462">IF(BS274&lt;BS275,1,0)</f>
        <v>0</v>
      </c>
      <c r="BT277" s="31">
        <f t="shared" ref="BT277" ca="1" si="1463">IF(BT274&lt;BT275,1,0)</f>
        <v>0</v>
      </c>
      <c r="BU277" s="31">
        <f t="shared" ref="BU277" ca="1" si="1464">IF(BU274&lt;BU275,1,0)</f>
        <v>0</v>
      </c>
      <c r="BV277" s="31">
        <f t="shared" ref="BV277" ca="1" si="1465">IF(BV274&lt;BV275,1,0)</f>
        <v>0</v>
      </c>
    </row>
    <row r="279" spans="1:79" x14ac:dyDescent="0.2">
      <c r="A279" s="5" t="s">
        <v>256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257</v>
      </c>
      <c r="H280" s="130" t="e">
        <f>IF(H$2="Actual",NA(),H$4)</f>
        <v>#N/A</v>
      </c>
      <c r="I280" s="130" t="e">
        <f t="shared" ref="I280:BO280" si="1466">IF(I$2="Actual",NA(),I$4)</f>
        <v>#N/A</v>
      </c>
      <c r="J280" s="130" t="e">
        <f t="shared" si="1466"/>
        <v>#N/A</v>
      </c>
      <c r="K280" s="130" t="e">
        <f t="shared" si="1466"/>
        <v>#N/A</v>
      </c>
      <c r="L280" s="130" t="e">
        <f t="shared" si="1466"/>
        <v>#N/A</v>
      </c>
      <c r="M280" s="130" t="e">
        <f t="shared" si="1466"/>
        <v>#N/A</v>
      </c>
      <c r="N280" s="130" t="e">
        <f t="shared" si="1466"/>
        <v>#N/A</v>
      </c>
      <c r="O280" s="130" t="e">
        <f t="shared" si="1466"/>
        <v>#N/A</v>
      </c>
      <c r="P280" s="130" t="e">
        <f t="shared" si="1466"/>
        <v>#N/A</v>
      </c>
      <c r="Q280" s="130" t="e">
        <f t="shared" si="1466"/>
        <v>#N/A</v>
      </c>
      <c r="R280" s="130" t="e">
        <f t="shared" si="1466"/>
        <v>#N/A</v>
      </c>
      <c r="S280" s="130" t="e">
        <f t="shared" si="1466"/>
        <v>#N/A</v>
      </c>
      <c r="T280" s="130" t="e">
        <f t="shared" si="1466"/>
        <v>#N/A</v>
      </c>
      <c r="U280" s="130" t="e">
        <f t="shared" si="1466"/>
        <v>#N/A</v>
      </c>
      <c r="V280" s="130" t="e">
        <f t="shared" si="1466"/>
        <v>#N/A</v>
      </c>
      <c r="W280" s="130" t="e">
        <f t="shared" si="1466"/>
        <v>#N/A</v>
      </c>
      <c r="X280" s="130" t="e">
        <f t="shared" si="1466"/>
        <v>#N/A</v>
      </c>
      <c r="Y280" s="130" t="e">
        <f t="shared" si="1466"/>
        <v>#N/A</v>
      </c>
      <c r="Z280" s="130" t="e">
        <f t="shared" si="1466"/>
        <v>#N/A</v>
      </c>
      <c r="AA280" s="130" t="e">
        <f t="shared" si="1466"/>
        <v>#N/A</v>
      </c>
      <c r="AB280" s="130" t="e">
        <f t="shared" si="1466"/>
        <v>#N/A</v>
      </c>
      <c r="AC280" s="130" t="e">
        <f t="shared" si="1466"/>
        <v>#N/A</v>
      </c>
      <c r="AD280" s="130" t="e">
        <f t="shared" si="1466"/>
        <v>#N/A</v>
      </c>
      <c r="AE280" s="130" t="e">
        <f t="shared" si="1466"/>
        <v>#N/A</v>
      </c>
      <c r="AF280" s="130">
        <f t="shared" si="1466"/>
        <v>46783</v>
      </c>
      <c r="AG280" s="130">
        <f t="shared" si="1466"/>
        <v>46812</v>
      </c>
      <c r="AH280" s="130">
        <f t="shared" si="1466"/>
        <v>46843</v>
      </c>
      <c r="AI280" s="130">
        <f t="shared" si="1466"/>
        <v>46873</v>
      </c>
      <c r="AJ280" s="130">
        <f t="shared" si="1466"/>
        <v>46904</v>
      </c>
      <c r="AK280" s="130">
        <f t="shared" si="1466"/>
        <v>46934</v>
      </c>
      <c r="AL280" s="130">
        <f t="shared" si="1466"/>
        <v>46965</v>
      </c>
      <c r="AM280" s="130">
        <f t="shared" si="1466"/>
        <v>46996</v>
      </c>
      <c r="AN280" s="130">
        <f t="shared" si="1466"/>
        <v>47026</v>
      </c>
      <c r="AO280" s="130">
        <f t="shared" si="1466"/>
        <v>47057</v>
      </c>
      <c r="AP280" s="130">
        <f t="shared" si="1466"/>
        <v>47087</v>
      </c>
      <c r="AQ280" s="130">
        <f t="shared" si="1466"/>
        <v>47118</v>
      </c>
      <c r="AR280" s="130">
        <f t="shared" si="1466"/>
        <v>47149</v>
      </c>
      <c r="AS280" s="130">
        <f t="shared" si="1466"/>
        <v>47177</v>
      </c>
      <c r="AT280" s="130">
        <f t="shared" si="1466"/>
        <v>47208</v>
      </c>
      <c r="AU280" s="130">
        <f t="shared" si="1466"/>
        <v>47238</v>
      </c>
      <c r="AV280" s="130">
        <f t="shared" si="1466"/>
        <v>47269</v>
      </c>
      <c r="AW280" s="130">
        <f t="shared" si="1466"/>
        <v>47299</v>
      </c>
      <c r="AX280" s="130">
        <f t="shared" si="1466"/>
        <v>47330</v>
      </c>
      <c r="AY280" s="130">
        <f t="shared" si="1466"/>
        <v>47361</v>
      </c>
      <c r="AZ280" s="130">
        <f t="shared" si="1466"/>
        <v>47391</v>
      </c>
      <c r="BA280" s="130">
        <f t="shared" si="1466"/>
        <v>47422</v>
      </c>
      <c r="BB280" s="130">
        <f t="shared" si="1466"/>
        <v>47452</v>
      </c>
      <c r="BC280" s="130">
        <f t="shared" si="1466"/>
        <v>47483</v>
      </c>
      <c r="BD280" s="130">
        <f t="shared" si="1466"/>
        <v>47514</v>
      </c>
      <c r="BE280" s="130">
        <f t="shared" si="1466"/>
        <v>47542</v>
      </c>
      <c r="BF280" s="130">
        <f t="shared" si="1466"/>
        <v>47573</v>
      </c>
      <c r="BG280" s="130">
        <f t="shared" si="1466"/>
        <v>47603</v>
      </c>
      <c r="BH280" s="130">
        <f t="shared" si="1466"/>
        <v>47634</v>
      </c>
      <c r="BI280" s="130">
        <f t="shared" si="1466"/>
        <v>47664</v>
      </c>
      <c r="BJ280" s="130">
        <f t="shared" si="1466"/>
        <v>47695</v>
      </c>
      <c r="BK280" s="130">
        <f t="shared" si="1466"/>
        <v>47726</v>
      </c>
      <c r="BL280" s="130">
        <f t="shared" si="1466"/>
        <v>47756</v>
      </c>
      <c r="BM280" s="130">
        <f t="shared" si="1466"/>
        <v>47787</v>
      </c>
      <c r="BN280" s="130">
        <f t="shared" si="1466"/>
        <v>47817</v>
      </c>
      <c r="BO280" s="130">
        <f t="shared" si="1466"/>
        <v>47848</v>
      </c>
    </row>
    <row r="281" spans="1:79" x14ac:dyDescent="0.2">
      <c r="G281" t="s">
        <v>247</v>
      </c>
      <c r="H281" s="121" t="e">
        <f>IF(H$2="Actual",NA(),H259)</f>
        <v>#N/A</v>
      </c>
      <c r="I281" s="121" t="e">
        <f t="shared" ref="I281:AQ281" si="1467">IF(I$2="Actual",NA(),I259)</f>
        <v>#N/A</v>
      </c>
      <c r="J281" s="121" t="e">
        <f t="shared" si="1467"/>
        <v>#N/A</v>
      </c>
      <c r="K281" s="121" t="e">
        <f t="shared" si="1467"/>
        <v>#N/A</v>
      </c>
      <c r="L281" s="121" t="e">
        <f t="shared" si="1467"/>
        <v>#N/A</v>
      </c>
      <c r="M281" s="121" t="e">
        <f t="shared" si="1467"/>
        <v>#N/A</v>
      </c>
      <c r="N281" s="121" t="e">
        <f t="shared" si="1467"/>
        <v>#N/A</v>
      </c>
      <c r="O281" s="121" t="e">
        <f t="shared" si="1467"/>
        <v>#N/A</v>
      </c>
      <c r="P281" s="121" t="e">
        <f t="shared" si="1467"/>
        <v>#N/A</v>
      </c>
      <c r="Q281" s="121" t="e">
        <f t="shared" si="1467"/>
        <v>#N/A</v>
      </c>
      <c r="R281" s="121" t="e">
        <f t="shared" si="1467"/>
        <v>#N/A</v>
      </c>
      <c r="S281" s="121" t="e">
        <f t="shared" si="1467"/>
        <v>#N/A</v>
      </c>
      <c r="T281" s="121" t="e">
        <f t="shared" si="1467"/>
        <v>#N/A</v>
      </c>
      <c r="U281" s="121" t="e">
        <f t="shared" si="1467"/>
        <v>#N/A</v>
      </c>
      <c r="V281" s="121" t="e">
        <f t="shared" si="1467"/>
        <v>#N/A</v>
      </c>
      <c r="W281" s="121" t="e">
        <f t="shared" si="1467"/>
        <v>#N/A</v>
      </c>
      <c r="X281" s="121" t="e">
        <f t="shared" si="1467"/>
        <v>#N/A</v>
      </c>
      <c r="Y281" s="121" t="e">
        <f t="shared" si="1467"/>
        <v>#N/A</v>
      </c>
      <c r="Z281" s="121" t="e">
        <f t="shared" si="1467"/>
        <v>#N/A</v>
      </c>
      <c r="AA281" s="121" t="e">
        <f t="shared" si="1467"/>
        <v>#N/A</v>
      </c>
      <c r="AB281" s="121" t="e">
        <f t="shared" si="1467"/>
        <v>#N/A</v>
      </c>
      <c r="AC281" s="121" t="e">
        <f t="shared" si="1467"/>
        <v>#N/A</v>
      </c>
      <c r="AD281" s="121" t="e">
        <f t="shared" si="1467"/>
        <v>#N/A</v>
      </c>
      <c r="AE281" s="121" t="e">
        <f t="shared" si="1467"/>
        <v>#N/A</v>
      </c>
      <c r="AF281" s="121">
        <f t="shared" ca="1" si="1467"/>
        <v>1.2060235784770752</v>
      </c>
      <c r="AG281" s="121">
        <f t="shared" ca="1" si="1467"/>
        <v>1.2196794133587843</v>
      </c>
      <c r="AH281" s="121">
        <f t="shared" ca="1" si="1467"/>
        <v>1.172529143012814</v>
      </c>
      <c r="AI281" s="121">
        <f t="shared" ca="1" si="1467"/>
        <v>1.3199828304241024</v>
      </c>
      <c r="AJ281" s="121">
        <f t="shared" ca="1" si="1467"/>
        <v>1.4433513805805764</v>
      </c>
      <c r="AK281" s="121">
        <f t="shared" ca="1" si="1467"/>
        <v>1.5801428117375231</v>
      </c>
      <c r="AL281" s="121">
        <f t="shared" ca="1" si="1467"/>
        <v>1.6736085575213562</v>
      </c>
      <c r="AM281" s="121">
        <f t="shared" ca="1" si="1467"/>
        <v>1.7682073242064082</v>
      </c>
      <c r="AN281" s="121">
        <f t="shared" ca="1" si="1467"/>
        <v>1.844608565624553</v>
      </c>
      <c r="AO281" s="121">
        <f t="shared" ca="1" si="1467"/>
        <v>1.9488761574425304</v>
      </c>
      <c r="AP281" s="121">
        <f t="shared" ca="1" si="1467"/>
        <v>2.0752434703221181</v>
      </c>
      <c r="AQ281" s="121">
        <f t="shared" ca="1" si="1467"/>
        <v>2.1333109485749748</v>
      </c>
      <c r="AR281" s="121">
        <f t="shared" ref="AR281:BO281" ca="1" si="1468">IF(AR$2="Actual",NA(),AR259)</f>
        <v>2.1471423239709999</v>
      </c>
      <c r="AS281" s="121">
        <f t="shared" ca="1" si="1468"/>
        <v>1.8694660323826058</v>
      </c>
      <c r="AT281" s="121">
        <f t="shared" ca="1" si="1468"/>
        <v>1.8015802558426448</v>
      </c>
      <c r="AU281" s="121">
        <f t="shared" ca="1" si="1468"/>
        <v>1.852066569528571</v>
      </c>
      <c r="AV281" s="121">
        <f t="shared" ca="1" si="1468"/>
        <v>1.8038574695079943</v>
      </c>
      <c r="AW281" s="121">
        <f t="shared" ca="1" si="1468"/>
        <v>1.7607537166086009</v>
      </c>
      <c r="AX281" s="121">
        <f t="shared" ca="1" si="1468"/>
        <v>1.6693159097984684</v>
      </c>
      <c r="AY281" s="121">
        <f t="shared" ca="1" si="1468"/>
        <v>1.5378794003182505</v>
      </c>
      <c r="AZ281" s="121">
        <f t="shared" ca="1" si="1468"/>
        <v>1.5097984455084212</v>
      </c>
      <c r="BA281" s="121">
        <f t="shared" ca="1" si="1468"/>
        <v>1.430444260128203</v>
      </c>
      <c r="BB281" s="121">
        <f t="shared" ca="1" si="1468"/>
        <v>1.3491000518263045</v>
      </c>
      <c r="BC281" s="121">
        <f t="shared" ca="1" si="1468"/>
        <v>1.4478508005991588</v>
      </c>
      <c r="BD281" s="121">
        <f t="shared" ca="1" si="1468"/>
        <v>1.4429327028475518</v>
      </c>
      <c r="BE281" s="121">
        <f t="shared" ca="1" si="1468"/>
        <v>1.4026510889624391</v>
      </c>
      <c r="BF281" s="121">
        <f t="shared" ca="1" si="1468"/>
        <v>1.3140651965708567</v>
      </c>
      <c r="BG281" s="121">
        <f t="shared" ca="1" si="1468"/>
        <v>1.35591534600305</v>
      </c>
      <c r="BH281" s="121">
        <f t="shared" ca="1" si="1468"/>
        <v>1.2940053690789519</v>
      </c>
      <c r="BI281" s="121">
        <f t="shared" ca="1" si="1468"/>
        <v>1.2455485070000136</v>
      </c>
      <c r="BJ281" s="121">
        <f t="shared" ca="1" si="1468"/>
        <v>1.1475083756239759</v>
      </c>
      <c r="BK281" s="121">
        <f t="shared" ca="1" si="1468"/>
        <v>1.0137158823310273</v>
      </c>
      <c r="BL281" s="121">
        <f t="shared" ca="1" si="1468"/>
        <v>0.98587219294276651</v>
      </c>
      <c r="BM281" s="121">
        <f t="shared" ca="1" si="1468"/>
        <v>0.90330412092210988</v>
      </c>
      <c r="BN281" s="121">
        <f t="shared" ca="1" si="1468"/>
        <v>0.81854535768590464</v>
      </c>
      <c r="BO281" s="121">
        <f t="shared" ca="1" si="1468"/>
        <v>0.91015697304735765</v>
      </c>
    </row>
    <row r="282" spans="1:79" x14ac:dyDescent="0.2">
      <c r="G282" t="s">
        <v>248</v>
      </c>
      <c r="H282" s="121" t="e">
        <f>IF(H$2="Actual",NA(),H260)</f>
        <v>#N/A</v>
      </c>
      <c r="I282" s="121" t="e">
        <f t="shared" ref="I282:AQ282" si="1469">IF(I$2="Actual",NA(),I260)</f>
        <v>#N/A</v>
      </c>
      <c r="J282" s="121" t="e">
        <f t="shared" si="1469"/>
        <v>#N/A</v>
      </c>
      <c r="K282" s="121" t="e">
        <f t="shared" si="1469"/>
        <v>#N/A</v>
      </c>
      <c r="L282" s="121" t="e">
        <f t="shared" si="1469"/>
        <v>#N/A</v>
      </c>
      <c r="M282" s="121" t="e">
        <f t="shared" si="1469"/>
        <v>#N/A</v>
      </c>
      <c r="N282" s="121" t="e">
        <f t="shared" si="1469"/>
        <v>#N/A</v>
      </c>
      <c r="O282" s="121" t="e">
        <f t="shared" si="1469"/>
        <v>#N/A</v>
      </c>
      <c r="P282" s="121" t="e">
        <f t="shared" si="1469"/>
        <v>#N/A</v>
      </c>
      <c r="Q282" s="121" t="e">
        <f t="shared" si="1469"/>
        <v>#N/A</v>
      </c>
      <c r="R282" s="121" t="e">
        <f t="shared" si="1469"/>
        <v>#N/A</v>
      </c>
      <c r="S282" s="121" t="e">
        <f t="shared" si="1469"/>
        <v>#N/A</v>
      </c>
      <c r="T282" s="121" t="e">
        <f t="shared" si="1469"/>
        <v>#N/A</v>
      </c>
      <c r="U282" s="121" t="e">
        <f t="shared" si="1469"/>
        <v>#N/A</v>
      </c>
      <c r="V282" s="121" t="e">
        <f t="shared" si="1469"/>
        <v>#N/A</v>
      </c>
      <c r="W282" s="121" t="e">
        <f t="shared" si="1469"/>
        <v>#N/A</v>
      </c>
      <c r="X282" s="121" t="e">
        <f t="shared" si="1469"/>
        <v>#N/A</v>
      </c>
      <c r="Y282" s="121" t="e">
        <f t="shared" si="1469"/>
        <v>#N/A</v>
      </c>
      <c r="Z282" s="121" t="e">
        <f t="shared" si="1469"/>
        <v>#N/A</v>
      </c>
      <c r="AA282" s="121" t="e">
        <f t="shared" si="1469"/>
        <v>#N/A</v>
      </c>
      <c r="AB282" s="121" t="e">
        <f t="shared" si="1469"/>
        <v>#N/A</v>
      </c>
      <c r="AC282" s="121" t="e">
        <f t="shared" si="1469"/>
        <v>#N/A</v>
      </c>
      <c r="AD282" s="121" t="e">
        <f t="shared" si="1469"/>
        <v>#N/A</v>
      </c>
      <c r="AE282" s="121" t="e">
        <f t="shared" si="1469"/>
        <v>#N/A</v>
      </c>
      <c r="AF282" s="121">
        <f t="shared" si="1469"/>
        <v>2.5</v>
      </c>
      <c r="AG282" s="121">
        <f t="shared" si="1469"/>
        <v>2.5</v>
      </c>
      <c r="AH282" s="121">
        <f t="shared" si="1469"/>
        <v>2.5</v>
      </c>
      <c r="AI282" s="121">
        <f t="shared" si="1469"/>
        <v>2.5</v>
      </c>
      <c r="AJ282" s="121">
        <f t="shared" si="1469"/>
        <v>2.5</v>
      </c>
      <c r="AK282" s="121">
        <f t="shared" si="1469"/>
        <v>2.5</v>
      </c>
      <c r="AL282" s="121">
        <f t="shared" si="1469"/>
        <v>2.5</v>
      </c>
      <c r="AM282" s="121">
        <f t="shared" si="1469"/>
        <v>2.5</v>
      </c>
      <c r="AN282" s="121">
        <f t="shared" si="1469"/>
        <v>2.5</v>
      </c>
      <c r="AO282" s="121">
        <f t="shared" si="1469"/>
        <v>2.5</v>
      </c>
      <c r="AP282" s="121">
        <f t="shared" si="1469"/>
        <v>2.5</v>
      </c>
      <c r="AQ282" s="121">
        <f t="shared" si="1469"/>
        <v>2.5</v>
      </c>
      <c r="AR282" s="121">
        <f t="shared" ref="AR282:BO282" si="1470">IF(AR$2="Actual",NA(),AR260)</f>
        <v>2.5</v>
      </c>
      <c r="AS282" s="121">
        <f t="shared" si="1470"/>
        <v>2.5</v>
      </c>
      <c r="AT282" s="121">
        <f t="shared" si="1470"/>
        <v>2.5</v>
      </c>
      <c r="AU282" s="121">
        <f t="shared" si="1470"/>
        <v>2.5</v>
      </c>
      <c r="AV282" s="121">
        <f t="shared" si="1470"/>
        <v>2.5</v>
      </c>
      <c r="AW282" s="121">
        <f t="shared" si="1470"/>
        <v>2.5</v>
      </c>
      <c r="AX282" s="121">
        <f t="shared" si="1470"/>
        <v>2</v>
      </c>
      <c r="AY282" s="121">
        <f t="shared" si="1470"/>
        <v>2</v>
      </c>
      <c r="AZ282" s="121">
        <f t="shared" si="1470"/>
        <v>2</v>
      </c>
      <c r="BA282" s="121">
        <f t="shared" si="1470"/>
        <v>2</v>
      </c>
      <c r="BB282" s="121">
        <f t="shared" si="1470"/>
        <v>2</v>
      </c>
      <c r="BC282" s="121">
        <f t="shared" si="1470"/>
        <v>2</v>
      </c>
      <c r="BD282" s="121">
        <f t="shared" si="1470"/>
        <v>2</v>
      </c>
      <c r="BE282" s="121">
        <f t="shared" si="1470"/>
        <v>2</v>
      </c>
      <c r="BF282" s="121">
        <f t="shared" si="1470"/>
        <v>2</v>
      </c>
      <c r="BG282" s="121">
        <f t="shared" si="1470"/>
        <v>2</v>
      </c>
      <c r="BH282" s="121">
        <f t="shared" si="1470"/>
        <v>2</v>
      </c>
      <c r="BI282" s="121">
        <f t="shared" si="1470"/>
        <v>2</v>
      </c>
      <c r="BJ282" s="121">
        <f t="shared" si="1470"/>
        <v>2</v>
      </c>
      <c r="BK282" s="121">
        <f t="shared" si="1470"/>
        <v>2</v>
      </c>
      <c r="BL282" s="121">
        <f t="shared" si="1470"/>
        <v>2</v>
      </c>
      <c r="BM282" s="121">
        <f t="shared" si="1470"/>
        <v>2</v>
      </c>
      <c r="BN282" s="121">
        <f t="shared" si="1470"/>
        <v>2</v>
      </c>
      <c r="BO282" s="121">
        <f t="shared" si="1470"/>
        <v>2</v>
      </c>
    </row>
    <row r="284" spans="1:79" x14ac:dyDescent="0.2">
      <c r="G284" t="s">
        <v>257</v>
      </c>
      <c r="H284" s="130" t="e">
        <f>IF(H$2="Actual",NA(),H$4)</f>
        <v>#N/A</v>
      </c>
      <c r="I284" s="130" t="e">
        <f t="shared" ref="I284:BO284" si="1471">IF(I$2="Actual",NA(),I$4)</f>
        <v>#N/A</v>
      </c>
      <c r="J284" s="130" t="e">
        <f t="shared" si="1471"/>
        <v>#N/A</v>
      </c>
      <c r="K284" s="130" t="e">
        <f t="shared" si="1471"/>
        <v>#N/A</v>
      </c>
      <c r="L284" s="130" t="e">
        <f t="shared" si="1471"/>
        <v>#N/A</v>
      </c>
      <c r="M284" s="130" t="e">
        <f t="shared" si="1471"/>
        <v>#N/A</v>
      </c>
      <c r="N284" s="130" t="e">
        <f t="shared" si="1471"/>
        <v>#N/A</v>
      </c>
      <c r="O284" s="130" t="e">
        <f t="shared" si="1471"/>
        <v>#N/A</v>
      </c>
      <c r="P284" s="130" t="e">
        <f t="shared" si="1471"/>
        <v>#N/A</v>
      </c>
      <c r="Q284" s="130" t="e">
        <f t="shared" si="1471"/>
        <v>#N/A</v>
      </c>
      <c r="R284" s="130" t="e">
        <f t="shared" si="1471"/>
        <v>#N/A</v>
      </c>
      <c r="S284" s="130" t="e">
        <f t="shared" si="1471"/>
        <v>#N/A</v>
      </c>
      <c r="T284" s="130" t="e">
        <f t="shared" si="1471"/>
        <v>#N/A</v>
      </c>
      <c r="U284" s="130" t="e">
        <f t="shared" si="1471"/>
        <v>#N/A</v>
      </c>
      <c r="V284" s="130" t="e">
        <f t="shared" si="1471"/>
        <v>#N/A</v>
      </c>
      <c r="W284" s="130" t="e">
        <f t="shared" si="1471"/>
        <v>#N/A</v>
      </c>
      <c r="X284" s="130" t="e">
        <f t="shared" si="1471"/>
        <v>#N/A</v>
      </c>
      <c r="Y284" s="130" t="e">
        <f t="shared" si="1471"/>
        <v>#N/A</v>
      </c>
      <c r="Z284" s="130" t="e">
        <f t="shared" si="1471"/>
        <v>#N/A</v>
      </c>
      <c r="AA284" s="130" t="e">
        <f t="shared" si="1471"/>
        <v>#N/A</v>
      </c>
      <c r="AB284" s="130" t="e">
        <f t="shared" si="1471"/>
        <v>#N/A</v>
      </c>
      <c r="AC284" s="130" t="e">
        <f t="shared" si="1471"/>
        <v>#N/A</v>
      </c>
      <c r="AD284" s="130" t="e">
        <f t="shared" si="1471"/>
        <v>#N/A</v>
      </c>
      <c r="AE284" s="130" t="e">
        <f t="shared" si="1471"/>
        <v>#N/A</v>
      </c>
      <c r="AF284" s="130">
        <f t="shared" si="1471"/>
        <v>46783</v>
      </c>
      <c r="AG284" s="130">
        <f t="shared" si="1471"/>
        <v>46812</v>
      </c>
      <c r="AH284" s="130">
        <f t="shared" si="1471"/>
        <v>46843</v>
      </c>
      <c r="AI284" s="130">
        <f t="shared" si="1471"/>
        <v>46873</v>
      </c>
      <c r="AJ284" s="130">
        <f t="shared" si="1471"/>
        <v>46904</v>
      </c>
      <c r="AK284" s="130">
        <f t="shared" si="1471"/>
        <v>46934</v>
      </c>
      <c r="AL284" s="130">
        <f t="shared" si="1471"/>
        <v>46965</v>
      </c>
      <c r="AM284" s="130">
        <f t="shared" si="1471"/>
        <v>46996</v>
      </c>
      <c r="AN284" s="130">
        <f t="shared" si="1471"/>
        <v>47026</v>
      </c>
      <c r="AO284" s="130">
        <f t="shared" si="1471"/>
        <v>47057</v>
      </c>
      <c r="AP284" s="130">
        <f t="shared" si="1471"/>
        <v>47087</v>
      </c>
      <c r="AQ284" s="130">
        <f t="shared" si="1471"/>
        <v>47118</v>
      </c>
      <c r="AR284" s="130">
        <f t="shared" si="1471"/>
        <v>47149</v>
      </c>
      <c r="AS284" s="130">
        <f t="shared" si="1471"/>
        <v>47177</v>
      </c>
      <c r="AT284" s="130">
        <f t="shared" si="1471"/>
        <v>47208</v>
      </c>
      <c r="AU284" s="130">
        <f t="shared" si="1471"/>
        <v>47238</v>
      </c>
      <c r="AV284" s="130">
        <f t="shared" si="1471"/>
        <v>47269</v>
      </c>
      <c r="AW284" s="130">
        <f t="shared" si="1471"/>
        <v>47299</v>
      </c>
      <c r="AX284" s="130">
        <f t="shared" si="1471"/>
        <v>47330</v>
      </c>
      <c r="AY284" s="130">
        <f t="shared" si="1471"/>
        <v>47361</v>
      </c>
      <c r="AZ284" s="130">
        <f t="shared" si="1471"/>
        <v>47391</v>
      </c>
      <c r="BA284" s="130">
        <f t="shared" si="1471"/>
        <v>47422</v>
      </c>
      <c r="BB284" s="130">
        <f t="shared" si="1471"/>
        <v>47452</v>
      </c>
      <c r="BC284" s="130">
        <f t="shared" si="1471"/>
        <v>47483</v>
      </c>
      <c r="BD284" s="130">
        <f t="shared" si="1471"/>
        <v>47514</v>
      </c>
      <c r="BE284" s="130">
        <f t="shared" si="1471"/>
        <v>47542</v>
      </c>
      <c r="BF284" s="130">
        <f t="shared" si="1471"/>
        <v>47573</v>
      </c>
      <c r="BG284" s="130">
        <f t="shared" si="1471"/>
        <v>47603</v>
      </c>
      <c r="BH284" s="130">
        <f t="shared" si="1471"/>
        <v>47634</v>
      </c>
      <c r="BI284" s="130">
        <f t="shared" si="1471"/>
        <v>47664</v>
      </c>
      <c r="BJ284" s="130">
        <f t="shared" si="1471"/>
        <v>47695</v>
      </c>
      <c r="BK284" s="130">
        <f t="shared" si="1471"/>
        <v>47726</v>
      </c>
      <c r="BL284" s="130">
        <f t="shared" si="1471"/>
        <v>47756</v>
      </c>
      <c r="BM284" s="130">
        <f t="shared" si="1471"/>
        <v>47787</v>
      </c>
      <c r="BN284" s="130">
        <f t="shared" si="1471"/>
        <v>47817</v>
      </c>
      <c r="BO284" s="130">
        <f t="shared" si="1471"/>
        <v>47848</v>
      </c>
    </row>
    <row r="285" spans="1:79" x14ac:dyDescent="0.2">
      <c r="G285" t="s">
        <v>247</v>
      </c>
      <c r="H285" s="121" t="e">
        <f>IF(H$2="Actual",NA(),H274)</f>
        <v>#N/A</v>
      </c>
      <c r="I285" s="121" t="e">
        <f t="shared" ref="I285:BO285" si="1472">IF(I$2="Actual",NA(),I274)</f>
        <v>#N/A</v>
      </c>
      <c r="J285" s="121" t="e">
        <f t="shared" si="1472"/>
        <v>#N/A</v>
      </c>
      <c r="K285" s="121" t="e">
        <f t="shared" si="1472"/>
        <v>#N/A</v>
      </c>
      <c r="L285" s="121" t="e">
        <f t="shared" si="1472"/>
        <v>#N/A</v>
      </c>
      <c r="M285" s="121" t="e">
        <f t="shared" si="1472"/>
        <v>#N/A</v>
      </c>
      <c r="N285" s="121" t="e">
        <f t="shared" si="1472"/>
        <v>#N/A</v>
      </c>
      <c r="O285" s="121" t="e">
        <f t="shared" si="1472"/>
        <v>#N/A</v>
      </c>
      <c r="P285" s="121" t="e">
        <f t="shared" si="1472"/>
        <v>#N/A</v>
      </c>
      <c r="Q285" s="121" t="e">
        <f t="shared" si="1472"/>
        <v>#N/A</v>
      </c>
      <c r="R285" s="121" t="e">
        <f t="shared" si="1472"/>
        <v>#N/A</v>
      </c>
      <c r="S285" s="121" t="e">
        <f t="shared" si="1472"/>
        <v>#N/A</v>
      </c>
      <c r="T285" s="121" t="e">
        <f t="shared" si="1472"/>
        <v>#N/A</v>
      </c>
      <c r="U285" s="121" t="e">
        <f t="shared" si="1472"/>
        <v>#N/A</v>
      </c>
      <c r="V285" s="121" t="e">
        <f t="shared" si="1472"/>
        <v>#N/A</v>
      </c>
      <c r="W285" s="121" t="e">
        <f t="shared" si="1472"/>
        <v>#N/A</v>
      </c>
      <c r="X285" s="121" t="e">
        <f t="shared" si="1472"/>
        <v>#N/A</v>
      </c>
      <c r="Y285" s="121" t="e">
        <f t="shared" si="1472"/>
        <v>#N/A</v>
      </c>
      <c r="Z285" s="121" t="e">
        <f t="shared" si="1472"/>
        <v>#N/A</v>
      </c>
      <c r="AA285" s="121" t="e">
        <f t="shared" si="1472"/>
        <v>#N/A</v>
      </c>
      <c r="AB285" s="121" t="e">
        <f t="shared" si="1472"/>
        <v>#N/A</v>
      </c>
      <c r="AC285" s="121" t="e">
        <f t="shared" si="1472"/>
        <v>#N/A</v>
      </c>
      <c r="AD285" s="121" t="e">
        <f t="shared" si="1472"/>
        <v>#N/A</v>
      </c>
      <c r="AE285" s="121" t="e">
        <f t="shared" si="1472"/>
        <v>#N/A</v>
      </c>
      <c r="AF285" s="121">
        <f t="shared" ca="1" si="1472"/>
        <v>1.5960039934902612</v>
      </c>
      <c r="AG285" s="121">
        <f t="shared" ca="1" si="1472"/>
        <v>1.534432513659731</v>
      </c>
      <c r="AH285" s="121">
        <f t="shared" ca="1" si="1472"/>
        <v>1.6048734809426366</v>
      </c>
      <c r="AI285" s="121">
        <f t="shared" ca="1" si="1472"/>
        <v>1.5475571332983344</v>
      </c>
      <c r="AJ285" s="121">
        <f t="shared" ca="1" si="1472"/>
        <v>1.5624597040390187</v>
      </c>
      <c r="AK285" s="121">
        <f t="shared" ca="1" si="1472"/>
        <v>1.528243574630078</v>
      </c>
      <c r="AL285" s="121">
        <f t="shared" ca="1" si="1472"/>
        <v>1.5986674178150253</v>
      </c>
      <c r="AM285" s="121">
        <f t="shared" ca="1" si="1472"/>
        <v>1.6192913507287983</v>
      </c>
      <c r="AN285" s="121">
        <f t="shared" ca="1" si="1472"/>
        <v>1.6466982047800485</v>
      </c>
      <c r="AO285" s="121">
        <f t="shared" ca="1" si="1472"/>
        <v>1.5732558891767905</v>
      </c>
      <c r="AP285" s="121">
        <f t="shared" ca="1" si="1472"/>
        <v>1.5377289133684837</v>
      </c>
      <c r="AQ285" s="121">
        <f t="shared" ca="1" si="1472"/>
        <v>1.5322641200143567</v>
      </c>
      <c r="AR285" s="121">
        <f t="shared" ca="1" si="1472"/>
        <v>1.527694521846565</v>
      </c>
      <c r="AS285" s="121">
        <f t="shared" ca="1" si="1472"/>
        <v>1.4928649723163727</v>
      </c>
      <c r="AT285" s="121">
        <f t="shared" ca="1" si="1472"/>
        <v>1.4618113441943557</v>
      </c>
      <c r="AU285" s="121">
        <f t="shared" ca="1" si="1472"/>
        <v>1.4772999103008373</v>
      </c>
      <c r="AV285" s="121">
        <f t="shared" ca="1" si="1472"/>
        <v>1.4641112249972388</v>
      </c>
      <c r="AW285" s="121">
        <f t="shared" ca="1" si="1472"/>
        <v>1.4685751424167521</v>
      </c>
      <c r="AX285" s="121">
        <f t="shared" ca="1" si="1472"/>
        <v>1.4669411117013731</v>
      </c>
      <c r="AY285" s="121">
        <f t="shared" ca="1" si="1472"/>
        <v>1.476752927871499</v>
      </c>
      <c r="AZ285" s="121">
        <f t="shared" ca="1" si="1472"/>
        <v>1.4940916325392701</v>
      </c>
      <c r="BA285" s="121">
        <f t="shared" ca="1" si="1472"/>
        <v>1.5110210672364524</v>
      </c>
      <c r="BB285" s="121">
        <f t="shared" ca="1" si="1472"/>
        <v>1.529399725709099</v>
      </c>
      <c r="BC285" s="121">
        <f t="shared" ca="1" si="1472"/>
        <v>1.5566988591720032</v>
      </c>
      <c r="BD285" s="121">
        <f t="shared" ca="1" si="1472"/>
        <v>1.5653760438777848</v>
      </c>
      <c r="BE285" s="121">
        <f t="shared" ca="1" si="1472"/>
        <v>1.5966137112195806</v>
      </c>
      <c r="BF285" s="121">
        <f t="shared" ca="1" si="1472"/>
        <v>1.6177240478586961</v>
      </c>
      <c r="BG285" s="121">
        <f t="shared" ca="1" si="1472"/>
        <v>1.6218664468116695</v>
      </c>
      <c r="BH285" s="121">
        <f t="shared" ca="1" si="1472"/>
        <v>1.6469625509861534</v>
      </c>
      <c r="BI285" s="121">
        <f t="shared" ca="1" si="1472"/>
        <v>1.6576392717989687</v>
      </c>
      <c r="BJ285" s="121">
        <f t="shared" ca="1" si="1472"/>
        <v>1.6809509673471974</v>
      </c>
      <c r="BK285" s="121">
        <f t="shared" ca="1" si="1472"/>
        <v>1.706940489334912</v>
      </c>
      <c r="BL285" s="121">
        <f t="shared" ca="1" si="1472"/>
        <v>1.716969999617401</v>
      </c>
      <c r="BM285" s="121">
        <f t="shared" ca="1" si="1472"/>
        <v>1.7431160404542529</v>
      </c>
      <c r="BN285" s="121">
        <f t="shared" ca="1" si="1472"/>
        <v>1.7664590883109044</v>
      </c>
      <c r="BO285" s="121">
        <f t="shared" ca="1" si="1472"/>
        <v>1.7961460778043261</v>
      </c>
    </row>
    <row r="286" spans="1:79" x14ac:dyDescent="0.2">
      <c r="G286" t="s">
        <v>248</v>
      </c>
      <c r="H286" s="121" t="e">
        <f>IF(H$2="Actual",NA(),H275)</f>
        <v>#N/A</v>
      </c>
      <c r="I286" s="121" t="e">
        <f t="shared" ref="I286:BO286" si="1473">IF(I$2="Actual",NA(),I275)</f>
        <v>#N/A</v>
      </c>
      <c r="J286" s="121" t="e">
        <f t="shared" si="1473"/>
        <v>#N/A</v>
      </c>
      <c r="K286" s="121" t="e">
        <f t="shared" si="1473"/>
        <v>#N/A</v>
      </c>
      <c r="L286" s="121" t="e">
        <f t="shared" si="1473"/>
        <v>#N/A</v>
      </c>
      <c r="M286" s="121" t="e">
        <f t="shared" si="1473"/>
        <v>#N/A</v>
      </c>
      <c r="N286" s="121" t="e">
        <f t="shared" si="1473"/>
        <v>#N/A</v>
      </c>
      <c r="O286" s="121" t="e">
        <f t="shared" si="1473"/>
        <v>#N/A</v>
      </c>
      <c r="P286" s="121" t="e">
        <f t="shared" si="1473"/>
        <v>#N/A</v>
      </c>
      <c r="Q286" s="121" t="e">
        <f t="shared" si="1473"/>
        <v>#N/A</v>
      </c>
      <c r="R286" s="121" t="e">
        <f t="shared" si="1473"/>
        <v>#N/A</v>
      </c>
      <c r="S286" s="121" t="e">
        <f t="shared" si="1473"/>
        <v>#N/A</v>
      </c>
      <c r="T286" s="121" t="e">
        <f t="shared" si="1473"/>
        <v>#N/A</v>
      </c>
      <c r="U286" s="121" t="e">
        <f t="shared" si="1473"/>
        <v>#N/A</v>
      </c>
      <c r="V286" s="121" t="e">
        <f t="shared" si="1473"/>
        <v>#N/A</v>
      </c>
      <c r="W286" s="121" t="e">
        <f t="shared" si="1473"/>
        <v>#N/A</v>
      </c>
      <c r="X286" s="121" t="e">
        <f t="shared" si="1473"/>
        <v>#N/A</v>
      </c>
      <c r="Y286" s="121" t="e">
        <f t="shared" si="1473"/>
        <v>#N/A</v>
      </c>
      <c r="Z286" s="121" t="e">
        <f t="shared" si="1473"/>
        <v>#N/A</v>
      </c>
      <c r="AA286" s="121" t="e">
        <f t="shared" si="1473"/>
        <v>#N/A</v>
      </c>
      <c r="AB286" s="121" t="e">
        <f t="shared" si="1473"/>
        <v>#N/A</v>
      </c>
      <c r="AC286" s="121" t="e">
        <f t="shared" si="1473"/>
        <v>#N/A</v>
      </c>
      <c r="AD286" s="121" t="e">
        <f t="shared" si="1473"/>
        <v>#N/A</v>
      </c>
      <c r="AE286" s="121" t="e">
        <f t="shared" si="1473"/>
        <v>#N/A</v>
      </c>
      <c r="AF286" s="121">
        <f t="shared" si="1473"/>
        <v>1.25</v>
      </c>
      <c r="AG286" s="121">
        <f t="shared" si="1473"/>
        <v>1.25</v>
      </c>
      <c r="AH286" s="121">
        <f t="shared" si="1473"/>
        <v>1.25</v>
      </c>
      <c r="AI286" s="121">
        <f t="shared" si="1473"/>
        <v>1.25</v>
      </c>
      <c r="AJ286" s="121">
        <f t="shared" si="1473"/>
        <v>1.25</v>
      </c>
      <c r="AK286" s="121">
        <f t="shared" si="1473"/>
        <v>1.25</v>
      </c>
      <c r="AL286" s="121">
        <f t="shared" si="1473"/>
        <v>1.25</v>
      </c>
      <c r="AM286" s="121">
        <f t="shared" si="1473"/>
        <v>1.25</v>
      </c>
      <c r="AN286" s="121">
        <f t="shared" si="1473"/>
        <v>1.25</v>
      </c>
      <c r="AO286" s="121">
        <f t="shared" si="1473"/>
        <v>1.25</v>
      </c>
      <c r="AP286" s="121">
        <f t="shared" si="1473"/>
        <v>1.25</v>
      </c>
      <c r="AQ286" s="121">
        <f t="shared" si="1473"/>
        <v>1.25</v>
      </c>
      <c r="AR286" s="121">
        <f t="shared" si="1473"/>
        <v>1.25</v>
      </c>
      <c r="AS286" s="121">
        <f t="shared" si="1473"/>
        <v>1.25</v>
      </c>
      <c r="AT286" s="121">
        <f t="shared" si="1473"/>
        <v>1.25</v>
      </c>
      <c r="AU286" s="121">
        <f t="shared" si="1473"/>
        <v>1.25</v>
      </c>
      <c r="AV286" s="121">
        <f t="shared" si="1473"/>
        <v>1.25</v>
      </c>
      <c r="AW286" s="121">
        <f t="shared" si="1473"/>
        <v>1.25</v>
      </c>
      <c r="AX286" s="121">
        <f t="shared" si="1473"/>
        <v>1.25</v>
      </c>
      <c r="AY286" s="121">
        <f t="shared" si="1473"/>
        <v>1.25</v>
      </c>
      <c r="AZ286" s="121">
        <f t="shared" si="1473"/>
        <v>1.25</v>
      </c>
      <c r="BA286" s="121">
        <f t="shared" si="1473"/>
        <v>1.25</v>
      </c>
      <c r="BB286" s="121">
        <f t="shared" si="1473"/>
        <v>1.25</v>
      </c>
      <c r="BC286" s="121">
        <f t="shared" si="1473"/>
        <v>1.25</v>
      </c>
      <c r="BD286" s="121">
        <f t="shared" si="1473"/>
        <v>1.25</v>
      </c>
      <c r="BE286" s="121">
        <f t="shared" si="1473"/>
        <v>1.25</v>
      </c>
      <c r="BF286" s="121">
        <f t="shared" si="1473"/>
        <v>1.25</v>
      </c>
      <c r="BG286" s="121">
        <f t="shared" si="1473"/>
        <v>1.25</v>
      </c>
      <c r="BH286" s="121">
        <f t="shared" si="1473"/>
        <v>1.25</v>
      </c>
      <c r="BI286" s="121">
        <f t="shared" si="1473"/>
        <v>1.25</v>
      </c>
      <c r="BJ286" s="121">
        <f t="shared" si="1473"/>
        <v>1.25</v>
      </c>
      <c r="BK286" s="121">
        <f t="shared" si="1473"/>
        <v>1.25</v>
      </c>
      <c r="BL286" s="121">
        <f t="shared" si="1473"/>
        <v>1.25</v>
      </c>
      <c r="BM286" s="121">
        <f t="shared" si="1473"/>
        <v>1.25</v>
      </c>
      <c r="BN286" s="121">
        <f t="shared" si="1473"/>
        <v>1.25</v>
      </c>
      <c r="BO286" s="121">
        <f t="shared" si="1473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BR261:BV26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AF276:BO27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2023-07-12T20:04:25Z</cp:lastPrinted>
  <dcterms:created xsi:type="dcterms:W3CDTF">2023-06-19T16:51:51Z</dcterms:created>
  <dcterms:modified xsi:type="dcterms:W3CDTF">2023-07-12T20:07:28Z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