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BB6F44D-1505-4F44-9141-DE33F4935C24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7" i="1" l="1"/>
  <c r="AF137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P143" i="1"/>
  <c r="O143" i="1"/>
  <c r="N143" i="1"/>
  <c r="M143" i="1"/>
  <c r="L143" i="1"/>
  <c r="K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H137" i="1" l="1"/>
  <c r="AI137" i="1" l="1"/>
  <c r="AJ137" i="1" l="1"/>
  <c r="AK137" i="1" l="1"/>
  <c r="AL143" i="1"/>
  <c r="AL137" i="1" l="1"/>
  <c r="AM143" i="1"/>
  <c r="AM137" i="1" l="1"/>
  <c r="AN143" i="1"/>
  <c r="AN137" i="1" l="1"/>
  <c r="AO143" i="1"/>
  <c r="AO137" i="1" l="1"/>
  <c r="AP143" i="1"/>
  <c r="AP137" i="1" l="1"/>
  <c r="AQ143" i="1"/>
  <c r="AQ137" i="1" l="1"/>
  <c r="AR143" i="1"/>
  <c r="AR137" i="1" l="1"/>
  <c r="AS143" i="1"/>
  <c r="AS137" i="1" l="1"/>
  <c r="AT143" i="1"/>
  <c r="AT137" i="1" l="1"/>
  <c r="AU143" i="1"/>
  <c r="AU137" i="1" l="1"/>
  <c r="AV143" i="1"/>
  <c r="AV137" i="1" l="1"/>
  <c r="AW143" i="1"/>
  <c r="AW137" i="1" l="1"/>
  <c r="AX143" i="1"/>
  <c r="AX137" i="1" l="1"/>
  <c r="AY143" i="1"/>
  <c r="AY137" i="1" l="1"/>
  <c r="AZ143" i="1"/>
  <c r="AZ137" i="1" l="1"/>
  <c r="BA143" i="1"/>
  <c r="BA137" i="1" l="1"/>
  <c r="BB143" i="1"/>
  <c r="BB137" i="1" l="1"/>
  <c r="BC143" i="1"/>
  <c r="BD143" i="1" l="1"/>
  <c r="BC137" i="1"/>
  <c r="BD137" i="1" l="1"/>
  <c r="BE143" i="1"/>
  <c r="BE137" i="1" l="1"/>
  <c r="BF143" i="1"/>
  <c r="BF137" i="1" l="1"/>
  <c r="BG143" i="1"/>
  <c r="BG137" i="1" l="1"/>
  <c r="BH143" i="1"/>
  <c r="BH137" i="1" l="1"/>
  <c r="BI143" i="1"/>
  <c r="BI137" i="1" l="1"/>
  <c r="BJ143" i="1"/>
  <c r="BJ137" i="1" l="1"/>
  <c r="BK143" i="1"/>
  <c r="BK137" i="1" l="1"/>
  <c r="BL143" i="1"/>
  <c r="BL137" i="1" l="1"/>
  <c r="BM143" i="1"/>
  <c r="BM137" i="1" l="1"/>
  <c r="BN143" i="1"/>
  <c r="BN137" i="1" l="1"/>
  <c r="BO143" i="1"/>
  <c r="BO137" i="1" s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W8" i="1" l="1"/>
  <c r="AW7" i="1"/>
  <c r="AW133" i="1" s="1"/>
  <c r="AK133" i="1"/>
  <c r="AV7" i="1"/>
  <c r="AV133" i="1" s="1"/>
  <c r="AJ133" i="1"/>
  <c r="AV8" i="1"/>
  <c r="AV14" i="1" s="1"/>
  <c r="AU8" i="1"/>
  <c r="AU10" i="1" s="1"/>
  <c r="AU134" i="1" s="1"/>
  <c r="AX7" i="1"/>
  <c r="AX133" i="1" s="1"/>
  <c r="AT8" i="1"/>
  <c r="AV13" i="1"/>
  <c r="AV16" i="1" s="1"/>
  <c r="AV135" i="1" s="1"/>
  <c r="BH7" i="1"/>
  <c r="BH133" i="1" s="1"/>
  <c r="AW13" i="1"/>
  <c r="AW32" i="1"/>
  <c r="AX32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C10" i="1" s="1"/>
  <c r="BC134" i="1" s="1"/>
  <c r="BB8" i="1"/>
  <c r="BB10" i="1" s="1"/>
  <c r="BB134" i="1" s="1"/>
  <c r="BI8" i="1"/>
  <c r="BI14" i="1" s="1"/>
  <c r="AW14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F32" i="1"/>
  <c r="AF13" i="1"/>
  <c r="AX8" i="1"/>
  <c r="AL14" i="1"/>
  <c r="AL20" i="1" s="1"/>
  <c r="AL24" i="1" s="1"/>
  <c r="BA7" i="1"/>
  <c r="BA133" i="1" s="1"/>
  <c r="AO32" i="1"/>
  <c r="AO13" i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S10" i="1"/>
  <c r="AS134" i="1" s="1"/>
  <c r="AT10" i="1"/>
  <c r="AT134" i="1" s="1"/>
  <c r="AW10" i="1"/>
  <c r="AW134" i="1" s="1"/>
  <c r="AX10" i="1"/>
  <c r="AX134" i="1" s="1"/>
  <c r="AZ10" i="1"/>
  <c r="AZ134" i="1" s="1"/>
  <c r="AF16" i="1"/>
  <c r="AF135" i="1" s="1"/>
  <c r="AI16" i="1"/>
  <c r="AI135" i="1" s="1"/>
  <c r="AK16" i="1"/>
  <c r="AK135" i="1" s="1"/>
  <c r="AM16" i="1"/>
  <c r="AM135" i="1" s="1"/>
  <c r="AO16" i="1"/>
  <c r="AO135" i="1" s="1"/>
  <c r="AQ16" i="1"/>
  <c r="AQ135" i="1" s="1"/>
  <c r="AW16" i="1"/>
  <c r="AW135" i="1" s="1"/>
  <c r="AF19" i="1"/>
  <c r="AF23" i="1" s="1"/>
  <c r="AI19" i="1"/>
  <c r="AK19" i="1"/>
  <c r="AK23" i="1" s="1"/>
  <c r="AL19" i="1"/>
  <c r="AL23" i="1" s="1"/>
  <c r="AO19" i="1"/>
  <c r="AO23" i="1" s="1"/>
  <c r="AQ19" i="1"/>
  <c r="AV19" i="1"/>
  <c r="AV23" i="1" s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W20" i="1"/>
  <c r="AW24" i="1" s="1"/>
  <c r="AI2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N118" i="1" s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L124" i="1" s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J124" i="1" s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Y10" i="1" l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H10" i="1"/>
  <c r="BH134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9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32" i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Z4" i="1"/>
  <c r="BX3" i="1"/>
  <c r="BT4" i="1"/>
  <c r="AK118" i="1"/>
  <c r="BR3" i="1"/>
  <c r="AK124" i="1"/>
  <c r="AJ124" i="1"/>
  <c r="AH125" i="1"/>
  <c r="BS3" i="1"/>
  <c r="AI22" i="1"/>
  <c r="AI25" i="1" s="1"/>
  <c r="BI124" i="1"/>
  <c r="AW124" i="1"/>
  <c r="AV24" i="1"/>
  <c r="BF124" i="1"/>
  <c r="AK125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AR23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F14" i="1" l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0" i="1"/>
  <c r="BO134" i="1" s="1"/>
  <c r="BO19" i="1"/>
  <c r="BL32" i="1"/>
  <c r="BL13" i="1"/>
  <c r="BL16" i="1" s="1"/>
  <c r="BL135" i="1" s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F19" i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D16" i="1" l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42" i="1" s="1"/>
  <c r="BG44" i="1" s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AV42" i="1" l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CA57" i="1" s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Y55" i="1" s="1"/>
  <c r="BV44" i="1"/>
  <c r="BU55" i="1"/>
  <c r="BV34" i="1"/>
  <c r="BU53" i="1"/>
  <c r="BV29" i="1"/>
  <c r="BU35" i="1"/>
  <c r="BV35" i="1"/>
  <c r="BT36" i="1"/>
  <c r="BU13" i="1"/>
  <c r="BZ13" i="1" s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R50" i="1" l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<sst xmlns="http://schemas.openxmlformats.org/spreadsheetml/2006/main" count="281" uniqueCount="151">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</sst>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3"/>
  <sheetViews>
    <sheetView tabSelected="1" zoomScaleNormal="100" workbookViewId="0">
      <pane xSplit="7" ySplit="5" topLeftCell="AC126" activePane="bottomRight" state="frozen"/>
      <selection pane="topRight" activeCell="H1" sqref="H1"/>
      <selection pane="bottomLeft" activeCell="A5" sqref="A5"/>
      <selection pane="bottomRight" activeCell="AF137" sqref="AF13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</row>
    <row r="139" spans="1:79" x14ac:dyDescent="0.3">
      <c r="A139" t="str">
        <f>$A$69</f>
        <v>Prepaid Expenses</v>
      </c>
      <c r="H139" s="41">
        <f t="shared" ref="H139:AE139" si="698">H69</f>
        <v>504817.74</v>
      </c>
      <c r="I139" s="41">
        <f t="shared" si="698"/>
        <v>531738.76</v>
      </c>
      <c r="J139" s="41">
        <f t="shared" si="698"/>
        <v>558659.78</v>
      </c>
      <c r="K139" s="41">
        <f t="shared" si="698"/>
        <v>550571.67000000004</v>
      </c>
      <c r="L139" s="41">
        <f t="shared" si="698"/>
        <v>571506.68999999994</v>
      </c>
      <c r="M139" s="41">
        <f t="shared" si="698"/>
        <v>543160.03</v>
      </c>
      <c r="N139" s="41">
        <f t="shared" si="698"/>
        <v>544478.46</v>
      </c>
      <c r="O139" s="41">
        <f t="shared" si="698"/>
        <v>537400.41</v>
      </c>
      <c r="P139" s="41">
        <f t="shared" si="698"/>
        <v>530322.36</v>
      </c>
      <c r="Q139" s="41">
        <f t="shared" si="698"/>
        <v>521943.94</v>
      </c>
      <c r="R139" s="41">
        <f t="shared" si="698"/>
        <v>513565.53</v>
      </c>
      <c r="S139" s="41">
        <f t="shared" si="698"/>
        <v>557121.16</v>
      </c>
      <c r="T139" s="41">
        <f t="shared" si="698"/>
        <v>535106.80000000005</v>
      </c>
      <c r="U139" s="41">
        <f t="shared" si="698"/>
        <v>563643.09</v>
      </c>
      <c r="V139" s="41">
        <f t="shared" si="698"/>
        <v>592179.37</v>
      </c>
      <c r="W139" s="41">
        <f t="shared" si="698"/>
        <v>583605.97</v>
      </c>
      <c r="X139" s="41">
        <f t="shared" si="698"/>
        <v>605797.1</v>
      </c>
      <c r="Y139" s="41">
        <f t="shared" si="698"/>
        <v>575749.63</v>
      </c>
      <c r="Z139" s="41">
        <f t="shared" si="698"/>
        <v>577147.17000000004</v>
      </c>
      <c r="AA139" s="41">
        <f t="shared" si="698"/>
        <v>569644.43000000005</v>
      </c>
      <c r="AB139" s="41">
        <f t="shared" si="698"/>
        <v>562141.69999999995</v>
      </c>
      <c r="AC139" s="41">
        <f t="shared" si="698"/>
        <v>553260.57999999996</v>
      </c>
      <c r="AD139" s="41">
        <f t="shared" si="698"/>
        <v>544379.46</v>
      </c>
      <c r="AE139" s="41">
        <f t="shared" si="698"/>
        <v>590548.43000000005</v>
      </c>
    </row>
    <row r="140" spans="1:79" x14ac:dyDescent="0.3">
      <c r="A140" t="str">
        <f>$A$75</f>
        <v>Accounts Payable</v>
      </c>
      <c r="H140" s="41">
        <f t="shared" ref="H140:AE140" si="699">H75</f>
        <v>5946446.8200000003</v>
      </c>
      <c r="I140" s="41">
        <f t="shared" si="699"/>
        <v>5755567.9400000004</v>
      </c>
      <c r="J140" s="41">
        <f t="shared" si="699"/>
        <v>5834717.4100000001</v>
      </c>
      <c r="K140" s="41">
        <f t="shared" si="699"/>
        <v>6078904.3499999996</v>
      </c>
      <c r="L140" s="41">
        <f t="shared" si="699"/>
        <v>6198999.4400000004</v>
      </c>
      <c r="M140" s="41">
        <f t="shared" si="699"/>
        <v>5877417.0499999998</v>
      </c>
      <c r="N140" s="41">
        <f t="shared" si="699"/>
        <v>6196527.6900000004</v>
      </c>
      <c r="O140" s="41">
        <f t="shared" si="699"/>
        <v>5765581.71</v>
      </c>
      <c r="P140" s="41">
        <f t="shared" si="699"/>
        <v>5815798.8399999999</v>
      </c>
      <c r="Q140" s="41">
        <f t="shared" si="699"/>
        <v>5814845.6399999997</v>
      </c>
      <c r="R140" s="41">
        <f t="shared" si="699"/>
        <v>5775249.1500000004</v>
      </c>
      <c r="S140" s="41">
        <f t="shared" si="699"/>
        <v>5902158.6200000001</v>
      </c>
      <c r="T140" s="41">
        <f t="shared" si="699"/>
        <v>5624656.6399999997</v>
      </c>
      <c r="U140" s="41">
        <f t="shared" si="699"/>
        <v>6162203.9299999997</v>
      </c>
      <c r="V140" s="41">
        <f t="shared" si="699"/>
        <v>6359013.8499999996</v>
      </c>
      <c r="W140" s="41">
        <f t="shared" si="699"/>
        <v>6066705.8399999999</v>
      </c>
      <c r="X140" s="41">
        <f t="shared" si="699"/>
        <v>6396276.1299999999</v>
      </c>
      <c r="Y140" s="41">
        <f t="shared" si="699"/>
        <v>6255587.2000000002</v>
      </c>
      <c r="Z140" s="41">
        <f t="shared" si="699"/>
        <v>6523065.2300000004</v>
      </c>
      <c r="AA140" s="41">
        <f t="shared" si="699"/>
        <v>5946923.7599999998</v>
      </c>
      <c r="AB140" s="41">
        <f t="shared" si="699"/>
        <v>6088457.75</v>
      </c>
      <c r="AC140" s="41">
        <f t="shared" si="699"/>
        <v>6027373.1600000001</v>
      </c>
      <c r="AD140" s="41">
        <f t="shared" si="699"/>
        <v>5922090.7999999998</v>
      </c>
      <c r="AE140" s="41">
        <f t="shared" si="699"/>
        <v>6023998.8700000001</v>
      </c>
    </row>
    <row r="141" spans="1:79" x14ac:dyDescent="0.3">
      <c r="A141" t="str">
        <f>$A$76</f>
        <v>Accrued Expenses</v>
      </c>
      <c r="H141" s="41">
        <f t="shared" ref="H141:AE141" si="700">H76</f>
        <v>501879.7</v>
      </c>
      <c r="I141" s="41">
        <f t="shared" si="700"/>
        <v>528644.04</v>
      </c>
      <c r="J141" s="41">
        <f t="shared" si="700"/>
        <v>555408.38</v>
      </c>
      <c r="K141" s="41">
        <f t="shared" si="700"/>
        <v>547367.34</v>
      </c>
      <c r="L141" s="41">
        <f t="shared" si="700"/>
        <v>568180.53</v>
      </c>
      <c r="M141" s="41">
        <f t="shared" si="700"/>
        <v>539998.84</v>
      </c>
      <c r="N141" s="41">
        <f t="shared" si="700"/>
        <v>541309.59</v>
      </c>
      <c r="O141" s="41">
        <f t="shared" si="700"/>
        <v>534272.74</v>
      </c>
      <c r="P141" s="41">
        <f t="shared" si="700"/>
        <v>527235.88</v>
      </c>
      <c r="Q141" s="41">
        <f t="shared" si="700"/>
        <v>518906.23</v>
      </c>
      <c r="R141" s="41">
        <f t="shared" si="700"/>
        <v>510576.58</v>
      </c>
      <c r="S141" s="41">
        <f t="shared" si="700"/>
        <v>553878.72</v>
      </c>
      <c r="T141" s="41">
        <f t="shared" si="700"/>
        <v>531992.48</v>
      </c>
      <c r="U141" s="41">
        <f t="shared" si="700"/>
        <v>560362.68000000005</v>
      </c>
      <c r="V141" s="41">
        <f t="shared" si="700"/>
        <v>588732.89</v>
      </c>
      <c r="W141" s="41">
        <f t="shared" si="700"/>
        <v>580209.38</v>
      </c>
      <c r="X141" s="41">
        <f t="shared" si="700"/>
        <v>602271.36</v>
      </c>
      <c r="Y141" s="41">
        <f t="shared" si="700"/>
        <v>572398.77</v>
      </c>
      <c r="Z141" s="41">
        <f t="shared" si="700"/>
        <v>573788.17000000004</v>
      </c>
      <c r="AA141" s="41">
        <f t="shared" si="700"/>
        <v>566329.1</v>
      </c>
      <c r="AB141" s="41">
        <f t="shared" si="700"/>
        <v>558870.03</v>
      </c>
      <c r="AC141" s="41">
        <f t="shared" si="700"/>
        <v>550040.6</v>
      </c>
      <c r="AD141" s="41">
        <f t="shared" si="700"/>
        <v>541211.17000000004</v>
      </c>
      <c r="AE141" s="41">
        <f t="shared" si="700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>(AVERAGE(H137:K137)/SUM(I133:K133))*90</f>
        <v>29.884606322879652</v>
      </c>
      <c r="L143" s="98">
        <f>(AVERAGE(I137:L137)/SUM(J133:L133))*90</f>
        <v>29.623692319744265</v>
      </c>
      <c r="M143" s="98">
        <f>(AVERAGE(J137:M137)/SUM(K133:M133))*90</f>
        <v>30.708030136692631</v>
      </c>
      <c r="N143" s="98">
        <f>(AVERAGE(K137:N137)/SUM(L133:N133))*90</f>
        <v>31.233185435170956</v>
      </c>
      <c r="O143" s="98">
        <f>(AVERAGE(L137:O137)/SUM(M133:O133))*90</f>
        <v>31.510053440850843</v>
      </c>
      <c r="P143" s="98">
        <f>(AVERAGE(M137:P137)/SUM(N133:P133))*90</f>
        <v>31.431860896650988</v>
      </c>
      <c r="Q143" s="98">
        <f t="shared" ref="Q143:AE143" si="701">(AVERAGE(N137:Q137)/SUM(O133:Q133))*90</f>
        <v>31.059223663609519</v>
      </c>
      <c r="R143" s="98">
        <f t="shared" si="701"/>
        <v>31.251827835091646</v>
      </c>
      <c r="S143" s="98">
        <f t="shared" si="701"/>
        <v>31.099255465627195</v>
      </c>
      <c r="T143" s="98">
        <f t="shared" si="701"/>
        <v>31.854841185524641</v>
      </c>
      <c r="U143" s="98">
        <f t="shared" si="701"/>
        <v>31.219019152882286</v>
      </c>
      <c r="V143" s="98">
        <f t="shared" si="701"/>
        <v>31.200302591070148</v>
      </c>
      <c r="W143" s="98">
        <f t="shared" si="701"/>
        <v>30.72928312604542</v>
      </c>
      <c r="X143" s="98">
        <f t="shared" si="701"/>
        <v>30.855772395664243</v>
      </c>
      <c r="Y143" s="98">
        <f t="shared" si="701"/>
        <v>32.054663052139716</v>
      </c>
      <c r="Z143" s="98">
        <f t="shared" si="701"/>
        <v>33.113445546019321</v>
      </c>
      <c r="AA143" s="98">
        <f t="shared" si="701"/>
        <v>33.422279067354374</v>
      </c>
      <c r="AB143" s="98">
        <f t="shared" si="701"/>
        <v>32.689399781846113</v>
      </c>
      <c r="AC143" s="98">
        <f t="shared" si="701"/>
        <v>31.744105496699564</v>
      </c>
      <c r="AD143" s="98">
        <f t="shared" si="701"/>
        <v>31.026589125184451</v>
      </c>
      <c r="AE143" s="98">
        <f t="shared" si="701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G143:BO143" si="702">AK143</f>
        <v>45</v>
      </c>
      <c r="AM143" s="99">
        <f t="shared" si="702"/>
        <v>45</v>
      </c>
      <c r="AN143" s="99">
        <f t="shared" si="702"/>
        <v>45</v>
      </c>
      <c r="AO143" s="99">
        <f t="shared" si="702"/>
        <v>45</v>
      </c>
      <c r="AP143" s="99">
        <f t="shared" si="702"/>
        <v>45</v>
      </c>
      <c r="AQ143" s="99">
        <f t="shared" si="702"/>
        <v>45</v>
      </c>
      <c r="AR143" s="99">
        <f t="shared" si="702"/>
        <v>45</v>
      </c>
      <c r="AS143" s="99">
        <f t="shared" si="702"/>
        <v>45</v>
      </c>
      <c r="AT143" s="99">
        <f t="shared" si="702"/>
        <v>45</v>
      </c>
      <c r="AU143" s="99">
        <f t="shared" si="702"/>
        <v>45</v>
      </c>
      <c r="AV143" s="99">
        <f t="shared" si="702"/>
        <v>45</v>
      </c>
      <c r="AW143" s="99">
        <f t="shared" si="702"/>
        <v>45</v>
      </c>
      <c r="AX143" s="99">
        <f t="shared" si="702"/>
        <v>45</v>
      </c>
      <c r="AY143" s="99">
        <f t="shared" si="702"/>
        <v>45</v>
      </c>
      <c r="AZ143" s="99">
        <f t="shared" si="702"/>
        <v>45</v>
      </c>
      <c r="BA143" s="99">
        <f t="shared" si="702"/>
        <v>45</v>
      </c>
      <c r="BB143" s="99">
        <f t="shared" si="702"/>
        <v>45</v>
      </c>
      <c r="BC143" s="99">
        <f t="shared" si="702"/>
        <v>45</v>
      </c>
      <c r="BD143" s="99">
        <f t="shared" si="702"/>
        <v>45</v>
      </c>
      <c r="BE143" s="99">
        <f t="shared" si="702"/>
        <v>45</v>
      </c>
      <c r="BF143" s="99">
        <f t="shared" si="702"/>
        <v>45</v>
      </c>
      <c r="BG143" s="99">
        <f t="shared" si="702"/>
        <v>45</v>
      </c>
      <c r="BH143" s="99">
        <f t="shared" si="702"/>
        <v>45</v>
      </c>
      <c r="BI143" s="99">
        <f t="shared" si="702"/>
        <v>45</v>
      </c>
      <c r="BJ143" s="99">
        <f t="shared" si="702"/>
        <v>45</v>
      </c>
      <c r="BK143" s="99">
        <f t="shared" si="702"/>
        <v>45</v>
      </c>
      <c r="BL143" s="99">
        <f t="shared" si="702"/>
        <v>45</v>
      </c>
      <c r="BM143" s="99">
        <f t="shared" si="702"/>
        <v>45</v>
      </c>
      <c r="BN143" s="99">
        <f t="shared" si="702"/>
        <v>45</v>
      </c>
      <c r="BO143" s="99">
        <f t="shared" si="702"/>
        <v>45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