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A18FB14C-6967-45D7-B5B4-D524A60C0484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H218" i="1" l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H70" i="1"/>
  <c r="AI70" i="1" s="1"/>
  <c r="AI109" i="1" s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N70" i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O70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P70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70" i="1"/>
  <c r="AQ109" i="1" s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70" i="1"/>
  <c r="AS109" i="1" s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70" i="1"/>
  <c r="AT109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70" i="1"/>
  <c r="AU109" i="1" s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70" i="1"/>
  <c r="AV109" i="1" s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70" i="1"/>
  <c r="AX109" i="1" s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Z70" i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BA70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B70" i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C70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AD127" i="1"/>
  <c r="AD129" i="1" s="1"/>
  <c r="AC130" i="1"/>
  <c r="AH164" i="1" l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BH70" i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70" i="1"/>
  <c r="BI109" i="1" s="1"/>
  <c r="BH109" i="1"/>
  <c r="BI111" i="1" l="1"/>
  <c r="BI175" i="1"/>
  <c r="BH111" i="1"/>
  <c r="BH175" i="1"/>
  <c r="AG59" i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70" i="1"/>
  <c r="BJ109" i="1" s="1"/>
  <c r="AF66" i="1" l="1"/>
  <c r="AG127" i="1"/>
  <c r="AG129" i="1" s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BK70" i="1"/>
  <c r="AG66" i="1" l="1"/>
  <c r="AH127" i="1"/>
  <c r="AK168" i="1"/>
  <c r="AL164" i="1"/>
  <c r="AL167" i="1" s="1"/>
  <c r="AH104" i="1"/>
  <c r="AH106" i="1" s="1"/>
  <c r="AH128" i="1" s="1"/>
  <c r="AH82" i="1"/>
  <c r="AH91" i="1" s="1"/>
  <c r="AH129" i="1"/>
  <c r="AH66" i="1" s="1"/>
  <c r="AL29" i="1"/>
  <c r="AL42" i="1" s="1"/>
  <c r="AL44" i="1" s="1"/>
  <c r="AL49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G72" i="1"/>
  <c r="AG92" i="1" s="1"/>
  <c r="AG130" i="1"/>
  <c r="AN4" i="1"/>
  <c r="AM3" i="1"/>
  <c r="BL70" i="1"/>
  <c r="BK109" i="1"/>
  <c r="BK111" i="1" l="1"/>
  <c r="BK175" i="1"/>
  <c r="AI127" i="1"/>
  <c r="AI129" i="1" s="1"/>
  <c r="AI66" i="1" s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AH72" i="1"/>
  <c r="AH92" i="1" s="1"/>
  <c r="AH130" i="1"/>
  <c r="BM70" i="1"/>
  <c r="BL109" i="1"/>
  <c r="AL59" i="1" l="1"/>
  <c r="AM168" i="1"/>
  <c r="AN164" i="1"/>
  <c r="AN167" i="1" s="1"/>
  <c r="BL111" i="1"/>
  <c r="BL175" i="1"/>
  <c r="AJ127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AN168" i="1" l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70" i="1"/>
  <c r="BO109" i="1" s="1"/>
  <c r="BN109" i="1"/>
  <c r="AO47" i="1" l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M53" i="1" l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168" i="1" l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B50" i="1" l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H61" i="1"/>
  <c r="BH62" i="1" s="1"/>
  <c r="BD61" i="1"/>
  <c r="BD62" i="1" s="1"/>
  <c r="BF61" i="1"/>
  <c r="BF62" i="1" s="1"/>
  <c r="BG61" i="1"/>
  <c r="BG62" i="1" s="1"/>
  <c r="BJ61" i="1"/>
  <c r="BJ62" i="1" s="1"/>
  <c r="BK61" i="1"/>
  <c r="BK62" i="1" s="1"/>
  <c r="BG4" i="1"/>
  <c r="BG152" i="1" s="1"/>
  <c r="BF3" i="1"/>
  <c r="BO53" i="1" l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G168" i="1" l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4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<sst xmlns="http://schemas.openxmlformats.org/spreadsheetml/2006/main" count="376" uniqueCount="189">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</sst>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4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4"/>
  <sheetViews>
    <sheetView workbookViewId="0">
      <selection activeCell="B11" sqref="B11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SUM(B5:B13)</f>
        <v>6688199.9999999991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0" spans="2:3" ht="13" customHeight="1" x14ac:dyDescent="0.3">
      <c r="B10" s="35">
        <f>SUM('Operating Model'!175:175)</f>
        <v>6159999.9999999991</v>
      </c>
      <c r="C10" t="s">
        <v>177</v>
      </c>
    </row>
    <row r="11" spans="2:3" ht="13" customHeight="1" x14ac:dyDescent="0.3">
      <c r="B11" s="35">
        <f>SUM('Operating Model'!219:219)</f>
        <v>528199.99999999988</v>
      </c>
      <c r="C11" t="s">
        <v>186</v>
      </c>
    </row>
    <row r="13" spans="2:3" ht="13" customHeight="1" x14ac:dyDescent="0.3">
      <c r="B13" s="34"/>
      <c r="C13" s="34" t="s">
        <v>95</v>
      </c>
    </row>
    <row r="15" spans="2:3" ht="13" customHeight="1" x14ac:dyDescent="0.45">
      <c r="B15" s="40" t="s">
        <v>96</v>
      </c>
      <c r="C15" s="40"/>
    </row>
    <row r="16" spans="2:3" ht="13" customHeight="1" x14ac:dyDescent="0.45">
      <c r="B16" s="40" t="s">
        <v>97</v>
      </c>
      <c r="C16" s="40" t="s">
        <v>98</v>
      </c>
    </row>
    <row r="17" spans="2:3" ht="13" customHeight="1" x14ac:dyDescent="0.3">
      <c r="B17" s="27">
        <v>1000</v>
      </c>
      <c r="C17" t="s">
        <v>99</v>
      </c>
    </row>
    <row r="18" spans="2:3" ht="13" customHeight="1" x14ac:dyDescent="0.3">
      <c r="B18" s="37">
        <v>1000</v>
      </c>
      <c r="C18" t="s">
        <v>100</v>
      </c>
    </row>
    <row r="19" spans="2:3" ht="13" customHeight="1" x14ac:dyDescent="0.3">
      <c r="B19" s="38"/>
      <c r="C19" t="s">
        <v>101</v>
      </c>
    </row>
    <row r="20" spans="2:3" ht="13" customHeight="1" x14ac:dyDescent="0.3">
      <c r="B20" s="33">
        <v>1000</v>
      </c>
      <c r="C20" t="s">
        <v>102</v>
      </c>
    </row>
    <row r="21" spans="2:3" ht="13" customHeight="1" x14ac:dyDescent="0.3">
      <c r="B21" s="46"/>
      <c r="C21" t="s">
        <v>122</v>
      </c>
    </row>
    <row r="22" spans="2:3" ht="13" customHeight="1" x14ac:dyDescent="0.3">
      <c r="B22" s="109">
        <v>1000</v>
      </c>
      <c r="C22" t="s">
        <v>134</v>
      </c>
    </row>
    <row r="23" spans="2:3" ht="13" customHeight="1" x14ac:dyDescent="0.3">
      <c r="B23" s="94">
        <v>1000</v>
      </c>
      <c r="C23" t="s">
        <v>139</v>
      </c>
    </row>
    <row r="24" spans="2:3" ht="13" customHeight="1" x14ac:dyDescent="0.3">
      <c r="B24" s="108">
        <v>1000</v>
      </c>
      <c r="C24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19"/>
  <sheetViews>
    <sheetView tabSelected="1" zoomScaleNormal="100" workbookViewId="0">
      <pane xSplit="7" ySplit="5" topLeftCell="AD146" activePane="bottomRight" state="frozen"/>
      <selection pane="topRight" activeCell="H1" sqref="H1"/>
      <selection pane="bottomLeft" activeCell="A5" sqref="A5"/>
      <selection pane="bottomRight" activeCell="AF167" sqref="AF167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6688199.9999999991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6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4">
        <f>INDEX(Headcount!$59:$59,MATCH(AF$4,Headcount!$1:$1,0))</f>
        <v>433333.33333333355</v>
      </c>
      <c r="AG28" s="94">
        <f>INDEX(Headcount!$59:$59,MATCH(AG$4,Headcount!$1:$1,0))</f>
        <v>433333.33333333355</v>
      </c>
      <c r="AH28" s="94">
        <f>INDEX(Headcount!$59:$59,MATCH(AH$4,Headcount!$1:$1,0))</f>
        <v>433333.33333333355</v>
      </c>
      <c r="AI28" s="94">
        <f>INDEX(Headcount!$59:$59,MATCH(AI$4,Headcount!$1:$1,0))</f>
        <v>446666.66666666692</v>
      </c>
      <c r="AJ28" s="94">
        <f>INDEX(Headcount!$59:$59,MATCH(AJ$4,Headcount!$1:$1,0))</f>
        <v>446666.66666666692</v>
      </c>
      <c r="AK28" s="94">
        <f>INDEX(Headcount!$59:$59,MATCH(AK$4,Headcount!$1:$1,0))</f>
        <v>453333.3333333336</v>
      </c>
      <c r="AL28" s="94">
        <f>INDEX(Headcount!$59:$59,MATCH(AL$4,Headcount!$1:$1,0))</f>
        <v>453333.3333333336</v>
      </c>
      <c r="AM28" s="94">
        <f>INDEX(Headcount!$59:$59,MATCH(AM$4,Headcount!$1:$1,0))</f>
        <v>460000.00000000029</v>
      </c>
      <c r="AN28" s="94">
        <f>INDEX(Headcount!$59:$59,MATCH(AN$4,Headcount!$1:$1,0))</f>
        <v>460000.00000000029</v>
      </c>
      <c r="AO28" s="94">
        <f>INDEX(Headcount!$59:$59,MATCH(AO$4,Headcount!$1:$1,0))</f>
        <v>460000.00000000029</v>
      </c>
      <c r="AP28" s="94">
        <f>INDEX(Headcount!$59:$59,MATCH(AP$4,Headcount!$1:$1,0))</f>
        <v>460000.00000000029</v>
      </c>
      <c r="AQ28" s="94">
        <f>INDEX(Headcount!$59:$59,MATCH(AQ$4,Headcount!$1:$1,0))</f>
        <v>460000.00000000029</v>
      </c>
      <c r="AR28" s="95">
        <f>AQ28*(1+$B28)</f>
        <v>473800.00000000029</v>
      </c>
      <c r="AS28" s="95">
        <f>AR28</f>
        <v>473800.00000000029</v>
      </c>
      <c r="AT28" s="95">
        <f t="shared" ref="AT28:BC28" si="123">AS28</f>
        <v>473800.00000000029</v>
      </c>
      <c r="AU28" s="95">
        <f t="shared" si="123"/>
        <v>473800.00000000029</v>
      </c>
      <c r="AV28" s="95">
        <f t="shared" si="123"/>
        <v>473800.00000000029</v>
      </c>
      <c r="AW28" s="95">
        <f t="shared" si="123"/>
        <v>473800.00000000029</v>
      </c>
      <c r="AX28" s="95">
        <f t="shared" si="123"/>
        <v>473800.00000000029</v>
      </c>
      <c r="AY28" s="95">
        <f t="shared" si="123"/>
        <v>473800.00000000029</v>
      </c>
      <c r="AZ28" s="95">
        <f t="shared" si="123"/>
        <v>473800.00000000029</v>
      </c>
      <c r="BA28" s="95">
        <f t="shared" si="123"/>
        <v>473800.00000000029</v>
      </c>
      <c r="BB28" s="95">
        <f t="shared" si="123"/>
        <v>473800.00000000029</v>
      </c>
      <c r="BC28" s="95">
        <f t="shared" si="123"/>
        <v>473800.00000000029</v>
      </c>
      <c r="BD28" s="95">
        <f>AR28*(1+$B28)</f>
        <v>488014.00000000029</v>
      </c>
      <c r="BE28" s="95">
        <f t="shared" ref="BE28:BO28" si="124">AS28*(1+$B28)</f>
        <v>488014.00000000029</v>
      </c>
      <c r="BF28" s="95">
        <f t="shared" si="124"/>
        <v>488014.00000000029</v>
      </c>
      <c r="BG28" s="95">
        <f t="shared" si="124"/>
        <v>488014.00000000029</v>
      </c>
      <c r="BH28" s="95">
        <f t="shared" si="124"/>
        <v>488014.00000000029</v>
      </c>
      <c r="BI28" s="95">
        <f t="shared" si="124"/>
        <v>488014.00000000029</v>
      </c>
      <c r="BJ28" s="95">
        <f t="shared" si="124"/>
        <v>488014.00000000029</v>
      </c>
      <c r="BK28" s="95">
        <f t="shared" si="124"/>
        <v>488014.00000000029</v>
      </c>
      <c r="BL28" s="95">
        <f t="shared" si="124"/>
        <v>488014.00000000029</v>
      </c>
      <c r="BM28" s="95">
        <f t="shared" si="124"/>
        <v>488014.00000000029</v>
      </c>
      <c r="BN28" s="95">
        <f t="shared" si="124"/>
        <v>488014.00000000029</v>
      </c>
      <c r="BO28" s="95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2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2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2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2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2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2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2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1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1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1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1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1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7">
        <f t="shared" ref="K143:P143" si="712">(AVERAGE(H137:K137)/SUM(I133:K133))*90</f>
        <v>29.884606322879652</v>
      </c>
      <c r="L143" s="97">
        <f t="shared" si="712"/>
        <v>29.623692319744265</v>
      </c>
      <c r="M143" s="97">
        <f t="shared" si="712"/>
        <v>30.708030136692631</v>
      </c>
      <c r="N143" s="97">
        <f t="shared" si="712"/>
        <v>31.233185435170956</v>
      </c>
      <c r="O143" s="97">
        <f t="shared" si="712"/>
        <v>31.510053440850843</v>
      </c>
      <c r="P143" s="97">
        <f t="shared" si="712"/>
        <v>31.431860896650988</v>
      </c>
      <c r="Q143" s="97">
        <f t="shared" ref="Q143:AE143" si="713">(AVERAGE(N137:Q137)/SUM(O133:Q133))*90</f>
        <v>31.059223663609519</v>
      </c>
      <c r="R143" s="97">
        <f t="shared" si="713"/>
        <v>31.251827835091646</v>
      </c>
      <c r="S143" s="97">
        <f t="shared" si="713"/>
        <v>31.099255465627195</v>
      </c>
      <c r="T143" s="97">
        <f t="shared" si="713"/>
        <v>31.854841185524641</v>
      </c>
      <c r="U143" s="97">
        <f t="shared" si="713"/>
        <v>31.219019152882286</v>
      </c>
      <c r="V143" s="97">
        <f t="shared" si="713"/>
        <v>31.200302591070148</v>
      </c>
      <c r="W143" s="97">
        <f t="shared" si="713"/>
        <v>30.72928312604542</v>
      </c>
      <c r="X143" s="97">
        <f t="shared" si="713"/>
        <v>30.855772395664243</v>
      </c>
      <c r="Y143" s="97">
        <f t="shared" si="713"/>
        <v>32.054663052139716</v>
      </c>
      <c r="Z143" s="97">
        <f t="shared" si="713"/>
        <v>33.113445546019321</v>
      </c>
      <c r="AA143" s="97">
        <f t="shared" si="713"/>
        <v>33.422279067354374</v>
      </c>
      <c r="AB143" s="97">
        <f t="shared" si="713"/>
        <v>32.689399781846113</v>
      </c>
      <c r="AC143" s="97">
        <f t="shared" si="713"/>
        <v>31.744105496699564</v>
      </c>
      <c r="AD143" s="97">
        <f t="shared" si="713"/>
        <v>31.026589125184451</v>
      </c>
      <c r="AE143" s="97">
        <f t="shared" si="713"/>
        <v>29.909322555119097</v>
      </c>
      <c r="AF143" s="99">
        <v>30</v>
      </c>
      <c r="AG143" s="99">
        <v>33</v>
      </c>
      <c r="AH143" s="99">
        <v>36</v>
      </c>
      <c r="AI143" s="99">
        <v>39</v>
      </c>
      <c r="AJ143" s="99">
        <v>42</v>
      </c>
      <c r="AK143" s="99">
        <v>45</v>
      </c>
      <c r="AL143" s="98">
        <f t="shared" ref="AL143:BO144" si="714">AK143</f>
        <v>45</v>
      </c>
      <c r="AM143" s="98">
        <f t="shared" si="714"/>
        <v>45</v>
      </c>
      <c r="AN143" s="98">
        <f t="shared" si="714"/>
        <v>45</v>
      </c>
      <c r="AO143" s="98">
        <f t="shared" si="714"/>
        <v>45</v>
      </c>
      <c r="AP143" s="98">
        <f t="shared" si="714"/>
        <v>45</v>
      </c>
      <c r="AQ143" s="98">
        <f t="shared" si="714"/>
        <v>45</v>
      </c>
      <c r="AR143" s="98">
        <f t="shared" si="714"/>
        <v>45</v>
      </c>
      <c r="AS143" s="98">
        <f t="shared" si="714"/>
        <v>45</v>
      </c>
      <c r="AT143" s="98">
        <f t="shared" si="714"/>
        <v>45</v>
      </c>
      <c r="AU143" s="98">
        <f t="shared" si="714"/>
        <v>45</v>
      </c>
      <c r="AV143" s="98">
        <f t="shared" si="714"/>
        <v>45</v>
      </c>
      <c r="AW143" s="98">
        <f t="shared" si="714"/>
        <v>45</v>
      </c>
      <c r="AX143" s="98">
        <f t="shared" si="714"/>
        <v>45</v>
      </c>
      <c r="AY143" s="98">
        <f t="shared" si="714"/>
        <v>45</v>
      </c>
      <c r="AZ143" s="98">
        <f t="shared" si="714"/>
        <v>45</v>
      </c>
      <c r="BA143" s="98">
        <f t="shared" si="714"/>
        <v>45</v>
      </c>
      <c r="BB143" s="98">
        <f t="shared" si="714"/>
        <v>45</v>
      </c>
      <c r="BC143" s="98">
        <f t="shared" si="714"/>
        <v>45</v>
      </c>
      <c r="BD143" s="98">
        <f t="shared" si="714"/>
        <v>45</v>
      </c>
      <c r="BE143" s="98">
        <f t="shared" si="714"/>
        <v>45</v>
      </c>
      <c r="BF143" s="98">
        <f t="shared" si="714"/>
        <v>45</v>
      </c>
      <c r="BG143" s="98">
        <f t="shared" si="714"/>
        <v>45</v>
      </c>
      <c r="BH143" s="98">
        <f t="shared" si="714"/>
        <v>45</v>
      </c>
      <c r="BI143" s="98">
        <f t="shared" si="714"/>
        <v>45</v>
      </c>
      <c r="BJ143" s="98">
        <f t="shared" si="714"/>
        <v>45</v>
      </c>
      <c r="BK143" s="98">
        <f t="shared" si="714"/>
        <v>45</v>
      </c>
      <c r="BL143" s="98">
        <f t="shared" si="714"/>
        <v>45</v>
      </c>
      <c r="BM143" s="98">
        <f t="shared" si="714"/>
        <v>45</v>
      </c>
      <c r="BN143" s="98">
        <f t="shared" si="714"/>
        <v>45</v>
      </c>
      <c r="BO143" s="98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7">
        <f t="shared" ref="K144:S144" si="715">(AVERAGE(H138:K138)/SUM(I135:K135))*90</f>
        <v>89.533936779261026</v>
      </c>
      <c r="L144" s="97">
        <f t="shared" si="715"/>
        <v>87.991185529845694</v>
      </c>
      <c r="M144" s="97">
        <f t="shared" si="715"/>
        <v>89.209225316694173</v>
      </c>
      <c r="N144" s="97">
        <f t="shared" si="715"/>
        <v>91.331930653959702</v>
      </c>
      <c r="O144" s="97">
        <f t="shared" si="715"/>
        <v>93.570941346563103</v>
      </c>
      <c r="P144" s="97">
        <f t="shared" si="715"/>
        <v>93.258072036904181</v>
      </c>
      <c r="Q144" s="97">
        <f t="shared" si="715"/>
        <v>92.979919728550755</v>
      </c>
      <c r="R144" s="97">
        <f t="shared" si="715"/>
        <v>92.109472051938411</v>
      </c>
      <c r="S144" s="97">
        <f t="shared" si="715"/>
        <v>89.079892206125749</v>
      </c>
      <c r="T144" s="97">
        <f t="shared" ref="T144:AE144" si="716">(AVERAGE(Q138:T138)/SUM(R135:T135))*90</f>
        <v>89.476648438992001</v>
      </c>
      <c r="U144" s="97">
        <f t="shared" si="716"/>
        <v>89.149799803495441</v>
      </c>
      <c r="V144" s="97">
        <f t="shared" si="716"/>
        <v>89.514634390165298</v>
      </c>
      <c r="W144" s="97">
        <f t="shared" si="716"/>
        <v>89.047953631790392</v>
      </c>
      <c r="X144" s="97">
        <f t="shared" si="716"/>
        <v>88.449207024421241</v>
      </c>
      <c r="Y144" s="97">
        <f t="shared" si="716"/>
        <v>91.240179776282616</v>
      </c>
      <c r="Z144" s="97">
        <f t="shared" si="716"/>
        <v>92.471819479102464</v>
      </c>
      <c r="AA144" s="97">
        <f t="shared" si="716"/>
        <v>95.72761203687925</v>
      </c>
      <c r="AB144" s="97">
        <f t="shared" si="716"/>
        <v>95.114593521998799</v>
      </c>
      <c r="AC144" s="97">
        <f t="shared" si="716"/>
        <v>95.014455348894401</v>
      </c>
      <c r="AD144" s="97">
        <f t="shared" si="716"/>
        <v>95.426799414670356</v>
      </c>
      <c r="AE144" s="97">
        <f t="shared" si="716"/>
        <v>93.623024541419696</v>
      </c>
      <c r="AF144" s="98">
        <f t="shared" ref="AF144" si="717">AE144</f>
        <v>93.623024541419696</v>
      </c>
      <c r="AG144" s="98">
        <f t="shared" ref="AG144" si="718">AF144</f>
        <v>93.623024541419696</v>
      </c>
      <c r="AH144" s="98">
        <f t="shared" ref="AH144" si="719">AG144</f>
        <v>93.623024541419696</v>
      </c>
      <c r="AI144" s="98">
        <f t="shared" ref="AI144" si="720">AH144</f>
        <v>93.623024541419696</v>
      </c>
      <c r="AJ144" s="98">
        <f t="shared" ref="AJ144" si="721">AI144</f>
        <v>93.623024541419696</v>
      </c>
      <c r="AK144" s="98">
        <f t="shared" ref="AK144" si="722">AJ144</f>
        <v>93.623024541419696</v>
      </c>
      <c r="AL144" s="98">
        <f t="shared" si="714"/>
        <v>93.623024541419696</v>
      </c>
      <c r="AM144" s="98">
        <f t="shared" si="714"/>
        <v>93.623024541419696</v>
      </c>
      <c r="AN144" s="98">
        <f t="shared" si="714"/>
        <v>93.623024541419696</v>
      </c>
      <c r="AO144" s="98">
        <f t="shared" si="714"/>
        <v>93.623024541419696</v>
      </c>
      <c r="AP144" s="98">
        <f t="shared" si="714"/>
        <v>93.623024541419696</v>
      </c>
      <c r="AQ144" s="98">
        <f t="shared" si="714"/>
        <v>93.623024541419696</v>
      </c>
      <c r="AR144" s="98">
        <f t="shared" si="714"/>
        <v>93.623024541419696</v>
      </c>
      <c r="AS144" s="98">
        <f t="shared" si="714"/>
        <v>93.623024541419696</v>
      </c>
      <c r="AT144" s="98">
        <f t="shared" si="714"/>
        <v>93.623024541419696</v>
      </c>
      <c r="AU144" s="98">
        <f t="shared" si="714"/>
        <v>93.623024541419696</v>
      </c>
      <c r="AV144" s="98">
        <f t="shared" si="714"/>
        <v>93.623024541419696</v>
      </c>
      <c r="AW144" s="98">
        <f t="shared" si="714"/>
        <v>93.623024541419696</v>
      </c>
      <c r="AX144" s="98">
        <f t="shared" si="714"/>
        <v>93.623024541419696</v>
      </c>
      <c r="AY144" s="98">
        <f t="shared" si="714"/>
        <v>93.623024541419696</v>
      </c>
      <c r="AZ144" s="98">
        <f t="shared" si="714"/>
        <v>93.623024541419696</v>
      </c>
      <c r="BA144" s="98">
        <f t="shared" si="714"/>
        <v>93.623024541419696</v>
      </c>
      <c r="BB144" s="98">
        <f t="shared" si="714"/>
        <v>93.623024541419696</v>
      </c>
      <c r="BC144" s="98">
        <f t="shared" si="714"/>
        <v>93.623024541419696</v>
      </c>
      <c r="BD144" s="98">
        <f t="shared" si="714"/>
        <v>93.623024541419696</v>
      </c>
      <c r="BE144" s="98">
        <f t="shared" si="714"/>
        <v>93.623024541419696</v>
      </c>
      <c r="BF144" s="98">
        <f t="shared" si="714"/>
        <v>93.623024541419696</v>
      </c>
      <c r="BG144" s="98">
        <f t="shared" si="714"/>
        <v>93.623024541419696</v>
      </c>
      <c r="BH144" s="98">
        <f t="shared" si="714"/>
        <v>93.623024541419696</v>
      </c>
      <c r="BI144" s="98">
        <f t="shared" si="714"/>
        <v>93.623024541419696</v>
      </c>
      <c r="BJ144" s="98">
        <f t="shared" si="714"/>
        <v>93.623024541419696</v>
      </c>
      <c r="BK144" s="98">
        <f t="shared" si="714"/>
        <v>93.623024541419696</v>
      </c>
      <c r="BL144" s="98">
        <f t="shared" si="714"/>
        <v>93.623024541419696</v>
      </c>
      <c r="BM144" s="98">
        <f t="shared" si="714"/>
        <v>93.623024541419696</v>
      </c>
      <c r="BN144" s="98">
        <f t="shared" si="714"/>
        <v>93.623024541419696</v>
      </c>
      <c r="BO144" s="98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7">
        <f>(AVERAGE(H140:K140)/SUM(I135:K135))*90</f>
        <v>61.181060879698599</v>
      </c>
      <c r="L145" s="97">
        <f t="shared" ref="L145:P145" si="723">(AVERAGE(I140:L140)/SUM(J135:L135))*90</f>
        <v>60.343964522758135</v>
      </c>
      <c r="M145" s="97">
        <f t="shared" si="723"/>
        <v>61.184078195411423</v>
      </c>
      <c r="N145" s="97">
        <f t="shared" si="723"/>
        <v>62.401001176807114</v>
      </c>
      <c r="O145" s="97">
        <f t="shared" si="723"/>
        <v>63.033061920696795</v>
      </c>
      <c r="P145" s="97">
        <f t="shared" si="723"/>
        <v>62.345621849374858</v>
      </c>
      <c r="Q145" s="97">
        <f t="shared" ref="Q145" si="724">(AVERAGE(N140:Q140)/SUM(O135:Q135))*90</f>
        <v>63.02786498569057</v>
      </c>
      <c r="R145" s="97">
        <f t="shared" ref="R145" si="725">(AVERAGE(O140:R140)/SUM(P135:R135))*90</f>
        <v>62.814462647865113</v>
      </c>
      <c r="S145" s="97">
        <f t="shared" ref="S145" si="726">(AVERAGE(P140:S140)/SUM(Q135:S135))*90</f>
        <v>62.156990674887936</v>
      </c>
      <c r="T145" s="97">
        <f t="shared" ref="T145" si="727">(AVERAGE(Q140:T140)/SUM(R135:T135))*90</f>
        <v>61.69078195843128</v>
      </c>
      <c r="U145" s="97">
        <f t="shared" ref="U145" si="728">(AVERAGE(R140:U140)/SUM(S135:U135))*90</f>
        <v>60.890895758940204</v>
      </c>
      <c r="V145" s="97">
        <f t="shared" ref="V145" si="729">(AVERAGE(S140:V140)/SUM(T135:V135))*90</f>
        <v>61.094233077657634</v>
      </c>
      <c r="W145" s="97">
        <f t="shared" ref="W145" si="730">(AVERAGE(T140:W140)/SUM(U135:W135))*90</f>
        <v>59.760131080372233</v>
      </c>
      <c r="X145" s="97">
        <f t="shared" ref="X145" si="731">(AVERAGE(U140:X140)/SUM(V135:X135))*90</f>
        <v>59.815238958212831</v>
      </c>
      <c r="Y145" s="97">
        <f t="shared" ref="Y145" si="732">(AVERAGE(V140:Y140)/SUM(W135:Y135))*90</f>
        <v>61.126520455248716</v>
      </c>
      <c r="Z145" s="97">
        <f t="shared" ref="Z145" si="733">(AVERAGE(W140:Z140)/SUM(X135:Z135))*90</f>
        <v>61.583869431210651</v>
      </c>
      <c r="AA145" s="97">
        <f t="shared" ref="AA145" si="734">(AVERAGE(X140:AA140)/SUM(Y135:AA135))*90</f>
        <v>63.003593507824341</v>
      </c>
      <c r="AB145" s="97">
        <f t="shared" ref="AB145" si="735">(AVERAGE(Y140:AB140)/SUM(Z135:AB135))*90</f>
        <v>62.326093446619907</v>
      </c>
      <c r="AC145" s="97">
        <f t="shared" ref="AC145" si="736">(AVERAGE(Z140:AC140)/SUM(AA135:AC135))*90</f>
        <v>62.398960243844208</v>
      </c>
      <c r="AD145" s="97">
        <f t="shared" ref="AD145" si="737">(AVERAGE(AA140:AD140)/SUM(AB135:AD135))*90</f>
        <v>61.958290028989516</v>
      </c>
      <c r="AE145" s="97">
        <f t="shared" ref="AE145" si="738">(AVERAGE(AB140:AE140)/SUM(AC135:AE135))*90</f>
        <v>61.146682132173879</v>
      </c>
      <c r="AF145" s="98">
        <f t="shared" ref="AF145:AF147" si="739">AE145</f>
        <v>61.146682132173879</v>
      </c>
      <c r="AG145" s="98">
        <f t="shared" ref="AG145:AG147" si="740">AF145</f>
        <v>61.146682132173879</v>
      </c>
      <c r="AH145" s="98">
        <f t="shared" ref="AH145:AH147" si="741">AG145</f>
        <v>61.146682132173879</v>
      </c>
      <c r="AI145" s="98">
        <f t="shared" ref="AI145:AI147" si="742">AH145</f>
        <v>61.146682132173879</v>
      </c>
      <c r="AJ145" s="98">
        <f t="shared" ref="AJ145:AJ147" si="743">AI145</f>
        <v>61.146682132173879</v>
      </c>
      <c r="AK145" s="98">
        <f t="shared" ref="AK145:AK147" si="744">AJ145</f>
        <v>61.146682132173879</v>
      </c>
      <c r="AL145" s="98">
        <f t="shared" ref="AL145:AL147" si="745">AK145</f>
        <v>61.146682132173879</v>
      </c>
      <c r="AM145" s="98">
        <f t="shared" ref="AM145:AM147" si="746">AL145</f>
        <v>61.146682132173879</v>
      </c>
      <c r="AN145" s="98">
        <f t="shared" ref="AN145:AN147" si="747">AM145</f>
        <v>61.146682132173879</v>
      </c>
      <c r="AO145" s="98">
        <f t="shared" ref="AO145:AO147" si="748">AN145</f>
        <v>61.146682132173879</v>
      </c>
      <c r="AP145" s="98">
        <f t="shared" ref="AP145:AP147" si="749">AO145</f>
        <v>61.146682132173879</v>
      </c>
      <c r="AQ145" s="98">
        <f t="shared" ref="AQ145:AQ147" si="750">AP145</f>
        <v>61.146682132173879</v>
      </c>
      <c r="AR145" s="98">
        <f t="shared" ref="AR145:AR147" si="751">AQ145</f>
        <v>61.146682132173879</v>
      </c>
      <c r="AS145" s="98">
        <f t="shared" ref="AS145:AS147" si="752">AR145</f>
        <v>61.146682132173879</v>
      </c>
      <c r="AT145" s="98">
        <f t="shared" ref="AT145:AT147" si="753">AS145</f>
        <v>61.146682132173879</v>
      </c>
      <c r="AU145" s="98">
        <f t="shared" ref="AU145:AU147" si="754">AT145</f>
        <v>61.146682132173879</v>
      </c>
      <c r="AV145" s="98">
        <f t="shared" ref="AV145:AV147" si="755">AU145</f>
        <v>61.146682132173879</v>
      </c>
      <c r="AW145" s="98">
        <f t="shared" ref="AW145:AW147" si="756">AV145</f>
        <v>61.146682132173879</v>
      </c>
      <c r="AX145" s="98">
        <f t="shared" ref="AX145:AX147" si="757">AW145</f>
        <v>61.146682132173879</v>
      </c>
      <c r="AY145" s="98">
        <f t="shared" ref="AY145:AY147" si="758">AX145</f>
        <v>61.146682132173879</v>
      </c>
      <c r="AZ145" s="98">
        <f t="shared" ref="AZ145:AZ147" si="759">AY145</f>
        <v>61.146682132173879</v>
      </c>
      <c r="BA145" s="98">
        <f t="shared" ref="BA145:BA147" si="760">AZ145</f>
        <v>61.146682132173879</v>
      </c>
      <c r="BB145" s="98">
        <f t="shared" ref="BB145:BB147" si="761">BA145</f>
        <v>61.146682132173879</v>
      </c>
      <c r="BC145" s="98">
        <f t="shared" ref="BC145:BC147" si="762">BB145</f>
        <v>61.146682132173879</v>
      </c>
      <c r="BD145" s="98">
        <f t="shared" ref="BD145:BD147" si="763">BC145</f>
        <v>61.146682132173879</v>
      </c>
      <c r="BE145" s="98">
        <f t="shared" ref="BE145:BE147" si="764">BD145</f>
        <v>61.146682132173879</v>
      </c>
      <c r="BF145" s="98">
        <f t="shared" ref="BF145:BF147" si="765">BE145</f>
        <v>61.146682132173879</v>
      </c>
      <c r="BG145" s="98">
        <f t="shared" ref="BG145:BG147" si="766">BF145</f>
        <v>61.146682132173879</v>
      </c>
      <c r="BH145" s="98">
        <f t="shared" ref="BH145:BH147" si="767">BG145</f>
        <v>61.146682132173879</v>
      </c>
      <c r="BI145" s="98">
        <f t="shared" ref="BI145:BI147" si="768">BH145</f>
        <v>61.146682132173879</v>
      </c>
      <c r="BJ145" s="98">
        <f t="shared" ref="BJ145:BJ147" si="769">BI145</f>
        <v>61.146682132173879</v>
      </c>
      <c r="BK145" s="98">
        <f t="shared" ref="BK145:BK147" si="770">BJ145</f>
        <v>61.146682132173879</v>
      </c>
      <c r="BL145" s="98">
        <f t="shared" ref="BL145:BL147" si="771">BK145</f>
        <v>61.146682132173879</v>
      </c>
      <c r="BM145" s="98">
        <f t="shared" ref="BM145:BM147" si="772">BL145</f>
        <v>61.146682132173879</v>
      </c>
      <c r="BN145" s="98">
        <f t="shared" ref="BN145:BN147" si="773">BM145</f>
        <v>61.146682132173879</v>
      </c>
      <c r="BO145" s="98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0">
        <f t="shared" si="739"/>
        <v>0.12742149418154639</v>
      </c>
      <c r="AG146" s="100">
        <f t="shared" si="740"/>
        <v>0.12742149418154639</v>
      </c>
      <c r="AH146" s="100">
        <f t="shared" si="741"/>
        <v>0.12742149418154639</v>
      </c>
      <c r="AI146" s="100">
        <f t="shared" si="742"/>
        <v>0.12742149418154639</v>
      </c>
      <c r="AJ146" s="100">
        <f t="shared" si="743"/>
        <v>0.12742149418154639</v>
      </c>
      <c r="AK146" s="100">
        <f t="shared" si="744"/>
        <v>0.12742149418154639</v>
      </c>
      <c r="AL146" s="100">
        <f t="shared" si="745"/>
        <v>0.12742149418154639</v>
      </c>
      <c r="AM146" s="100">
        <f t="shared" si="746"/>
        <v>0.12742149418154639</v>
      </c>
      <c r="AN146" s="100">
        <f t="shared" si="747"/>
        <v>0.12742149418154639</v>
      </c>
      <c r="AO146" s="100">
        <f t="shared" si="748"/>
        <v>0.12742149418154639</v>
      </c>
      <c r="AP146" s="100">
        <f t="shared" si="749"/>
        <v>0.12742149418154639</v>
      </c>
      <c r="AQ146" s="100">
        <f t="shared" si="750"/>
        <v>0.12742149418154639</v>
      </c>
      <c r="AR146" s="100">
        <f t="shared" si="751"/>
        <v>0.12742149418154639</v>
      </c>
      <c r="AS146" s="100">
        <f t="shared" si="752"/>
        <v>0.12742149418154639</v>
      </c>
      <c r="AT146" s="100">
        <f t="shared" si="753"/>
        <v>0.12742149418154639</v>
      </c>
      <c r="AU146" s="100">
        <f t="shared" si="754"/>
        <v>0.12742149418154639</v>
      </c>
      <c r="AV146" s="100">
        <f t="shared" si="755"/>
        <v>0.12742149418154639</v>
      </c>
      <c r="AW146" s="100">
        <f t="shared" si="756"/>
        <v>0.12742149418154639</v>
      </c>
      <c r="AX146" s="100">
        <f t="shared" si="757"/>
        <v>0.12742149418154639</v>
      </c>
      <c r="AY146" s="100">
        <f t="shared" si="758"/>
        <v>0.12742149418154639</v>
      </c>
      <c r="AZ146" s="100">
        <f t="shared" si="759"/>
        <v>0.12742149418154639</v>
      </c>
      <c r="BA146" s="100">
        <f t="shared" si="760"/>
        <v>0.12742149418154639</v>
      </c>
      <c r="BB146" s="100">
        <f t="shared" si="761"/>
        <v>0.12742149418154639</v>
      </c>
      <c r="BC146" s="100">
        <f t="shared" si="762"/>
        <v>0.12742149418154639</v>
      </c>
      <c r="BD146" s="100">
        <f t="shared" si="763"/>
        <v>0.12742149418154639</v>
      </c>
      <c r="BE146" s="100">
        <f t="shared" si="764"/>
        <v>0.12742149418154639</v>
      </c>
      <c r="BF146" s="100">
        <f t="shared" si="765"/>
        <v>0.12742149418154639</v>
      </c>
      <c r="BG146" s="100">
        <f t="shared" si="766"/>
        <v>0.12742149418154639</v>
      </c>
      <c r="BH146" s="100">
        <f t="shared" si="767"/>
        <v>0.12742149418154639</v>
      </c>
      <c r="BI146" s="100">
        <f t="shared" si="768"/>
        <v>0.12742149418154639</v>
      </c>
      <c r="BJ146" s="100">
        <f t="shared" si="769"/>
        <v>0.12742149418154639</v>
      </c>
      <c r="BK146" s="100">
        <f t="shared" si="770"/>
        <v>0.12742149418154639</v>
      </c>
      <c r="BL146" s="100">
        <f t="shared" si="771"/>
        <v>0.12742149418154639</v>
      </c>
      <c r="BM146" s="100">
        <f t="shared" si="772"/>
        <v>0.12742149418154639</v>
      </c>
      <c r="BN146" s="100">
        <f t="shared" si="773"/>
        <v>0.12742149418154639</v>
      </c>
      <c r="BO146" s="100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0">
        <f t="shared" si="739"/>
        <v>0.12667990148729938</v>
      </c>
      <c r="AG147" s="100">
        <f t="shared" si="740"/>
        <v>0.12667990148729938</v>
      </c>
      <c r="AH147" s="100">
        <f t="shared" si="741"/>
        <v>0.12667990148729938</v>
      </c>
      <c r="AI147" s="100">
        <f t="shared" si="742"/>
        <v>0.12667990148729938</v>
      </c>
      <c r="AJ147" s="100">
        <f t="shared" si="743"/>
        <v>0.12667990148729938</v>
      </c>
      <c r="AK147" s="100">
        <f t="shared" si="744"/>
        <v>0.12667990148729938</v>
      </c>
      <c r="AL147" s="100">
        <f t="shared" si="745"/>
        <v>0.12667990148729938</v>
      </c>
      <c r="AM147" s="100">
        <f t="shared" si="746"/>
        <v>0.12667990148729938</v>
      </c>
      <c r="AN147" s="100">
        <f t="shared" si="747"/>
        <v>0.12667990148729938</v>
      </c>
      <c r="AO147" s="100">
        <f t="shared" si="748"/>
        <v>0.12667990148729938</v>
      </c>
      <c r="AP147" s="100">
        <f t="shared" si="749"/>
        <v>0.12667990148729938</v>
      </c>
      <c r="AQ147" s="100">
        <f t="shared" si="750"/>
        <v>0.12667990148729938</v>
      </c>
      <c r="AR147" s="100">
        <f t="shared" si="751"/>
        <v>0.12667990148729938</v>
      </c>
      <c r="AS147" s="100">
        <f t="shared" si="752"/>
        <v>0.12667990148729938</v>
      </c>
      <c r="AT147" s="100">
        <f t="shared" si="753"/>
        <v>0.12667990148729938</v>
      </c>
      <c r="AU147" s="100">
        <f t="shared" si="754"/>
        <v>0.12667990148729938</v>
      </c>
      <c r="AV147" s="100">
        <f t="shared" si="755"/>
        <v>0.12667990148729938</v>
      </c>
      <c r="AW147" s="100">
        <f t="shared" si="756"/>
        <v>0.12667990148729938</v>
      </c>
      <c r="AX147" s="100">
        <f t="shared" si="757"/>
        <v>0.12667990148729938</v>
      </c>
      <c r="AY147" s="100">
        <f t="shared" si="758"/>
        <v>0.12667990148729938</v>
      </c>
      <c r="AZ147" s="100">
        <f t="shared" si="759"/>
        <v>0.12667990148729938</v>
      </c>
      <c r="BA147" s="100">
        <f t="shared" si="760"/>
        <v>0.12667990148729938</v>
      </c>
      <c r="BB147" s="100">
        <f t="shared" si="761"/>
        <v>0.12667990148729938</v>
      </c>
      <c r="BC147" s="100">
        <f t="shared" si="762"/>
        <v>0.12667990148729938</v>
      </c>
      <c r="BD147" s="100">
        <f t="shared" si="763"/>
        <v>0.12667990148729938</v>
      </c>
      <c r="BE147" s="100">
        <f t="shared" si="764"/>
        <v>0.12667990148729938</v>
      </c>
      <c r="BF147" s="100">
        <f t="shared" si="765"/>
        <v>0.12667990148729938</v>
      </c>
      <c r="BG147" s="100">
        <f t="shared" si="766"/>
        <v>0.12667990148729938</v>
      </c>
      <c r="BH147" s="100">
        <f t="shared" si="767"/>
        <v>0.12667990148729938</v>
      </c>
      <c r="BI147" s="100">
        <f t="shared" si="768"/>
        <v>0.12667990148729938</v>
      </c>
      <c r="BJ147" s="100">
        <f t="shared" si="769"/>
        <v>0.12667990148729938</v>
      </c>
      <c r="BK147" s="100">
        <f t="shared" si="770"/>
        <v>0.12667990148729938</v>
      </c>
      <c r="BL147" s="100">
        <f t="shared" si="771"/>
        <v>0.12667990148729938</v>
      </c>
      <c r="BM147" s="100">
        <f t="shared" si="772"/>
        <v>0.12667990148729938</v>
      </c>
      <c r="BN147" s="100">
        <f t="shared" si="773"/>
        <v>0.12667990148729938</v>
      </c>
      <c r="BO147" s="100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4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1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3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4">
        <v>1</v>
      </c>
      <c r="C159" s="104">
        <v>4</v>
      </c>
      <c r="D159" s="104">
        <v>6</v>
      </c>
      <c r="E159" s="104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1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79" x14ac:dyDescent="0.3">
      <c r="A161" s="103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  <row r="163" spans="1:79" x14ac:dyDescent="0.3">
      <c r="A163" s="5" t="s">
        <v>168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4"/>
      <c r="BY163" s="84"/>
      <c r="BZ163" s="84"/>
      <c r="CA163" s="84"/>
    </row>
    <row r="164" spans="1:79" x14ac:dyDescent="0.3">
      <c r="A164" t="s">
        <v>155</v>
      </c>
      <c r="I164" s="41">
        <f>H167</f>
        <v>5264789.24</v>
      </c>
      <c r="J164" s="41">
        <f t="shared" ref="J164:AE164" si="1059">I167</f>
        <v>5343331.63</v>
      </c>
      <c r="K164" s="41">
        <f t="shared" si="1059"/>
        <v>5324611.2300000004</v>
      </c>
      <c r="L164" s="41">
        <f t="shared" si="1059"/>
        <v>5306199.72</v>
      </c>
      <c r="M164" s="41">
        <f t="shared" si="1059"/>
        <v>5391989.8399999999</v>
      </c>
      <c r="N164" s="41">
        <f t="shared" si="1059"/>
        <v>5473614.6900000004</v>
      </c>
      <c r="O164" s="41">
        <f t="shared" si="1059"/>
        <v>5557566.1399999997</v>
      </c>
      <c r="P164" s="41">
        <f t="shared" si="1059"/>
        <v>5638257.8700000001</v>
      </c>
      <c r="Q164" s="41">
        <f t="shared" si="1059"/>
        <v>5720803.8600000003</v>
      </c>
      <c r="R164" s="41">
        <f t="shared" si="1059"/>
        <v>5699827.4900000002</v>
      </c>
      <c r="S164" s="41">
        <f t="shared" si="1059"/>
        <v>5782203.04</v>
      </c>
      <c r="T164" s="41">
        <f t="shared" si="1059"/>
        <v>5858487.25</v>
      </c>
      <c r="U164" s="41">
        <f t="shared" si="1059"/>
        <v>5933633.7000000002</v>
      </c>
      <c r="V164" s="41">
        <f t="shared" si="1059"/>
        <v>5911196.5499999998</v>
      </c>
      <c r="W164" s="41">
        <f t="shared" si="1059"/>
        <v>5889006.75</v>
      </c>
      <c r="X164" s="41">
        <f t="shared" si="1059"/>
        <v>5867059.3499999996</v>
      </c>
      <c r="Y164" s="41">
        <f t="shared" si="1059"/>
        <v>5845349.5</v>
      </c>
      <c r="Z164" s="41">
        <f t="shared" si="1059"/>
        <v>5823872.4500000002</v>
      </c>
      <c r="AA164" s="41">
        <f t="shared" si="1059"/>
        <v>5900877.8799999999</v>
      </c>
      <c r="AB164" s="41">
        <f t="shared" si="1059"/>
        <v>5978066.6200000001</v>
      </c>
      <c r="AC164" s="41">
        <f t="shared" si="1059"/>
        <v>6053402.6200000001</v>
      </c>
      <c r="AD164" s="41">
        <f t="shared" si="1059"/>
        <v>6030331.3499999996</v>
      </c>
      <c r="AE164" s="41">
        <f t="shared" si="1059"/>
        <v>6106504.2999999998</v>
      </c>
      <c r="AF164" s="41">
        <f t="shared" ref="AF164:BO164" si="1060">AE167</f>
        <v>6186880.6699999999</v>
      </c>
      <c r="AG164" s="41">
        <f t="shared" si="1060"/>
        <v>6186880.6699999999</v>
      </c>
      <c r="AH164" s="41">
        <f t="shared" si="1060"/>
        <v>6186880.6699999999</v>
      </c>
      <c r="AI164" s="41">
        <f t="shared" si="1060"/>
        <v>6186880.6699999999</v>
      </c>
      <c r="AJ164" s="41">
        <f t="shared" si="1060"/>
        <v>6186880.6699999999</v>
      </c>
      <c r="AK164" s="41">
        <f t="shared" si="1060"/>
        <v>6186880.6699999999</v>
      </c>
      <c r="AL164" s="41">
        <f t="shared" si="1060"/>
        <v>6186880.6699999999</v>
      </c>
      <c r="AM164" s="41">
        <f t="shared" si="1060"/>
        <v>6186880.6699999999</v>
      </c>
      <c r="AN164" s="41">
        <f t="shared" si="1060"/>
        <v>6186880.6699999999</v>
      </c>
      <c r="AO164" s="41">
        <f t="shared" si="1060"/>
        <v>6186880.6699999999</v>
      </c>
      <c r="AP164" s="41">
        <f t="shared" si="1060"/>
        <v>6186880.6699999999</v>
      </c>
      <c r="AQ164" s="41">
        <f t="shared" si="1060"/>
        <v>6186880.6699999999</v>
      </c>
      <c r="AR164" s="41">
        <f t="shared" si="1060"/>
        <v>6186880.6699999999</v>
      </c>
      <c r="AS164" s="41">
        <f t="shared" si="1060"/>
        <v>6186880.6699999999</v>
      </c>
      <c r="AT164" s="41">
        <f t="shared" si="1060"/>
        <v>6186880.6699999999</v>
      </c>
      <c r="AU164" s="41">
        <f t="shared" si="1060"/>
        <v>6186880.6699999999</v>
      </c>
      <c r="AV164" s="41">
        <f t="shared" si="1060"/>
        <v>6186880.6699999999</v>
      </c>
      <c r="AW164" s="41">
        <f t="shared" si="1060"/>
        <v>6186880.6699999999</v>
      </c>
      <c r="AX164" s="41">
        <f t="shared" si="1060"/>
        <v>6186880.6699999999</v>
      </c>
      <c r="AY164" s="41">
        <f t="shared" si="1060"/>
        <v>6186880.6699999999</v>
      </c>
      <c r="AZ164" s="41">
        <f t="shared" si="1060"/>
        <v>6186880.6699999999</v>
      </c>
      <c r="BA164" s="41">
        <f t="shared" si="1060"/>
        <v>6186880.6699999999</v>
      </c>
      <c r="BB164" s="41">
        <f t="shared" si="1060"/>
        <v>6186880.6699999999</v>
      </c>
      <c r="BC164" s="41">
        <f t="shared" si="1060"/>
        <v>6186880.6699999999</v>
      </c>
      <c r="BD164" s="41">
        <f t="shared" si="1060"/>
        <v>6186880.6699999999</v>
      </c>
      <c r="BE164" s="41">
        <f t="shared" si="1060"/>
        <v>6186880.6699999999</v>
      </c>
      <c r="BF164" s="41">
        <f t="shared" si="1060"/>
        <v>6186880.6699999999</v>
      </c>
      <c r="BG164" s="41">
        <f t="shared" si="1060"/>
        <v>6186880.6699999999</v>
      </c>
      <c r="BH164" s="41">
        <f t="shared" si="1060"/>
        <v>6186880.6699999999</v>
      </c>
      <c r="BI164" s="41">
        <f t="shared" si="1060"/>
        <v>6186880.6699999999</v>
      </c>
      <c r="BJ164" s="41">
        <f t="shared" si="1060"/>
        <v>6186880.6699999999</v>
      </c>
      <c r="BK164" s="41">
        <f t="shared" si="1060"/>
        <v>6186880.6699999999</v>
      </c>
      <c r="BL164" s="41">
        <f t="shared" si="1060"/>
        <v>6186880.6699999999</v>
      </c>
      <c r="BM164" s="41">
        <f t="shared" si="1060"/>
        <v>6186880.6699999999</v>
      </c>
      <c r="BN164" s="41">
        <f t="shared" si="1060"/>
        <v>6186880.6699999999</v>
      </c>
      <c r="BO164" s="41">
        <f t="shared" si="1060"/>
        <v>6186880.6699999999</v>
      </c>
    </row>
    <row r="165" spans="1:79" x14ac:dyDescent="0.3">
      <c r="A165" t="s">
        <v>169</v>
      </c>
      <c r="I165" s="41">
        <f>-I109</f>
        <v>97577.999999999665</v>
      </c>
      <c r="J165" s="41">
        <f t="shared" ref="J165:AE165" si="1061">-J109</f>
        <v>5.6024873629212379E-10</v>
      </c>
      <c r="K165" s="41">
        <f t="shared" si="1061"/>
        <v>-1.0000000707805157E-2</v>
      </c>
      <c r="L165" s="41">
        <f t="shared" si="1061"/>
        <v>104772.00000000012</v>
      </c>
      <c r="M165" s="41">
        <f t="shared" si="1061"/>
        <v>101153.00000000055</v>
      </c>
      <c r="N165" s="41">
        <f t="shared" si="1061"/>
        <v>104055.99999999926</v>
      </c>
      <c r="O165" s="41">
        <f t="shared" si="1061"/>
        <v>101355.99000000044</v>
      </c>
      <c r="P165" s="41">
        <f t="shared" si="1061"/>
        <v>103796.00000000022</v>
      </c>
      <c r="Q165" s="41">
        <f t="shared" si="1061"/>
        <v>-1.127773430198431E-10</v>
      </c>
      <c r="R165" s="41">
        <f t="shared" si="1061"/>
        <v>103950.00999999981</v>
      </c>
      <c r="S165" s="41">
        <f t="shared" si="1061"/>
        <v>98415.999999999971</v>
      </c>
      <c r="T165" s="41">
        <f t="shared" si="1061"/>
        <v>97835.990000000194</v>
      </c>
      <c r="U165" s="41">
        <f t="shared" si="1061"/>
        <v>-3.7107383832335472E-10</v>
      </c>
      <c r="V165" s="41">
        <f t="shared" si="1061"/>
        <v>1.8553691916167736E-10</v>
      </c>
      <c r="W165" s="41">
        <f t="shared" si="1061"/>
        <v>-3.7107383832335472E-10</v>
      </c>
      <c r="X165" s="41">
        <f t="shared" si="1061"/>
        <v>3.7107383832335472E-10</v>
      </c>
      <c r="Y165" s="41">
        <f t="shared" si="1061"/>
        <v>1.8553691916167736E-10</v>
      </c>
      <c r="Z165" s="41">
        <f t="shared" si="1061"/>
        <v>99079.999999999709</v>
      </c>
      <c r="AA165" s="41">
        <f t="shared" si="1061"/>
        <v>99872.000000000218</v>
      </c>
      <c r="AB165" s="41">
        <f t="shared" si="1061"/>
        <v>98622</v>
      </c>
      <c r="AC165" s="41">
        <f t="shared" si="1061"/>
        <v>-4.8385118134319782E-10</v>
      </c>
      <c r="AD165" s="41">
        <f t="shared" si="1061"/>
        <v>99866.000000000189</v>
      </c>
      <c r="AE165" s="41">
        <f t="shared" si="1061"/>
        <v>104736.00000000012</v>
      </c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</row>
    <row r="166" spans="1:79" x14ac:dyDescent="0.3">
      <c r="A166" t="s">
        <v>170</v>
      </c>
      <c r="I166" s="41">
        <f>-I40</f>
        <v>-19035.61</v>
      </c>
      <c r="J166" s="41">
        <f t="shared" ref="J166:AE166" si="1062">-J40</f>
        <v>-18720.400000000001</v>
      </c>
      <c r="K166" s="41">
        <f t="shared" si="1062"/>
        <v>-18411.5</v>
      </c>
      <c r="L166" s="41">
        <f t="shared" si="1062"/>
        <v>-18981.88</v>
      </c>
      <c r="M166" s="41">
        <f t="shared" si="1062"/>
        <v>-19528.150000000001</v>
      </c>
      <c r="N166" s="41">
        <f t="shared" si="1062"/>
        <v>-20104.55</v>
      </c>
      <c r="O166" s="41">
        <f t="shared" si="1062"/>
        <v>-20664.259999999998</v>
      </c>
      <c r="P166" s="41">
        <f t="shared" si="1062"/>
        <v>-21250.01</v>
      </c>
      <c r="Q166" s="41">
        <f t="shared" si="1062"/>
        <v>-20976.37</v>
      </c>
      <c r="R166" s="41">
        <f t="shared" si="1062"/>
        <v>-21574.46</v>
      </c>
      <c r="S166" s="41">
        <f t="shared" si="1062"/>
        <v>-22131.79</v>
      </c>
      <c r="T166" s="41">
        <f t="shared" si="1062"/>
        <v>-22689.54</v>
      </c>
      <c r="U166" s="41">
        <f t="shared" si="1062"/>
        <v>-22437.15</v>
      </c>
      <c r="V166" s="41">
        <f t="shared" si="1062"/>
        <v>-22189.8</v>
      </c>
      <c r="W166" s="41">
        <f t="shared" si="1062"/>
        <v>-21947.4</v>
      </c>
      <c r="X166" s="41">
        <f t="shared" si="1062"/>
        <v>-21709.85</v>
      </c>
      <c r="Y166" s="41">
        <f t="shared" si="1062"/>
        <v>-21477.05</v>
      </c>
      <c r="Z166" s="41">
        <f t="shared" si="1062"/>
        <v>-22074.57</v>
      </c>
      <c r="AA166" s="41">
        <f t="shared" si="1062"/>
        <v>-22683.26</v>
      </c>
      <c r="AB166" s="41">
        <f t="shared" si="1062"/>
        <v>-23286</v>
      </c>
      <c r="AC166" s="41">
        <f t="shared" si="1062"/>
        <v>-23071.27</v>
      </c>
      <c r="AD166" s="41">
        <f t="shared" si="1062"/>
        <v>-23693.05</v>
      </c>
      <c r="AE166" s="41">
        <f t="shared" si="1062"/>
        <v>-24359.63</v>
      </c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</row>
    <row r="167" spans="1:79" x14ac:dyDescent="0.3">
      <c r="A167" s="34" t="s">
        <v>158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3">SUM(J164:J166)</f>
        <v>5324611.2300000004</v>
      </c>
      <c r="K167" s="43">
        <f t="shared" si="1063"/>
        <v>5306199.72</v>
      </c>
      <c r="L167" s="43">
        <f t="shared" si="1063"/>
        <v>5391989.8399999999</v>
      </c>
      <c r="M167" s="43">
        <f t="shared" si="1063"/>
        <v>5473614.6900000004</v>
      </c>
      <c r="N167" s="43">
        <f t="shared" si="1063"/>
        <v>5557566.1399999997</v>
      </c>
      <c r="O167" s="43">
        <f t="shared" si="1063"/>
        <v>5638257.8700000001</v>
      </c>
      <c r="P167" s="43">
        <f t="shared" si="1063"/>
        <v>5720803.8600000003</v>
      </c>
      <c r="Q167" s="43">
        <f t="shared" si="1063"/>
        <v>5699827.4900000002</v>
      </c>
      <c r="R167" s="43">
        <f t="shared" si="1063"/>
        <v>5782203.04</v>
      </c>
      <c r="S167" s="43">
        <f t="shared" si="1063"/>
        <v>5858487.25</v>
      </c>
      <c r="T167" s="43">
        <f t="shared" si="1063"/>
        <v>5933633.7000000002</v>
      </c>
      <c r="U167" s="43">
        <f t="shared" si="1063"/>
        <v>5911196.5499999998</v>
      </c>
      <c r="V167" s="43">
        <f t="shared" si="1063"/>
        <v>5889006.75</v>
      </c>
      <c r="W167" s="43">
        <f t="shared" si="1063"/>
        <v>5867059.3499999996</v>
      </c>
      <c r="X167" s="43">
        <f t="shared" si="1063"/>
        <v>5845349.5</v>
      </c>
      <c r="Y167" s="43">
        <f t="shared" si="1063"/>
        <v>5823872.4500000002</v>
      </c>
      <c r="Z167" s="43">
        <f t="shared" si="1063"/>
        <v>5900877.8799999999</v>
      </c>
      <c r="AA167" s="43">
        <f t="shared" si="1063"/>
        <v>5978066.6200000001</v>
      </c>
      <c r="AB167" s="43">
        <f t="shared" si="1063"/>
        <v>6053402.6200000001</v>
      </c>
      <c r="AC167" s="43">
        <f t="shared" si="1063"/>
        <v>6030331.3499999996</v>
      </c>
      <c r="AD167" s="43">
        <f t="shared" si="1063"/>
        <v>6106504.2999999998</v>
      </c>
      <c r="AE167" s="43">
        <f t="shared" si="1063"/>
        <v>6186880.6699999999</v>
      </c>
      <c r="AF167" s="43">
        <f t="shared" si="1063"/>
        <v>6186880.6699999999</v>
      </c>
      <c r="AG167" s="43">
        <f t="shared" ref="AG167" si="1064">SUM(AG164:AG166)</f>
        <v>6186880.6699999999</v>
      </c>
      <c r="AH167" s="43">
        <f t="shared" ref="AH167" si="1065">SUM(AH164:AH166)</f>
        <v>6186880.6699999999</v>
      </c>
      <c r="AI167" s="43">
        <f t="shared" ref="AI167" si="1066">SUM(AI164:AI166)</f>
        <v>6186880.6699999999</v>
      </c>
      <c r="AJ167" s="43">
        <f t="shared" ref="AJ167" si="1067">SUM(AJ164:AJ166)</f>
        <v>6186880.6699999999</v>
      </c>
      <c r="AK167" s="43">
        <f t="shared" ref="AK167" si="1068">SUM(AK164:AK166)</f>
        <v>6186880.6699999999</v>
      </c>
      <c r="AL167" s="43">
        <f t="shared" ref="AL167" si="1069">SUM(AL164:AL166)</f>
        <v>6186880.6699999999</v>
      </c>
      <c r="AM167" s="43">
        <f t="shared" ref="AM167" si="1070">SUM(AM164:AM166)</f>
        <v>6186880.6699999999</v>
      </c>
      <c r="AN167" s="43">
        <f t="shared" ref="AN167" si="1071">SUM(AN164:AN166)</f>
        <v>6186880.6699999999</v>
      </c>
      <c r="AO167" s="43">
        <f t="shared" ref="AO167" si="1072">SUM(AO164:AO166)</f>
        <v>6186880.6699999999</v>
      </c>
      <c r="AP167" s="43">
        <f t="shared" ref="AP167" si="1073">SUM(AP164:AP166)</f>
        <v>6186880.6699999999</v>
      </c>
      <c r="AQ167" s="43">
        <f t="shared" ref="AQ167" si="1074">SUM(AQ164:AQ166)</f>
        <v>6186880.6699999999</v>
      </c>
      <c r="AR167" s="43">
        <f t="shared" ref="AR167" si="1075">SUM(AR164:AR166)</f>
        <v>6186880.6699999999</v>
      </c>
      <c r="AS167" s="43">
        <f t="shared" ref="AS167" si="1076">SUM(AS164:AS166)</f>
        <v>6186880.6699999999</v>
      </c>
      <c r="AT167" s="43">
        <f t="shared" ref="AT167" si="1077">SUM(AT164:AT166)</f>
        <v>6186880.6699999999</v>
      </c>
      <c r="AU167" s="43">
        <f t="shared" ref="AU167" si="1078">SUM(AU164:AU166)</f>
        <v>6186880.6699999999</v>
      </c>
      <c r="AV167" s="43">
        <f t="shared" ref="AV167" si="1079">SUM(AV164:AV166)</f>
        <v>6186880.6699999999</v>
      </c>
      <c r="AW167" s="43">
        <f t="shared" ref="AW167" si="1080">SUM(AW164:AW166)</f>
        <v>6186880.6699999999</v>
      </c>
      <c r="AX167" s="43">
        <f t="shared" ref="AX167" si="1081">SUM(AX164:AX166)</f>
        <v>6186880.6699999999</v>
      </c>
      <c r="AY167" s="43">
        <f t="shared" ref="AY167" si="1082">SUM(AY164:AY166)</f>
        <v>6186880.6699999999</v>
      </c>
      <c r="AZ167" s="43">
        <f t="shared" ref="AZ167" si="1083">SUM(AZ164:AZ166)</f>
        <v>6186880.6699999999</v>
      </c>
      <c r="BA167" s="43">
        <f t="shared" ref="BA167" si="1084">SUM(BA164:BA166)</f>
        <v>6186880.6699999999</v>
      </c>
      <c r="BB167" s="43">
        <f t="shared" ref="BB167" si="1085">SUM(BB164:BB166)</f>
        <v>6186880.6699999999</v>
      </c>
      <c r="BC167" s="43">
        <f t="shared" ref="BC167" si="1086">SUM(BC164:BC166)</f>
        <v>6186880.6699999999</v>
      </c>
      <c r="BD167" s="43">
        <f t="shared" ref="BD167" si="1087">SUM(BD164:BD166)</f>
        <v>6186880.6699999999</v>
      </c>
      <c r="BE167" s="43">
        <f t="shared" ref="BE167" si="1088">SUM(BE164:BE166)</f>
        <v>6186880.6699999999</v>
      </c>
      <c r="BF167" s="43">
        <f t="shared" ref="BF167" si="1089">SUM(BF164:BF166)</f>
        <v>6186880.6699999999</v>
      </c>
      <c r="BG167" s="43">
        <f t="shared" ref="BG167" si="1090">SUM(BG164:BG166)</f>
        <v>6186880.6699999999</v>
      </c>
      <c r="BH167" s="43">
        <f t="shared" ref="BH167" si="1091">SUM(BH164:BH166)</f>
        <v>6186880.6699999999</v>
      </c>
      <c r="BI167" s="43">
        <f t="shared" ref="BI167" si="1092">SUM(BI164:BI166)</f>
        <v>6186880.6699999999</v>
      </c>
      <c r="BJ167" s="43">
        <f t="shared" ref="BJ167" si="1093">SUM(BJ164:BJ166)</f>
        <v>6186880.6699999999</v>
      </c>
      <c r="BK167" s="43">
        <f t="shared" ref="BK167" si="1094">SUM(BK164:BK166)</f>
        <v>6186880.6699999999</v>
      </c>
      <c r="BL167" s="43">
        <f t="shared" ref="BL167" si="1095">SUM(BL164:BL166)</f>
        <v>6186880.6699999999</v>
      </c>
      <c r="BM167" s="43">
        <f t="shared" ref="BM167" si="1096">SUM(BM164:BM166)</f>
        <v>6186880.6699999999</v>
      </c>
      <c r="BN167" s="43">
        <f t="shared" ref="BN167" si="1097">SUM(BN164:BN166)</f>
        <v>6186880.6699999999</v>
      </c>
      <c r="BO167" s="43">
        <f t="shared" ref="BO167" si="1098">SUM(BO164:BO166)</f>
        <v>6186880.6699999999</v>
      </c>
    </row>
    <row r="168" spans="1:79" x14ac:dyDescent="0.3">
      <c r="A168" s="103" t="s">
        <v>91</v>
      </c>
      <c r="H168" s="33">
        <f>H167-H70</f>
        <v>0</v>
      </c>
      <c r="I168" s="33">
        <f>I167-I70</f>
        <v>0</v>
      </c>
      <c r="J168" s="33">
        <f t="shared" ref="J168:AF168" si="1099">J167-J70</f>
        <v>0</v>
      </c>
      <c r="K168" s="33">
        <f t="shared" si="1099"/>
        <v>0</v>
      </c>
      <c r="L168" s="33">
        <f t="shared" si="1099"/>
        <v>0</v>
      </c>
      <c r="M168" s="33">
        <f t="shared" si="1099"/>
        <v>0</v>
      </c>
      <c r="N168" s="33">
        <f t="shared" si="1099"/>
        <v>0</v>
      </c>
      <c r="O168" s="33">
        <f t="shared" si="1099"/>
        <v>0</v>
      </c>
      <c r="P168" s="33">
        <f t="shared" si="1099"/>
        <v>0</v>
      </c>
      <c r="Q168" s="33">
        <f t="shared" si="1099"/>
        <v>0</v>
      </c>
      <c r="R168" s="33">
        <f t="shared" si="1099"/>
        <v>0</v>
      </c>
      <c r="S168" s="33">
        <f t="shared" si="1099"/>
        <v>0</v>
      </c>
      <c r="T168" s="33">
        <f t="shared" si="1099"/>
        <v>0</v>
      </c>
      <c r="U168" s="33">
        <f t="shared" si="1099"/>
        <v>0</v>
      </c>
      <c r="V168" s="33">
        <f t="shared" si="1099"/>
        <v>0</v>
      </c>
      <c r="W168" s="33">
        <f t="shared" si="1099"/>
        <v>0</v>
      </c>
      <c r="X168" s="33">
        <f t="shared" si="1099"/>
        <v>0</v>
      </c>
      <c r="Y168" s="33">
        <f t="shared" si="1099"/>
        <v>0</v>
      </c>
      <c r="Z168" s="33">
        <f t="shared" si="1099"/>
        <v>0</v>
      </c>
      <c r="AA168" s="33">
        <f t="shared" si="1099"/>
        <v>0</v>
      </c>
      <c r="AB168" s="33">
        <f t="shared" si="1099"/>
        <v>0</v>
      </c>
      <c r="AC168" s="33">
        <f t="shared" si="1099"/>
        <v>0</v>
      </c>
      <c r="AD168" s="33">
        <f t="shared" si="1099"/>
        <v>0</v>
      </c>
      <c r="AE168" s="33">
        <f t="shared" si="1099"/>
        <v>0</v>
      </c>
      <c r="AF168" s="33">
        <f t="shared" si="1099"/>
        <v>24359.629999999888</v>
      </c>
      <c r="AG168" s="33">
        <f t="shared" ref="AG168" si="1100">AG167-AG70</f>
        <v>48719.259999999776</v>
      </c>
      <c r="AH168" s="33">
        <f t="shared" ref="AH168" si="1101">AH167-AH70</f>
        <v>73078.889999999665</v>
      </c>
      <c r="AI168" s="33">
        <f t="shared" ref="AI168" si="1102">AI167-AI70</f>
        <v>97438.519999999553</v>
      </c>
      <c r="AJ168" s="33">
        <f t="shared" ref="AJ168" si="1103">AJ167-AJ70</f>
        <v>121798.14999999944</v>
      </c>
      <c r="AK168" s="33">
        <f t="shared" ref="AK168" si="1104">AK167-AK70</f>
        <v>146157.77999999933</v>
      </c>
      <c r="AL168" s="33">
        <f t="shared" ref="AL168" si="1105">AL167-AL70</f>
        <v>170517.40999999922</v>
      </c>
      <c r="AM168" s="33">
        <f t="shared" ref="AM168" si="1106">AM167-AM70</f>
        <v>194877.03999999911</v>
      </c>
      <c r="AN168" s="33">
        <f t="shared" ref="AN168" si="1107">AN167-AN70</f>
        <v>219236.66999999899</v>
      </c>
      <c r="AO168" s="33">
        <f t="shared" ref="AO168" si="1108">AO167-AO70</f>
        <v>243596.29999999888</v>
      </c>
      <c r="AP168" s="33">
        <f t="shared" ref="AP168" si="1109">AP167-AP70</f>
        <v>267955.92999999877</v>
      </c>
      <c r="AQ168" s="33">
        <f t="shared" ref="AQ168" si="1110">AQ167-AQ70</f>
        <v>292315.55999999866</v>
      </c>
      <c r="AR168" s="33">
        <f t="shared" ref="AR168" si="1111">AR167-AR70</f>
        <v>316675.18999999855</v>
      </c>
      <c r="AS168" s="33">
        <f t="shared" ref="AS168" si="1112">AS167-AS70</f>
        <v>341034.81999999844</v>
      </c>
      <c r="AT168" s="33">
        <f t="shared" ref="AT168" si="1113">AT167-AT70</f>
        <v>365394.44999999832</v>
      </c>
      <c r="AU168" s="33">
        <f t="shared" ref="AU168" si="1114">AU167-AU70</f>
        <v>389754.07999999821</v>
      </c>
      <c r="AV168" s="33">
        <f t="shared" ref="AV168" si="1115">AV167-AV70</f>
        <v>414113.7099999981</v>
      </c>
      <c r="AW168" s="33">
        <f t="shared" ref="AW168" si="1116">AW167-AW70</f>
        <v>438473.33999999799</v>
      </c>
      <c r="AX168" s="33">
        <f t="shared" ref="AX168" si="1117">AX167-AX70</f>
        <v>462832.96999999788</v>
      </c>
      <c r="AY168" s="33">
        <f t="shared" ref="AY168" si="1118">AY167-AY70</f>
        <v>487192.59999999776</v>
      </c>
      <c r="AZ168" s="33">
        <f t="shared" ref="AZ168" si="1119">AZ167-AZ70</f>
        <v>511552.22999999765</v>
      </c>
      <c r="BA168" s="33">
        <f t="shared" ref="BA168" si="1120">BA167-BA70</f>
        <v>535911.85999999754</v>
      </c>
      <c r="BB168" s="33">
        <f t="shared" ref="BB168" si="1121">BB167-BB70</f>
        <v>560271.48999999743</v>
      </c>
      <c r="BC168" s="33">
        <f t="shared" ref="BC168" si="1122">BC167-BC70</f>
        <v>584631.11999999732</v>
      </c>
      <c r="BD168" s="33">
        <f t="shared" ref="BD168" si="1123">BD167-BD70</f>
        <v>608990.74999999721</v>
      </c>
      <c r="BE168" s="33">
        <f t="shared" ref="BE168" si="1124">BE167-BE70</f>
        <v>633350.37999999709</v>
      </c>
      <c r="BF168" s="33">
        <f t="shared" ref="BF168" si="1125">BF167-BF70</f>
        <v>657710.00999999698</v>
      </c>
      <c r="BG168" s="33">
        <f t="shared" ref="BG168" si="1126">BG167-BG70</f>
        <v>682069.63999999687</v>
      </c>
      <c r="BH168" s="33">
        <f t="shared" ref="BH168" si="1127">BH167-BH70</f>
        <v>706429.26999999676</v>
      </c>
      <c r="BI168" s="33">
        <f t="shared" ref="BI168" si="1128">BI167-BI70</f>
        <v>730788.89999999665</v>
      </c>
      <c r="BJ168" s="33">
        <f t="shared" ref="BJ168" si="1129">BJ167-BJ70</f>
        <v>755148.52999999654</v>
      </c>
      <c r="BK168" s="33">
        <f t="shared" ref="BK168" si="1130">BK167-BK70</f>
        <v>779508.15999999642</v>
      </c>
      <c r="BL168" s="33">
        <f t="shared" ref="BL168" si="1131">BL167-BL70</f>
        <v>803867.78999999631</v>
      </c>
      <c r="BM168" s="33">
        <f t="shared" ref="BM168" si="1132">BM167-BM70</f>
        <v>828227.4199999962</v>
      </c>
      <c r="BN168" s="33">
        <f t="shared" ref="BN168" si="1133">BN167-BN70</f>
        <v>852587.04999999609</v>
      </c>
      <c r="BO168" s="33">
        <f t="shared" ref="BO168" si="1134">BO167-BO70</f>
        <v>876946.67999999598</v>
      </c>
    </row>
    <row r="170" spans="1:79" x14ac:dyDescent="0.3">
      <c r="A170" s="5" t="s">
        <v>171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4"/>
      <c r="BY170" s="84"/>
      <c r="BZ170" s="84"/>
      <c r="CA170" s="84"/>
    </row>
    <row r="171" spans="1:79" x14ac:dyDescent="0.3">
      <c r="A171" t="s">
        <v>172</v>
      </c>
      <c r="B171" s="105">
        <v>60000</v>
      </c>
      <c r="F171" s="13" t="s">
        <v>175</v>
      </c>
      <c r="H171" s="41">
        <f>-H109</f>
        <v>0</v>
      </c>
      <c r="I171" s="41">
        <f t="shared" ref="I171:L171" si="1135">-I109</f>
        <v>97577.999999999665</v>
      </c>
      <c r="J171" s="41">
        <f t="shared" si="1135"/>
        <v>5.6024873629212379E-10</v>
      </c>
      <c r="K171" s="41">
        <f t="shared" si="1135"/>
        <v>-1.0000000707805157E-2</v>
      </c>
      <c r="L171" s="41">
        <f t="shared" si="1135"/>
        <v>104772.00000000012</v>
      </c>
      <c r="M171" s="41">
        <f t="shared" ref="M171:AE171" si="1136">-M109</f>
        <v>101153.00000000055</v>
      </c>
      <c r="N171" s="41">
        <f t="shared" si="1136"/>
        <v>104055.99999999926</v>
      </c>
      <c r="O171" s="41">
        <f t="shared" si="1136"/>
        <v>101355.99000000044</v>
      </c>
      <c r="P171" s="41">
        <f t="shared" si="1136"/>
        <v>103796.00000000022</v>
      </c>
      <c r="Q171" s="41">
        <f t="shared" si="1136"/>
        <v>-1.127773430198431E-10</v>
      </c>
      <c r="R171" s="41">
        <f t="shared" si="1136"/>
        <v>103950.00999999981</v>
      </c>
      <c r="S171" s="41">
        <f t="shared" si="1136"/>
        <v>98415.999999999971</v>
      </c>
      <c r="T171" s="41">
        <f t="shared" si="1136"/>
        <v>97835.990000000194</v>
      </c>
      <c r="U171" s="41">
        <f t="shared" si="1136"/>
        <v>-3.7107383832335472E-10</v>
      </c>
      <c r="V171" s="41">
        <f t="shared" si="1136"/>
        <v>1.8553691916167736E-10</v>
      </c>
      <c r="W171" s="41">
        <f t="shared" si="1136"/>
        <v>-3.7107383832335472E-10</v>
      </c>
      <c r="X171" s="41">
        <f t="shared" si="1136"/>
        <v>3.7107383832335472E-10</v>
      </c>
      <c r="Y171" s="41">
        <f t="shared" si="1136"/>
        <v>1.8553691916167736E-10</v>
      </c>
      <c r="Z171" s="41">
        <f t="shared" si="1136"/>
        <v>99079.999999999709</v>
      </c>
      <c r="AA171" s="41">
        <f t="shared" si="1136"/>
        <v>99872.000000000218</v>
      </c>
      <c r="AB171" s="41">
        <f t="shared" si="1136"/>
        <v>98622</v>
      </c>
      <c r="AC171" s="41">
        <f t="shared" si="1136"/>
        <v>-4.8385118134319782E-10</v>
      </c>
      <c r="AD171" s="41">
        <f t="shared" si="1136"/>
        <v>99866.000000000189</v>
      </c>
      <c r="AE171" s="41">
        <f t="shared" si="1136"/>
        <v>104736.00000000012</v>
      </c>
      <c r="AF171" s="106">
        <f>$B171</f>
        <v>60000</v>
      </c>
      <c r="AG171" s="106">
        <f t="shared" ref="AG171:BO172" si="1137">$B171</f>
        <v>60000</v>
      </c>
      <c r="AH171" s="106">
        <f t="shared" si="1137"/>
        <v>60000</v>
      </c>
      <c r="AI171" s="106">
        <f t="shared" si="1137"/>
        <v>60000</v>
      </c>
      <c r="AJ171" s="106">
        <f t="shared" si="1137"/>
        <v>60000</v>
      </c>
      <c r="AK171" s="106">
        <f t="shared" si="1137"/>
        <v>60000</v>
      </c>
      <c r="AL171" s="106">
        <f t="shared" si="1137"/>
        <v>60000</v>
      </c>
      <c r="AM171" s="106">
        <f t="shared" si="1137"/>
        <v>60000</v>
      </c>
      <c r="AN171" s="106">
        <f t="shared" si="1137"/>
        <v>60000</v>
      </c>
      <c r="AO171" s="106">
        <f t="shared" si="1137"/>
        <v>60000</v>
      </c>
      <c r="AP171" s="106">
        <f t="shared" si="1137"/>
        <v>60000</v>
      </c>
      <c r="AQ171" s="106">
        <f t="shared" si="1137"/>
        <v>60000</v>
      </c>
      <c r="AR171" s="106">
        <f t="shared" si="1137"/>
        <v>60000</v>
      </c>
      <c r="AS171" s="106">
        <f t="shared" si="1137"/>
        <v>60000</v>
      </c>
      <c r="AT171" s="106">
        <f t="shared" si="1137"/>
        <v>60000</v>
      </c>
      <c r="AU171" s="106">
        <f t="shared" si="1137"/>
        <v>60000</v>
      </c>
      <c r="AV171" s="106">
        <f t="shared" si="1137"/>
        <v>60000</v>
      </c>
      <c r="AW171" s="106">
        <f t="shared" si="1137"/>
        <v>60000</v>
      </c>
      <c r="AX171" s="106">
        <f t="shared" si="1137"/>
        <v>60000</v>
      </c>
      <c r="AY171" s="106">
        <f t="shared" si="1137"/>
        <v>60000</v>
      </c>
      <c r="AZ171" s="106">
        <f t="shared" si="1137"/>
        <v>60000</v>
      </c>
      <c r="BA171" s="106">
        <f t="shared" si="1137"/>
        <v>60000</v>
      </c>
      <c r="BB171" s="106">
        <f t="shared" si="1137"/>
        <v>60000</v>
      </c>
      <c r="BC171" s="106">
        <f t="shared" si="1137"/>
        <v>60000</v>
      </c>
      <c r="BD171" s="106">
        <f t="shared" si="1137"/>
        <v>60000</v>
      </c>
      <c r="BE171" s="106">
        <f t="shared" si="1137"/>
        <v>60000</v>
      </c>
      <c r="BF171" s="106">
        <f t="shared" si="1137"/>
        <v>60000</v>
      </c>
      <c r="BG171" s="106">
        <f t="shared" si="1137"/>
        <v>60000</v>
      </c>
      <c r="BH171" s="106">
        <f t="shared" si="1137"/>
        <v>60000</v>
      </c>
      <c r="BI171" s="106">
        <f t="shared" si="1137"/>
        <v>60000</v>
      </c>
      <c r="BJ171" s="106">
        <f t="shared" si="1137"/>
        <v>60000</v>
      </c>
      <c r="BK171" s="106">
        <f t="shared" si="1137"/>
        <v>60000</v>
      </c>
      <c r="BL171" s="106">
        <f t="shared" si="1137"/>
        <v>60000</v>
      </c>
      <c r="BM171" s="106">
        <f t="shared" si="1137"/>
        <v>60000</v>
      </c>
      <c r="BN171" s="106">
        <f t="shared" si="1137"/>
        <v>60000</v>
      </c>
      <c r="BO171" s="106">
        <f t="shared" si="1137"/>
        <v>60000</v>
      </c>
    </row>
    <row r="172" spans="1:79" x14ac:dyDescent="0.3">
      <c r="A172" t="s">
        <v>173</v>
      </c>
      <c r="F172" s="13" t="s">
        <v>176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7">
        <f>$B172</f>
        <v>0</v>
      </c>
      <c r="AG172" s="107">
        <f t="shared" si="1137"/>
        <v>0</v>
      </c>
      <c r="AH172" s="107">
        <f t="shared" si="1137"/>
        <v>0</v>
      </c>
      <c r="AI172" s="107">
        <v>600000</v>
      </c>
      <c r="AJ172" s="107">
        <v>600000</v>
      </c>
      <c r="AK172" s="107">
        <v>500000</v>
      </c>
      <c r="AL172" s="107">
        <v>500000</v>
      </c>
      <c r="AM172" s="107">
        <v>400000</v>
      </c>
      <c r="AN172" s="107">
        <v>400000</v>
      </c>
      <c r="AO172" s="107">
        <v>400000</v>
      </c>
      <c r="AP172" s="107">
        <v>400000</v>
      </c>
      <c r="AQ172" s="107">
        <v>200000</v>
      </c>
      <c r="AR172" s="107">
        <f t="shared" si="1137"/>
        <v>0</v>
      </c>
      <c r="AS172" s="107">
        <f t="shared" si="1137"/>
        <v>0</v>
      </c>
      <c r="AT172" s="107">
        <f t="shared" si="1137"/>
        <v>0</v>
      </c>
      <c r="AU172" s="107">
        <f t="shared" si="1137"/>
        <v>0</v>
      </c>
      <c r="AV172" s="107">
        <f t="shared" si="1137"/>
        <v>0</v>
      </c>
      <c r="AW172" s="107">
        <f t="shared" si="1137"/>
        <v>0</v>
      </c>
      <c r="AX172" s="107">
        <f t="shared" si="1137"/>
        <v>0</v>
      </c>
      <c r="AY172" s="107">
        <f t="shared" si="1137"/>
        <v>0</v>
      </c>
      <c r="AZ172" s="107">
        <f t="shared" si="1137"/>
        <v>0</v>
      </c>
      <c r="BA172" s="107">
        <f t="shared" si="1137"/>
        <v>0</v>
      </c>
      <c r="BB172" s="107">
        <f t="shared" si="1137"/>
        <v>0</v>
      </c>
      <c r="BC172" s="107">
        <f t="shared" si="1137"/>
        <v>0</v>
      </c>
      <c r="BD172" s="107">
        <f t="shared" si="1137"/>
        <v>0</v>
      </c>
      <c r="BE172" s="107">
        <f t="shared" si="1137"/>
        <v>0</v>
      </c>
      <c r="BF172" s="107">
        <f t="shared" si="1137"/>
        <v>0</v>
      </c>
      <c r="BG172" s="107">
        <f t="shared" si="1137"/>
        <v>0</v>
      </c>
      <c r="BH172" s="107">
        <f t="shared" si="1137"/>
        <v>0</v>
      </c>
      <c r="BI172" s="107">
        <f t="shared" si="1137"/>
        <v>0</v>
      </c>
      <c r="BJ172" s="107">
        <f t="shared" si="1137"/>
        <v>0</v>
      </c>
      <c r="BK172" s="107">
        <f t="shared" si="1137"/>
        <v>0</v>
      </c>
      <c r="BL172" s="107">
        <f t="shared" si="1137"/>
        <v>0</v>
      </c>
      <c r="BM172" s="107">
        <f t="shared" si="1137"/>
        <v>0</v>
      </c>
      <c r="BN172" s="107">
        <f t="shared" si="1137"/>
        <v>0</v>
      </c>
      <c r="BO172" s="107">
        <f t="shared" si="1137"/>
        <v>0</v>
      </c>
    </row>
    <row r="174" spans="1:79" x14ac:dyDescent="0.3">
      <c r="A174" s="34" t="s">
        <v>174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38">SUM(I171:I173)</f>
        <v>97577.999999999665</v>
      </c>
      <c r="J174" s="43">
        <f t="shared" si="1138"/>
        <v>5.6024873629212379E-10</v>
      </c>
      <c r="K174" s="43">
        <f t="shared" si="1138"/>
        <v>-1.0000000707805157E-2</v>
      </c>
      <c r="L174" s="43">
        <f t="shared" si="1138"/>
        <v>104772.00000000012</v>
      </c>
      <c r="M174" s="43">
        <f t="shared" ref="M174" si="1139">SUM(M171:M173)</f>
        <v>101153.00000000055</v>
      </c>
      <c r="N174" s="43">
        <f t="shared" ref="N174" si="1140">SUM(N171:N173)</f>
        <v>104055.99999999926</v>
      </c>
      <c r="O174" s="43">
        <f t="shared" ref="O174" si="1141">SUM(O171:O173)</f>
        <v>101355.99000000044</v>
      </c>
      <c r="P174" s="43">
        <f t="shared" ref="P174" si="1142">SUM(P171:P173)</f>
        <v>103796.00000000022</v>
      </c>
      <c r="Q174" s="43">
        <f t="shared" ref="Q174" si="1143">SUM(Q171:Q173)</f>
        <v>-1.127773430198431E-10</v>
      </c>
      <c r="R174" s="43">
        <f t="shared" ref="R174" si="1144">SUM(R171:R173)</f>
        <v>103950.00999999981</v>
      </c>
      <c r="S174" s="43">
        <f t="shared" ref="S174" si="1145">SUM(S171:S173)</f>
        <v>98415.999999999971</v>
      </c>
      <c r="T174" s="43">
        <f t="shared" ref="T174" si="1146">SUM(T171:T173)</f>
        <v>97835.990000000194</v>
      </c>
      <c r="U174" s="43">
        <f t="shared" ref="U174" si="1147">SUM(U171:U173)</f>
        <v>-3.7107383832335472E-10</v>
      </c>
      <c r="V174" s="43">
        <f t="shared" ref="V174" si="1148">SUM(V171:V173)</f>
        <v>1.8553691916167736E-10</v>
      </c>
      <c r="W174" s="43">
        <f t="shared" ref="W174" si="1149">SUM(W171:W173)</f>
        <v>-3.7107383832335472E-10</v>
      </c>
      <c r="X174" s="43">
        <f t="shared" ref="X174" si="1150">SUM(X171:X173)</f>
        <v>3.7107383832335472E-10</v>
      </c>
      <c r="Y174" s="43">
        <f t="shared" ref="Y174" si="1151">SUM(Y171:Y173)</f>
        <v>1.8553691916167736E-10</v>
      </c>
      <c r="Z174" s="43">
        <f t="shared" ref="Z174" si="1152">SUM(Z171:Z173)</f>
        <v>99079.999999999709</v>
      </c>
      <c r="AA174" s="43">
        <f t="shared" ref="AA174" si="1153">SUM(AA171:AA173)</f>
        <v>99872.000000000218</v>
      </c>
      <c r="AB174" s="43">
        <f t="shared" ref="AB174" si="1154">SUM(AB171:AB173)</f>
        <v>98622</v>
      </c>
      <c r="AC174" s="43">
        <f t="shared" ref="AC174" si="1155">SUM(AC171:AC173)</f>
        <v>-4.8385118134319782E-10</v>
      </c>
      <c r="AD174" s="43">
        <f t="shared" ref="AD174" si="1156">SUM(AD171:AD173)</f>
        <v>99866.000000000189</v>
      </c>
      <c r="AE174" s="43">
        <f t="shared" ref="AE174:AF174" si="1157">SUM(AE171:AE173)</f>
        <v>104736.00000000012</v>
      </c>
      <c r="AF174" s="43">
        <f t="shared" si="1157"/>
        <v>60000</v>
      </c>
      <c r="AG174" s="43">
        <f t="shared" ref="AG174" si="1158">SUM(AG171:AG173)</f>
        <v>60000</v>
      </c>
      <c r="AH174" s="43">
        <f t="shared" ref="AH174" si="1159">SUM(AH171:AH173)</f>
        <v>60000</v>
      </c>
      <c r="AI174" s="43">
        <f t="shared" ref="AI174" si="1160">SUM(AI171:AI173)</f>
        <v>660000</v>
      </c>
      <c r="AJ174" s="43">
        <f t="shared" ref="AJ174" si="1161">SUM(AJ171:AJ173)</f>
        <v>660000</v>
      </c>
      <c r="AK174" s="43">
        <f t="shared" ref="AK174" si="1162">SUM(AK171:AK173)</f>
        <v>560000</v>
      </c>
      <c r="AL174" s="43">
        <f t="shared" ref="AL174" si="1163">SUM(AL171:AL173)</f>
        <v>560000</v>
      </c>
      <c r="AM174" s="43">
        <f t="shared" ref="AM174" si="1164">SUM(AM171:AM173)</f>
        <v>460000</v>
      </c>
      <c r="AN174" s="43">
        <f t="shared" ref="AN174" si="1165">SUM(AN171:AN173)</f>
        <v>460000</v>
      </c>
      <c r="AO174" s="43">
        <f t="shared" ref="AO174" si="1166">SUM(AO171:AO173)</f>
        <v>460000</v>
      </c>
      <c r="AP174" s="43">
        <f t="shared" ref="AP174" si="1167">SUM(AP171:AP173)</f>
        <v>460000</v>
      </c>
      <c r="AQ174" s="43">
        <f t="shared" ref="AQ174" si="1168">SUM(AQ171:AQ173)</f>
        <v>260000</v>
      </c>
      <c r="AR174" s="43">
        <f t="shared" ref="AR174" si="1169">SUM(AR171:AR173)</f>
        <v>60000</v>
      </c>
      <c r="AS174" s="43">
        <f t="shared" ref="AS174" si="1170">SUM(AS171:AS173)</f>
        <v>60000</v>
      </c>
      <c r="AT174" s="43">
        <f t="shared" ref="AT174" si="1171">SUM(AT171:AT173)</f>
        <v>60000</v>
      </c>
      <c r="AU174" s="43">
        <f t="shared" ref="AU174" si="1172">SUM(AU171:AU173)</f>
        <v>60000</v>
      </c>
      <c r="AV174" s="43">
        <f t="shared" ref="AV174" si="1173">SUM(AV171:AV173)</f>
        <v>60000</v>
      </c>
      <c r="AW174" s="43">
        <f t="shared" ref="AW174" si="1174">SUM(AW171:AW173)</f>
        <v>60000</v>
      </c>
      <c r="AX174" s="43">
        <f t="shared" ref="AX174" si="1175">SUM(AX171:AX173)</f>
        <v>60000</v>
      </c>
      <c r="AY174" s="43">
        <f t="shared" ref="AY174" si="1176">SUM(AY171:AY173)</f>
        <v>60000</v>
      </c>
      <c r="AZ174" s="43">
        <f t="shared" ref="AZ174" si="1177">SUM(AZ171:AZ173)</f>
        <v>60000</v>
      </c>
      <c r="BA174" s="43">
        <f t="shared" ref="BA174" si="1178">SUM(BA171:BA173)</f>
        <v>60000</v>
      </c>
      <c r="BB174" s="43">
        <f t="shared" ref="BB174" si="1179">SUM(BB171:BB173)</f>
        <v>60000</v>
      </c>
      <c r="BC174" s="43">
        <f t="shared" ref="BC174" si="1180">SUM(BC171:BC173)</f>
        <v>60000</v>
      </c>
      <c r="BD174" s="43">
        <f t="shared" ref="BD174" si="1181">SUM(BD171:BD173)</f>
        <v>60000</v>
      </c>
      <c r="BE174" s="43">
        <f t="shared" ref="BE174" si="1182">SUM(BE171:BE173)</f>
        <v>60000</v>
      </c>
      <c r="BF174" s="43">
        <f t="shared" ref="BF174" si="1183">SUM(BF171:BF173)</f>
        <v>60000</v>
      </c>
      <c r="BG174" s="43">
        <f t="shared" ref="BG174" si="1184">SUM(BG171:BG173)</f>
        <v>60000</v>
      </c>
      <c r="BH174" s="43">
        <f t="shared" ref="BH174" si="1185">SUM(BH171:BH173)</f>
        <v>60000</v>
      </c>
      <c r="BI174" s="43">
        <f t="shared" ref="BI174" si="1186">SUM(BI171:BI173)</f>
        <v>60000</v>
      </c>
      <c r="BJ174" s="43">
        <f t="shared" ref="BJ174" si="1187">SUM(BJ171:BJ173)</f>
        <v>60000</v>
      </c>
      <c r="BK174" s="43">
        <f t="shared" ref="BK174" si="1188">SUM(BK171:BK173)</f>
        <v>60000</v>
      </c>
      <c r="BL174" s="43">
        <f t="shared" ref="BL174" si="1189">SUM(BL171:BL173)</f>
        <v>60000</v>
      </c>
      <c r="BM174" s="43">
        <f t="shared" ref="BM174" si="1190">SUM(BM171:BM173)</f>
        <v>60000</v>
      </c>
      <c r="BN174" s="43">
        <f t="shared" ref="BN174" si="1191">SUM(BN171:BN173)</f>
        <v>60000</v>
      </c>
      <c r="BO174" s="43">
        <f t="shared" ref="BO174" si="1192">SUM(BO171:BO173)</f>
        <v>60000</v>
      </c>
    </row>
    <row r="175" spans="1:79" x14ac:dyDescent="0.3">
      <c r="A175" s="103" t="s">
        <v>91</v>
      </c>
      <c r="H175" s="33">
        <f>H174+H109</f>
        <v>0</v>
      </c>
      <c r="I175" s="33">
        <f t="shared" ref="I175:BO175" si="1193">I174+I109</f>
        <v>0</v>
      </c>
      <c r="J175" s="33">
        <f t="shared" si="1193"/>
        <v>0</v>
      </c>
      <c r="K175" s="33">
        <f t="shared" si="1193"/>
        <v>0</v>
      </c>
      <c r="L175" s="33">
        <f t="shared" si="1193"/>
        <v>0</v>
      </c>
      <c r="M175" s="33">
        <f t="shared" si="1193"/>
        <v>0</v>
      </c>
      <c r="N175" s="33">
        <f t="shared" si="1193"/>
        <v>0</v>
      </c>
      <c r="O175" s="33">
        <f t="shared" si="1193"/>
        <v>0</v>
      </c>
      <c r="P175" s="33">
        <f t="shared" si="1193"/>
        <v>0</v>
      </c>
      <c r="Q175" s="33">
        <f t="shared" si="1193"/>
        <v>0</v>
      </c>
      <c r="R175" s="33">
        <f t="shared" si="1193"/>
        <v>0</v>
      </c>
      <c r="S175" s="33">
        <f t="shared" si="1193"/>
        <v>0</v>
      </c>
      <c r="T175" s="33">
        <f t="shared" si="1193"/>
        <v>0</v>
      </c>
      <c r="U175" s="33">
        <f t="shared" si="1193"/>
        <v>0</v>
      </c>
      <c r="V175" s="33">
        <f t="shared" si="1193"/>
        <v>0</v>
      </c>
      <c r="W175" s="33">
        <f t="shared" si="1193"/>
        <v>0</v>
      </c>
      <c r="X175" s="33">
        <f t="shared" si="1193"/>
        <v>0</v>
      </c>
      <c r="Y175" s="33">
        <f t="shared" si="1193"/>
        <v>0</v>
      </c>
      <c r="Z175" s="33">
        <f t="shared" si="1193"/>
        <v>0</v>
      </c>
      <c r="AA175" s="33">
        <f t="shared" si="1193"/>
        <v>0</v>
      </c>
      <c r="AB175" s="33">
        <f t="shared" si="1193"/>
        <v>0</v>
      </c>
      <c r="AC175" s="33">
        <f t="shared" si="1193"/>
        <v>0</v>
      </c>
      <c r="AD175" s="33">
        <f t="shared" si="1193"/>
        <v>0</v>
      </c>
      <c r="AE175" s="33">
        <f t="shared" si="1193"/>
        <v>0</v>
      </c>
      <c r="AF175" s="33">
        <f t="shared" si="1193"/>
        <v>59999.999999999884</v>
      </c>
      <c r="AG175" s="33">
        <f t="shared" si="1193"/>
        <v>59999.999999999884</v>
      </c>
      <c r="AH175" s="33">
        <f t="shared" si="1193"/>
        <v>59999.999999999884</v>
      </c>
      <c r="AI175" s="33">
        <f t="shared" si="1193"/>
        <v>659999.99999999988</v>
      </c>
      <c r="AJ175" s="33">
        <f t="shared" si="1193"/>
        <v>659999.99999999988</v>
      </c>
      <c r="AK175" s="33">
        <f t="shared" si="1193"/>
        <v>559999.99999999988</v>
      </c>
      <c r="AL175" s="33">
        <f t="shared" si="1193"/>
        <v>559999.99999999988</v>
      </c>
      <c r="AM175" s="33">
        <f t="shared" si="1193"/>
        <v>459999.99999999988</v>
      </c>
      <c r="AN175" s="33">
        <f t="shared" si="1193"/>
        <v>459999.99999999988</v>
      </c>
      <c r="AO175" s="33">
        <f t="shared" si="1193"/>
        <v>459999.99999999988</v>
      </c>
      <c r="AP175" s="33">
        <f t="shared" si="1193"/>
        <v>459999.99999999988</v>
      </c>
      <c r="AQ175" s="33">
        <f t="shared" si="1193"/>
        <v>259999.99999999988</v>
      </c>
      <c r="AR175" s="33">
        <f t="shared" si="1193"/>
        <v>59999.999999999884</v>
      </c>
      <c r="AS175" s="33">
        <f t="shared" si="1193"/>
        <v>59999.999999999884</v>
      </c>
      <c r="AT175" s="33">
        <f t="shared" si="1193"/>
        <v>59999.999999999884</v>
      </c>
      <c r="AU175" s="33">
        <f t="shared" si="1193"/>
        <v>59999.999999999884</v>
      </c>
      <c r="AV175" s="33">
        <f t="shared" si="1193"/>
        <v>59999.999999999884</v>
      </c>
      <c r="AW175" s="33">
        <f t="shared" si="1193"/>
        <v>59999.999999999884</v>
      </c>
      <c r="AX175" s="33">
        <f t="shared" si="1193"/>
        <v>59999.999999999884</v>
      </c>
      <c r="AY175" s="33">
        <f t="shared" si="1193"/>
        <v>59999.999999999884</v>
      </c>
      <c r="AZ175" s="33">
        <f t="shared" si="1193"/>
        <v>59999.999999999884</v>
      </c>
      <c r="BA175" s="33">
        <f t="shared" si="1193"/>
        <v>59999.999999999884</v>
      </c>
      <c r="BB175" s="33">
        <f t="shared" si="1193"/>
        <v>59999.999999999884</v>
      </c>
      <c r="BC175" s="33">
        <f t="shared" si="1193"/>
        <v>59999.999999999884</v>
      </c>
      <c r="BD175" s="33">
        <f t="shared" si="1193"/>
        <v>59999.999999999884</v>
      </c>
      <c r="BE175" s="33">
        <f t="shared" si="1193"/>
        <v>59999.999999999884</v>
      </c>
      <c r="BF175" s="33">
        <f t="shared" si="1193"/>
        <v>59999.999999999884</v>
      </c>
      <c r="BG175" s="33">
        <f t="shared" si="1193"/>
        <v>59999.999999999884</v>
      </c>
      <c r="BH175" s="33">
        <f t="shared" si="1193"/>
        <v>59999.999999999884</v>
      </c>
      <c r="BI175" s="33">
        <f t="shared" si="1193"/>
        <v>59999.999999999884</v>
      </c>
      <c r="BJ175" s="33">
        <f t="shared" si="1193"/>
        <v>59999.999999999884</v>
      </c>
      <c r="BK175" s="33">
        <f t="shared" si="1193"/>
        <v>59999.999999999884</v>
      </c>
      <c r="BL175" s="33">
        <f t="shared" si="1193"/>
        <v>59999.999999999884</v>
      </c>
      <c r="BM175" s="33">
        <f t="shared" si="1193"/>
        <v>59999.999999999884</v>
      </c>
      <c r="BN175" s="33">
        <f t="shared" si="1193"/>
        <v>59999.999999999884</v>
      </c>
      <c r="BO175" s="33">
        <f t="shared" si="1193"/>
        <v>59999.999999999884</v>
      </c>
    </row>
    <row r="177" spans="1:79" x14ac:dyDescent="0.3">
      <c r="A177" s="5" t="s">
        <v>178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4"/>
      <c r="BY177" s="84"/>
      <c r="BZ177" s="84"/>
      <c r="CA177" s="84"/>
    </row>
    <row r="178" spans="1:79" x14ac:dyDescent="0.3">
      <c r="A178" t="s">
        <v>179</v>
      </c>
      <c r="B178" s="111" t="s">
        <v>180</v>
      </c>
      <c r="C178" s="111" t="s">
        <v>181</v>
      </c>
      <c r="D178" s="111" t="s">
        <v>182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10" cm="1">
        <f t="array" ref="A179:A214">TRANSPOSE(AF4:BO4)</f>
        <v>46783</v>
      </c>
      <c r="B179" s="41" cm="1">
        <f t="array" ref="B179:B214">TRANSPOSE(AF174:BO174)</f>
        <v>60000</v>
      </c>
      <c r="C179" s="104">
        <v>25</v>
      </c>
      <c r="D179" s="104">
        <v>0</v>
      </c>
      <c r="F179" s="13" t="s">
        <v>187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4">IF(MEDIAN($A179,AG$4,EOMONTH($A179,($C179*12)))=AG$4,SLN($B179,$D179,($C179*12)),0)</f>
        <v>200</v>
      </c>
      <c r="AH179" s="41">
        <f t="shared" si="1194"/>
        <v>200</v>
      </c>
      <c r="AI179" s="41">
        <f t="shared" si="1194"/>
        <v>200</v>
      </c>
      <c r="AJ179" s="41">
        <f t="shared" si="1194"/>
        <v>200</v>
      </c>
      <c r="AK179" s="41">
        <f t="shared" si="1194"/>
        <v>200</v>
      </c>
      <c r="AL179" s="41">
        <f t="shared" si="1194"/>
        <v>200</v>
      </c>
      <c r="AM179" s="41">
        <f t="shared" si="1194"/>
        <v>200</v>
      </c>
      <c r="AN179" s="41">
        <f t="shared" si="1194"/>
        <v>200</v>
      </c>
      <c r="AO179" s="41">
        <f t="shared" si="1194"/>
        <v>200</v>
      </c>
      <c r="AP179" s="41">
        <f t="shared" si="1194"/>
        <v>200</v>
      </c>
      <c r="AQ179" s="41">
        <f t="shared" si="1194"/>
        <v>200</v>
      </c>
      <c r="AR179" s="41">
        <f t="shared" si="1194"/>
        <v>200</v>
      </c>
      <c r="AS179" s="41">
        <f t="shared" si="1194"/>
        <v>200</v>
      </c>
      <c r="AT179" s="41">
        <f t="shared" si="1194"/>
        <v>200</v>
      </c>
      <c r="AU179" s="41">
        <f t="shared" si="1194"/>
        <v>200</v>
      </c>
      <c r="AV179" s="41">
        <f t="shared" si="1194"/>
        <v>200</v>
      </c>
      <c r="AW179" s="41">
        <f t="shared" si="1194"/>
        <v>200</v>
      </c>
      <c r="AX179" s="41">
        <f t="shared" si="1194"/>
        <v>200</v>
      </c>
      <c r="AY179" s="41">
        <f t="shared" si="1194"/>
        <v>200</v>
      </c>
      <c r="AZ179" s="41">
        <f t="shared" si="1194"/>
        <v>200</v>
      </c>
      <c r="BA179" s="41">
        <f t="shared" si="1194"/>
        <v>200</v>
      </c>
      <c r="BB179" s="41">
        <f t="shared" si="1194"/>
        <v>200</v>
      </c>
      <c r="BC179" s="41">
        <f t="shared" si="1194"/>
        <v>200</v>
      </c>
      <c r="BD179" s="41">
        <f t="shared" si="1194"/>
        <v>200</v>
      </c>
      <c r="BE179" s="41">
        <f t="shared" si="1194"/>
        <v>200</v>
      </c>
      <c r="BF179" s="41">
        <f t="shared" si="1194"/>
        <v>200</v>
      </c>
      <c r="BG179" s="41">
        <f t="shared" si="1194"/>
        <v>200</v>
      </c>
      <c r="BH179" s="41">
        <f t="shared" si="1194"/>
        <v>200</v>
      </c>
      <c r="BI179" s="41">
        <f t="shared" si="1194"/>
        <v>200</v>
      </c>
      <c r="BJ179" s="41">
        <f t="shared" si="1194"/>
        <v>200</v>
      </c>
      <c r="BK179" s="41">
        <f t="shared" si="1194"/>
        <v>200</v>
      </c>
      <c r="BL179" s="41">
        <f t="shared" si="1194"/>
        <v>200</v>
      </c>
      <c r="BM179" s="41">
        <f t="shared" si="1194"/>
        <v>200</v>
      </c>
      <c r="BN179" s="41">
        <f t="shared" si="1194"/>
        <v>200</v>
      </c>
      <c r="BO179" s="41">
        <f t="shared" si="1194"/>
        <v>200</v>
      </c>
    </row>
    <row r="180" spans="1:79" x14ac:dyDescent="0.3">
      <c r="A180" s="110">
        <v>46812</v>
      </c>
      <c r="B180" s="41">
        <v>60000</v>
      </c>
      <c r="C180" s="104">
        <v>25</v>
      </c>
      <c r="D180" s="104">
        <v>0</v>
      </c>
      <c r="F180" s="13" t="s">
        <v>187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14" si="1195">IF(MEDIAN($A180,AF$4,EOMONTH($A180,($C180*12)))=AF$4,SLN($B180,$D180,($C180*12)),0)</f>
        <v>0</v>
      </c>
      <c r="AG180" s="41">
        <f t="shared" si="1194"/>
        <v>200</v>
      </c>
      <c r="AH180" s="41">
        <f t="shared" si="1194"/>
        <v>200</v>
      </c>
      <c r="AI180" s="41">
        <f t="shared" si="1194"/>
        <v>200</v>
      </c>
      <c r="AJ180" s="41">
        <f t="shared" si="1194"/>
        <v>200</v>
      </c>
      <c r="AK180" s="41">
        <f t="shared" si="1194"/>
        <v>200</v>
      </c>
      <c r="AL180" s="41">
        <f t="shared" si="1194"/>
        <v>200</v>
      </c>
      <c r="AM180" s="41">
        <f t="shared" si="1194"/>
        <v>200</v>
      </c>
      <c r="AN180" s="41">
        <f t="shared" si="1194"/>
        <v>200</v>
      </c>
      <c r="AO180" s="41">
        <f t="shared" si="1194"/>
        <v>200</v>
      </c>
      <c r="AP180" s="41">
        <f t="shared" si="1194"/>
        <v>200</v>
      </c>
      <c r="AQ180" s="41">
        <f t="shared" si="1194"/>
        <v>200</v>
      </c>
      <c r="AR180" s="41">
        <f t="shared" si="1194"/>
        <v>200</v>
      </c>
      <c r="AS180" s="41">
        <f t="shared" si="1194"/>
        <v>200</v>
      </c>
      <c r="AT180" s="41">
        <f t="shared" si="1194"/>
        <v>200</v>
      </c>
      <c r="AU180" s="41">
        <f t="shared" si="1194"/>
        <v>200</v>
      </c>
      <c r="AV180" s="41">
        <f t="shared" si="1194"/>
        <v>200</v>
      </c>
      <c r="AW180" s="41">
        <f t="shared" si="1194"/>
        <v>200</v>
      </c>
      <c r="AX180" s="41">
        <f t="shared" si="1194"/>
        <v>200</v>
      </c>
      <c r="AY180" s="41">
        <f t="shared" si="1194"/>
        <v>200</v>
      </c>
      <c r="AZ180" s="41">
        <f t="shared" si="1194"/>
        <v>200</v>
      </c>
      <c r="BA180" s="41">
        <f t="shared" si="1194"/>
        <v>200</v>
      </c>
      <c r="BB180" s="41">
        <f t="shared" si="1194"/>
        <v>200</v>
      </c>
      <c r="BC180" s="41">
        <f t="shared" si="1194"/>
        <v>200</v>
      </c>
      <c r="BD180" s="41">
        <f t="shared" si="1194"/>
        <v>200</v>
      </c>
      <c r="BE180" s="41">
        <f t="shared" si="1194"/>
        <v>200</v>
      </c>
      <c r="BF180" s="41">
        <f t="shared" si="1194"/>
        <v>200</v>
      </c>
      <c r="BG180" s="41">
        <f t="shared" si="1194"/>
        <v>200</v>
      </c>
      <c r="BH180" s="41">
        <f t="shared" si="1194"/>
        <v>200</v>
      </c>
      <c r="BI180" s="41">
        <f t="shared" si="1194"/>
        <v>200</v>
      </c>
      <c r="BJ180" s="41">
        <f t="shared" si="1194"/>
        <v>200</v>
      </c>
      <c r="BK180" s="41">
        <f t="shared" si="1194"/>
        <v>200</v>
      </c>
      <c r="BL180" s="41">
        <f t="shared" si="1194"/>
        <v>200</v>
      </c>
      <c r="BM180" s="41">
        <f t="shared" si="1194"/>
        <v>200</v>
      </c>
      <c r="BN180" s="41">
        <f t="shared" si="1194"/>
        <v>200</v>
      </c>
      <c r="BO180" s="41">
        <f t="shared" si="1194"/>
        <v>200</v>
      </c>
    </row>
    <row r="181" spans="1:79" x14ac:dyDescent="0.3">
      <c r="A181" s="110">
        <v>46843</v>
      </c>
      <c r="B181" s="41">
        <v>60000</v>
      </c>
      <c r="C181" s="104">
        <v>25</v>
      </c>
      <c r="D181" s="104">
        <v>0</v>
      </c>
      <c r="F181" s="13" t="s">
        <v>187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5"/>
        <v>0</v>
      </c>
      <c r="AG181" s="41">
        <f t="shared" si="1194"/>
        <v>0</v>
      </c>
      <c r="AH181" s="41">
        <f t="shared" si="1194"/>
        <v>200</v>
      </c>
      <c r="AI181" s="41">
        <f t="shared" si="1194"/>
        <v>200</v>
      </c>
      <c r="AJ181" s="41">
        <f t="shared" si="1194"/>
        <v>200</v>
      </c>
      <c r="AK181" s="41">
        <f t="shared" si="1194"/>
        <v>200</v>
      </c>
      <c r="AL181" s="41">
        <f t="shared" si="1194"/>
        <v>200</v>
      </c>
      <c r="AM181" s="41">
        <f t="shared" si="1194"/>
        <v>200</v>
      </c>
      <c r="AN181" s="41">
        <f t="shared" si="1194"/>
        <v>200</v>
      </c>
      <c r="AO181" s="41">
        <f t="shared" si="1194"/>
        <v>200</v>
      </c>
      <c r="AP181" s="41">
        <f t="shared" si="1194"/>
        <v>200</v>
      </c>
      <c r="AQ181" s="41">
        <f t="shared" si="1194"/>
        <v>200</v>
      </c>
      <c r="AR181" s="41">
        <f t="shared" si="1194"/>
        <v>200</v>
      </c>
      <c r="AS181" s="41">
        <f t="shared" si="1194"/>
        <v>200</v>
      </c>
      <c r="AT181" s="41">
        <f t="shared" si="1194"/>
        <v>200</v>
      </c>
      <c r="AU181" s="41">
        <f t="shared" si="1194"/>
        <v>200</v>
      </c>
      <c r="AV181" s="41">
        <f t="shared" si="1194"/>
        <v>200</v>
      </c>
      <c r="AW181" s="41">
        <f t="shared" si="1194"/>
        <v>200</v>
      </c>
      <c r="AX181" s="41">
        <f t="shared" si="1194"/>
        <v>200</v>
      </c>
      <c r="AY181" s="41">
        <f t="shared" si="1194"/>
        <v>200</v>
      </c>
      <c r="AZ181" s="41">
        <f t="shared" si="1194"/>
        <v>200</v>
      </c>
      <c r="BA181" s="41">
        <f t="shared" si="1194"/>
        <v>200</v>
      </c>
      <c r="BB181" s="41">
        <f t="shared" si="1194"/>
        <v>200</v>
      </c>
      <c r="BC181" s="41">
        <f t="shared" si="1194"/>
        <v>200</v>
      </c>
      <c r="BD181" s="41">
        <f t="shared" si="1194"/>
        <v>200</v>
      </c>
      <c r="BE181" s="41">
        <f t="shared" si="1194"/>
        <v>200</v>
      </c>
      <c r="BF181" s="41">
        <f t="shared" si="1194"/>
        <v>200</v>
      </c>
      <c r="BG181" s="41">
        <f t="shared" si="1194"/>
        <v>200</v>
      </c>
      <c r="BH181" s="41">
        <f t="shared" si="1194"/>
        <v>200</v>
      </c>
      <c r="BI181" s="41">
        <f t="shared" si="1194"/>
        <v>200</v>
      </c>
      <c r="BJ181" s="41">
        <f t="shared" si="1194"/>
        <v>200</v>
      </c>
      <c r="BK181" s="41">
        <f t="shared" si="1194"/>
        <v>200</v>
      </c>
      <c r="BL181" s="41">
        <f t="shared" si="1194"/>
        <v>200</v>
      </c>
      <c r="BM181" s="41">
        <f t="shared" si="1194"/>
        <v>200</v>
      </c>
      <c r="BN181" s="41">
        <f t="shared" si="1194"/>
        <v>200</v>
      </c>
      <c r="BO181" s="41">
        <f t="shared" si="1194"/>
        <v>200</v>
      </c>
    </row>
    <row r="182" spans="1:79" x14ac:dyDescent="0.3">
      <c r="A182" s="110">
        <v>46873</v>
      </c>
      <c r="B182" s="41">
        <v>660000</v>
      </c>
      <c r="C182" s="104">
        <v>25</v>
      </c>
      <c r="D182" s="104">
        <v>0</v>
      </c>
      <c r="F182" s="13" t="s">
        <v>187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5"/>
        <v>0</v>
      </c>
      <c r="AG182" s="41">
        <f t="shared" si="1194"/>
        <v>0</v>
      </c>
      <c r="AH182" s="41">
        <f t="shared" si="1194"/>
        <v>0</v>
      </c>
      <c r="AI182" s="41">
        <f t="shared" si="1194"/>
        <v>2200</v>
      </c>
      <c r="AJ182" s="41">
        <f t="shared" si="1194"/>
        <v>2200</v>
      </c>
      <c r="AK182" s="41">
        <f t="shared" si="1194"/>
        <v>2200</v>
      </c>
      <c r="AL182" s="41">
        <f t="shared" si="1194"/>
        <v>2200</v>
      </c>
      <c r="AM182" s="41">
        <f t="shared" si="1194"/>
        <v>2200</v>
      </c>
      <c r="AN182" s="41">
        <f t="shared" si="1194"/>
        <v>2200</v>
      </c>
      <c r="AO182" s="41">
        <f t="shared" si="1194"/>
        <v>2200</v>
      </c>
      <c r="AP182" s="41">
        <f t="shared" si="1194"/>
        <v>2200</v>
      </c>
      <c r="AQ182" s="41">
        <f t="shared" si="1194"/>
        <v>2200</v>
      </c>
      <c r="AR182" s="41">
        <f t="shared" si="1194"/>
        <v>2200</v>
      </c>
      <c r="AS182" s="41">
        <f t="shared" si="1194"/>
        <v>2200</v>
      </c>
      <c r="AT182" s="41">
        <f t="shared" si="1194"/>
        <v>2200</v>
      </c>
      <c r="AU182" s="41">
        <f t="shared" si="1194"/>
        <v>2200</v>
      </c>
      <c r="AV182" s="41">
        <f t="shared" si="1194"/>
        <v>2200</v>
      </c>
      <c r="AW182" s="41">
        <f t="shared" si="1194"/>
        <v>2200</v>
      </c>
      <c r="AX182" s="41">
        <f t="shared" si="1194"/>
        <v>2200</v>
      </c>
      <c r="AY182" s="41">
        <f t="shared" si="1194"/>
        <v>2200</v>
      </c>
      <c r="AZ182" s="41">
        <f t="shared" si="1194"/>
        <v>2200</v>
      </c>
      <c r="BA182" s="41">
        <f t="shared" si="1194"/>
        <v>2200</v>
      </c>
      <c r="BB182" s="41">
        <f t="shared" si="1194"/>
        <v>2200</v>
      </c>
      <c r="BC182" s="41">
        <f t="shared" si="1194"/>
        <v>2200</v>
      </c>
      <c r="BD182" s="41">
        <f t="shared" si="1194"/>
        <v>2200</v>
      </c>
      <c r="BE182" s="41">
        <f t="shared" si="1194"/>
        <v>2200</v>
      </c>
      <c r="BF182" s="41">
        <f t="shared" si="1194"/>
        <v>2200</v>
      </c>
      <c r="BG182" s="41">
        <f t="shared" si="1194"/>
        <v>2200</v>
      </c>
      <c r="BH182" s="41">
        <f t="shared" si="1194"/>
        <v>2200</v>
      </c>
      <c r="BI182" s="41">
        <f t="shared" si="1194"/>
        <v>2200</v>
      </c>
      <c r="BJ182" s="41">
        <f t="shared" si="1194"/>
        <v>2200</v>
      </c>
      <c r="BK182" s="41">
        <f t="shared" si="1194"/>
        <v>2200</v>
      </c>
      <c r="BL182" s="41">
        <f t="shared" si="1194"/>
        <v>2200</v>
      </c>
      <c r="BM182" s="41">
        <f t="shared" si="1194"/>
        <v>2200</v>
      </c>
      <c r="BN182" s="41">
        <f t="shared" si="1194"/>
        <v>2200</v>
      </c>
      <c r="BO182" s="41">
        <f t="shared" si="1194"/>
        <v>2200</v>
      </c>
    </row>
    <row r="183" spans="1:79" x14ac:dyDescent="0.3">
      <c r="A183" s="110">
        <v>46904</v>
      </c>
      <c r="B183" s="41">
        <v>660000</v>
      </c>
      <c r="C183" s="104">
        <v>25</v>
      </c>
      <c r="D183" s="104">
        <v>0</v>
      </c>
      <c r="F183" s="13" t="s">
        <v>187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5"/>
        <v>0</v>
      </c>
      <c r="AG183" s="41">
        <f t="shared" si="1194"/>
        <v>0</v>
      </c>
      <c r="AH183" s="41">
        <f t="shared" si="1194"/>
        <v>0</v>
      </c>
      <c r="AI183" s="41">
        <f t="shared" si="1194"/>
        <v>0</v>
      </c>
      <c r="AJ183" s="41">
        <f t="shared" si="1194"/>
        <v>2200</v>
      </c>
      <c r="AK183" s="41">
        <f t="shared" si="1194"/>
        <v>2200</v>
      </c>
      <c r="AL183" s="41">
        <f t="shared" si="1194"/>
        <v>2200</v>
      </c>
      <c r="AM183" s="41">
        <f t="shared" si="1194"/>
        <v>2200</v>
      </c>
      <c r="AN183" s="41">
        <f t="shared" si="1194"/>
        <v>2200</v>
      </c>
      <c r="AO183" s="41">
        <f t="shared" si="1194"/>
        <v>2200</v>
      </c>
      <c r="AP183" s="41">
        <f t="shared" si="1194"/>
        <v>2200</v>
      </c>
      <c r="AQ183" s="41">
        <f t="shared" si="1194"/>
        <v>2200</v>
      </c>
      <c r="AR183" s="41">
        <f t="shared" si="1194"/>
        <v>2200</v>
      </c>
      <c r="AS183" s="41">
        <f t="shared" si="1194"/>
        <v>2200</v>
      </c>
      <c r="AT183" s="41">
        <f t="shared" si="1194"/>
        <v>2200</v>
      </c>
      <c r="AU183" s="41">
        <f t="shared" si="1194"/>
        <v>2200</v>
      </c>
      <c r="AV183" s="41">
        <f t="shared" si="1194"/>
        <v>2200</v>
      </c>
      <c r="AW183" s="41">
        <f t="shared" si="1194"/>
        <v>2200</v>
      </c>
      <c r="AX183" s="41">
        <f t="shared" si="1194"/>
        <v>2200</v>
      </c>
      <c r="AY183" s="41">
        <f t="shared" si="1194"/>
        <v>2200</v>
      </c>
      <c r="AZ183" s="41">
        <f t="shared" si="1194"/>
        <v>2200</v>
      </c>
      <c r="BA183" s="41">
        <f t="shared" si="1194"/>
        <v>2200</v>
      </c>
      <c r="BB183" s="41">
        <f t="shared" si="1194"/>
        <v>2200</v>
      </c>
      <c r="BC183" s="41">
        <f t="shared" si="1194"/>
        <v>2200</v>
      </c>
      <c r="BD183" s="41">
        <f t="shared" si="1194"/>
        <v>2200</v>
      </c>
      <c r="BE183" s="41">
        <f t="shared" si="1194"/>
        <v>2200</v>
      </c>
      <c r="BF183" s="41">
        <f t="shared" si="1194"/>
        <v>2200</v>
      </c>
      <c r="BG183" s="41">
        <f t="shared" si="1194"/>
        <v>2200</v>
      </c>
      <c r="BH183" s="41">
        <f t="shared" si="1194"/>
        <v>2200</v>
      </c>
      <c r="BI183" s="41">
        <f t="shared" si="1194"/>
        <v>2200</v>
      </c>
      <c r="BJ183" s="41">
        <f t="shared" si="1194"/>
        <v>2200</v>
      </c>
      <c r="BK183" s="41">
        <f t="shared" si="1194"/>
        <v>2200</v>
      </c>
      <c r="BL183" s="41">
        <f t="shared" si="1194"/>
        <v>2200</v>
      </c>
      <c r="BM183" s="41">
        <f t="shared" si="1194"/>
        <v>2200</v>
      </c>
      <c r="BN183" s="41">
        <f t="shared" si="1194"/>
        <v>2200</v>
      </c>
      <c r="BO183" s="41">
        <f t="shared" si="1194"/>
        <v>2200</v>
      </c>
    </row>
    <row r="184" spans="1:79" x14ac:dyDescent="0.3">
      <c r="A184" s="110">
        <v>46934</v>
      </c>
      <c r="B184" s="41">
        <v>560000</v>
      </c>
      <c r="C184" s="104">
        <v>25</v>
      </c>
      <c r="D184" s="104">
        <v>0</v>
      </c>
      <c r="F184" s="13" t="s">
        <v>187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5"/>
        <v>0</v>
      </c>
      <c r="AG184" s="41">
        <f t="shared" si="1194"/>
        <v>0</v>
      </c>
      <c r="AH184" s="41">
        <f t="shared" si="1194"/>
        <v>0</v>
      </c>
      <c r="AI184" s="41">
        <f t="shared" si="1194"/>
        <v>0</v>
      </c>
      <c r="AJ184" s="41">
        <f t="shared" si="1194"/>
        <v>0</v>
      </c>
      <c r="AK184" s="41">
        <f t="shared" si="1194"/>
        <v>1866.6666666666667</v>
      </c>
      <c r="AL184" s="41">
        <f t="shared" si="1194"/>
        <v>1866.6666666666667</v>
      </c>
      <c r="AM184" s="41">
        <f t="shared" si="1194"/>
        <v>1866.6666666666667</v>
      </c>
      <c r="AN184" s="41">
        <f t="shared" si="1194"/>
        <v>1866.6666666666667</v>
      </c>
      <c r="AO184" s="41">
        <f t="shared" si="1194"/>
        <v>1866.6666666666667</v>
      </c>
      <c r="AP184" s="41">
        <f t="shared" si="1194"/>
        <v>1866.6666666666667</v>
      </c>
      <c r="AQ184" s="41">
        <f t="shared" si="1194"/>
        <v>1866.6666666666667</v>
      </c>
      <c r="AR184" s="41">
        <f t="shared" si="1194"/>
        <v>1866.6666666666667</v>
      </c>
      <c r="AS184" s="41">
        <f t="shared" si="1194"/>
        <v>1866.6666666666667</v>
      </c>
      <c r="AT184" s="41">
        <f t="shared" si="1194"/>
        <v>1866.6666666666667</v>
      </c>
      <c r="AU184" s="41">
        <f t="shared" si="1194"/>
        <v>1866.6666666666667</v>
      </c>
      <c r="AV184" s="41">
        <f t="shared" si="1194"/>
        <v>1866.6666666666667</v>
      </c>
      <c r="AW184" s="41">
        <f t="shared" si="1194"/>
        <v>1866.6666666666667</v>
      </c>
      <c r="AX184" s="41">
        <f t="shared" si="1194"/>
        <v>1866.6666666666667</v>
      </c>
      <c r="AY184" s="41">
        <f t="shared" si="1194"/>
        <v>1866.6666666666667</v>
      </c>
      <c r="AZ184" s="41">
        <f t="shared" si="1194"/>
        <v>1866.6666666666667</v>
      </c>
      <c r="BA184" s="41">
        <f t="shared" si="1194"/>
        <v>1866.6666666666667</v>
      </c>
      <c r="BB184" s="41">
        <f t="shared" si="1194"/>
        <v>1866.6666666666667</v>
      </c>
      <c r="BC184" s="41">
        <f t="shared" si="1194"/>
        <v>1866.6666666666667</v>
      </c>
      <c r="BD184" s="41">
        <f t="shared" si="1194"/>
        <v>1866.6666666666667</v>
      </c>
      <c r="BE184" s="41">
        <f t="shared" si="1194"/>
        <v>1866.6666666666667</v>
      </c>
      <c r="BF184" s="41">
        <f t="shared" si="1194"/>
        <v>1866.6666666666667</v>
      </c>
      <c r="BG184" s="41">
        <f t="shared" si="1194"/>
        <v>1866.6666666666667</v>
      </c>
      <c r="BH184" s="41">
        <f t="shared" si="1194"/>
        <v>1866.6666666666667</v>
      </c>
      <c r="BI184" s="41">
        <f t="shared" si="1194"/>
        <v>1866.6666666666667</v>
      </c>
      <c r="BJ184" s="41">
        <f t="shared" si="1194"/>
        <v>1866.6666666666667</v>
      </c>
      <c r="BK184" s="41">
        <f t="shared" si="1194"/>
        <v>1866.6666666666667</v>
      </c>
      <c r="BL184" s="41">
        <f t="shared" si="1194"/>
        <v>1866.6666666666667</v>
      </c>
      <c r="BM184" s="41">
        <f t="shared" si="1194"/>
        <v>1866.6666666666667</v>
      </c>
      <c r="BN184" s="41">
        <f t="shared" si="1194"/>
        <v>1866.6666666666667</v>
      </c>
      <c r="BO184" s="41">
        <f t="shared" si="1194"/>
        <v>1866.6666666666667</v>
      </c>
    </row>
    <row r="185" spans="1:79" x14ac:dyDescent="0.3">
      <c r="A185" s="110">
        <v>46965</v>
      </c>
      <c r="B185" s="41">
        <v>560000</v>
      </c>
      <c r="C185" s="104">
        <v>25</v>
      </c>
      <c r="D185" s="104">
        <v>0</v>
      </c>
      <c r="F185" s="13" t="s">
        <v>187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5"/>
        <v>0</v>
      </c>
      <c r="AG185" s="41">
        <f t="shared" si="1194"/>
        <v>0</v>
      </c>
      <c r="AH185" s="41">
        <f t="shared" si="1194"/>
        <v>0</v>
      </c>
      <c r="AI185" s="41">
        <f t="shared" si="1194"/>
        <v>0</v>
      </c>
      <c r="AJ185" s="41">
        <f t="shared" si="1194"/>
        <v>0</v>
      </c>
      <c r="AK185" s="41">
        <f t="shared" si="1194"/>
        <v>0</v>
      </c>
      <c r="AL185" s="41">
        <f t="shared" si="1194"/>
        <v>1866.6666666666667</v>
      </c>
      <c r="AM185" s="41">
        <f t="shared" si="1194"/>
        <v>1866.6666666666667</v>
      </c>
      <c r="AN185" s="41">
        <f t="shared" si="1194"/>
        <v>1866.6666666666667</v>
      </c>
      <c r="AO185" s="41">
        <f t="shared" si="1194"/>
        <v>1866.6666666666667</v>
      </c>
      <c r="AP185" s="41">
        <f t="shared" si="1194"/>
        <v>1866.6666666666667</v>
      </c>
      <c r="AQ185" s="41">
        <f t="shared" si="1194"/>
        <v>1866.6666666666667</v>
      </c>
      <c r="AR185" s="41">
        <f t="shared" si="1194"/>
        <v>1866.6666666666667</v>
      </c>
      <c r="AS185" s="41">
        <f t="shared" si="1194"/>
        <v>1866.6666666666667</v>
      </c>
      <c r="AT185" s="41">
        <f t="shared" si="1194"/>
        <v>1866.6666666666667</v>
      </c>
      <c r="AU185" s="41">
        <f t="shared" si="1194"/>
        <v>1866.6666666666667</v>
      </c>
      <c r="AV185" s="41">
        <f t="shared" si="1194"/>
        <v>1866.6666666666667</v>
      </c>
      <c r="AW185" s="41">
        <f t="shared" si="1194"/>
        <v>1866.6666666666667</v>
      </c>
      <c r="AX185" s="41">
        <f t="shared" si="1194"/>
        <v>1866.6666666666667</v>
      </c>
      <c r="AY185" s="41">
        <f t="shared" si="1194"/>
        <v>1866.6666666666667</v>
      </c>
      <c r="AZ185" s="41">
        <f t="shared" si="1194"/>
        <v>1866.6666666666667</v>
      </c>
      <c r="BA185" s="41">
        <f t="shared" si="1194"/>
        <v>1866.6666666666667</v>
      </c>
      <c r="BB185" s="41">
        <f t="shared" si="1194"/>
        <v>1866.6666666666667</v>
      </c>
      <c r="BC185" s="41">
        <f t="shared" si="1194"/>
        <v>1866.6666666666667</v>
      </c>
      <c r="BD185" s="41">
        <f t="shared" si="1194"/>
        <v>1866.6666666666667</v>
      </c>
      <c r="BE185" s="41">
        <f t="shared" si="1194"/>
        <v>1866.6666666666667</v>
      </c>
      <c r="BF185" s="41">
        <f t="shared" si="1194"/>
        <v>1866.6666666666667</v>
      </c>
      <c r="BG185" s="41">
        <f t="shared" si="1194"/>
        <v>1866.6666666666667</v>
      </c>
      <c r="BH185" s="41">
        <f t="shared" si="1194"/>
        <v>1866.6666666666667</v>
      </c>
      <c r="BI185" s="41">
        <f t="shared" si="1194"/>
        <v>1866.6666666666667</v>
      </c>
      <c r="BJ185" s="41">
        <f t="shared" si="1194"/>
        <v>1866.6666666666667</v>
      </c>
      <c r="BK185" s="41">
        <f t="shared" si="1194"/>
        <v>1866.6666666666667</v>
      </c>
      <c r="BL185" s="41">
        <f t="shared" si="1194"/>
        <v>1866.6666666666667</v>
      </c>
      <c r="BM185" s="41">
        <f t="shared" si="1194"/>
        <v>1866.6666666666667</v>
      </c>
      <c r="BN185" s="41">
        <f t="shared" si="1194"/>
        <v>1866.6666666666667</v>
      </c>
      <c r="BO185" s="41">
        <f t="shared" si="1194"/>
        <v>1866.6666666666667</v>
      </c>
    </row>
    <row r="186" spans="1:79" x14ac:dyDescent="0.3">
      <c r="A186" s="110">
        <v>46996</v>
      </c>
      <c r="B186" s="41">
        <v>460000</v>
      </c>
      <c r="C186" s="104">
        <v>25</v>
      </c>
      <c r="D186" s="104">
        <v>0</v>
      </c>
      <c r="F186" s="13" t="s">
        <v>187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5"/>
        <v>0</v>
      </c>
      <c r="AG186" s="41">
        <f t="shared" si="1194"/>
        <v>0</v>
      </c>
      <c r="AH186" s="41">
        <f t="shared" si="1194"/>
        <v>0</v>
      </c>
      <c r="AI186" s="41">
        <f t="shared" si="1194"/>
        <v>0</v>
      </c>
      <c r="AJ186" s="41">
        <f t="shared" si="1194"/>
        <v>0</v>
      </c>
      <c r="AK186" s="41">
        <f t="shared" si="1194"/>
        <v>0</v>
      </c>
      <c r="AL186" s="41">
        <f t="shared" si="1194"/>
        <v>0</v>
      </c>
      <c r="AM186" s="41">
        <f t="shared" si="1194"/>
        <v>1533.3333333333333</v>
      </c>
      <c r="AN186" s="41">
        <f t="shared" si="1194"/>
        <v>1533.3333333333333</v>
      </c>
      <c r="AO186" s="41">
        <f t="shared" si="1194"/>
        <v>1533.3333333333333</v>
      </c>
      <c r="AP186" s="41">
        <f t="shared" si="1194"/>
        <v>1533.3333333333333</v>
      </c>
      <c r="AQ186" s="41">
        <f t="shared" ref="AQ186:BF214" si="1196">IF(MEDIAN($A186,AQ$4,EOMONTH($A186,($C186*12)))=AQ$4,SLN($B186,$D186,($C186*12)),0)</f>
        <v>1533.3333333333333</v>
      </c>
      <c r="AR186" s="41">
        <f t="shared" si="1196"/>
        <v>1533.3333333333333</v>
      </c>
      <c r="AS186" s="41">
        <f t="shared" si="1196"/>
        <v>1533.3333333333333</v>
      </c>
      <c r="AT186" s="41">
        <f t="shared" si="1196"/>
        <v>1533.3333333333333</v>
      </c>
      <c r="AU186" s="41">
        <f t="shared" si="1196"/>
        <v>1533.3333333333333</v>
      </c>
      <c r="AV186" s="41">
        <f t="shared" si="1196"/>
        <v>1533.3333333333333</v>
      </c>
      <c r="AW186" s="41">
        <f t="shared" si="1196"/>
        <v>1533.3333333333333</v>
      </c>
      <c r="AX186" s="41">
        <f t="shared" si="1196"/>
        <v>1533.3333333333333</v>
      </c>
      <c r="AY186" s="41">
        <f t="shared" si="1196"/>
        <v>1533.3333333333333</v>
      </c>
      <c r="AZ186" s="41">
        <f t="shared" si="1196"/>
        <v>1533.3333333333333</v>
      </c>
      <c r="BA186" s="41">
        <f t="shared" si="1196"/>
        <v>1533.3333333333333</v>
      </c>
      <c r="BB186" s="41">
        <f t="shared" si="1196"/>
        <v>1533.3333333333333</v>
      </c>
      <c r="BC186" s="41">
        <f t="shared" si="1196"/>
        <v>1533.3333333333333</v>
      </c>
      <c r="BD186" s="41">
        <f t="shared" si="1196"/>
        <v>1533.3333333333333</v>
      </c>
      <c r="BE186" s="41">
        <f t="shared" si="1196"/>
        <v>1533.3333333333333</v>
      </c>
      <c r="BF186" s="41">
        <f t="shared" si="1196"/>
        <v>1533.3333333333333</v>
      </c>
      <c r="BG186" s="41">
        <f t="shared" ref="BG186:BO214" si="1197">IF(MEDIAN($A186,BG$4,EOMONTH($A186,($C186*12)))=BG$4,SLN($B186,$D186,($C186*12)),0)</f>
        <v>1533.3333333333333</v>
      </c>
      <c r="BH186" s="41">
        <f t="shared" si="1197"/>
        <v>1533.3333333333333</v>
      </c>
      <c r="BI186" s="41">
        <f t="shared" si="1197"/>
        <v>1533.3333333333333</v>
      </c>
      <c r="BJ186" s="41">
        <f t="shared" si="1197"/>
        <v>1533.3333333333333</v>
      </c>
      <c r="BK186" s="41">
        <f t="shared" si="1197"/>
        <v>1533.3333333333333</v>
      </c>
      <c r="BL186" s="41">
        <f t="shared" si="1197"/>
        <v>1533.3333333333333</v>
      </c>
      <c r="BM186" s="41">
        <f t="shared" si="1197"/>
        <v>1533.3333333333333</v>
      </c>
      <c r="BN186" s="41">
        <f t="shared" si="1197"/>
        <v>1533.3333333333333</v>
      </c>
      <c r="BO186" s="41">
        <f t="shared" si="1197"/>
        <v>1533.3333333333333</v>
      </c>
    </row>
    <row r="187" spans="1:79" x14ac:dyDescent="0.3">
      <c r="A187" s="110">
        <v>47026</v>
      </c>
      <c r="B187" s="41">
        <v>460000</v>
      </c>
      <c r="C187" s="104">
        <v>25</v>
      </c>
      <c r="D187" s="104">
        <v>0</v>
      </c>
      <c r="F187" s="13" t="s">
        <v>187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5"/>
        <v>0</v>
      </c>
      <c r="AG187" s="41">
        <f t="shared" si="1195"/>
        <v>0</v>
      </c>
      <c r="AH187" s="41">
        <f t="shared" si="1195"/>
        <v>0</v>
      </c>
      <c r="AI187" s="41">
        <f t="shared" si="1195"/>
        <v>0</v>
      </c>
      <c r="AJ187" s="41">
        <f t="shared" si="1195"/>
        <v>0</v>
      </c>
      <c r="AK187" s="41">
        <f t="shared" si="1195"/>
        <v>0</v>
      </c>
      <c r="AL187" s="41">
        <f t="shared" si="1195"/>
        <v>0</v>
      </c>
      <c r="AM187" s="41">
        <f t="shared" si="1195"/>
        <v>0</v>
      </c>
      <c r="AN187" s="41">
        <f t="shared" si="1195"/>
        <v>1533.3333333333333</v>
      </c>
      <c r="AO187" s="41">
        <f t="shared" si="1195"/>
        <v>1533.3333333333333</v>
      </c>
      <c r="AP187" s="41">
        <f t="shared" si="1195"/>
        <v>1533.3333333333333</v>
      </c>
      <c r="AQ187" s="41">
        <f t="shared" si="1195"/>
        <v>1533.3333333333333</v>
      </c>
      <c r="AR187" s="41">
        <f t="shared" si="1195"/>
        <v>1533.3333333333333</v>
      </c>
      <c r="AS187" s="41">
        <f t="shared" si="1195"/>
        <v>1533.3333333333333</v>
      </c>
      <c r="AT187" s="41">
        <f t="shared" si="1195"/>
        <v>1533.3333333333333</v>
      </c>
      <c r="AU187" s="41">
        <f t="shared" si="1195"/>
        <v>1533.3333333333333</v>
      </c>
      <c r="AV187" s="41">
        <f t="shared" si="1196"/>
        <v>1533.3333333333333</v>
      </c>
      <c r="AW187" s="41">
        <f t="shared" si="1196"/>
        <v>1533.3333333333333</v>
      </c>
      <c r="AX187" s="41">
        <f t="shared" si="1196"/>
        <v>1533.3333333333333</v>
      </c>
      <c r="AY187" s="41">
        <f t="shared" si="1196"/>
        <v>1533.3333333333333</v>
      </c>
      <c r="AZ187" s="41">
        <f t="shared" si="1196"/>
        <v>1533.3333333333333</v>
      </c>
      <c r="BA187" s="41">
        <f t="shared" si="1196"/>
        <v>1533.3333333333333</v>
      </c>
      <c r="BB187" s="41">
        <f t="shared" si="1196"/>
        <v>1533.3333333333333</v>
      </c>
      <c r="BC187" s="41">
        <f t="shared" si="1196"/>
        <v>1533.3333333333333</v>
      </c>
      <c r="BD187" s="41">
        <f t="shared" si="1196"/>
        <v>1533.3333333333333</v>
      </c>
      <c r="BE187" s="41">
        <f t="shared" si="1196"/>
        <v>1533.3333333333333</v>
      </c>
      <c r="BF187" s="41">
        <f t="shared" si="1196"/>
        <v>1533.3333333333333</v>
      </c>
      <c r="BG187" s="41">
        <f t="shared" si="1197"/>
        <v>1533.3333333333333</v>
      </c>
      <c r="BH187" s="41">
        <f t="shared" si="1197"/>
        <v>1533.3333333333333</v>
      </c>
      <c r="BI187" s="41">
        <f t="shared" si="1197"/>
        <v>1533.3333333333333</v>
      </c>
      <c r="BJ187" s="41">
        <f t="shared" si="1197"/>
        <v>1533.3333333333333</v>
      </c>
      <c r="BK187" s="41">
        <f t="shared" si="1197"/>
        <v>1533.3333333333333</v>
      </c>
      <c r="BL187" s="41">
        <f t="shared" si="1197"/>
        <v>1533.3333333333333</v>
      </c>
      <c r="BM187" s="41">
        <f t="shared" si="1197"/>
        <v>1533.3333333333333</v>
      </c>
      <c r="BN187" s="41">
        <f t="shared" si="1197"/>
        <v>1533.3333333333333</v>
      </c>
      <c r="BO187" s="41">
        <f t="shared" si="1197"/>
        <v>1533.3333333333333</v>
      </c>
    </row>
    <row r="188" spans="1:79" x14ac:dyDescent="0.3">
      <c r="A188" s="110">
        <v>47057</v>
      </c>
      <c r="B188" s="41">
        <v>460000</v>
      </c>
      <c r="C188" s="104">
        <v>25</v>
      </c>
      <c r="D188" s="104">
        <v>0</v>
      </c>
      <c r="F188" s="13" t="s">
        <v>187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5"/>
        <v>0</v>
      </c>
      <c r="AG188" s="41">
        <f t="shared" si="1195"/>
        <v>0</v>
      </c>
      <c r="AH188" s="41">
        <f t="shared" si="1195"/>
        <v>0</v>
      </c>
      <c r="AI188" s="41">
        <f t="shared" si="1195"/>
        <v>0</v>
      </c>
      <c r="AJ188" s="41">
        <f t="shared" si="1195"/>
        <v>0</v>
      </c>
      <c r="AK188" s="41">
        <f t="shared" si="1195"/>
        <v>0</v>
      </c>
      <c r="AL188" s="41">
        <f t="shared" si="1195"/>
        <v>0</v>
      </c>
      <c r="AM188" s="41">
        <f t="shared" si="1195"/>
        <v>0</v>
      </c>
      <c r="AN188" s="41">
        <f t="shared" si="1195"/>
        <v>0</v>
      </c>
      <c r="AO188" s="41">
        <f t="shared" si="1195"/>
        <v>1533.3333333333333</v>
      </c>
      <c r="AP188" s="41">
        <f t="shared" si="1195"/>
        <v>1533.3333333333333</v>
      </c>
      <c r="AQ188" s="41">
        <f t="shared" si="1195"/>
        <v>1533.3333333333333</v>
      </c>
      <c r="AR188" s="41">
        <f t="shared" si="1195"/>
        <v>1533.3333333333333</v>
      </c>
      <c r="AS188" s="41">
        <f t="shared" si="1195"/>
        <v>1533.3333333333333</v>
      </c>
      <c r="AT188" s="41">
        <f t="shared" si="1195"/>
        <v>1533.3333333333333</v>
      </c>
      <c r="AU188" s="41">
        <f t="shared" si="1195"/>
        <v>1533.3333333333333</v>
      </c>
      <c r="AV188" s="41">
        <f t="shared" si="1196"/>
        <v>1533.3333333333333</v>
      </c>
      <c r="AW188" s="41">
        <f t="shared" si="1196"/>
        <v>1533.3333333333333</v>
      </c>
      <c r="AX188" s="41">
        <f t="shared" si="1196"/>
        <v>1533.3333333333333</v>
      </c>
      <c r="AY188" s="41">
        <f t="shared" si="1196"/>
        <v>1533.3333333333333</v>
      </c>
      <c r="AZ188" s="41">
        <f t="shared" si="1196"/>
        <v>1533.3333333333333</v>
      </c>
      <c r="BA188" s="41">
        <f t="shared" si="1196"/>
        <v>1533.3333333333333</v>
      </c>
      <c r="BB188" s="41">
        <f t="shared" si="1196"/>
        <v>1533.3333333333333</v>
      </c>
      <c r="BC188" s="41">
        <f t="shared" si="1196"/>
        <v>1533.3333333333333</v>
      </c>
      <c r="BD188" s="41">
        <f t="shared" si="1196"/>
        <v>1533.3333333333333</v>
      </c>
      <c r="BE188" s="41">
        <f t="shared" si="1196"/>
        <v>1533.3333333333333</v>
      </c>
      <c r="BF188" s="41">
        <f t="shared" si="1196"/>
        <v>1533.3333333333333</v>
      </c>
      <c r="BG188" s="41">
        <f t="shared" si="1197"/>
        <v>1533.3333333333333</v>
      </c>
      <c r="BH188" s="41">
        <f t="shared" si="1197"/>
        <v>1533.3333333333333</v>
      </c>
      <c r="BI188" s="41">
        <f t="shared" si="1197"/>
        <v>1533.3333333333333</v>
      </c>
      <c r="BJ188" s="41">
        <f t="shared" si="1197"/>
        <v>1533.3333333333333</v>
      </c>
      <c r="BK188" s="41">
        <f t="shared" si="1197"/>
        <v>1533.3333333333333</v>
      </c>
      <c r="BL188" s="41">
        <f t="shared" si="1197"/>
        <v>1533.3333333333333</v>
      </c>
      <c r="BM188" s="41">
        <f t="shared" si="1197"/>
        <v>1533.3333333333333</v>
      </c>
      <c r="BN188" s="41">
        <f t="shared" si="1197"/>
        <v>1533.3333333333333</v>
      </c>
      <c r="BO188" s="41">
        <f t="shared" si="1197"/>
        <v>1533.3333333333333</v>
      </c>
    </row>
    <row r="189" spans="1:79" x14ac:dyDescent="0.3">
      <c r="A189" s="110">
        <v>47087</v>
      </c>
      <c r="B189" s="41">
        <v>460000</v>
      </c>
      <c r="C189" s="104">
        <v>25</v>
      </c>
      <c r="D189" s="104">
        <v>0</v>
      </c>
      <c r="F189" s="13" t="s">
        <v>187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5"/>
        <v>0</v>
      </c>
      <c r="AG189" s="41">
        <f t="shared" si="1195"/>
        <v>0</v>
      </c>
      <c r="AH189" s="41">
        <f t="shared" si="1195"/>
        <v>0</v>
      </c>
      <c r="AI189" s="41">
        <f t="shared" si="1195"/>
        <v>0</v>
      </c>
      <c r="AJ189" s="41">
        <f t="shared" si="1195"/>
        <v>0</v>
      </c>
      <c r="AK189" s="41">
        <f t="shared" si="1195"/>
        <v>0</v>
      </c>
      <c r="AL189" s="41">
        <f t="shared" si="1195"/>
        <v>0</v>
      </c>
      <c r="AM189" s="41">
        <f t="shared" si="1195"/>
        <v>0</v>
      </c>
      <c r="AN189" s="41">
        <f t="shared" si="1195"/>
        <v>0</v>
      </c>
      <c r="AO189" s="41">
        <f t="shared" si="1195"/>
        <v>0</v>
      </c>
      <c r="AP189" s="41">
        <f t="shared" si="1195"/>
        <v>1533.3333333333333</v>
      </c>
      <c r="AQ189" s="41">
        <f t="shared" si="1195"/>
        <v>1533.3333333333333</v>
      </c>
      <c r="AR189" s="41">
        <f t="shared" si="1195"/>
        <v>1533.3333333333333</v>
      </c>
      <c r="AS189" s="41">
        <f t="shared" si="1195"/>
        <v>1533.3333333333333</v>
      </c>
      <c r="AT189" s="41">
        <f t="shared" si="1195"/>
        <v>1533.3333333333333</v>
      </c>
      <c r="AU189" s="41">
        <f t="shared" si="1195"/>
        <v>1533.3333333333333</v>
      </c>
      <c r="AV189" s="41">
        <f t="shared" si="1196"/>
        <v>1533.3333333333333</v>
      </c>
      <c r="AW189" s="41">
        <f t="shared" si="1196"/>
        <v>1533.3333333333333</v>
      </c>
      <c r="AX189" s="41">
        <f t="shared" si="1196"/>
        <v>1533.3333333333333</v>
      </c>
      <c r="AY189" s="41">
        <f t="shared" si="1196"/>
        <v>1533.3333333333333</v>
      </c>
      <c r="AZ189" s="41">
        <f t="shared" si="1196"/>
        <v>1533.3333333333333</v>
      </c>
      <c r="BA189" s="41">
        <f t="shared" si="1196"/>
        <v>1533.3333333333333</v>
      </c>
      <c r="BB189" s="41">
        <f t="shared" si="1196"/>
        <v>1533.3333333333333</v>
      </c>
      <c r="BC189" s="41">
        <f t="shared" si="1196"/>
        <v>1533.3333333333333</v>
      </c>
      <c r="BD189" s="41">
        <f t="shared" si="1196"/>
        <v>1533.3333333333333</v>
      </c>
      <c r="BE189" s="41">
        <f t="shared" si="1196"/>
        <v>1533.3333333333333</v>
      </c>
      <c r="BF189" s="41">
        <f t="shared" si="1196"/>
        <v>1533.3333333333333</v>
      </c>
      <c r="BG189" s="41">
        <f t="shared" si="1197"/>
        <v>1533.3333333333333</v>
      </c>
      <c r="BH189" s="41">
        <f t="shared" si="1197"/>
        <v>1533.3333333333333</v>
      </c>
      <c r="BI189" s="41">
        <f t="shared" si="1197"/>
        <v>1533.3333333333333</v>
      </c>
      <c r="BJ189" s="41">
        <f t="shared" si="1197"/>
        <v>1533.3333333333333</v>
      </c>
      <c r="BK189" s="41">
        <f t="shared" si="1197"/>
        <v>1533.3333333333333</v>
      </c>
      <c r="BL189" s="41">
        <f t="shared" si="1197"/>
        <v>1533.3333333333333</v>
      </c>
      <c r="BM189" s="41">
        <f t="shared" si="1197"/>
        <v>1533.3333333333333</v>
      </c>
      <c r="BN189" s="41">
        <f t="shared" si="1197"/>
        <v>1533.3333333333333</v>
      </c>
      <c r="BO189" s="41">
        <f t="shared" si="1197"/>
        <v>1533.3333333333333</v>
      </c>
    </row>
    <row r="190" spans="1:79" x14ac:dyDescent="0.3">
      <c r="A190" s="110">
        <v>47118</v>
      </c>
      <c r="B190" s="41">
        <v>260000</v>
      </c>
      <c r="C190" s="104">
        <v>25</v>
      </c>
      <c r="D190" s="104">
        <v>0</v>
      </c>
      <c r="F190" s="13" t="s">
        <v>187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5"/>
        <v>0</v>
      </c>
      <c r="AG190" s="41">
        <f t="shared" si="1195"/>
        <v>0</v>
      </c>
      <c r="AH190" s="41">
        <f t="shared" si="1195"/>
        <v>0</v>
      </c>
      <c r="AI190" s="41">
        <f t="shared" si="1195"/>
        <v>0</v>
      </c>
      <c r="AJ190" s="41">
        <f t="shared" si="1195"/>
        <v>0</v>
      </c>
      <c r="AK190" s="41">
        <f t="shared" si="1195"/>
        <v>0</v>
      </c>
      <c r="AL190" s="41">
        <f t="shared" si="1195"/>
        <v>0</v>
      </c>
      <c r="AM190" s="41">
        <f t="shared" si="1195"/>
        <v>0</v>
      </c>
      <c r="AN190" s="41">
        <f t="shared" si="1195"/>
        <v>0</v>
      </c>
      <c r="AO190" s="41">
        <f t="shared" si="1195"/>
        <v>0</v>
      </c>
      <c r="AP190" s="41">
        <f t="shared" si="1195"/>
        <v>0</v>
      </c>
      <c r="AQ190" s="41">
        <f t="shared" si="1195"/>
        <v>866.66666666666663</v>
      </c>
      <c r="AR190" s="41">
        <f t="shared" si="1195"/>
        <v>866.66666666666663</v>
      </c>
      <c r="AS190" s="41">
        <f t="shared" si="1195"/>
        <v>866.66666666666663</v>
      </c>
      <c r="AT190" s="41">
        <f t="shared" si="1195"/>
        <v>866.66666666666663</v>
      </c>
      <c r="AU190" s="41">
        <f t="shared" si="1195"/>
        <v>866.66666666666663</v>
      </c>
      <c r="AV190" s="41">
        <f t="shared" si="1196"/>
        <v>866.66666666666663</v>
      </c>
      <c r="AW190" s="41">
        <f t="shared" si="1196"/>
        <v>866.66666666666663</v>
      </c>
      <c r="AX190" s="41">
        <f t="shared" si="1196"/>
        <v>866.66666666666663</v>
      </c>
      <c r="AY190" s="41">
        <f t="shared" si="1196"/>
        <v>866.66666666666663</v>
      </c>
      <c r="AZ190" s="41">
        <f t="shared" si="1196"/>
        <v>866.66666666666663</v>
      </c>
      <c r="BA190" s="41">
        <f t="shared" si="1196"/>
        <v>866.66666666666663</v>
      </c>
      <c r="BB190" s="41">
        <f t="shared" si="1196"/>
        <v>866.66666666666663</v>
      </c>
      <c r="BC190" s="41">
        <f t="shared" si="1196"/>
        <v>866.66666666666663</v>
      </c>
      <c r="BD190" s="41">
        <f t="shared" si="1196"/>
        <v>866.66666666666663</v>
      </c>
      <c r="BE190" s="41">
        <f t="shared" si="1196"/>
        <v>866.66666666666663</v>
      </c>
      <c r="BF190" s="41">
        <f t="shared" si="1196"/>
        <v>866.66666666666663</v>
      </c>
      <c r="BG190" s="41">
        <f t="shared" si="1197"/>
        <v>866.66666666666663</v>
      </c>
      <c r="BH190" s="41">
        <f t="shared" si="1197"/>
        <v>866.66666666666663</v>
      </c>
      <c r="BI190" s="41">
        <f t="shared" si="1197"/>
        <v>866.66666666666663</v>
      </c>
      <c r="BJ190" s="41">
        <f t="shared" si="1197"/>
        <v>866.66666666666663</v>
      </c>
      <c r="BK190" s="41">
        <f t="shared" si="1197"/>
        <v>866.66666666666663</v>
      </c>
      <c r="BL190" s="41">
        <f t="shared" si="1197"/>
        <v>866.66666666666663</v>
      </c>
      <c r="BM190" s="41">
        <f t="shared" si="1197"/>
        <v>866.66666666666663</v>
      </c>
      <c r="BN190" s="41">
        <f t="shared" si="1197"/>
        <v>866.66666666666663</v>
      </c>
      <c r="BO190" s="41">
        <f t="shared" si="1197"/>
        <v>866.66666666666663</v>
      </c>
    </row>
    <row r="191" spans="1:79" x14ac:dyDescent="0.3">
      <c r="A191" s="110">
        <v>47149</v>
      </c>
      <c r="B191" s="41">
        <v>60000</v>
      </c>
      <c r="C191" s="104">
        <v>25</v>
      </c>
      <c r="D191" s="104">
        <v>0</v>
      </c>
      <c r="F191" s="13" t="s">
        <v>187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5"/>
        <v>0</v>
      </c>
      <c r="AG191" s="41">
        <f t="shared" si="1195"/>
        <v>0</v>
      </c>
      <c r="AH191" s="41">
        <f t="shared" si="1195"/>
        <v>0</v>
      </c>
      <c r="AI191" s="41">
        <f t="shared" si="1195"/>
        <v>0</v>
      </c>
      <c r="AJ191" s="41">
        <f t="shared" si="1195"/>
        <v>0</v>
      </c>
      <c r="AK191" s="41">
        <f t="shared" si="1195"/>
        <v>0</v>
      </c>
      <c r="AL191" s="41">
        <f t="shared" si="1195"/>
        <v>0</v>
      </c>
      <c r="AM191" s="41">
        <f t="shared" si="1195"/>
        <v>0</v>
      </c>
      <c r="AN191" s="41">
        <f t="shared" si="1195"/>
        <v>0</v>
      </c>
      <c r="AO191" s="41">
        <f t="shared" si="1195"/>
        <v>0</v>
      </c>
      <c r="AP191" s="41">
        <f t="shared" si="1195"/>
        <v>0</v>
      </c>
      <c r="AQ191" s="41">
        <f t="shared" si="1195"/>
        <v>0</v>
      </c>
      <c r="AR191" s="41">
        <f t="shared" si="1195"/>
        <v>200</v>
      </c>
      <c r="AS191" s="41">
        <f t="shared" si="1195"/>
        <v>200</v>
      </c>
      <c r="AT191" s="41">
        <f t="shared" si="1195"/>
        <v>200</v>
      </c>
      <c r="AU191" s="41">
        <f t="shared" si="1195"/>
        <v>200</v>
      </c>
      <c r="AV191" s="41">
        <f t="shared" si="1196"/>
        <v>200</v>
      </c>
      <c r="AW191" s="41">
        <f t="shared" si="1196"/>
        <v>200</v>
      </c>
      <c r="AX191" s="41">
        <f t="shared" si="1196"/>
        <v>200</v>
      </c>
      <c r="AY191" s="41">
        <f t="shared" si="1196"/>
        <v>200</v>
      </c>
      <c r="AZ191" s="41">
        <f t="shared" si="1196"/>
        <v>200</v>
      </c>
      <c r="BA191" s="41">
        <f t="shared" si="1196"/>
        <v>200</v>
      </c>
      <c r="BB191" s="41">
        <f t="shared" si="1196"/>
        <v>200</v>
      </c>
      <c r="BC191" s="41">
        <f t="shared" si="1196"/>
        <v>200</v>
      </c>
      <c r="BD191" s="41">
        <f t="shared" si="1196"/>
        <v>200</v>
      </c>
      <c r="BE191" s="41">
        <f t="shared" si="1196"/>
        <v>200</v>
      </c>
      <c r="BF191" s="41">
        <f t="shared" si="1196"/>
        <v>200</v>
      </c>
      <c r="BG191" s="41">
        <f t="shared" si="1197"/>
        <v>200</v>
      </c>
      <c r="BH191" s="41">
        <f t="shared" si="1197"/>
        <v>200</v>
      </c>
      <c r="BI191" s="41">
        <f t="shared" si="1197"/>
        <v>200</v>
      </c>
      <c r="BJ191" s="41">
        <f t="shared" si="1197"/>
        <v>200</v>
      </c>
      <c r="BK191" s="41">
        <f t="shared" si="1197"/>
        <v>200</v>
      </c>
      <c r="BL191" s="41">
        <f t="shared" si="1197"/>
        <v>200</v>
      </c>
      <c r="BM191" s="41">
        <f t="shared" si="1197"/>
        <v>200</v>
      </c>
      <c r="BN191" s="41">
        <f t="shared" si="1197"/>
        <v>200</v>
      </c>
      <c r="BO191" s="41">
        <f t="shared" si="1197"/>
        <v>200</v>
      </c>
    </row>
    <row r="192" spans="1:79" x14ac:dyDescent="0.3">
      <c r="A192" s="110">
        <v>47177</v>
      </c>
      <c r="B192" s="41">
        <v>60000</v>
      </c>
      <c r="C192" s="104">
        <v>25</v>
      </c>
      <c r="D192" s="104">
        <v>0</v>
      </c>
      <c r="F192" s="13" t="s">
        <v>187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5"/>
        <v>0</v>
      </c>
      <c r="AG192" s="41">
        <f t="shared" si="1195"/>
        <v>0</v>
      </c>
      <c r="AH192" s="41">
        <f t="shared" si="1195"/>
        <v>0</v>
      </c>
      <c r="AI192" s="41">
        <f t="shared" si="1195"/>
        <v>0</v>
      </c>
      <c r="AJ192" s="41">
        <f t="shared" si="1195"/>
        <v>0</v>
      </c>
      <c r="AK192" s="41">
        <f t="shared" si="1195"/>
        <v>0</v>
      </c>
      <c r="AL192" s="41">
        <f t="shared" si="1195"/>
        <v>0</v>
      </c>
      <c r="AM192" s="41">
        <f t="shared" si="1195"/>
        <v>0</v>
      </c>
      <c r="AN192" s="41">
        <f t="shared" si="1195"/>
        <v>0</v>
      </c>
      <c r="AO192" s="41">
        <f t="shared" si="1195"/>
        <v>0</v>
      </c>
      <c r="AP192" s="41">
        <f t="shared" si="1195"/>
        <v>0</v>
      </c>
      <c r="AQ192" s="41">
        <f t="shared" si="1195"/>
        <v>0</v>
      </c>
      <c r="AR192" s="41">
        <f t="shared" si="1195"/>
        <v>0</v>
      </c>
      <c r="AS192" s="41">
        <f t="shared" si="1195"/>
        <v>200</v>
      </c>
      <c r="AT192" s="41">
        <f t="shared" si="1195"/>
        <v>200</v>
      </c>
      <c r="AU192" s="41">
        <f t="shared" si="1195"/>
        <v>200</v>
      </c>
      <c r="AV192" s="41">
        <f t="shared" si="1196"/>
        <v>200</v>
      </c>
      <c r="AW192" s="41">
        <f t="shared" si="1196"/>
        <v>200</v>
      </c>
      <c r="AX192" s="41">
        <f t="shared" si="1196"/>
        <v>200</v>
      </c>
      <c r="AY192" s="41">
        <f t="shared" si="1196"/>
        <v>200</v>
      </c>
      <c r="AZ192" s="41">
        <f t="shared" si="1196"/>
        <v>200</v>
      </c>
      <c r="BA192" s="41">
        <f t="shared" si="1196"/>
        <v>200</v>
      </c>
      <c r="BB192" s="41">
        <f t="shared" si="1196"/>
        <v>200</v>
      </c>
      <c r="BC192" s="41">
        <f t="shared" si="1196"/>
        <v>200</v>
      </c>
      <c r="BD192" s="41">
        <f t="shared" si="1196"/>
        <v>200</v>
      </c>
      <c r="BE192" s="41">
        <f t="shared" si="1196"/>
        <v>200</v>
      </c>
      <c r="BF192" s="41">
        <f t="shared" si="1196"/>
        <v>200</v>
      </c>
      <c r="BG192" s="41">
        <f t="shared" si="1197"/>
        <v>200</v>
      </c>
      <c r="BH192" s="41">
        <f t="shared" si="1197"/>
        <v>200</v>
      </c>
      <c r="BI192" s="41">
        <f t="shared" si="1197"/>
        <v>200</v>
      </c>
      <c r="BJ192" s="41">
        <f t="shared" si="1197"/>
        <v>200</v>
      </c>
      <c r="BK192" s="41">
        <f t="shared" si="1197"/>
        <v>200</v>
      </c>
      <c r="BL192" s="41">
        <f t="shared" si="1197"/>
        <v>200</v>
      </c>
      <c r="BM192" s="41">
        <f t="shared" si="1197"/>
        <v>200</v>
      </c>
      <c r="BN192" s="41">
        <f t="shared" si="1197"/>
        <v>200</v>
      </c>
      <c r="BO192" s="41">
        <f t="shared" si="1197"/>
        <v>200</v>
      </c>
    </row>
    <row r="193" spans="1:67" x14ac:dyDescent="0.3">
      <c r="A193" s="110">
        <v>47208</v>
      </c>
      <c r="B193" s="41">
        <v>60000</v>
      </c>
      <c r="C193" s="104">
        <v>25</v>
      </c>
      <c r="D193" s="104">
        <v>0</v>
      </c>
      <c r="F193" s="13" t="s">
        <v>187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5"/>
        <v>0</v>
      </c>
      <c r="AG193" s="41">
        <f t="shared" si="1195"/>
        <v>0</v>
      </c>
      <c r="AH193" s="41">
        <f t="shared" si="1195"/>
        <v>0</v>
      </c>
      <c r="AI193" s="41">
        <f t="shared" si="1195"/>
        <v>0</v>
      </c>
      <c r="AJ193" s="41">
        <f t="shared" si="1195"/>
        <v>0</v>
      </c>
      <c r="AK193" s="41">
        <f t="shared" si="1195"/>
        <v>0</v>
      </c>
      <c r="AL193" s="41">
        <f t="shared" si="1195"/>
        <v>0</v>
      </c>
      <c r="AM193" s="41">
        <f t="shared" si="1195"/>
        <v>0</v>
      </c>
      <c r="AN193" s="41">
        <f t="shared" si="1195"/>
        <v>0</v>
      </c>
      <c r="AO193" s="41">
        <f t="shared" si="1195"/>
        <v>0</v>
      </c>
      <c r="AP193" s="41">
        <f t="shared" si="1195"/>
        <v>0</v>
      </c>
      <c r="AQ193" s="41">
        <f t="shared" si="1195"/>
        <v>0</v>
      </c>
      <c r="AR193" s="41">
        <f t="shared" si="1195"/>
        <v>0</v>
      </c>
      <c r="AS193" s="41">
        <f t="shared" si="1195"/>
        <v>0</v>
      </c>
      <c r="AT193" s="41">
        <f t="shared" si="1195"/>
        <v>200</v>
      </c>
      <c r="AU193" s="41">
        <f t="shared" si="1195"/>
        <v>200</v>
      </c>
      <c r="AV193" s="41">
        <f t="shared" si="1196"/>
        <v>200</v>
      </c>
      <c r="AW193" s="41">
        <f t="shared" si="1196"/>
        <v>200</v>
      </c>
      <c r="AX193" s="41">
        <f t="shared" si="1196"/>
        <v>200</v>
      </c>
      <c r="AY193" s="41">
        <f t="shared" si="1196"/>
        <v>200</v>
      </c>
      <c r="AZ193" s="41">
        <f t="shared" si="1196"/>
        <v>200</v>
      </c>
      <c r="BA193" s="41">
        <f t="shared" si="1196"/>
        <v>200</v>
      </c>
      <c r="BB193" s="41">
        <f t="shared" si="1196"/>
        <v>200</v>
      </c>
      <c r="BC193" s="41">
        <f t="shared" si="1196"/>
        <v>200</v>
      </c>
      <c r="BD193" s="41">
        <f t="shared" si="1196"/>
        <v>200</v>
      </c>
      <c r="BE193" s="41">
        <f t="shared" si="1196"/>
        <v>200</v>
      </c>
      <c r="BF193" s="41">
        <f t="shared" si="1196"/>
        <v>200</v>
      </c>
      <c r="BG193" s="41">
        <f t="shared" si="1197"/>
        <v>200</v>
      </c>
      <c r="BH193" s="41">
        <f t="shared" si="1197"/>
        <v>200</v>
      </c>
      <c r="BI193" s="41">
        <f t="shared" si="1197"/>
        <v>200</v>
      </c>
      <c r="BJ193" s="41">
        <f t="shared" si="1197"/>
        <v>200</v>
      </c>
      <c r="BK193" s="41">
        <f t="shared" si="1197"/>
        <v>200</v>
      </c>
      <c r="BL193" s="41">
        <f t="shared" si="1197"/>
        <v>200</v>
      </c>
      <c r="BM193" s="41">
        <f t="shared" si="1197"/>
        <v>200</v>
      </c>
      <c r="BN193" s="41">
        <f t="shared" si="1197"/>
        <v>200</v>
      </c>
      <c r="BO193" s="41">
        <f t="shared" si="1197"/>
        <v>200</v>
      </c>
    </row>
    <row r="194" spans="1:67" x14ac:dyDescent="0.3">
      <c r="A194" s="110">
        <v>47238</v>
      </c>
      <c r="B194" s="41">
        <v>60000</v>
      </c>
      <c r="C194" s="104">
        <v>25</v>
      </c>
      <c r="D194" s="104">
        <v>0</v>
      </c>
      <c r="F194" s="13" t="s">
        <v>187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5"/>
        <v>0</v>
      </c>
      <c r="AG194" s="41">
        <f t="shared" si="1195"/>
        <v>0</v>
      </c>
      <c r="AH194" s="41">
        <f t="shared" si="1195"/>
        <v>0</v>
      </c>
      <c r="AI194" s="41">
        <f t="shared" si="1195"/>
        <v>0</v>
      </c>
      <c r="AJ194" s="41">
        <f t="shared" si="1195"/>
        <v>0</v>
      </c>
      <c r="AK194" s="41">
        <f t="shared" si="1195"/>
        <v>0</v>
      </c>
      <c r="AL194" s="41">
        <f t="shared" si="1195"/>
        <v>0</v>
      </c>
      <c r="AM194" s="41">
        <f t="shared" si="1195"/>
        <v>0</v>
      </c>
      <c r="AN194" s="41">
        <f t="shared" si="1195"/>
        <v>0</v>
      </c>
      <c r="AO194" s="41">
        <f t="shared" si="1195"/>
        <v>0</v>
      </c>
      <c r="AP194" s="41">
        <f t="shared" si="1195"/>
        <v>0</v>
      </c>
      <c r="AQ194" s="41">
        <f t="shared" si="1195"/>
        <v>0</v>
      </c>
      <c r="AR194" s="41">
        <f t="shared" si="1195"/>
        <v>0</v>
      </c>
      <c r="AS194" s="41">
        <f t="shared" si="1195"/>
        <v>0</v>
      </c>
      <c r="AT194" s="41">
        <f t="shared" si="1195"/>
        <v>0</v>
      </c>
      <c r="AU194" s="41">
        <f t="shared" si="1195"/>
        <v>200</v>
      </c>
      <c r="AV194" s="41">
        <f t="shared" si="1196"/>
        <v>200</v>
      </c>
      <c r="AW194" s="41">
        <f t="shared" si="1196"/>
        <v>200</v>
      </c>
      <c r="AX194" s="41">
        <f t="shared" si="1196"/>
        <v>200</v>
      </c>
      <c r="AY194" s="41">
        <f t="shared" si="1196"/>
        <v>200</v>
      </c>
      <c r="AZ194" s="41">
        <f t="shared" si="1196"/>
        <v>200</v>
      </c>
      <c r="BA194" s="41">
        <f t="shared" si="1196"/>
        <v>200</v>
      </c>
      <c r="BB194" s="41">
        <f t="shared" si="1196"/>
        <v>200</v>
      </c>
      <c r="BC194" s="41">
        <f t="shared" si="1196"/>
        <v>200</v>
      </c>
      <c r="BD194" s="41">
        <f t="shared" si="1196"/>
        <v>200</v>
      </c>
      <c r="BE194" s="41">
        <f t="shared" si="1196"/>
        <v>200</v>
      </c>
      <c r="BF194" s="41">
        <f t="shared" si="1196"/>
        <v>200</v>
      </c>
      <c r="BG194" s="41">
        <f t="shared" si="1197"/>
        <v>200</v>
      </c>
      <c r="BH194" s="41">
        <f t="shared" si="1197"/>
        <v>200</v>
      </c>
      <c r="BI194" s="41">
        <f t="shared" si="1197"/>
        <v>200</v>
      </c>
      <c r="BJ194" s="41">
        <f t="shared" si="1197"/>
        <v>200</v>
      </c>
      <c r="BK194" s="41">
        <f t="shared" si="1197"/>
        <v>200</v>
      </c>
      <c r="BL194" s="41">
        <f t="shared" si="1197"/>
        <v>200</v>
      </c>
      <c r="BM194" s="41">
        <f t="shared" si="1197"/>
        <v>200</v>
      </c>
      <c r="BN194" s="41">
        <f t="shared" si="1197"/>
        <v>200</v>
      </c>
      <c r="BO194" s="41">
        <f t="shared" si="1197"/>
        <v>200</v>
      </c>
    </row>
    <row r="195" spans="1:67" x14ac:dyDescent="0.3">
      <c r="A195" s="110">
        <v>47269</v>
      </c>
      <c r="B195" s="41">
        <v>60000</v>
      </c>
      <c r="C195" s="104">
        <v>25</v>
      </c>
      <c r="D195" s="104">
        <v>0</v>
      </c>
      <c r="F195" s="13" t="s">
        <v>187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5"/>
        <v>0</v>
      </c>
      <c r="AG195" s="41">
        <f t="shared" si="1195"/>
        <v>0</v>
      </c>
      <c r="AH195" s="41">
        <f t="shared" si="1195"/>
        <v>0</v>
      </c>
      <c r="AI195" s="41">
        <f t="shared" si="1195"/>
        <v>0</v>
      </c>
      <c r="AJ195" s="41">
        <f t="shared" si="1195"/>
        <v>0</v>
      </c>
      <c r="AK195" s="41">
        <f t="shared" si="1195"/>
        <v>0</v>
      </c>
      <c r="AL195" s="41">
        <f t="shared" si="1195"/>
        <v>0</v>
      </c>
      <c r="AM195" s="41">
        <f t="shared" si="1195"/>
        <v>0</v>
      </c>
      <c r="AN195" s="41">
        <f t="shared" si="1195"/>
        <v>0</v>
      </c>
      <c r="AO195" s="41">
        <f t="shared" si="1195"/>
        <v>0</v>
      </c>
      <c r="AP195" s="41">
        <f t="shared" si="1195"/>
        <v>0</v>
      </c>
      <c r="AQ195" s="41">
        <f t="shared" si="1195"/>
        <v>0</v>
      </c>
      <c r="AR195" s="41">
        <f t="shared" si="1195"/>
        <v>0</v>
      </c>
      <c r="AS195" s="41">
        <f t="shared" si="1195"/>
        <v>0</v>
      </c>
      <c r="AT195" s="41">
        <f t="shared" si="1195"/>
        <v>0</v>
      </c>
      <c r="AU195" s="41">
        <f t="shared" si="1195"/>
        <v>0</v>
      </c>
      <c r="AV195" s="41">
        <f t="shared" si="1196"/>
        <v>200</v>
      </c>
      <c r="AW195" s="41">
        <f t="shared" si="1196"/>
        <v>200</v>
      </c>
      <c r="AX195" s="41">
        <f t="shared" si="1196"/>
        <v>200</v>
      </c>
      <c r="AY195" s="41">
        <f t="shared" si="1196"/>
        <v>200</v>
      </c>
      <c r="AZ195" s="41">
        <f t="shared" si="1196"/>
        <v>200</v>
      </c>
      <c r="BA195" s="41">
        <f t="shared" si="1196"/>
        <v>200</v>
      </c>
      <c r="BB195" s="41">
        <f t="shared" si="1196"/>
        <v>200</v>
      </c>
      <c r="BC195" s="41">
        <f t="shared" si="1196"/>
        <v>200</v>
      </c>
      <c r="BD195" s="41">
        <f t="shared" si="1196"/>
        <v>200</v>
      </c>
      <c r="BE195" s="41">
        <f t="shared" si="1196"/>
        <v>200</v>
      </c>
      <c r="BF195" s="41">
        <f t="shared" si="1196"/>
        <v>200</v>
      </c>
      <c r="BG195" s="41">
        <f t="shared" si="1197"/>
        <v>200</v>
      </c>
      <c r="BH195" s="41">
        <f t="shared" si="1197"/>
        <v>200</v>
      </c>
      <c r="BI195" s="41">
        <f t="shared" si="1197"/>
        <v>200</v>
      </c>
      <c r="BJ195" s="41">
        <f t="shared" si="1197"/>
        <v>200</v>
      </c>
      <c r="BK195" s="41">
        <f t="shared" si="1197"/>
        <v>200</v>
      </c>
      <c r="BL195" s="41">
        <f t="shared" si="1197"/>
        <v>200</v>
      </c>
      <c r="BM195" s="41">
        <f t="shared" si="1197"/>
        <v>200</v>
      </c>
      <c r="BN195" s="41">
        <f t="shared" si="1197"/>
        <v>200</v>
      </c>
      <c r="BO195" s="41">
        <f t="shared" si="1197"/>
        <v>200</v>
      </c>
    </row>
    <row r="196" spans="1:67" x14ac:dyDescent="0.3">
      <c r="A196" s="110">
        <v>47299</v>
      </c>
      <c r="B196" s="41">
        <v>60000</v>
      </c>
      <c r="C196" s="104">
        <v>25</v>
      </c>
      <c r="D196" s="104">
        <v>0</v>
      </c>
      <c r="F196" s="13" t="s">
        <v>187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5"/>
        <v>0</v>
      </c>
      <c r="AG196" s="41">
        <f t="shared" si="1195"/>
        <v>0</v>
      </c>
      <c r="AH196" s="41">
        <f t="shared" si="1195"/>
        <v>0</v>
      </c>
      <c r="AI196" s="41">
        <f t="shared" si="1195"/>
        <v>0</v>
      </c>
      <c r="AJ196" s="41">
        <f t="shared" si="1195"/>
        <v>0</v>
      </c>
      <c r="AK196" s="41">
        <f t="shared" si="1195"/>
        <v>0</v>
      </c>
      <c r="AL196" s="41">
        <f t="shared" si="1195"/>
        <v>0</v>
      </c>
      <c r="AM196" s="41">
        <f t="shared" si="1195"/>
        <v>0</v>
      </c>
      <c r="AN196" s="41">
        <f t="shared" si="1195"/>
        <v>0</v>
      </c>
      <c r="AO196" s="41">
        <f t="shared" si="1195"/>
        <v>0</v>
      </c>
      <c r="AP196" s="41">
        <f t="shared" si="1195"/>
        <v>0</v>
      </c>
      <c r="AQ196" s="41">
        <f t="shared" si="1195"/>
        <v>0</v>
      </c>
      <c r="AR196" s="41">
        <f t="shared" si="1195"/>
        <v>0</v>
      </c>
      <c r="AS196" s="41">
        <f t="shared" si="1195"/>
        <v>0</v>
      </c>
      <c r="AT196" s="41">
        <f t="shared" si="1195"/>
        <v>0</v>
      </c>
      <c r="AU196" s="41">
        <f t="shared" si="1195"/>
        <v>0</v>
      </c>
      <c r="AV196" s="41">
        <f t="shared" si="1196"/>
        <v>0</v>
      </c>
      <c r="AW196" s="41">
        <f t="shared" si="1196"/>
        <v>200</v>
      </c>
      <c r="AX196" s="41">
        <f t="shared" si="1196"/>
        <v>200</v>
      </c>
      <c r="AY196" s="41">
        <f t="shared" si="1196"/>
        <v>200</v>
      </c>
      <c r="AZ196" s="41">
        <f t="shared" si="1196"/>
        <v>200</v>
      </c>
      <c r="BA196" s="41">
        <f t="shared" si="1196"/>
        <v>200</v>
      </c>
      <c r="BB196" s="41">
        <f t="shared" si="1196"/>
        <v>200</v>
      </c>
      <c r="BC196" s="41">
        <f t="shared" si="1196"/>
        <v>200</v>
      </c>
      <c r="BD196" s="41">
        <f t="shared" si="1196"/>
        <v>200</v>
      </c>
      <c r="BE196" s="41">
        <f t="shared" si="1196"/>
        <v>200</v>
      </c>
      <c r="BF196" s="41">
        <f t="shared" si="1196"/>
        <v>200</v>
      </c>
      <c r="BG196" s="41">
        <f t="shared" si="1197"/>
        <v>200</v>
      </c>
      <c r="BH196" s="41">
        <f t="shared" si="1197"/>
        <v>200</v>
      </c>
      <c r="BI196" s="41">
        <f t="shared" si="1197"/>
        <v>200</v>
      </c>
      <c r="BJ196" s="41">
        <f t="shared" si="1197"/>
        <v>200</v>
      </c>
      <c r="BK196" s="41">
        <f t="shared" si="1197"/>
        <v>200</v>
      </c>
      <c r="BL196" s="41">
        <f t="shared" si="1197"/>
        <v>200</v>
      </c>
      <c r="BM196" s="41">
        <f t="shared" si="1197"/>
        <v>200</v>
      </c>
      <c r="BN196" s="41">
        <f t="shared" si="1197"/>
        <v>200</v>
      </c>
      <c r="BO196" s="41">
        <f t="shared" si="1197"/>
        <v>200</v>
      </c>
    </row>
    <row r="197" spans="1:67" x14ac:dyDescent="0.3">
      <c r="A197" s="110">
        <v>47330</v>
      </c>
      <c r="B197" s="41">
        <v>60000</v>
      </c>
      <c r="C197" s="104">
        <v>25</v>
      </c>
      <c r="D197" s="104">
        <v>0</v>
      </c>
      <c r="F197" s="13" t="s">
        <v>187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5"/>
        <v>0</v>
      </c>
      <c r="AG197" s="41">
        <f t="shared" si="1195"/>
        <v>0</v>
      </c>
      <c r="AH197" s="41">
        <f t="shared" si="1195"/>
        <v>0</v>
      </c>
      <c r="AI197" s="41">
        <f t="shared" si="1195"/>
        <v>0</v>
      </c>
      <c r="AJ197" s="41">
        <f t="shared" si="1195"/>
        <v>0</v>
      </c>
      <c r="AK197" s="41">
        <f t="shared" si="1195"/>
        <v>0</v>
      </c>
      <c r="AL197" s="41">
        <f t="shared" si="1195"/>
        <v>0</v>
      </c>
      <c r="AM197" s="41">
        <f t="shared" si="1195"/>
        <v>0</v>
      </c>
      <c r="AN197" s="41">
        <f t="shared" si="1195"/>
        <v>0</v>
      </c>
      <c r="AO197" s="41">
        <f t="shared" si="1195"/>
        <v>0</v>
      </c>
      <c r="AP197" s="41">
        <f t="shared" si="1195"/>
        <v>0</v>
      </c>
      <c r="AQ197" s="41">
        <f t="shared" si="1195"/>
        <v>0</v>
      </c>
      <c r="AR197" s="41">
        <f t="shared" si="1195"/>
        <v>0</v>
      </c>
      <c r="AS197" s="41">
        <f t="shared" si="1195"/>
        <v>0</v>
      </c>
      <c r="AT197" s="41">
        <f t="shared" si="1195"/>
        <v>0</v>
      </c>
      <c r="AU197" s="41">
        <f t="shared" si="1195"/>
        <v>0</v>
      </c>
      <c r="AV197" s="41">
        <f t="shared" si="1196"/>
        <v>0</v>
      </c>
      <c r="AW197" s="41">
        <f t="shared" si="1196"/>
        <v>0</v>
      </c>
      <c r="AX197" s="41">
        <f t="shared" si="1196"/>
        <v>200</v>
      </c>
      <c r="AY197" s="41">
        <f t="shared" si="1196"/>
        <v>200</v>
      </c>
      <c r="AZ197" s="41">
        <f t="shared" si="1196"/>
        <v>200</v>
      </c>
      <c r="BA197" s="41">
        <f t="shared" si="1196"/>
        <v>200</v>
      </c>
      <c r="BB197" s="41">
        <f t="shared" si="1196"/>
        <v>200</v>
      </c>
      <c r="BC197" s="41">
        <f t="shared" si="1196"/>
        <v>200</v>
      </c>
      <c r="BD197" s="41">
        <f t="shared" si="1196"/>
        <v>200</v>
      </c>
      <c r="BE197" s="41">
        <f t="shared" si="1196"/>
        <v>200</v>
      </c>
      <c r="BF197" s="41">
        <f t="shared" si="1196"/>
        <v>200</v>
      </c>
      <c r="BG197" s="41">
        <f t="shared" si="1197"/>
        <v>200</v>
      </c>
      <c r="BH197" s="41">
        <f t="shared" si="1197"/>
        <v>200</v>
      </c>
      <c r="BI197" s="41">
        <f t="shared" si="1197"/>
        <v>200</v>
      </c>
      <c r="BJ197" s="41">
        <f t="shared" si="1197"/>
        <v>200</v>
      </c>
      <c r="BK197" s="41">
        <f t="shared" si="1197"/>
        <v>200</v>
      </c>
      <c r="BL197" s="41">
        <f t="shared" si="1197"/>
        <v>200</v>
      </c>
      <c r="BM197" s="41">
        <f t="shared" si="1197"/>
        <v>200</v>
      </c>
      <c r="BN197" s="41">
        <f t="shared" si="1197"/>
        <v>200</v>
      </c>
      <c r="BO197" s="41">
        <f t="shared" si="1197"/>
        <v>200</v>
      </c>
    </row>
    <row r="198" spans="1:67" x14ac:dyDescent="0.3">
      <c r="A198" s="110">
        <v>47361</v>
      </c>
      <c r="B198" s="41">
        <v>60000</v>
      </c>
      <c r="C198" s="104">
        <v>25</v>
      </c>
      <c r="D198" s="104">
        <v>0</v>
      </c>
      <c r="F198" s="13" t="s">
        <v>187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5"/>
        <v>0</v>
      </c>
      <c r="AG198" s="41">
        <f t="shared" si="1195"/>
        <v>0</v>
      </c>
      <c r="AH198" s="41">
        <f t="shared" si="1195"/>
        <v>0</v>
      </c>
      <c r="AI198" s="41">
        <f t="shared" si="1195"/>
        <v>0</v>
      </c>
      <c r="AJ198" s="41">
        <f t="shared" si="1195"/>
        <v>0</v>
      </c>
      <c r="AK198" s="41">
        <f t="shared" si="1195"/>
        <v>0</v>
      </c>
      <c r="AL198" s="41">
        <f t="shared" si="1195"/>
        <v>0</v>
      </c>
      <c r="AM198" s="41">
        <f t="shared" si="1195"/>
        <v>0</v>
      </c>
      <c r="AN198" s="41">
        <f t="shared" si="1195"/>
        <v>0</v>
      </c>
      <c r="AO198" s="41">
        <f t="shared" si="1195"/>
        <v>0</v>
      </c>
      <c r="AP198" s="41">
        <f t="shared" si="1195"/>
        <v>0</v>
      </c>
      <c r="AQ198" s="41">
        <f t="shared" si="1195"/>
        <v>0</v>
      </c>
      <c r="AR198" s="41">
        <f t="shared" si="1195"/>
        <v>0</v>
      </c>
      <c r="AS198" s="41">
        <f t="shared" si="1195"/>
        <v>0</v>
      </c>
      <c r="AT198" s="41">
        <f t="shared" si="1195"/>
        <v>0</v>
      </c>
      <c r="AU198" s="41">
        <f t="shared" si="1195"/>
        <v>0</v>
      </c>
      <c r="AV198" s="41">
        <f t="shared" si="1196"/>
        <v>0</v>
      </c>
      <c r="AW198" s="41">
        <f t="shared" si="1196"/>
        <v>0</v>
      </c>
      <c r="AX198" s="41">
        <f t="shared" si="1196"/>
        <v>0</v>
      </c>
      <c r="AY198" s="41">
        <f t="shared" si="1196"/>
        <v>200</v>
      </c>
      <c r="AZ198" s="41">
        <f t="shared" si="1196"/>
        <v>200</v>
      </c>
      <c r="BA198" s="41">
        <f t="shared" si="1196"/>
        <v>200</v>
      </c>
      <c r="BB198" s="41">
        <f t="shared" si="1196"/>
        <v>200</v>
      </c>
      <c r="BC198" s="41">
        <f t="shared" si="1196"/>
        <v>200</v>
      </c>
      <c r="BD198" s="41">
        <f t="shared" si="1196"/>
        <v>200</v>
      </c>
      <c r="BE198" s="41">
        <f t="shared" si="1196"/>
        <v>200</v>
      </c>
      <c r="BF198" s="41">
        <f t="shared" si="1196"/>
        <v>200</v>
      </c>
      <c r="BG198" s="41">
        <f t="shared" si="1197"/>
        <v>200</v>
      </c>
      <c r="BH198" s="41">
        <f t="shared" si="1197"/>
        <v>200</v>
      </c>
      <c r="BI198" s="41">
        <f t="shared" si="1197"/>
        <v>200</v>
      </c>
      <c r="BJ198" s="41">
        <f t="shared" si="1197"/>
        <v>200</v>
      </c>
      <c r="BK198" s="41">
        <f t="shared" si="1197"/>
        <v>200</v>
      </c>
      <c r="BL198" s="41">
        <f t="shared" si="1197"/>
        <v>200</v>
      </c>
      <c r="BM198" s="41">
        <f t="shared" si="1197"/>
        <v>200</v>
      </c>
      <c r="BN198" s="41">
        <f t="shared" si="1197"/>
        <v>200</v>
      </c>
      <c r="BO198" s="41">
        <f t="shared" si="1197"/>
        <v>200</v>
      </c>
    </row>
    <row r="199" spans="1:67" x14ac:dyDescent="0.3">
      <c r="A199" s="110">
        <v>47391</v>
      </c>
      <c r="B199" s="41">
        <v>60000</v>
      </c>
      <c r="C199" s="104">
        <v>25</v>
      </c>
      <c r="D199" s="104">
        <v>0</v>
      </c>
      <c r="F199" s="13" t="s">
        <v>187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5"/>
        <v>0</v>
      </c>
      <c r="AG199" s="41">
        <f t="shared" si="1195"/>
        <v>0</v>
      </c>
      <c r="AH199" s="41">
        <f t="shared" si="1195"/>
        <v>0</v>
      </c>
      <c r="AI199" s="41">
        <f t="shared" si="1195"/>
        <v>0</v>
      </c>
      <c r="AJ199" s="41">
        <f t="shared" si="1195"/>
        <v>0</v>
      </c>
      <c r="AK199" s="41">
        <f t="shared" si="1195"/>
        <v>0</v>
      </c>
      <c r="AL199" s="41">
        <f t="shared" si="1195"/>
        <v>0</v>
      </c>
      <c r="AM199" s="41">
        <f t="shared" si="1195"/>
        <v>0</v>
      </c>
      <c r="AN199" s="41">
        <f t="shared" si="1195"/>
        <v>0</v>
      </c>
      <c r="AO199" s="41">
        <f t="shared" si="1195"/>
        <v>0</v>
      </c>
      <c r="AP199" s="41">
        <f t="shared" si="1195"/>
        <v>0</v>
      </c>
      <c r="AQ199" s="41">
        <f t="shared" si="1195"/>
        <v>0</v>
      </c>
      <c r="AR199" s="41">
        <f t="shared" si="1195"/>
        <v>0</v>
      </c>
      <c r="AS199" s="41">
        <f t="shared" si="1195"/>
        <v>0</v>
      </c>
      <c r="AT199" s="41">
        <f t="shared" si="1195"/>
        <v>0</v>
      </c>
      <c r="AU199" s="41">
        <f t="shared" si="1195"/>
        <v>0</v>
      </c>
      <c r="AV199" s="41">
        <f t="shared" si="1196"/>
        <v>0</v>
      </c>
      <c r="AW199" s="41">
        <f t="shared" si="1196"/>
        <v>0</v>
      </c>
      <c r="AX199" s="41">
        <f t="shared" si="1196"/>
        <v>0</v>
      </c>
      <c r="AY199" s="41">
        <f t="shared" si="1196"/>
        <v>0</v>
      </c>
      <c r="AZ199" s="41">
        <f t="shared" si="1196"/>
        <v>200</v>
      </c>
      <c r="BA199" s="41">
        <f t="shared" si="1196"/>
        <v>200</v>
      </c>
      <c r="BB199" s="41">
        <f t="shared" si="1196"/>
        <v>200</v>
      </c>
      <c r="BC199" s="41">
        <f t="shared" si="1196"/>
        <v>200</v>
      </c>
      <c r="BD199" s="41">
        <f t="shared" si="1196"/>
        <v>200</v>
      </c>
      <c r="BE199" s="41">
        <f t="shared" si="1196"/>
        <v>200</v>
      </c>
      <c r="BF199" s="41">
        <f t="shared" si="1196"/>
        <v>200</v>
      </c>
      <c r="BG199" s="41">
        <f t="shared" si="1197"/>
        <v>200</v>
      </c>
      <c r="BH199" s="41">
        <f t="shared" si="1197"/>
        <v>200</v>
      </c>
      <c r="BI199" s="41">
        <f t="shared" si="1197"/>
        <v>200</v>
      </c>
      <c r="BJ199" s="41">
        <f t="shared" si="1197"/>
        <v>200</v>
      </c>
      <c r="BK199" s="41">
        <f t="shared" si="1197"/>
        <v>200</v>
      </c>
      <c r="BL199" s="41">
        <f t="shared" si="1197"/>
        <v>200</v>
      </c>
      <c r="BM199" s="41">
        <f t="shared" si="1197"/>
        <v>200</v>
      </c>
      <c r="BN199" s="41">
        <f t="shared" si="1197"/>
        <v>200</v>
      </c>
      <c r="BO199" s="41">
        <f t="shared" si="1197"/>
        <v>200</v>
      </c>
    </row>
    <row r="200" spans="1:67" x14ac:dyDescent="0.3">
      <c r="A200" s="110">
        <v>47422</v>
      </c>
      <c r="B200" s="41">
        <v>60000</v>
      </c>
      <c r="C200" s="104">
        <v>25</v>
      </c>
      <c r="D200" s="104">
        <v>0</v>
      </c>
      <c r="F200" s="13" t="s">
        <v>187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5"/>
        <v>0</v>
      </c>
      <c r="AG200" s="41">
        <f t="shared" si="1195"/>
        <v>0</v>
      </c>
      <c r="AH200" s="41">
        <f t="shared" si="1195"/>
        <v>0</v>
      </c>
      <c r="AI200" s="41">
        <f t="shared" si="1195"/>
        <v>0</v>
      </c>
      <c r="AJ200" s="41">
        <f t="shared" si="1195"/>
        <v>0</v>
      </c>
      <c r="AK200" s="41">
        <f t="shared" si="1195"/>
        <v>0</v>
      </c>
      <c r="AL200" s="41">
        <f t="shared" si="1195"/>
        <v>0</v>
      </c>
      <c r="AM200" s="41">
        <f t="shared" si="1195"/>
        <v>0</v>
      </c>
      <c r="AN200" s="41">
        <f t="shared" si="1195"/>
        <v>0</v>
      </c>
      <c r="AO200" s="41">
        <f t="shared" si="1195"/>
        <v>0</v>
      </c>
      <c r="AP200" s="41">
        <f t="shared" si="1195"/>
        <v>0</v>
      </c>
      <c r="AQ200" s="41">
        <f t="shared" si="1195"/>
        <v>0</v>
      </c>
      <c r="AR200" s="41">
        <f t="shared" si="1195"/>
        <v>0</v>
      </c>
      <c r="AS200" s="41">
        <f t="shared" si="1195"/>
        <v>0</v>
      </c>
      <c r="AT200" s="41">
        <f t="shared" si="1195"/>
        <v>0</v>
      </c>
      <c r="AU200" s="41">
        <f t="shared" si="1195"/>
        <v>0</v>
      </c>
      <c r="AV200" s="41">
        <f t="shared" si="1196"/>
        <v>0</v>
      </c>
      <c r="AW200" s="41">
        <f t="shared" si="1196"/>
        <v>0</v>
      </c>
      <c r="AX200" s="41">
        <f t="shared" si="1196"/>
        <v>0</v>
      </c>
      <c r="AY200" s="41">
        <f t="shared" si="1196"/>
        <v>0</v>
      </c>
      <c r="AZ200" s="41">
        <f t="shared" si="1196"/>
        <v>0</v>
      </c>
      <c r="BA200" s="41">
        <f t="shared" si="1196"/>
        <v>200</v>
      </c>
      <c r="BB200" s="41">
        <f t="shared" si="1196"/>
        <v>200</v>
      </c>
      <c r="BC200" s="41">
        <f t="shared" si="1196"/>
        <v>200</v>
      </c>
      <c r="BD200" s="41">
        <f t="shared" si="1196"/>
        <v>200</v>
      </c>
      <c r="BE200" s="41">
        <f t="shared" si="1196"/>
        <v>200</v>
      </c>
      <c r="BF200" s="41">
        <f t="shared" si="1196"/>
        <v>200</v>
      </c>
      <c r="BG200" s="41">
        <f t="shared" si="1197"/>
        <v>200</v>
      </c>
      <c r="BH200" s="41">
        <f t="shared" si="1197"/>
        <v>200</v>
      </c>
      <c r="BI200" s="41">
        <f t="shared" si="1197"/>
        <v>200</v>
      </c>
      <c r="BJ200" s="41">
        <f t="shared" si="1197"/>
        <v>200</v>
      </c>
      <c r="BK200" s="41">
        <f t="shared" si="1197"/>
        <v>200</v>
      </c>
      <c r="BL200" s="41">
        <f t="shared" si="1197"/>
        <v>200</v>
      </c>
      <c r="BM200" s="41">
        <f t="shared" si="1197"/>
        <v>200</v>
      </c>
      <c r="BN200" s="41">
        <f t="shared" si="1197"/>
        <v>200</v>
      </c>
      <c r="BO200" s="41">
        <f t="shared" si="1197"/>
        <v>200</v>
      </c>
    </row>
    <row r="201" spans="1:67" x14ac:dyDescent="0.3">
      <c r="A201" s="110">
        <v>47452</v>
      </c>
      <c r="B201" s="41">
        <v>60000</v>
      </c>
      <c r="C201" s="104">
        <v>25</v>
      </c>
      <c r="D201" s="104">
        <v>0</v>
      </c>
      <c r="F201" s="13" t="s">
        <v>187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5"/>
        <v>0</v>
      </c>
      <c r="AG201" s="41">
        <f t="shared" si="1195"/>
        <v>0</v>
      </c>
      <c r="AH201" s="41">
        <f t="shared" si="1195"/>
        <v>0</v>
      </c>
      <c r="AI201" s="41">
        <f t="shared" si="1195"/>
        <v>0</v>
      </c>
      <c r="AJ201" s="41">
        <f t="shared" si="1195"/>
        <v>0</v>
      </c>
      <c r="AK201" s="41">
        <f t="shared" si="1195"/>
        <v>0</v>
      </c>
      <c r="AL201" s="41">
        <f t="shared" si="1195"/>
        <v>0</v>
      </c>
      <c r="AM201" s="41">
        <f t="shared" si="1195"/>
        <v>0</v>
      </c>
      <c r="AN201" s="41">
        <f t="shared" si="1195"/>
        <v>0</v>
      </c>
      <c r="AO201" s="41">
        <f t="shared" si="1195"/>
        <v>0</v>
      </c>
      <c r="AP201" s="41">
        <f t="shared" si="1195"/>
        <v>0</v>
      </c>
      <c r="AQ201" s="41">
        <f t="shared" si="1195"/>
        <v>0</v>
      </c>
      <c r="AR201" s="41">
        <f t="shared" si="1195"/>
        <v>0</v>
      </c>
      <c r="AS201" s="41">
        <f t="shared" si="1195"/>
        <v>0</v>
      </c>
      <c r="AT201" s="41">
        <f t="shared" si="1195"/>
        <v>0</v>
      </c>
      <c r="AU201" s="41">
        <f t="shared" si="1195"/>
        <v>0</v>
      </c>
      <c r="AV201" s="41">
        <f t="shared" si="1196"/>
        <v>0</v>
      </c>
      <c r="AW201" s="41">
        <f t="shared" si="1196"/>
        <v>0</v>
      </c>
      <c r="AX201" s="41">
        <f t="shared" si="1196"/>
        <v>0</v>
      </c>
      <c r="AY201" s="41">
        <f t="shared" si="1196"/>
        <v>0</v>
      </c>
      <c r="AZ201" s="41">
        <f t="shared" si="1196"/>
        <v>0</v>
      </c>
      <c r="BA201" s="41">
        <f t="shared" si="1196"/>
        <v>0</v>
      </c>
      <c r="BB201" s="41">
        <f t="shared" si="1196"/>
        <v>200</v>
      </c>
      <c r="BC201" s="41">
        <f t="shared" si="1196"/>
        <v>200</v>
      </c>
      <c r="BD201" s="41">
        <f t="shared" si="1196"/>
        <v>200</v>
      </c>
      <c r="BE201" s="41">
        <f t="shared" si="1196"/>
        <v>200</v>
      </c>
      <c r="BF201" s="41">
        <f t="shared" si="1196"/>
        <v>200</v>
      </c>
      <c r="BG201" s="41">
        <f t="shared" si="1197"/>
        <v>200</v>
      </c>
      <c r="BH201" s="41">
        <f t="shared" si="1197"/>
        <v>200</v>
      </c>
      <c r="BI201" s="41">
        <f t="shared" si="1197"/>
        <v>200</v>
      </c>
      <c r="BJ201" s="41">
        <f t="shared" si="1197"/>
        <v>200</v>
      </c>
      <c r="BK201" s="41">
        <f t="shared" si="1197"/>
        <v>200</v>
      </c>
      <c r="BL201" s="41">
        <f t="shared" si="1197"/>
        <v>200</v>
      </c>
      <c r="BM201" s="41">
        <f t="shared" si="1197"/>
        <v>200</v>
      </c>
      <c r="BN201" s="41">
        <f t="shared" si="1197"/>
        <v>200</v>
      </c>
      <c r="BO201" s="41">
        <f t="shared" si="1197"/>
        <v>200</v>
      </c>
    </row>
    <row r="202" spans="1:67" x14ac:dyDescent="0.3">
      <c r="A202" s="110">
        <v>47483</v>
      </c>
      <c r="B202" s="41">
        <v>60000</v>
      </c>
      <c r="C202" s="104">
        <v>25</v>
      </c>
      <c r="D202" s="104">
        <v>0</v>
      </c>
      <c r="F202" s="13" t="s">
        <v>187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5"/>
        <v>0</v>
      </c>
      <c r="AG202" s="41">
        <f t="shared" si="1195"/>
        <v>0</v>
      </c>
      <c r="AH202" s="41">
        <f t="shared" si="1195"/>
        <v>0</v>
      </c>
      <c r="AI202" s="41">
        <f t="shared" si="1195"/>
        <v>0</v>
      </c>
      <c r="AJ202" s="41">
        <f t="shared" si="1195"/>
        <v>0</v>
      </c>
      <c r="AK202" s="41">
        <f t="shared" si="1195"/>
        <v>0</v>
      </c>
      <c r="AL202" s="41">
        <f t="shared" si="1195"/>
        <v>0</v>
      </c>
      <c r="AM202" s="41">
        <f t="shared" si="1195"/>
        <v>0</v>
      </c>
      <c r="AN202" s="41">
        <f t="shared" ref="AN202:BC214" si="1198">IF(MEDIAN($A202,AN$4,EOMONTH($A202,($C202*12)))=AN$4,SLN($B202,$D202,($C202*12)),0)</f>
        <v>0</v>
      </c>
      <c r="AO202" s="41">
        <f t="shared" si="1198"/>
        <v>0</v>
      </c>
      <c r="AP202" s="41">
        <f t="shared" si="1198"/>
        <v>0</v>
      </c>
      <c r="AQ202" s="41">
        <f t="shared" si="1198"/>
        <v>0</v>
      </c>
      <c r="AR202" s="41">
        <f t="shared" si="1198"/>
        <v>0</v>
      </c>
      <c r="AS202" s="41">
        <f t="shared" si="1198"/>
        <v>0</v>
      </c>
      <c r="AT202" s="41">
        <f t="shared" si="1198"/>
        <v>0</v>
      </c>
      <c r="AU202" s="41">
        <f t="shared" si="1198"/>
        <v>0</v>
      </c>
      <c r="AV202" s="41">
        <f t="shared" si="1198"/>
        <v>0</v>
      </c>
      <c r="AW202" s="41">
        <f t="shared" si="1198"/>
        <v>0</v>
      </c>
      <c r="AX202" s="41">
        <f t="shared" si="1198"/>
        <v>0</v>
      </c>
      <c r="AY202" s="41">
        <f t="shared" si="1198"/>
        <v>0</v>
      </c>
      <c r="AZ202" s="41">
        <f t="shared" si="1198"/>
        <v>0</v>
      </c>
      <c r="BA202" s="41">
        <f t="shared" si="1198"/>
        <v>0</v>
      </c>
      <c r="BB202" s="41">
        <f t="shared" si="1198"/>
        <v>0</v>
      </c>
      <c r="BC202" s="41">
        <f t="shared" si="1198"/>
        <v>200</v>
      </c>
      <c r="BD202" s="41">
        <f t="shared" si="1196"/>
        <v>200</v>
      </c>
      <c r="BE202" s="41">
        <f t="shared" si="1196"/>
        <v>200</v>
      </c>
      <c r="BF202" s="41">
        <f t="shared" si="1196"/>
        <v>200</v>
      </c>
      <c r="BG202" s="41">
        <f t="shared" si="1197"/>
        <v>200</v>
      </c>
      <c r="BH202" s="41">
        <f t="shared" si="1197"/>
        <v>200</v>
      </c>
      <c r="BI202" s="41">
        <f t="shared" si="1197"/>
        <v>200</v>
      </c>
      <c r="BJ202" s="41">
        <f t="shared" si="1197"/>
        <v>200</v>
      </c>
      <c r="BK202" s="41">
        <f t="shared" si="1197"/>
        <v>200</v>
      </c>
      <c r="BL202" s="41">
        <f t="shared" si="1197"/>
        <v>200</v>
      </c>
      <c r="BM202" s="41">
        <f t="shared" si="1197"/>
        <v>200</v>
      </c>
      <c r="BN202" s="41">
        <f t="shared" si="1197"/>
        <v>200</v>
      </c>
      <c r="BO202" s="41">
        <f t="shared" si="1197"/>
        <v>200</v>
      </c>
    </row>
    <row r="203" spans="1:67" x14ac:dyDescent="0.3">
      <c r="A203" s="110">
        <v>47514</v>
      </c>
      <c r="B203" s="41">
        <v>60000</v>
      </c>
      <c r="C203" s="104">
        <v>25</v>
      </c>
      <c r="D203" s="104">
        <v>0</v>
      </c>
      <c r="F203" s="13" t="s">
        <v>187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199">IF(MEDIAN($A203,AF$4,EOMONTH($A203,($C203*12)))=AF$4,SLN($B203,$D203,($C203*12)),0)</f>
        <v>0</v>
      </c>
      <c r="AG203" s="41">
        <f t="shared" si="1199"/>
        <v>0</v>
      </c>
      <c r="AH203" s="41">
        <f t="shared" si="1199"/>
        <v>0</v>
      </c>
      <c r="AI203" s="41">
        <f t="shared" si="1199"/>
        <v>0</v>
      </c>
      <c r="AJ203" s="41">
        <f t="shared" si="1199"/>
        <v>0</v>
      </c>
      <c r="AK203" s="41">
        <f t="shared" si="1199"/>
        <v>0</v>
      </c>
      <c r="AL203" s="41">
        <f t="shared" si="1199"/>
        <v>0</v>
      </c>
      <c r="AM203" s="41">
        <f t="shared" si="1199"/>
        <v>0</v>
      </c>
      <c r="AN203" s="41">
        <f t="shared" si="1199"/>
        <v>0</v>
      </c>
      <c r="AO203" s="41">
        <f t="shared" si="1199"/>
        <v>0</v>
      </c>
      <c r="AP203" s="41">
        <f t="shared" si="1199"/>
        <v>0</v>
      </c>
      <c r="AQ203" s="41">
        <f t="shared" si="1199"/>
        <v>0</v>
      </c>
      <c r="AR203" s="41">
        <f t="shared" si="1199"/>
        <v>0</v>
      </c>
      <c r="AS203" s="41">
        <f t="shared" si="1199"/>
        <v>0</v>
      </c>
      <c r="AT203" s="41">
        <f t="shared" si="1199"/>
        <v>0</v>
      </c>
      <c r="AU203" s="41">
        <f t="shared" si="1199"/>
        <v>0</v>
      </c>
      <c r="AV203" s="41">
        <f t="shared" si="1198"/>
        <v>0</v>
      </c>
      <c r="AW203" s="41">
        <f t="shared" si="1198"/>
        <v>0</v>
      </c>
      <c r="AX203" s="41">
        <f t="shared" si="1198"/>
        <v>0</v>
      </c>
      <c r="AY203" s="41">
        <f t="shared" si="1198"/>
        <v>0</v>
      </c>
      <c r="AZ203" s="41">
        <f t="shared" si="1198"/>
        <v>0</v>
      </c>
      <c r="BA203" s="41">
        <f t="shared" si="1198"/>
        <v>0</v>
      </c>
      <c r="BB203" s="41">
        <f t="shared" si="1198"/>
        <v>0</v>
      </c>
      <c r="BC203" s="41">
        <f t="shared" si="1198"/>
        <v>0</v>
      </c>
      <c r="BD203" s="41">
        <f t="shared" si="1196"/>
        <v>200</v>
      </c>
      <c r="BE203" s="41">
        <f t="shared" si="1196"/>
        <v>200</v>
      </c>
      <c r="BF203" s="41">
        <f t="shared" si="1196"/>
        <v>200</v>
      </c>
      <c r="BG203" s="41">
        <f t="shared" si="1197"/>
        <v>200</v>
      </c>
      <c r="BH203" s="41">
        <f t="shared" si="1197"/>
        <v>200</v>
      </c>
      <c r="BI203" s="41">
        <f t="shared" si="1197"/>
        <v>200</v>
      </c>
      <c r="BJ203" s="41">
        <f t="shared" si="1197"/>
        <v>200</v>
      </c>
      <c r="BK203" s="41">
        <f t="shared" si="1197"/>
        <v>200</v>
      </c>
      <c r="BL203" s="41">
        <f t="shared" si="1197"/>
        <v>200</v>
      </c>
      <c r="BM203" s="41">
        <f t="shared" si="1197"/>
        <v>200</v>
      </c>
      <c r="BN203" s="41">
        <f t="shared" si="1197"/>
        <v>200</v>
      </c>
      <c r="BO203" s="41">
        <f t="shared" si="1197"/>
        <v>200</v>
      </c>
    </row>
    <row r="204" spans="1:67" x14ac:dyDescent="0.3">
      <c r="A204" s="110">
        <v>47542</v>
      </c>
      <c r="B204" s="41">
        <v>60000</v>
      </c>
      <c r="C204" s="104">
        <v>25</v>
      </c>
      <c r="D204" s="104">
        <v>0</v>
      </c>
      <c r="F204" s="13" t="s">
        <v>187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199"/>
        <v>0</v>
      </c>
      <c r="AG204" s="41">
        <f t="shared" si="1199"/>
        <v>0</v>
      </c>
      <c r="AH204" s="41">
        <f t="shared" si="1199"/>
        <v>0</v>
      </c>
      <c r="AI204" s="41">
        <f t="shared" si="1199"/>
        <v>0</v>
      </c>
      <c r="AJ204" s="41">
        <f t="shared" si="1199"/>
        <v>0</v>
      </c>
      <c r="AK204" s="41">
        <f t="shared" si="1199"/>
        <v>0</v>
      </c>
      <c r="AL204" s="41">
        <f t="shared" si="1199"/>
        <v>0</v>
      </c>
      <c r="AM204" s="41">
        <f t="shared" si="1199"/>
        <v>0</v>
      </c>
      <c r="AN204" s="41">
        <f t="shared" si="1199"/>
        <v>0</v>
      </c>
      <c r="AO204" s="41">
        <f t="shared" si="1199"/>
        <v>0</v>
      </c>
      <c r="AP204" s="41">
        <f t="shared" si="1199"/>
        <v>0</v>
      </c>
      <c r="AQ204" s="41">
        <f t="shared" si="1199"/>
        <v>0</v>
      </c>
      <c r="AR204" s="41">
        <f t="shared" si="1199"/>
        <v>0</v>
      </c>
      <c r="AS204" s="41">
        <f t="shared" si="1199"/>
        <v>0</v>
      </c>
      <c r="AT204" s="41">
        <f t="shared" si="1199"/>
        <v>0</v>
      </c>
      <c r="AU204" s="41">
        <f t="shared" si="1199"/>
        <v>0</v>
      </c>
      <c r="AV204" s="41">
        <f t="shared" si="1198"/>
        <v>0</v>
      </c>
      <c r="AW204" s="41">
        <f t="shared" si="1198"/>
        <v>0</v>
      </c>
      <c r="AX204" s="41">
        <f t="shared" si="1198"/>
        <v>0</v>
      </c>
      <c r="AY204" s="41">
        <f t="shared" si="1198"/>
        <v>0</v>
      </c>
      <c r="AZ204" s="41">
        <f t="shared" si="1198"/>
        <v>0</v>
      </c>
      <c r="BA204" s="41">
        <f t="shared" si="1198"/>
        <v>0</v>
      </c>
      <c r="BB204" s="41">
        <f t="shared" si="1198"/>
        <v>0</v>
      </c>
      <c r="BC204" s="41">
        <f t="shared" si="1198"/>
        <v>0</v>
      </c>
      <c r="BD204" s="41">
        <f t="shared" si="1196"/>
        <v>0</v>
      </c>
      <c r="BE204" s="41">
        <f t="shared" si="1196"/>
        <v>200</v>
      </c>
      <c r="BF204" s="41">
        <f t="shared" si="1196"/>
        <v>200</v>
      </c>
      <c r="BG204" s="41">
        <f t="shared" si="1197"/>
        <v>200</v>
      </c>
      <c r="BH204" s="41">
        <f t="shared" si="1197"/>
        <v>200</v>
      </c>
      <c r="BI204" s="41">
        <f t="shared" si="1197"/>
        <v>200</v>
      </c>
      <c r="BJ204" s="41">
        <f t="shared" si="1197"/>
        <v>200</v>
      </c>
      <c r="BK204" s="41">
        <f t="shared" si="1197"/>
        <v>200</v>
      </c>
      <c r="BL204" s="41">
        <f t="shared" si="1197"/>
        <v>200</v>
      </c>
      <c r="BM204" s="41">
        <f t="shared" si="1197"/>
        <v>200</v>
      </c>
      <c r="BN204" s="41">
        <f t="shared" si="1197"/>
        <v>200</v>
      </c>
      <c r="BO204" s="41">
        <f t="shared" si="1197"/>
        <v>200</v>
      </c>
    </row>
    <row r="205" spans="1:67" x14ac:dyDescent="0.3">
      <c r="A205" s="110">
        <v>47573</v>
      </c>
      <c r="B205" s="41">
        <v>60000</v>
      </c>
      <c r="C205" s="104">
        <v>25</v>
      </c>
      <c r="D205" s="104">
        <v>0</v>
      </c>
      <c r="F205" s="13" t="s">
        <v>187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199"/>
        <v>0</v>
      </c>
      <c r="AG205" s="41">
        <f t="shared" si="1199"/>
        <v>0</v>
      </c>
      <c r="AH205" s="41">
        <f t="shared" si="1199"/>
        <v>0</v>
      </c>
      <c r="AI205" s="41">
        <f t="shared" si="1199"/>
        <v>0</v>
      </c>
      <c r="AJ205" s="41">
        <f t="shared" si="1199"/>
        <v>0</v>
      </c>
      <c r="AK205" s="41">
        <f t="shared" si="1199"/>
        <v>0</v>
      </c>
      <c r="AL205" s="41">
        <f t="shared" si="1199"/>
        <v>0</v>
      </c>
      <c r="AM205" s="41">
        <f t="shared" si="1199"/>
        <v>0</v>
      </c>
      <c r="AN205" s="41">
        <f t="shared" si="1199"/>
        <v>0</v>
      </c>
      <c r="AO205" s="41">
        <f t="shared" si="1199"/>
        <v>0</v>
      </c>
      <c r="AP205" s="41">
        <f t="shared" si="1199"/>
        <v>0</v>
      </c>
      <c r="AQ205" s="41">
        <f t="shared" si="1199"/>
        <v>0</v>
      </c>
      <c r="AR205" s="41">
        <f t="shared" si="1199"/>
        <v>0</v>
      </c>
      <c r="AS205" s="41">
        <f t="shared" si="1199"/>
        <v>0</v>
      </c>
      <c r="AT205" s="41">
        <f t="shared" si="1199"/>
        <v>0</v>
      </c>
      <c r="AU205" s="41">
        <f t="shared" si="1199"/>
        <v>0</v>
      </c>
      <c r="AV205" s="41">
        <f t="shared" si="1198"/>
        <v>0</v>
      </c>
      <c r="AW205" s="41">
        <f t="shared" si="1198"/>
        <v>0</v>
      </c>
      <c r="AX205" s="41">
        <f t="shared" si="1198"/>
        <v>0</v>
      </c>
      <c r="AY205" s="41">
        <f t="shared" si="1198"/>
        <v>0</v>
      </c>
      <c r="AZ205" s="41">
        <f t="shared" si="1198"/>
        <v>0</v>
      </c>
      <c r="BA205" s="41">
        <f t="shared" si="1198"/>
        <v>0</v>
      </c>
      <c r="BB205" s="41">
        <f t="shared" si="1198"/>
        <v>0</v>
      </c>
      <c r="BC205" s="41">
        <f t="shared" si="1198"/>
        <v>0</v>
      </c>
      <c r="BD205" s="41">
        <f t="shared" si="1196"/>
        <v>0</v>
      </c>
      <c r="BE205" s="41">
        <f t="shared" si="1196"/>
        <v>0</v>
      </c>
      <c r="BF205" s="41">
        <f t="shared" si="1196"/>
        <v>200</v>
      </c>
      <c r="BG205" s="41">
        <f t="shared" si="1197"/>
        <v>200</v>
      </c>
      <c r="BH205" s="41">
        <f t="shared" si="1197"/>
        <v>200</v>
      </c>
      <c r="BI205" s="41">
        <f t="shared" si="1197"/>
        <v>200</v>
      </c>
      <c r="BJ205" s="41">
        <f t="shared" si="1197"/>
        <v>200</v>
      </c>
      <c r="BK205" s="41">
        <f t="shared" si="1197"/>
        <v>200</v>
      </c>
      <c r="BL205" s="41">
        <f t="shared" si="1197"/>
        <v>200</v>
      </c>
      <c r="BM205" s="41">
        <f t="shared" si="1197"/>
        <v>200</v>
      </c>
      <c r="BN205" s="41">
        <f t="shared" si="1197"/>
        <v>200</v>
      </c>
      <c r="BO205" s="41">
        <f t="shared" si="1197"/>
        <v>200</v>
      </c>
    </row>
    <row r="206" spans="1:67" x14ac:dyDescent="0.3">
      <c r="A206" s="110">
        <v>47603</v>
      </c>
      <c r="B206" s="41">
        <v>60000</v>
      </c>
      <c r="C206" s="104">
        <v>25</v>
      </c>
      <c r="D206" s="104">
        <v>0</v>
      </c>
      <c r="F206" s="13" t="s">
        <v>187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199"/>
        <v>0</v>
      </c>
      <c r="AG206" s="41">
        <f t="shared" si="1199"/>
        <v>0</v>
      </c>
      <c r="AH206" s="41">
        <f t="shared" si="1199"/>
        <v>0</v>
      </c>
      <c r="AI206" s="41">
        <f t="shared" si="1199"/>
        <v>0</v>
      </c>
      <c r="AJ206" s="41">
        <f t="shared" si="1199"/>
        <v>0</v>
      </c>
      <c r="AK206" s="41">
        <f t="shared" si="1199"/>
        <v>0</v>
      </c>
      <c r="AL206" s="41">
        <f t="shared" si="1199"/>
        <v>0</v>
      </c>
      <c r="AM206" s="41">
        <f t="shared" si="1199"/>
        <v>0</v>
      </c>
      <c r="AN206" s="41">
        <f t="shared" si="1199"/>
        <v>0</v>
      </c>
      <c r="AO206" s="41">
        <f t="shared" si="1199"/>
        <v>0</v>
      </c>
      <c r="AP206" s="41">
        <f t="shared" si="1199"/>
        <v>0</v>
      </c>
      <c r="AQ206" s="41">
        <f t="shared" si="1199"/>
        <v>0</v>
      </c>
      <c r="AR206" s="41">
        <f t="shared" si="1199"/>
        <v>0</v>
      </c>
      <c r="AS206" s="41">
        <f t="shared" si="1199"/>
        <v>0</v>
      </c>
      <c r="AT206" s="41">
        <f t="shared" si="1199"/>
        <v>0</v>
      </c>
      <c r="AU206" s="41">
        <f t="shared" si="1199"/>
        <v>0</v>
      </c>
      <c r="AV206" s="41">
        <f t="shared" si="1198"/>
        <v>0</v>
      </c>
      <c r="AW206" s="41">
        <f t="shared" si="1198"/>
        <v>0</v>
      </c>
      <c r="AX206" s="41">
        <f t="shared" si="1198"/>
        <v>0</v>
      </c>
      <c r="AY206" s="41">
        <f t="shared" si="1198"/>
        <v>0</v>
      </c>
      <c r="AZ206" s="41">
        <f t="shared" si="1198"/>
        <v>0</v>
      </c>
      <c r="BA206" s="41">
        <f t="shared" si="1198"/>
        <v>0</v>
      </c>
      <c r="BB206" s="41">
        <f t="shared" si="1198"/>
        <v>0</v>
      </c>
      <c r="BC206" s="41">
        <f t="shared" si="1198"/>
        <v>0</v>
      </c>
      <c r="BD206" s="41">
        <f t="shared" si="1196"/>
        <v>0</v>
      </c>
      <c r="BE206" s="41">
        <f t="shared" si="1196"/>
        <v>0</v>
      </c>
      <c r="BF206" s="41">
        <f t="shared" si="1196"/>
        <v>0</v>
      </c>
      <c r="BG206" s="41">
        <f t="shared" si="1197"/>
        <v>200</v>
      </c>
      <c r="BH206" s="41">
        <f t="shared" si="1197"/>
        <v>200</v>
      </c>
      <c r="BI206" s="41">
        <f t="shared" si="1197"/>
        <v>200</v>
      </c>
      <c r="BJ206" s="41">
        <f t="shared" si="1197"/>
        <v>200</v>
      </c>
      <c r="BK206" s="41">
        <f t="shared" si="1197"/>
        <v>200</v>
      </c>
      <c r="BL206" s="41">
        <f t="shared" si="1197"/>
        <v>200</v>
      </c>
      <c r="BM206" s="41">
        <f t="shared" si="1197"/>
        <v>200</v>
      </c>
      <c r="BN206" s="41">
        <f t="shared" si="1197"/>
        <v>200</v>
      </c>
      <c r="BO206" s="41">
        <f t="shared" si="1197"/>
        <v>200</v>
      </c>
    </row>
    <row r="207" spans="1:67" x14ac:dyDescent="0.3">
      <c r="A207" s="110">
        <v>47634</v>
      </c>
      <c r="B207" s="41">
        <v>60000</v>
      </c>
      <c r="C207" s="104">
        <v>25</v>
      </c>
      <c r="D207" s="104">
        <v>0</v>
      </c>
      <c r="F207" s="13" t="s">
        <v>187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199"/>
        <v>0</v>
      </c>
      <c r="AG207" s="41">
        <f t="shared" si="1199"/>
        <v>0</v>
      </c>
      <c r="AH207" s="41">
        <f t="shared" si="1199"/>
        <v>0</v>
      </c>
      <c r="AI207" s="41">
        <f t="shared" si="1199"/>
        <v>0</v>
      </c>
      <c r="AJ207" s="41">
        <f t="shared" si="1199"/>
        <v>0</v>
      </c>
      <c r="AK207" s="41">
        <f t="shared" si="1199"/>
        <v>0</v>
      </c>
      <c r="AL207" s="41">
        <f t="shared" si="1199"/>
        <v>0</v>
      </c>
      <c r="AM207" s="41">
        <f t="shared" si="1199"/>
        <v>0</v>
      </c>
      <c r="AN207" s="41">
        <f t="shared" si="1199"/>
        <v>0</v>
      </c>
      <c r="AO207" s="41">
        <f t="shared" si="1199"/>
        <v>0</v>
      </c>
      <c r="AP207" s="41">
        <f t="shared" si="1199"/>
        <v>0</v>
      </c>
      <c r="AQ207" s="41">
        <f t="shared" si="1199"/>
        <v>0</v>
      </c>
      <c r="AR207" s="41">
        <f t="shared" si="1199"/>
        <v>0</v>
      </c>
      <c r="AS207" s="41">
        <f t="shared" si="1199"/>
        <v>0</v>
      </c>
      <c r="AT207" s="41">
        <f t="shared" si="1199"/>
        <v>0</v>
      </c>
      <c r="AU207" s="41">
        <f t="shared" si="1199"/>
        <v>0</v>
      </c>
      <c r="AV207" s="41">
        <f t="shared" si="1198"/>
        <v>0</v>
      </c>
      <c r="AW207" s="41">
        <f t="shared" si="1198"/>
        <v>0</v>
      </c>
      <c r="AX207" s="41">
        <f t="shared" si="1198"/>
        <v>0</v>
      </c>
      <c r="AY207" s="41">
        <f t="shared" si="1198"/>
        <v>0</v>
      </c>
      <c r="AZ207" s="41">
        <f t="shared" si="1198"/>
        <v>0</v>
      </c>
      <c r="BA207" s="41">
        <f t="shared" si="1198"/>
        <v>0</v>
      </c>
      <c r="BB207" s="41">
        <f t="shared" si="1198"/>
        <v>0</v>
      </c>
      <c r="BC207" s="41">
        <f t="shared" si="1198"/>
        <v>0</v>
      </c>
      <c r="BD207" s="41">
        <f t="shared" si="1196"/>
        <v>0</v>
      </c>
      <c r="BE207" s="41">
        <f t="shared" si="1196"/>
        <v>0</v>
      </c>
      <c r="BF207" s="41">
        <f t="shared" si="1196"/>
        <v>0</v>
      </c>
      <c r="BG207" s="41">
        <f t="shared" si="1197"/>
        <v>0</v>
      </c>
      <c r="BH207" s="41">
        <f t="shared" si="1197"/>
        <v>200</v>
      </c>
      <c r="BI207" s="41">
        <f t="shared" si="1197"/>
        <v>200</v>
      </c>
      <c r="BJ207" s="41">
        <f t="shared" si="1197"/>
        <v>200</v>
      </c>
      <c r="BK207" s="41">
        <f t="shared" si="1197"/>
        <v>200</v>
      </c>
      <c r="BL207" s="41">
        <f t="shared" si="1197"/>
        <v>200</v>
      </c>
      <c r="BM207" s="41">
        <f t="shared" si="1197"/>
        <v>200</v>
      </c>
      <c r="BN207" s="41">
        <f t="shared" si="1197"/>
        <v>200</v>
      </c>
      <c r="BO207" s="41">
        <f t="shared" si="1197"/>
        <v>200</v>
      </c>
    </row>
    <row r="208" spans="1:67" x14ac:dyDescent="0.3">
      <c r="A208" s="110">
        <v>47664</v>
      </c>
      <c r="B208" s="41">
        <v>60000</v>
      </c>
      <c r="C208" s="104">
        <v>25</v>
      </c>
      <c r="D208" s="104">
        <v>0</v>
      </c>
      <c r="F208" s="13" t="s">
        <v>187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199"/>
        <v>0</v>
      </c>
      <c r="AG208" s="41">
        <f t="shared" si="1199"/>
        <v>0</v>
      </c>
      <c r="AH208" s="41">
        <f t="shared" si="1199"/>
        <v>0</v>
      </c>
      <c r="AI208" s="41">
        <f t="shared" si="1199"/>
        <v>0</v>
      </c>
      <c r="AJ208" s="41">
        <f t="shared" si="1199"/>
        <v>0</v>
      </c>
      <c r="AK208" s="41">
        <f t="shared" si="1199"/>
        <v>0</v>
      </c>
      <c r="AL208" s="41">
        <f t="shared" si="1199"/>
        <v>0</v>
      </c>
      <c r="AM208" s="41">
        <f t="shared" si="1199"/>
        <v>0</v>
      </c>
      <c r="AN208" s="41">
        <f t="shared" si="1199"/>
        <v>0</v>
      </c>
      <c r="AO208" s="41">
        <f t="shared" si="1199"/>
        <v>0</v>
      </c>
      <c r="AP208" s="41">
        <f t="shared" si="1199"/>
        <v>0</v>
      </c>
      <c r="AQ208" s="41">
        <f t="shared" si="1199"/>
        <v>0</v>
      </c>
      <c r="AR208" s="41">
        <f t="shared" si="1199"/>
        <v>0</v>
      </c>
      <c r="AS208" s="41">
        <f t="shared" si="1199"/>
        <v>0</v>
      </c>
      <c r="AT208" s="41">
        <f t="shared" si="1199"/>
        <v>0</v>
      </c>
      <c r="AU208" s="41">
        <f t="shared" si="1199"/>
        <v>0</v>
      </c>
      <c r="AV208" s="41">
        <f t="shared" si="1198"/>
        <v>0</v>
      </c>
      <c r="AW208" s="41">
        <f t="shared" si="1198"/>
        <v>0</v>
      </c>
      <c r="AX208" s="41">
        <f t="shared" si="1198"/>
        <v>0</v>
      </c>
      <c r="AY208" s="41">
        <f t="shared" si="1198"/>
        <v>0</v>
      </c>
      <c r="AZ208" s="41">
        <f t="shared" si="1198"/>
        <v>0</v>
      </c>
      <c r="BA208" s="41">
        <f t="shared" si="1198"/>
        <v>0</v>
      </c>
      <c r="BB208" s="41">
        <f t="shared" si="1198"/>
        <v>0</v>
      </c>
      <c r="BC208" s="41">
        <f t="shared" si="1198"/>
        <v>0</v>
      </c>
      <c r="BD208" s="41">
        <f t="shared" si="1196"/>
        <v>0</v>
      </c>
      <c r="BE208" s="41">
        <f t="shared" si="1196"/>
        <v>0</v>
      </c>
      <c r="BF208" s="41">
        <f t="shared" si="1196"/>
        <v>0</v>
      </c>
      <c r="BG208" s="41">
        <f t="shared" si="1197"/>
        <v>0</v>
      </c>
      <c r="BH208" s="41">
        <f t="shared" si="1197"/>
        <v>0</v>
      </c>
      <c r="BI208" s="41">
        <f t="shared" si="1197"/>
        <v>200</v>
      </c>
      <c r="BJ208" s="41">
        <f t="shared" si="1197"/>
        <v>200</v>
      </c>
      <c r="BK208" s="41">
        <f t="shared" si="1197"/>
        <v>200</v>
      </c>
      <c r="BL208" s="41">
        <f t="shared" si="1197"/>
        <v>200</v>
      </c>
      <c r="BM208" s="41">
        <f t="shared" si="1197"/>
        <v>200</v>
      </c>
      <c r="BN208" s="41">
        <f t="shared" si="1197"/>
        <v>200</v>
      </c>
      <c r="BO208" s="41">
        <f t="shared" si="1197"/>
        <v>200</v>
      </c>
    </row>
    <row r="209" spans="1:67" x14ac:dyDescent="0.3">
      <c r="A209" s="110">
        <v>47695</v>
      </c>
      <c r="B209" s="41">
        <v>60000</v>
      </c>
      <c r="C209" s="104">
        <v>25</v>
      </c>
      <c r="D209" s="104">
        <v>0</v>
      </c>
      <c r="F209" s="13" t="s">
        <v>187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199"/>
        <v>0</v>
      </c>
      <c r="AG209" s="41">
        <f t="shared" si="1199"/>
        <v>0</v>
      </c>
      <c r="AH209" s="41">
        <f t="shared" si="1199"/>
        <v>0</v>
      </c>
      <c r="AI209" s="41">
        <f t="shared" si="1199"/>
        <v>0</v>
      </c>
      <c r="AJ209" s="41">
        <f t="shared" si="1199"/>
        <v>0</v>
      </c>
      <c r="AK209" s="41">
        <f t="shared" si="1199"/>
        <v>0</v>
      </c>
      <c r="AL209" s="41">
        <f t="shared" si="1199"/>
        <v>0</v>
      </c>
      <c r="AM209" s="41">
        <f t="shared" si="1199"/>
        <v>0</v>
      </c>
      <c r="AN209" s="41">
        <f t="shared" si="1199"/>
        <v>0</v>
      </c>
      <c r="AO209" s="41">
        <f t="shared" si="1199"/>
        <v>0</v>
      </c>
      <c r="AP209" s="41">
        <f t="shared" si="1199"/>
        <v>0</v>
      </c>
      <c r="AQ209" s="41">
        <f t="shared" si="1199"/>
        <v>0</v>
      </c>
      <c r="AR209" s="41">
        <f t="shared" si="1199"/>
        <v>0</v>
      </c>
      <c r="AS209" s="41">
        <f t="shared" si="1199"/>
        <v>0</v>
      </c>
      <c r="AT209" s="41">
        <f t="shared" si="1199"/>
        <v>0</v>
      </c>
      <c r="AU209" s="41">
        <f t="shared" si="1199"/>
        <v>0</v>
      </c>
      <c r="AV209" s="41">
        <f t="shared" si="1198"/>
        <v>0</v>
      </c>
      <c r="AW209" s="41">
        <f t="shared" si="1198"/>
        <v>0</v>
      </c>
      <c r="AX209" s="41">
        <f t="shared" si="1198"/>
        <v>0</v>
      </c>
      <c r="AY209" s="41">
        <f t="shared" si="1198"/>
        <v>0</v>
      </c>
      <c r="AZ209" s="41">
        <f t="shared" si="1198"/>
        <v>0</v>
      </c>
      <c r="BA209" s="41">
        <f t="shared" si="1198"/>
        <v>0</v>
      </c>
      <c r="BB209" s="41">
        <f t="shared" si="1198"/>
        <v>0</v>
      </c>
      <c r="BC209" s="41">
        <f t="shared" si="1198"/>
        <v>0</v>
      </c>
      <c r="BD209" s="41">
        <f t="shared" si="1196"/>
        <v>0</v>
      </c>
      <c r="BE209" s="41">
        <f t="shared" si="1196"/>
        <v>0</v>
      </c>
      <c r="BF209" s="41">
        <f t="shared" si="1196"/>
        <v>0</v>
      </c>
      <c r="BG209" s="41">
        <f t="shared" si="1197"/>
        <v>0</v>
      </c>
      <c r="BH209" s="41">
        <f t="shared" si="1197"/>
        <v>0</v>
      </c>
      <c r="BI209" s="41">
        <f t="shared" si="1197"/>
        <v>0</v>
      </c>
      <c r="BJ209" s="41">
        <f t="shared" si="1197"/>
        <v>200</v>
      </c>
      <c r="BK209" s="41">
        <f t="shared" si="1197"/>
        <v>200</v>
      </c>
      <c r="BL209" s="41">
        <f t="shared" si="1197"/>
        <v>200</v>
      </c>
      <c r="BM209" s="41">
        <f t="shared" si="1197"/>
        <v>200</v>
      </c>
      <c r="BN209" s="41">
        <f t="shared" si="1197"/>
        <v>200</v>
      </c>
      <c r="BO209" s="41">
        <f t="shared" si="1197"/>
        <v>200</v>
      </c>
    </row>
    <row r="210" spans="1:67" x14ac:dyDescent="0.3">
      <c r="A210" s="110">
        <v>47726</v>
      </c>
      <c r="B210" s="41">
        <v>60000</v>
      </c>
      <c r="C210" s="104">
        <v>25</v>
      </c>
      <c r="D210" s="104">
        <v>0</v>
      </c>
      <c r="F210" s="13" t="s">
        <v>187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199"/>
        <v>0</v>
      </c>
      <c r="AG210" s="41">
        <f t="shared" si="1199"/>
        <v>0</v>
      </c>
      <c r="AH210" s="41">
        <f t="shared" si="1199"/>
        <v>0</v>
      </c>
      <c r="AI210" s="41">
        <f t="shared" si="1199"/>
        <v>0</v>
      </c>
      <c r="AJ210" s="41">
        <f t="shared" si="1199"/>
        <v>0</v>
      </c>
      <c r="AK210" s="41">
        <f t="shared" si="1199"/>
        <v>0</v>
      </c>
      <c r="AL210" s="41">
        <f t="shared" si="1199"/>
        <v>0</v>
      </c>
      <c r="AM210" s="41">
        <f t="shared" si="1199"/>
        <v>0</v>
      </c>
      <c r="AN210" s="41">
        <f t="shared" si="1199"/>
        <v>0</v>
      </c>
      <c r="AO210" s="41">
        <f t="shared" si="1199"/>
        <v>0</v>
      </c>
      <c r="AP210" s="41">
        <f t="shared" si="1199"/>
        <v>0</v>
      </c>
      <c r="AQ210" s="41">
        <f t="shared" si="1199"/>
        <v>0</v>
      </c>
      <c r="AR210" s="41">
        <f t="shared" si="1199"/>
        <v>0</v>
      </c>
      <c r="AS210" s="41">
        <f t="shared" si="1199"/>
        <v>0</v>
      </c>
      <c r="AT210" s="41">
        <f t="shared" si="1199"/>
        <v>0</v>
      </c>
      <c r="AU210" s="41">
        <f t="shared" si="1199"/>
        <v>0</v>
      </c>
      <c r="AV210" s="41">
        <f t="shared" si="1198"/>
        <v>0</v>
      </c>
      <c r="AW210" s="41">
        <f t="shared" si="1198"/>
        <v>0</v>
      </c>
      <c r="AX210" s="41">
        <f t="shared" si="1198"/>
        <v>0</v>
      </c>
      <c r="AY210" s="41">
        <f t="shared" si="1198"/>
        <v>0</v>
      </c>
      <c r="AZ210" s="41">
        <f t="shared" si="1198"/>
        <v>0</v>
      </c>
      <c r="BA210" s="41">
        <f t="shared" si="1198"/>
        <v>0</v>
      </c>
      <c r="BB210" s="41">
        <f t="shared" si="1198"/>
        <v>0</v>
      </c>
      <c r="BC210" s="41">
        <f t="shared" si="1198"/>
        <v>0</v>
      </c>
      <c r="BD210" s="41">
        <f t="shared" si="1196"/>
        <v>0</v>
      </c>
      <c r="BE210" s="41">
        <f t="shared" si="1196"/>
        <v>0</v>
      </c>
      <c r="BF210" s="41">
        <f t="shared" si="1196"/>
        <v>0</v>
      </c>
      <c r="BG210" s="41">
        <f t="shared" si="1197"/>
        <v>0</v>
      </c>
      <c r="BH210" s="41">
        <f t="shared" si="1197"/>
        <v>0</v>
      </c>
      <c r="BI210" s="41">
        <f t="shared" si="1197"/>
        <v>0</v>
      </c>
      <c r="BJ210" s="41">
        <f t="shared" si="1197"/>
        <v>0</v>
      </c>
      <c r="BK210" s="41">
        <f t="shared" si="1197"/>
        <v>200</v>
      </c>
      <c r="BL210" s="41">
        <f t="shared" si="1197"/>
        <v>200</v>
      </c>
      <c r="BM210" s="41">
        <f t="shared" si="1197"/>
        <v>200</v>
      </c>
      <c r="BN210" s="41">
        <f t="shared" si="1197"/>
        <v>200</v>
      </c>
      <c r="BO210" s="41">
        <f t="shared" si="1197"/>
        <v>200</v>
      </c>
    </row>
    <row r="211" spans="1:67" x14ac:dyDescent="0.3">
      <c r="A211" s="110">
        <v>47756</v>
      </c>
      <c r="B211" s="41">
        <v>60000</v>
      </c>
      <c r="C211" s="104">
        <v>25</v>
      </c>
      <c r="D211" s="104">
        <v>0</v>
      </c>
      <c r="F211" s="13" t="s">
        <v>187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199"/>
        <v>0</v>
      </c>
      <c r="AG211" s="41">
        <f t="shared" si="1199"/>
        <v>0</v>
      </c>
      <c r="AH211" s="41">
        <f t="shared" si="1199"/>
        <v>0</v>
      </c>
      <c r="AI211" s="41">
        <f t="shared" si="1199"/>
        <v>0</v>
      </c>
      <c r="AJ211" s="41">
        <f t="shared" si="1199"/>
        <v>0</v>
      </c>
      <c r="AK211" s="41">
        <f t="shared" si="1199"/>
        <v>0</v>
      </c>
      <c r="AL211" s="41">
        <f t="shared" si="1199"/>
        <v>0</v>
      </c>
      <c r="AM211" s="41">
        <f t="shared" si="1199"/>
        <v>0</v>
      </c>
      <c r="AN211" s="41">
        <f t="shared" si="1199"/>
        <v>0</v>
      </c>
      <c r="AO211" s="41">
        <f t="shared" si="1199"/>
        <v>0</v>
      </c>
      <c r="AP211" s="41">
        <f t="shared" si="1199"/>
        <v>0</v>
      </c>
      <c r="AQ211" s="41">
        <f t="shared" si="1199"/>
        <v>0</v>
      </c>
      <c r="AR211" s="41">
        <f t="shared" si="1199"/>
        <v>0</v>
      </c>
      <c r="AS211" s="41">
        <f t="shared" si="1199"/>
        <v>0</v>
      </c>
      <c r="AT211" s="41">
        <f t="shared" si="1199"/>
        <v>0</v>
      </c>
      <c r="AU211" s="41">
        <f t="shared" si="1199"/>
        <v>0</v>
      </c>
      <c r="AV211" s="41">
        <f t="shared" si="1198"/>
        <v>0</v>
      </c>
      <c r="AW211" s="41">
        <f t="shared" si="1198"/>
        <v>0</v>
      </c>
      <c r="AX211" s="41">
        <f t="shared" si="1198"/>
        <v>0</v>
      </c>
      <c r="AY211" s="41">
        <f t="shared" si="1198"/>
        <v>0</v>
      </c>
      <c r="AZ211" s="41">
        <f t="shared" si="1198"/>
        <v>0</v>
      </c>
      <c r="BA211" s="41">
        <f t="shared" si="1198"/>
        <v>0</v>
      </c>
      <c r="BB211" s="41">
        <f t="shared" si="1198"/>
        <v>0</v>
      </c>
      <c r="BC211" s="41">
        <f t="shared" si="1198"/>
        <v>0</v>
      </c>
      <c r="BD211" s="41">
        <f t="shared" si="1196"/>
        <v>0</v>
      </c>
      <c r="BE211" s="41">
        <f t="shared" si="1196"/>
        <v>0</v>
      </c>
      <c r="BF211" s="41">
        <f t="shared" si="1196"/>
        <v>0</v>
      </c>
      <c r="BG211" s="41">
        <f t="shared" si="1197"/>
        <v>0</v>
      </c>
      <c r="BH211" s="41">
        <f t="shared" si="1197"/>
        <v>0</v>
      </c>
      <c r="BI211" s="41">
        <f t="shared" si="1197"/>
        <v>0</v>
      </c>
      <c r="BJ211" s="41">
        <f t="shared" si="1197"/>
        <v>0</v>
      </c>
      <c r="BK211" s="41">
        <f t="shared" si="1197"/>
        <v>0</v>
      </c>
      <c r="BL211" s="41">
        <f t="shared" si="1197"/>
        <v>200</v>
      </c>
      <c r="BM211" s="41">
        <f t="shared" si="1197"/>
        <v>200</v>
      </c>
      <c r="BN211" s="41">
        <f t="shared" si="1197"/>
        <v>200</v>
      </c>
      <c r="BO211" s="41">
        <f t="shared" si="1197"/>
        <v>200</v>
      </c>
    </row>
    <row r="212" spans="1:67" x14ac:dyDescent="0.3">
      <c r="A212" s="110">
        <v>47787</v>
      </c>
      <c r="B212" s="41">
        <v>60000</v>
      </c>
      <c r="C212" s="104">
        <v>25</v>
      </c>
      <c r="D212" s="104">
        <v>0</v>
      </c>
      <c r="F212" s="13" t="s">
        <v>187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199"/>
        <v>0</v>
      </c>
      <c r="AG212" s="41">
        <f t="shared" si="1199"/>
        <v>0</v>
      </c>
      <c r="AH212" s="41">
        <f t="shared" si="1199"/>
        <v>0</v>
      </c>
      <c r="AI212" s="41">
        <f t="shared" si="1199"/>
        <v>0</v>
      </c>
      <c r="AJ212" s="41">
        <f t="shared" si="1199"/>
        <v>0</v>
      </c>
      <c r="AK212" s="41">
        <f t="shared" si="1199"/>
        <v>0</v>
      </c>
      <c r="AL212" s="41">
        <f t="shared" si="1199"/>
        <v>0</v>
      </c>
      <c r="AM212" s="41">
        <f t="shared" si="1199"/>
        <v>0</v>
      </c>
      <c r="AN212" s="41">
        <f t="shared" si="1199"/>
        <v>0</v>
      </c>
      <c r="AO212" s="41">
        <f t="shared" si="1199"/>
        <v>0</v>
      </c>
      <c r="AP212" s="41">
        <f t="shared" si="1199"/>
        <v>0</v>
      </c>
      <c r="AQ212" s="41">
        <f t="shared" si="1199"/>
        <v>0</v>
      </c>
      <c r="AR212" s="41">
        <f t="shared" si="1199"/>
        <v>0</v>
      </c>
      <c r="AS212" s="41">
        <f t="shared" si="1199"/>
        <v>0</v>
      </c>
      <c r="AT212" s="41">
        <f t="shared" si="1199"/>
        <v>0</v>
      </c>
      <c r="AU212" s="41">
        <f t="shared" si="1199"/>
        <v>0</v>
      </c>
      <c r="AV212" s="41">
        <f t="shared" si="1198"/>
        <v>0</v>
      </c>
      <c r="AW212" s="41">
        <f t="shared" si="1198"/>
        <v>0</v>
      </c>
      <c r="AX212" s="41">
        <f t="shared" si="1198"/>
        <v>0</v>
      </c>
      <c r="AY212" s="41">
        <f t="shared" si="1198"/>
        <v>0</v>
      </c>
      <c r="AZ212" s="41">
        <f t="shared" si="1198"/>
        <v>0</v>
      </c>
      <c r="BA212" s="41">
        <f t="shared" si="1198"/>
        <v>0</v>
      </c>
      <c r="BB212" s="41">
        <f t="shared" si="1198"/>
        <v>0</v>
      </c>
      <c r="BC212" s="41">
        <f t="shared" si="1198"/>
        <v>0</v>
      </c>
      <c r="BD212" s="41">
        <f t="shared" si="1196"/>
        <v>0</v>
      </c>
      <c r="BE212" s="41">
        <f t="shared" si="1196"/>
        <v>0</v>
      </c>
      <c r="BF212" s="41">
        <f t="shared" si="1196"/>
        <v>0</v>
      </c>
      <c r="BG212" s="41">
        <f t="shared" si="1197"/>
        <v>0</v>
      </c>
      <c r="BH212" s="41">
        <f t="shared" si="1197"/>
        <v>0</v>
      </c>
      <c r="BI212" s="41">
        <f t="shared" si="1197"/>
        <v>0</v>
      </c>
      <c r="BJ212" s="41">
        <f t="shared" si="1197"/>
        <v>0</v>
      </c>
      <c r="BK212" s="41">
        <f t="shared" si="1197"/>
        <v>0</v>
      </c>
      <c r="BL212" s="41">
        <f t="shared" si="1197"/>
        <v>0</v>
      </c>
      <c r="BM212" s="41">
        <f t="shared" si="1197"/>
        <v>200</v>
      </c>
      <c r="BN212" s="41">
        <f t="shared" si="1197"/>
        <v>200</v>
      </c>
      <c r="BO212" s="41">
        <f t="shared" si="1197"/>
        <v>200</v>
      </c>
    </row>
    <row r="213" spans="1:67" x14ac:dyDescent="0.3">
      <c r="A213" s="110">
        <v>47817</v>
      </c>
      <c r="B213" s="41">
        <v>60000</v>
      </c>
      <c r="C213" s="104">
        <v>25</v>
      </c>
      <c r="D213" s="104">
        <v>0</v>
      </c>
      <c r="F213" s="13" t="s">
        <v>187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199"/>
        <v>0</v>
      </c>
      <c r="AG213" s="41">
        <f t="shared" si="1199"/>
        <v>0</v>
      </c>
      <c r="AH213" s="41">
        <f t="shared" si="1199"/>
        <v>0</v>
      </c>
      <c r="AI213" s="41">
        <f t="shared" si="1199"/>
        <v>0</v>
      </c>
      <c r="AJ213" s="41">
        <f t="shared" si="1199"/>
        <v>0</v>
      </c>
      <c r="AK213" s="41">
        <f t="shared" si="1199"/>
        <v>0</v>
      </c>
      <c r="AL213" s="41">
        <f t="shared" si="1199"/>
        <v>0</v>
      </c>
      <c r="AM213" s="41">
        <f t="shared" si="1199"/>
        <v>0</v>
      </c>
      <c r="AN213" s="41">
        <f t="shared" si="1199"/>
        <v>0</v>
      </c>
      <c r="AO213" s="41">
        <f t="shared" si="1199"/>
        <v>0</v>
      </c>
      <c r="AP213" s="41">
        <f t="shared" si="1199"/>
        <v>0</v>
      </c>
      <c r="AQ213" s="41">
        <f t="shared" si="1199"/>
        <v>0</v>
      </c>
      <c r="AR213" s="41">
        <f t="shared" si="1199"/>
        <v>0</v>
      </c>
      <c r="AS213" s="41">
        <f t="shared" si="1199"/>
        <v>0</v>
      </c>
      <c r="AT213" s="41">
        <f t="shared" si="1199"/>
        <v>0</v>
      </c>
      <c r="AU213" s="41">
        <f t="shared" si="1199"/>
        <v>0</v>
      </c>
      <c r="AV213" s="41">
        <f t="shared" si="1198"/>
        <v>0</v>
      </c>
      <c r="AW213" s="41">
        <f t="shared" si="1198"/>
        <v>0</v>
      </c>
      <c r="AX213" s="41">
        <f t="shared" si="1198"/>
        <v>0</v>
      </c>
      <c r="AY213" s="41">
        <f t="shared" si="1198"/>
        <v>0</v>
      </c>
      <c r="AZ213" s="41">
        <f t="shared" si="1198"/>
        <v>0</v>
      </c>
      <c r="BA213" s="41">
        <f t="shared" si="1198"/>
        <v>0</v>
      </c>
      <c r="BB213" s="41">
        <f t="shared" si="1198"/>
        <v>0</v>
      </c>
      <c r="BC213" s="41">
        <f t="shared" si="1198"/>
        <v>0</v>
      </c>
      <c r="BD213" s="41">
        <f t="shared" si="1196"/>
        <v>0</v>
      </c>
      <c r="BE213" s="41">
        <f t="shared" si="1196"/>
        <v>0</v>
      </c>
      <c r="BF213" s="41">
        <f t="shared" si="1196"/>
        <v>0</v>
      </c>
      <c r="BG213" s="41">
        <f t="shared" si="1197"/>
        <v>0</v>
      </c>
      <c r="BH213" s="41">
        <f t="shared" si="1197"/>
        <v>0</v>
      </c>
      <c r="BI213" s="41">
        <f t="shared" si="1197"/>
        <v>0</v>
      </c>
      <c r="BJ213" s="41">
        <f t="shared" si="1197"/>
        <v>0</v>
      </c>
      <c r="BK213" s="41">
        <f t="shared" si="1197"/>
        <v>0</v>
      </c>
      <c r="BL213" s="41">
        <f t="shared" si="1197"/>
        <v>0</v>
      </c>
      <c r="BM213" s="41">
        <f t="shared" si="1197"/>
        <v>0</v>
      </c>
      <c r="BN213" s="41">
        <f t="shared" si="1197"/>
        <v>200</v>
      </c>
      <c r="BO213" s="41">
        <f t="shared" si="1197"/>
        <v>200</v>
      </c>
    </row>
    <row r="214" spans="1:67" x14ac:dyDescent="0.3">
      <c r="A214" s="110">
        <v>47848</v>
      </c>
      <c r="B214" s="41">
        <v>60000</v>
      </c>
      <c r="C214" s="104">
        <v>25</v>
      </c>
      <c r="D214" s="104">
        <v>0</v>
      </c>
      <c r="F214" s="13" t="s">
        <v>187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199"/>
        <v>0</v>
      </c>
      <c r="AG214" s="41">
        <f t="shared" si="1199"/>
        <v>0</v>
      </c>
      <c r="AH214" s="41">
        <f t="shared" si="1199"/>
        <v>0</v>
      </c>
      <c r="AI214" s="41">
        <f t="shared" si="1199"/>
        <v>0</v>
      </c>
      <c r="AJ214" s="41">
        <f t="shared" si="1199"/>
        <v>0</v>
      </c>
      <c r="AK214" s="41">
        <f t="shared" si="1199"/>
        <v>0</v>
      </c>
      <c r="AL214" s="41">
        <f t="shared" si="1199"/>
        <v>0</v>
      </c>
      <c r="AM214" s="41">
        <f t="shared" si="1199"/>
        <v>0</v>
      </c>
      <c r="AN214" s="41">
        <f t="shared" si="1199"/>
        <v>0</v>
      </c>
      <c r="AO214" s="41">
        <f t="shared" si="1199"/>
        <v>0</v>
      </c>
      <c r="AP214" s="41">
        <f t="shared" si="1199"/>
        <v>0</v>
      </c>
      <c r="AQ214" s="41">
        <f t="shared" si="1199"/>
        <v>0</v>
      </c>
      <c r="AR214" s="41">
        <f t="shared" si="1199"/>
        <v>0</v>
      </c>
      <c r="AS214" s="41">
        <f t="shared" si="1199"/>
        <v>0</v>
      </c>
      <c r="AT214" s="41">
        <f t="shared" si="1199"/>
        <v>0</v>
      </c>
      <c r="AU214" s="41">
        <f t="shared" si="1199"/>
        <v>0</v>
      </c>
      <c r="AV214" s="41">
        <f t="shared" si="1198"/>
        <v>0</v>
      </c>
      <c r="AW214" s="41">
        <f t="shared" si="1198"/>
        <v>0</v>
      </c>
      <c r="AX214" s="41">
        <f t="shared" si="1198"/>
        <v>0</v>
      </c>
      <c r="AY214" s="41">
        <f t="shared" si="1198"/>
        <v>0</v>
      </c>
      <c r="AZ214" s="41">
        <f t="shared" si="1198"/>
        <v>0</v>
      </c>
      <c r="BA214" s="41">
        <f t="shared" si="1198"/>
        <v>0</v>
      </c>
      <c r="BB214" s="41">
        <f t="shared" si="1198"/>
        <v>0</v>
      </c>
      <c r="BC214" s="41">
        <f t="shared" si="1198"/>
        <v>0</v>
      </c>
      <c r="BD214" s="41">
        <f t="shared" si="1196"/>
        <v>0</v>
      </c>
      <c r="BE214" s="41">
        <f t="shared" si="1196"/>
        <v>0</v>
      </c>
      <c r="BF214" s="41">
        <f t="shared" si="1196"/>
        <v>0</v>
      </c>
      <c r="BG214" s="41">
        <f t="shared" si="1197"/>
        <v>0</v>
      </c>
      <c r="BH214" s="41">
        <f t="shared" si="1197"/>
        <v>0</v>
      </c>
      <c r="BI214" s="41">
        <f t="shared" si="1197"/>
        <v>0</v>
      </c>
      <c r="BJ214" s="41">
        <f t="shared" ref="BJ214:BO214" si="1200">IF(MEDIAN($A214,BJ$4,EOMONTH($A214,($C214*12)))=BJ$4,SLN($B214,$D214,($C214*12)),0)</f>
        <v>0</v>
      </c>
      <c r="BK214" s="41">
        <f t="shared" si="1200"/>
        <v>0</v>
      </c>
      <c r="BL214" s="41">
        <f t="shared" si="1200"/>
        <v>0</v>
      </c>
      <c r="BM214" s="41">
        <f t="shared" si="1200"/>
        <v>0</v>
      </c>
      <c r="BN214" s="41">
        <f t="shared" si="1200"/>
        <v>0</v>
      </c>
      <c r="BO214" s="41">
        <f t="shared" si="1200"/>
        <v>200</v>
      </c>
    </row>
    <row r="215" spans="1:67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67" x14ac:dyDescent="0.3">
      <c r="A216" s="34" t="s">
        <v>183</v>
      </c>
      <c r="B216" s="34"/>
      <c r="C216" s="34"/>
      <c r="D216" s="34"/>
      <c r="E216" s="34"/>
      <c r="F216" s="34"/>
      <c r="G216" s="34"/>
      <c r="H216" s="43">
        <f t="shared" ref="H216:AE216" si="1201">SUM(H179:H215)</f>
        <v>0</v>
      </c>
      <c r="I216" s="43">
        <f t="shared" si="1201"/>
        <v>0</v>
      </c>
      <c r="J216" s="43">
        <f t="shared" si="1201"/>
        <v>0</v>
      </c>
      <c r="K216" s="43">
        <f t="shared" si="1201"/>
        <v>0</v>
      </c>
      <c r="L216" s="43">
        <f t="shared" si="1201"/>
        <v>0</v>
      </c>
      <c r="M216" s="43">
        <f t="shared" si="1201"/>
        <v>0</v>
      </c>
      <c r="N216" s="43">
        <f t="shared" si="1201"/>
        <v>0</v>
      </c>
      <c r="O216" s="43">
        <f t="shared" si="1201"/>
        <v>0</v>
      </c>
      <c r="P216" s="43">
        <f t="shared" si="1201"/>
        <v>0</v>
      </c>
      <c r="Q216" s="43">
        <f t="shared" si="1201"/>
        <v>0</v>
      </c>
      <c r="R216" s="43">
        <f t="shared" si="1201"/>
        <v>0</v>
      </c>
      <c r="S216" s="43">
        <f t="shared" si="1201"/>
        <v>0</v>
      </c>
      <c r="T216" s="43">
        <f t="shared" si="1201"/>
        <v>0</v>
      </c>
      <c r="U216" s="43">
        <f t="shared" si="1201"/>
        <v>0</v>
      </c>
      <c r="V216" s="43">
        <f t="shared" si="1201"/>
        <v>0</v>
      </c>
      <c r="W216" s="43">
        <f t="shared" si="1201"/>
        <v>0</v>
      </c>
      <c r="X216" s="43">
        <f t="shared" si="1201"/>
        <v>0</v>
      </c>
      <c r="Y216" s="43">
        <f t="shared" si="1201"/>
        <v>0</v>
      </c>
      <c r="Z216" s="43">
        <f t="shared" si="1201"/>
        <v>0</v>
      </c>
      <c r="AA216" s="43">
        <f t="shared" si="1201"/>
        <v>0</v>
      </c>
      <c r="AB216" s="43">
        <f t="shared" si="1201"/>
        <v>0</v>
      </c>
      <c r="AC216" s="43">
        <f t="shared" si="1201"/>
        <v>0</v>
      </c>
      <c r="AD216" s="43">
        <f t="shared" si="1201"/>
        <v>0</v>
      </c>
      <c r="AE216" s="43">
        <f t="shared" si="1201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2">SUM(AJ179:AJ215)</f>
        <v>5000</v>
      </c>
      <c r="AK216" s="43">
        <f t="shared" si="1202"/>
        <v>6866.666666666667</v>
      </c>
      <c r="AL216" s="43">
        <f t="shared" si="1202"/>
        <v>8733.3333333333339</v>
      </c>
      <c r="AM216" s="43">
        <f t="shared" si="1202"/>
        <v>10266.666666666668</v>
      </c>
      <c r="AN216" s="43">
        <f t="shared" si="1202"/>
        <v>11800.000000000002</v>
      </c>
      <c r="AO216" s="43">
        <f t="shared" si="1202"/>
        <v>13333.333333333336</v>
      </c>
      <c r="AP216" s="43">
        <f t="shared" si="1202"/>
        <v>14866.66666666667</v>
      </c>
      <c r="AQ216" s="43">
        <f t="shared" si="1202"/>
        <v>15733.333333333336</v>
      </c>
      <c r="AR216" s="43">
        <f t="shared" si="1202"/>
        <v>15933.333333333336</v>
      </c>
      <c r="AS216" s="43">
        <f t="shared" si="1202"/>
        <v>16133.333333333336</v>
      </c>
      <c r="AT216" s="43">
        <f t="shared" si="1202"/>
        <v>16333.333333333336</v>
      </c>
      <c r="AU216" s="43">
        <f t="shared" si="1202"/>
        <v>16533.333333333336</v>
      </c>
      <c r="AV216" s="43">
        <f t="shared" si="1202"/>
        <v>16733.333333333336</v>
      </c>
      <c r="AW216" s="43">
        <f t="shared" si="1202"/>
        <v>16933.333333333336</v>
      </c>
      <c r="AX216" s="43">
        <f t="shared" si="1202"/>
        <v>17133.333333333336</v>
      </c>
      <c r="AY216" s="43">
        <f t="shared" si="1202"/>
        <v>17333.333333333336</v>
      </c>
      <c r="AZ216" s="43">
        <f t="shared" si="1202"/>
        <v>17533.333333333336</v>
      </c>
      <c r="BA216" s="43">
        <f t="shared" si="1202"/>
        <v>17733.333333333336</v>
      </c>
      <c r="BB216" s="43">
        <f t="shared" si="1202"/>
        <v>17933.333333333336</v>
      </c>
      <c r="BC216" s="43">
        <f t="shared" si="1202"/>
        <v>18133.333333333336</v>
      </c>
      <c r="BD216" s="43">
        <f t="shared" si="1202"/>
        <v>18333.333333333336</v>
      </c>
      <c r="BE216" s="43">
        <f t="shared" si="1202"/>
        <v>18533.333333333336</v>
      </c>
      <c r="BF216" s="43">
        <f t="shared" si="1202"/>
        <v>18733.333333333336</v>
      </c>
      <c r="BG216" s="43">
        <f t="shared" si="1202"/>
        <v>18933.333333333336</v>
      </c>
      <c r="BH216" s="43">
        <f t="shared" si="1202"/>
        <v>19133.333333333336</v>
      </c>
      <c r="BI216" s="43">
        <f t="shared" si="1202"/>
        <v>19333.333333333336</v>
      </c>
      <c r="BJ216" s="43">
        <f t="shared" si="1202"/>
        <v>19533.333333333336</v>
      </c>
      <c r="BK216" s="43">
        <f t="shared" si="1202"/>
        <v>19733.333333333336</v>
      </c>
      <c r="BL216" s="43">
        <f t="shared" si="1202"/>
        <v>19933.333333333336</v>
      </c>
      <c r="BM216" s="43">
        <f t="shared" si="1202"/>
        <v>20133.333333333336</v>
      </c>
      <c r="BN216" s="43">
        <f t="shared" si="1202"/>
        <v>20333.333333333336</v>
      </c>
      <c r="BO216" s="43">
        <f t="shared" si="1202"/>
        <v>20533.333333333336</v>
      </c>
    </row>
    <row r="217" spans="1:67" x14ac:dyDescent="0.3">
      <c r="A217" s="42" t="s">
        <v>184</v>
      </c>
      <c r="F217" s="13" t="s">
        <v>188</v>
      </c>
      <c r="H217" s="41">
        <f>H40</f>
        <v>18544.099999999999</v>
      </c>
      <c r="I217" s="41">
        <f t="shared" ref="I217:AE217" si="1203">I40</f>
        <v>19035.61</v>
      </c>
      <c r="J217" s="41">
        <f t="shared" si="1203"/>
        <v>18720.400000000001</v>
      </c>
      <c r="K217" s="41">
        <f t="shared" si="1203"/>
        <v>18411.5</v>
      </c>
      <c r="L217" s="41">
        <f t="shared" si="1203"/>
        <v>18981.88</v>
      </c>
      <c r="M217" s="41">
        <f t="shared" si="1203"/>
        <v>19528.150000000001</v>
      </c>
      <c r="N217" s="41">
        <f t="shared" si="1203"/>
        <v>20104.55</v>
      </c>
      <c r="O217" s="41">
        <f t="shared" si="1203"/>
        <v>20664.259999999998</v>
      </c>
      <c r="P217" s="41">
        <f t="shared" si="1203"/>
        <v>21250.01</v>
      </c>
      <c r="Q217" s="41">
        <f t="shared" si="1203"/>
        <v>20976.37</v>
      </c>
      <c r="R217" s="41">
        <f t="shared" si="1203"/>
        <v>21574.46</v>
      </c>
      <c r="S217" s="41">
        <f t="shared" si="1203"/>
        <v>22131.79</v>
      </c>
      <c r="T217" s="41">
        <f t="shared" si="1203"/>
        <v>22689.54</v>
      </c>
      <c r="U217" s="41">
        <f t="shared" si="1203"/>
        <v>22437.15</v>
      </c>
      <c r="V217" s="41">
        <f t="shared" si="1203"/>
        <v>22189.8</v>
      </c>
      <c r="W217" s="41">
        <f t="shared" si="1203"/>
        <v>21947.4</v>
      </c>
      <c r="X217" s="41">
        <f t="shared" si="1203"/>
        <v>21709.85</v>
      </c>
      <c r="Y217" s="41">
        <f t="shared" si="1203"/>
        <v>21477.05</v>
      </c>
      <c r="Z217" s="41">
        <f t="shared" si="1203"/>
        <v>22074.57</v>
      </c>
      <c r="AA217" s="41">
        <f t="shared" si="1203"/>
        <v>22683.26</v>
      </c>
      <c r="AB217" s="41">
        <f t="shared" si="1203"/>
        <v>23286</v>
      </c>
      <c r="AC217" s="41">
        <f t="shared" si="1203"/>
        <v>23071.27</v>
      </c>
      <c r="AD217" s="41">
        <f t="shared" si="1203"/>
        <v>23693.05</v>
      </c>
      <c r="AE217" s="41">
        <f t="shared" si="1203"/>
        <v>24359.63</v>
      </c>
      <c r="AF217" s="106">
        <f t="shared" ref="AF217" si="1204">AE217</f>
        <v>24359.63</v>
      </c>
      <c r="AG217" s="106">
        <f t="shared" ref="AG217" si="1205">AF217</f>
        <v>24359.63</v>
      </c>
      <c r="AH217" s="106">
        <f t="shared" ref="AH217" si="1206">AG217</f>
        <v>24359.63</v>
      </c>
      <c r="AI217" s="106">
        <f t="shared" ref="AI217" si="1207">AH217</f>
        <v>24359.63</v>
      </c>
      <c r="AJ217" s="106">
        <f t="shared" ref="AJ217" si="1208">AI217</f>
        <v>24359.63</v>
      </c>
      <c r="AK217" s="106">
        <f t="shared" ref="AK217" si="1209">AJ217</f>
        <v>24359.63</v>
      </c>
      <c r="AL217" s="106">
        <f t="shared" ref="AL217" si="1210">AK217</f>
        <v>24359.63</v>
      </c>
      <c r="AM217" s="106">
        <f t="shared" ref="AM217" si="1211">AL217</f>
        <v>24359.63</v>
      </c>
      <c r="AN217" s="106">
        <f t="shared" ref="AN217" si="1212">AM217</f>
        <v>24359.63</v>
      </c>
      <c r="AO217" s="106">
        <f t="shared" ref="AO217" si="1213">AN217</f>
        <v>24359.63</v>
      </c>
      <c r="AP217" s="106">
        <f t="shared" ref="AP217" si="1214">AO217</f>
        <v>24359.63</v>
      </c>
      <c r="AQ217" s="106">
        <f t="shared" ref="AQ217" si="1215">AP217</f>
        <v>24359.63</v>
      </c>
      <c r="AR217" s="106">
        <f t="shared" ref="AR217" si="1216">AQ217</f>
        <v>24359.63</v>
      </c>
      <c r="AS217" s="106">
        <f t="shared" ref="AS217" si="1217">AR217</f>
        <v>24359.63</v>
      </c>
      <c r="AT217" s="106">
        <f t="shared" ref="AT217" si="1218">AS217</f>
        <v>24359.63</v>
      </c>
      <c r="AU217" s="106">
        <f t="shared" ref="AU217" si="1219">AT217</f>
        <v>24359.63</v>
      </c>
      <c r="AV217" s="106">
        <f t="shared" ref="AV217" si="1220">AU217</f>
        <v>24359.63</v>
      </c>
      <c r="AW217" s="106">
        <f t="shared" ref="AW217" si="1221">AV217</f>
        <v>24359.63</v>
      </c>
      <c r="AX217" s="106">
        <f t="shared" ref="AX217" si="1222">AW217</f>
        <v>24359.63</v>
      </c>
      <c r="AY217" s="106">
        <f t="shared" ref="AY217" si="1223">AX217</f>
        <v>24359.63</v>
      </c>
      <c r="AZ217" s="106">
        <f t="shared" ref="AZ217" si="1224">AY217</f>
        <v>24359.63</v>
      </c>
      <c r="BA217" s="106">
        <f t="shared" ref="BA217" si="1225">AZ217</f>
        <v>24359.63</v>
      </c>
      <c r="BB217" s="106">
        <f t="shared" ref="BB217" si="1226">BA217</f>
        <v>24359.63</v>
      </c>
      <c r="BC217" s="106">
        <f t="shared" ref="BC217" si="1227">BB217</f>
        <v>24359.63</v>
      </c>
      <c r="BD217" s="106">
        <f t="shared" ref="BD217" si="1228">BC217</f>
        <v>24359.63</v>
      </c>
      <c r="BE217" s="106">
        <f t="shared" ref="BE217" si="1229">BD217</f>
        <v>24359.63</v>
      </c>
      <c r="BF217" s="106">
        <f t="shared" ref="BF217" si="1230">BE217</f>
        <v>24359.63</v>
      </c>
      <c r="BG217" s="106">
        <f t="shared" ref="BG217" si="1231">BF217</f>
        <v>24359.63</v>
      </c>
      <c r="BH217" s="106">
        <f t="shared" ref="BH217" si="1232">BG217</f>
        <v>24359.63</v>
      </c>
      <c r="BI217" s="106">
        <f t="shared" ref="BI217" si="1233">BH217</f>
        <v>24359.63</v>
      </c>
      <c r="BJ217" s="106">
        <f t="shared" ref="BJ217" si="1234">BI217</f>
        <v>24359.63</v>
      </c>
      <c r="BK217" s="106">
        <f t="shared" ref="BK217" si="1235">BJ217</f>
        <v>24359.63</v>
      </c>
      <c r="BL217" s="106">
        <f t="shared" ref="BL217" si="1236">BK217</f>
        <v>24359.63</v>
      </c>
      <c r="BM217" s="106">
        <f t="shared" ref="BM217" si="1237">BL217</f>
        <v>24359.63</v>
      </c>
      <c r="BN217" s="106">
        <f t="shared" ref="BN217" si="1238">BM217</f>
        <v>24359.63</v>
      </c>
      <c r="BO217" s="106">
        <f t="shared" ref="BO217" si="1239">BN217</f>
        <v>24359.63</v>
      </c>
    </row>
    <row r="218" spans="1:67" x14ac:dyDescent="0.3">
      <c r="A218" s="34" t="s">
        <v>185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0">SUM(I216:I217)</f>
        <v>19035.61</v>
      </c>
      <c r="J218" s="43">
        <f t="shared" si="1240"/>
        <v>18720.400000000001</v>
      </c>
      <c r="K218" s="43">
        <f t="shared" si="1240"/>
        <v>18411.5</v>
      </c>
      <c r="L218" s="43">
        <f t="shared" si="1240"/>
        <v>18981.88</v>
      </c>
      <c r="M218" s="43">
        <f t="shared" si="1240"/>
        <v>19528.150000000001</v>
      </c>
      <c r="N218" s="43">
        <f t="shared" si="1240"/>
        <v>20104.55</v>
      </c>
      <c r="O218" s="43">
        <f t="shared" si="1240"/>
        <v>20664.259999999998</v>
      </c>
      <c r="P218" s="43">
        <f t="shared" si="1240"/>
        <v>21250.01</v>
      </c>
      <c r="Q218" s="43">
        <f t="shared" si="1240"/>
        <v>20976.37</v>
      </c>
      <c r="R218" s="43">
        <f t="shared" si="1240"/>
        <v>21574.46</v>
      </c>
      <c r="S218" s="43">
        <f t="shared" si="1240"/>
        <v>22131.79</v>
      </c>
      <c r="T218" s="43">
        <f t="shared" si="1240"/>
        <v>22689.54</v>
      </c>
      <c r="U218" s="43">
        <f t="shared" si="1240"/>
        <v>22437.15</v>
      </c>
      <c r="V218" s="43">
        <f t="shared" si="1240"/>
        <v>22189.8</v>
      </c>
      <c r="W218" s="43">
        <f t="shared" si="1240"/>
        <v>21947.4</v>
      </c>
      <c r="X218" s="43">
        <f t="shared" si="1240"/>
        <v>21709.85</v>
      </c>
      <c r="Y218" s="43">
        <f t="shared" si="1240"/>
        <v>21477.05</v>
      </c>
      <c r="Z218" s="43">
        <f t="shared" si="1240"/>
        <v>22074.57</v>
      </c>
      <c r="AA218" s="43">
        <f t="shared" si="1240"/>
        <v>22683.26</v>
      </c>
      <c r="AB218" s="43">
        <f t="shared" si="1240"/>
        <v>23286</v>
      </c>
      <c r="AC218" s="43">
        <f t="shared" si="1240"/>
        <v>23071.27</v>
      </c>
      <c r="AD218" s="43">
        <f t="shared" si="1240"/>
        <v>23693.05</v>
      </c>
      <c r="AE218" s="43">
        <f t="shared" si="1240"/>
        <v>24359.63</v>
      </c>
      <c r="AF218" s="43">
        <f t="shared" si="1240"/>
        <v>24559.63</v>
      </c>
      <c r="AG218" s="43">
        <f t="shared" ref="AG218" si="1241">SUM(AG216:AG217)</f>
        <v>24759.63</v>
      </c>
      <c r="AH218" s="43">
        <f t="shared" ref="AH218" si="1242">SUM(AH216:AH217)</f>
        <v>24959.63</v>
      </c>
      <c r="AI218" s="43">
        <f t="shared" ref="AI218" si="1243">SUM(AI216:AI217)</f>
        <v>27159.63</v>
      </c>
      <c r="AJ218" s="43">
        <f t="shared" ref="AJ218" si="1244">SUM(AJ216:AJ217)</f>
        <v>29359.63</v>
      </c>
      <c r="AK218" s="43">
        <f t="shared" ref="AK218" si="1245">SUM(AK216:AK217)</f>
        <v>31226.296666666669</v>
      </c>
      <c r="AL218" s="43">
        <f t="shared" ref="AL218" si="1246">SUM(AL216:AL217)</f>
        <v>33092.963333333333</v>
      </c>
      <c r="AM218" s="43">
        <f t="shared" ref="AM218" si="1247">SUM(AM216:AM217)</f>
        <v>34626.296666666669</v>
      </c>
      <c r="AN218" s="43">
        <f t="shared" ref="AN218" si="1248">SUM(AN216:AN217)</f>
        <v>36159.630000000005</v>
      </c>
      <c r="AO218" s="43">
        <f t="shared" ref="AO218" si="1249">SUM(AO216:AO217)</f>
        <v>37692.963333333333</v>
      </c>
      <c r="AP218" s="43">
        <f t="shared" ref="AP218" si="1250">SUM(AP216:AP217)</f>
        <v>39226.296666666669</v>
      </c>
      <c r="AQ218" s="43">
        <f t="shared" ref="AQ218" si="1251">SUM(AQ216:AQ217)</f>
        <v>40092.963333333333</v>
      </c>
      <c r="AR218" s="43">
        <f t="shared" ref="AR218" si="1252">SUM(AR216:AR217)</f>
        <v>40292.963333333333</v>
      </c>
      <c r="AS218" s="43">
        <f t="shared" ref="AS218" si="1253">SUM(AS216:AS217)</f>
        <v>40492.963333333333</v>
      </c>
      <c r="AT218" s="43">
        <f t="shared" ref="AT218" si="1254">SUM(AT216:AT217)</f>
        <v>40692.963333333333</v>
      </c>
      <c r="AU218" s="43">
        <f t="shared" ref="AU218" si="1255">SUM(AU216:AU217)</f>
        <v>40892.963333333333</v>
      </c>
      <c r="AV218" s="43">
        <f t="shared" ref="AV218" si="1256">SUM(AV216:AV217)</f>
        <v>41092.963333333333</v>
      </c>
      <c r="AW218" s="43">
        <f t="shared" ref="AW218" si="1257">SUM(AW216:AW217)</f>
        <v>41292.963333333333</v>
      </c>
      <c r="AX218" s="43">
        <f t="shared" ref="AX218" si="1258">SUM(AX216:AX217)</f>
        <v>41492.963333333333</v>
      </c>
      <c r="AY218" s="43">
        <f t="shared" ref="AY218" si="1259">SUM(AY216:AY217)</f>
        <v>41692.963333333333</v>
      </c>
      <c r="AZ218" s="43">
        <f t="shared" ref="AZ218" si="1260">SUM(AZ216:AZ217)</f>
        <v>41892.963333333333</v>
      </c>
      <c r="BA218" s="43">
        <f t="shared" ref="BA218" si="1261">SUM(BA216:BA217)</f>
        <v>42092.963333333333</v>
      </c>
      <c r="BB218" s="43">
        <f t="shared" ref="BB218" si="1262">SUM(BB216:BB217)</f>
        <v>42292.963333333333</v>
      </c>
      <c r="BC218" s="43">
        <f t="shared" ref="BC218" si="1263">SUM(BC216:BC217)</f>
        <v>42492.963333333333</v>
      </c>
      <c r="BD218" s="43">
        <f t="shared" ref="BD218" si="1264">SUM(BD216:BD217)</f>
        <v>42692.963333333333</v>
      </c>
      <c r="BE218" s="43">
        <f t="shared" ref="BE218" si="1265">SUM(BE216:BE217)</f>
        <v>42892.963333333333</v>
      </c>
      <c r="BF218" s="43">
        <f t="shared" ref="BF218" si="1266">SUM(BF216:BF217)</f>
        <v>43092.963333333333</v>
      </c>
      <c r="BG218" s="43">
        <f t="shared" ref="BG218" si="1267">SUM(BG216:BG217)</f>
        <v>43292.963333333333</v>
      </c>
      <c r="BH218" s="43">
        <f t="shared" ref="BH218" si="1268">SUM(BH216:BH217)</f>
        <v>43492.963333333333</v>
      </c>
      <c r="BI218" s="43">
        <f t="shared" ref="BI218" si="1269">SUM(BI216:BI217)</f>
        <v>43692.963333333333</v>
      </c>
      <c r="BJ218" s="43">
        <f t="shared" ref="BJ218" si="1270">SUM(BJ216:BJ217)</f>
        <v>43892.963333333333</v>
      </c>
      <c r="BK218" s="43">
        <f t="shared" ref="BK218" si="1271">SUM(BK216:BK217)</f>
        <v>44092.963333333333</v>
      </c>
      <c r="BL218" s="43">
        <f t="shared" ref="BL218" si="1272">SUM(BL216:BL217)</f>
        <v>44292.963333333333</v>
      </c>
      <c r="BM218" s="43">
        <f t="shared" ref="BM218" si="1273">SUM(BM216:BM217)</f>
        <v>44492.963333333333</v>
      </c>
      <c r="BN218" s="43">
        <f t="shared" ref="BN218" si="1274">SUM(BN216:BN217)</f>
        <v>44692.963333333333</v>
      </c>
      <c r="BO218" s="43">
        <f t="shared" ref="BO218" si="1275">SUM(BO216:BO217)</f>
        <v>44892.963333333333</v>
      </c>
    </row>
    <row r="219" spans="1:67" x14ac:dyDescent="0.3">
      <c r="A219" s="103" t="s">
        <v>91</v>
      </c>
      <c r="H219" s="33">
        <f>H218-H40</f>
        <v>0</v>
      </c>
      <c r="I219" s="33">
        <f t="shared" ref="I219:BO219" si="1276">I218-I40</f>
        <v>0</v>
      </c>
      <c r="J219" s="33">
        <f t="shared" si="1276"/>
        <v>0</v>
      </c>
      <c r="K219" s="33">
        <f t="shared" si="1276"/>
        <v>0</v>
      </c>
      <c r="L219" s="33">
        <f t="shared" si="1276"/>
        <v>0</v>
      </c>
      <c r="M219" s="33">
        <f t="shared" si="1276"/>
        <v>0</v>
      </c>
      <c r="N219" s="33">
        <f t="shared" si="1276"/>
        <v>0</v>
      </c>
      <c r="O219" s="33">
        <f t="shared" si="1276"/>
        <v>0</v>
      </c>
      <c r="P219" s="33">
        <f t="shared" si="1276"/>
        <v>0</v>
      </c>
      <c r="Q219" s="33">
        <f t="shared" si="1276"/>
        <v>0</v>
      </c>
      <c r="R219" s="33">
        <f t="shared" si="1276"/>
        <v>0</v>
      </c>
      <c r="S219" s="33">
        <f t="shared" si="1276"/>
        <v>0</v>
      </c>
      <c r="T219" s="33">
        <f t="shared" si="1276"/>
        <v>0</v>
      </c>
      <c r="U219" s="33">
        <f t="shared" si="1276"/>
        <v>0</v>
      </c>
      <c r="V219" s="33">
        <f t="shared" si="1276"/>
        <v>0</v>
      </c>
      <c r="W219" s="33">
        <f t="shared" si="1276"/>
        <v>0</v>
      </c>
      <c r="X219" s="33">
        <f t="shared" si="1276"/>
        <v>0</v>
      </c>
      <c r="Y219" s="33">
        <f t="shared" si="1276"/>
        <v>0</v>
      </c>
      <c r="Z219" s="33">
        <f t="shared" si="1276"/>
        <v>0</v>
      </c>
      <c r="AA219" s="33">
        <f t="shared" si="1276"/>
        <v>0</v>
      </c>
      <c r="AB219" s="33">
        <f t="shared" si="1276"/>
        <v>0</v>
      </c>
      <c r="AC219" s="33">
        <f t="shared" si="1276"/>
        <v>0</v>
      </c>
      <c r="AD219" s="33">
        <f t="shared" si="1276"/>
        <v>0</v>
      </c>
      <c r="AE219" s="33">
        <f t="shared" si="1276"/>
        <v>0</v>
      </c>
      <c r="AF219" s="33">
        <f t="shared" si="1276"/>
        <v>200</v>
      </c>
      <c r="AG219" s="33">
        <f t="shared" si="1276"/>
        <v>400</v>
      </c>
      <c r="AH219" s="33">
        <f t="shared" si="1276"/>
        <v>600</v>
      </c>
      <c r="AI219" s="33">
        <f t="shared" si="1276"/>
        <v>2800</v>
      </c>
      <c r="AJ219" s="33">
        <f t="shared" si="1276"/>
        <v>5000</v>
      </c>
      <c r="AK219" s="33">
        <f t="shared" si="1276"/>
        <v>6866.6666666666679</v>
      </c>
      <c r="AL219" s="33">
        <f t="shared" si="1276"/>
        <v>8733.3333333333321</v>
      </c>
      <c r="AM219" s="33">
        <f t="shared" si="1276"/>
        <v>10266.666666666668</v>
      </c>
      <c r="AN219" s="33">
        <f t="shared" si="1276"/>
        <v>11800.000000000004</v>
      </c>
      <c r="AO219" s="33">
        <f t="shared" si="1276"/>
        <v>13333.333333333332</v>
      </c>
      <c r="AP219" s="33">
        <f t="shared" si="1276"/>
        <v>14866.666666666668</v>
      </c>
      <c r="AQ219" s="33">
        <f t="shared" si="1276"/>
        <v>15733.333333333332</v>
      </c>
      <c r="AR219" s="33">
        <f t="shared" si="1276"/>
        <v>15933.333333333332</v>
      </c>
      <c r="AS219" s="33">
        <f t="shared" si="1276"/>
        <v>16133.333333333332</v>
      </c>
      <c r="AT219" s="33">
        <f t="shared" si="1276"/>
        <v>16333.333333333332</v>
      </c>
      <c r="AU219" s="33">
        <f t="shared" si="1276"/>
        <v>16533.333333333332</v>
      </c>
      <c r="AV219" s="33">
        <f t="shared" si="1276"/>
        <v>16733.333333333332</v>
      </c>
      <c r="AW219" s="33">
        <f t="shared" si="1276"/>
        <v>16933.333333333332</v>
      </c>
      <c r="AX219" s="33">
        <f t="shared" si="1276"/>
        <v>17133.333333333332</v>
      </c>
      <c r="AY219" s="33">
        <f t="shared" si="1276"/>
        <v>17333.333333333332</v>
      </c>
      <c r="AZ219" s="33">
        <f t="shared" si="1276"/>
        <v>17533.333333333332</v>
      </c>
      <c r="BA219" s="33">
        <f t="shared" si="1276"/>
        <v>17733.333333333332</v>
      </c>
      <c r="BB219" s="33">
        <f t="shared" si="1276"/>
        <v>17933.333333333332</v>
      </c>
      <c r="BC219" s="33">
        <f t="shared" si="1276"/>
        <v>18133.333333333332</v>
      </c>
      <c r="BD219" s="33">
        <f t="shared" si="1276"/>
        <v>18333.333333333332</v>
      </c>
      <c r="BE219" s="33">
        <f t="shared" si="1276"/>
        <v>18533.333333333332</v>
      </c>
      <c r="BF219" s="33">
        <f t="shared" si="1276"/>
        <v>18733.333333333332</v>
      </c>
      <c r="BG219" s="33">
        <f t="shared" si="1276"/>
        <v>18933.333333333332</v>
      </c>
      <c r="BH219" s="33">
        <f t="shared" si="1276"/>
        <v>19133.333333333332</v>
      </c>
      <c r="BI219" s="33">
        <f t="shared" si="1276"/>
        <v>19333.333333333332</v>
      </c>
      <c r="BJ219" s="33">
        <f t="shared" si="1276"/>
        <v>19533.333333333332</v>
      </c>
      <c r="BK219" s="33">
        <f t="shared" si="1276"/>
        <v>19733.333333333332</v>
      </c>
      <c r="BL219" s="33">
        <f t="shared" si="1276"/>
        <v>19933.333333333332</v>
      </c>
      <c r="BM219" s="33">
        <f t="shared" si="1276"/>
        <v>20133.333333333332</v>
      </c>
      <c r="BN219" s="33">
        <f t="shared" si="1276"/>
        <v>20333.333333333332</v>
      </c>
      <c r="BO219" s="33">
        <f t="shared" si="1276"/>
        <v>20533.333333333332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2023-07-06T19:00:53Z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