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Document\CAMT\SE Document\2013 AC Year\499\"/>
    </mc:Choice>
  </mc:AlternateContent>
  <bookViews>
    <workbookView xWindow="390" yWindow="615" windowWidth="18810" windowHeight="7305" tabRatio="635" activeTab="1"/>
  </bookViews>
  <sheets>
    <sheet name="Signature" sheetId="2" r:id="rId1"/>
    <sheet name="All Project" sheetId="1" r:id="rId2"/>
    <sheet name="Proposal Listing" sheetId="4" r:id="rId3"/>
    <sheet name="Proposal Listing (2)" sheetId="11" r:id="rId4"/>
    <sheet name="Progress I Listing" sheetId="6" r:id="rId5"/>
    <sheet name="Progress I Listing (2)" sheetId="12" r:id="rId6"/>
    <sheet name="Progress II Listing " sheetId="13" r:id="rId7"/>
    <sheet name="Final Project Listing" sheetId="9" r:id="rId8"/>
    <sheet name="Project overall" sheetId="10" r:id="rId9"/>
  </sheets>
  <definedNames>
    <definedName name="_xlnm._FilterDatabase" localSheetId="1" hidden="1">'All Project'!$A$1:$G$85</definedName>
    <definedName name="_xlnm._FilterDatabase" localSheetId="4" hidden="1">'Progress I Listing'!$C$3:$BD$44</definedName>
    <definedName name="_xlnm._FilterDatabase" localSheetId="5" hidden="1">'Progress I Listing (2)'!$C$3:$BD$44</definedName>
    <definedName name="_xlnm._FilterDatabase" localSheetId="6" hidden="1">'Progress II Listing '!$C$3:$BD$44</definedName>
    <definedName name="_xlnm._FilterDatabase" localSheetId="8" hidden="1">'Project overall'!$B$2:$I$41</definedName>
    <definedName name="_xlnm._FilterDatabase" localSheetId="2" hidden="1">'Proposal Listing'!$B$3:$AI$29</definedName>
    <definedName name="_xlnm._FilterDatabase" localSheetId="3" hidden="1">'Proposal Listing (2)'!$B$3:$AI$29</definedName>
    <definedName name="_xlnm.Print_Area" localSheetId="1">'All Project'!$A$1:$G$85</definedName>
    <definedName name="_xlnm.Print_Area" localSheetId="8">'Project overall'!$A$1:$I$43</definedName>
  </definedNames>
  <calcPr calcId="152511"/>
</workbook>
</file>

<file path=xl/calcChain.xml><?xml version="1.0" encoding="utf-8"?>
<calcChain xmlns="http://schemas.openxmlformats.org/spreadsheetml/2006/main">
  <c r="J11" i="1" l="1"/>
  <c r="J12" i="1"/>
  <c r="J10" i="1"/>
  <c r="I3" i="10" l="1"/>
  <c r="I4" i="10"/>
  <c r="I5" i="10"/>
  <c r="I6" i="10"/>
  <c r="I8" i="10"/>
  <c r="I9" i="10"/>
  <c r="I10" i="10"/>
  <c r="I12" i="10"/>
  <c r="I13" i="10"/>
  <c r="I14" i="10"/>
  <c r="I15" i="10"/>
  <c r="I16" i="10"/>
  <c r="I17" i="10"/>
  <c r="I18" i="10"/>
  <c r="I19" i="10"/>
  <c r="I21" i="10"/>
  <c r="I22" i="10"/>
  <c r="I23" i="10"/>
  <c r="I25" i="10"/>
  <c r="I26" i="10"/>
  <c r="I27" i="10"/>
  <c r="I28" i="10"/>
  <c r="I29" i="10"/>
  <c r="I30" i="10"/>
  <c r="I33" i="10"/>
  <c r="I34" i="10"/>
  <c r="I35" i="10"/>
  <c r="I37" i="10"/>
  <c r="I38" i="10"/>
  <c r="I39" i="10"/>
  <c r="I40" i="10"/>
  <c r="I41" i="10"/>
  <c r="I42" i="10"/>
  <c r="I43" i="10"/>
  <c r="BD5" i="9" l="1"/>
  <c r="BD6" i="9"/>
  <c r="BD7" i="9"/>
  <c r="BD8" i="9"/>
  <c r="BD9" i="9"/>
  <c r="BD10" i="9"/>
  <c r="BD11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8" i="9"/>
  <c r="BD39" i="9"/>
  <c r="BD40" i="9"/>
  <c r="BD41" i="9"/>
  <c r="BD43" i="9"/>
  <c r="BD44" i="9"/>
  <c r="BD4" i="9"/>
  <c r="BD4" i="13"/>
  <c r="AW31" i="9"/>
  <c r="AX31" i="9"/>
  <c r="AY31" i="9"/>
  <c r="AZ31" i="9"/>
  <c r="BB31" i="9"/>
  <c r="BA31" i="9" s="1"/>
  <c r="AW32" i="9"/>
  <c r="AX32" i="9"/>
  <c r="AY32" i="9"/>
  <c r="BB32" i="9" s="1"/>
  <c r="BA32" i="9" s="1"/>
  <c r="AZ32" i="9"/>
  <c r="AW33" i="9"/>
  <c r="AX33" i="9"/>
  <c r="AY33" i="9"/>
  <c r="BB33" i="9" s="1"/>
  <c r="BA33" i="9" s="1"/>
  <c r="AZ33" i="9"/>
  <c r="AW34" i="9"/>
  <c r="BB34" i="9" s="1"/>
  <c r="BA34" i="9" s="1"/>
  <c r="AX34" i="9"/>
  <c r="AY34" i="9"/>
  <c r="AZ34" i="9"/>
  <c r="AW35" i="9"/>
  <c r="AX35" i="9"/>
  <c r="AY35" i="9"/>
  <c r="AZ35" i="9"/>
  <c r="BB35" i="9"/>
  <c r="BA35" i="9" s="1"/>
  <c r="AW36" i="9"/>
  <c r="AX36" i="9"/>
  <c r="AY36" i="9"/>
  <c r="BB36" i="9" s="1"/>
  <c r="BA36" i="9" s="1"/>
  <c r="AZ36" i="9"/>
  <c r="AW37" i="9"/>
  <c r="AX37" i="9"/>
  <c r="AY37" i="9"/>
  <c r="AZ37" i="9"/>
  <c r="AW38" i="9"/>
  <c r="BB38" i="9" s="1"/>
  <c r="BA38" i="9" s="1"/>
  <c r="AX38" i="9"/>
  <c r="AY38" i="9"/>
  <c r="AZ38" i="9"/>
  <c r="AW39" i="9"/>
  <c r="AX39" i="9"/>
  <c r="AY39" i="9"/>
  <c r="AZ39" i="9"/>
  <c r="BB39" i="9"/>
  <c r="BA39" i="9" s="1"/>
  <c r="AW40" i="9"/>
  <c r="AX40" i="9"/>
  <c r="AY40" i="9"/>
  <c r="BB40" i="9" s="1"/>
  <c r="BA40" i="9" s="1"/>
  <c r="AZ40" i="9"/>
  <c r="AW41" i="9"/>
  <c r="AX41" i="9"/>
  <c r="AY41" i="9"/>
  <c r="BB41" i="9" s="1"/>
  <c r="BA41" i="9" s="1"/>
  <c r="AZ41" i="9"/>
  <c r="AW42" i="9"/>
  <c r="AX42" i="9"/>
  <c r="AY42" i="9"/>
  <c r="AZ42" i="9"/>
  <c r="AW43" i="9"/>
  <c r="AX43" i="9"/>
  <c r="BB43" i="9" s="1"/>
  <c r="BA43" i="9" s="1"/>
  <c r="AY43" i="9"/>
  <c r="AZ43" i="9"/>
  <c r="AW44" i="9"/>
  <c r="AX44" i="9"/>
  <c r="BB44" i="9" s="1"/>
  <c r="BA44" i="9" s="1"/>
  <c r="AY44" i="9"/>
  <c r="AZ44" i="9"/>
  <c r="BB37" i="9" l="1"/>
  <c r="BA37" i="9" s="1"/>
  <c r="BD37" i="9" s="1"/>
  <c r="I36" i="10" s="1"/>
  <c r="BB42" i="9"/>
  <c r="BA42" i="9" s="1"/>
  <c r="BD42" i="9" s="1"/>
  <c r="G4" i="10"/>
  <c r="G5" i="10"/>
  <c r="G8" i="10"/>
  <c r="G10" i="10"/>
  <c r="G12" i="10"/>
  <c r="G14" i="10"/>
  <c r="G15" i="10"/>
  <c r="G16" i="10"/>
  <c r="G18" i="10"/>
  <c r="G19" i="10"/>
  <c r="G20" i="10"/>
  <c r="G21" i="10"/>
  <c r="G23" i="10"/>
  <c r="G24" i="10"/>
  <c r="G25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1" i="10"/>
  <c r="G43" i="10"/>
  <c r="G3" i="10"/>
  <c r="AZ44" i="13" l="1"/>
  <c r="AY44" i="13"/>
  <c r="AX44" i="13"/>
  <c r="AW44" i="13"/>
  <c r="AZ43" i="13"/>
  <c r="AY43" i="13"/>
  <c r="AX43" i="13"/>
  <c r="AW43" i="13"/>
  <c r="BB43" i="13" s="1"/>
  <c r="BA43" i="13" s="1"/>
  <c r="BD43" i="13" s="1"/>
  <c r="AZ42" i="13"/>
  <c r="AY42" i="13"/>
  <c r="AX42" i="13"/>
  <c r="AW42" i="13"/>
  <c r="AZ41" i="13"/>
  <c r="AY41" i="13"/>
  <c r="AX41" i="13"/>
  <c r="AW41" i="13"/>
  <c r="BB41" i="13" s="1"/>
  <c r="BA41" i="13" s="1"/>
  <c r="BD41" i="13" s="1"/>
  <c r="AZ40" i="13"/>
  <c r="AY40" i="13"/>
  <c r="AX40" i="13"/>
  <c r="BB40" i="13" s="1"/>
  <c r="BA40" i="13" s="1"/>
  <c r="BD40" i="13" s="1"/>
  <c r="AW40" i="13"/>
  <c r="AZ39" i="13"/>
  <c r="AY39" i="13"/>
  <c r="AX39" i="13"/>
  <c r="AW39" i="13"/>
  <c r="AZ38" i="13"/>
  <c r="AY38" i="13"/>
  <c r="AX38" i="13"/>
  <c r="AW38" i="13"/>
  <c r="AZ37" i="13"/>
  <c r="AY37" i="13"/>
  <c r="AX37" i="13"/>
  <c r="AW37" i="13"/>
  <c r="AZ36" i="13"/>
  <c r="AY36" i="13"/>
  <c r="AX36" i="13"/>
  <c r="AW36" i="13"/>
  <c r="AZ35" i="13"/>
  <c r="AY35" i="13"/>
  <c r="AX35" i="13"/>
  <c r="AW35" i="13"/>
  <c r="BB35" i="13" s="1"/>
  <c r="BA35" i="13" s="1"/>
  <c r="BD35" i="13" s="1"/>
  <c r="AZ34" i="13"/>
  <c r="AY34" i="13"/>
  <c r="AX34" i="13"/>
  <c r="BB34" i="13" s="1"/>
  <c r="BA34" i="13" s="1"/>
  <c r="BD34" i="13" s="1"/>
  <c r="AW34" i="13"/>
  <c r="AZ33" i="13"/>
  <c r="AY33" i="13"/>
  <c r="AX33" i="13"/>
  <c r="AW33" i="13"/>
  <c r="BB33" i="13" s="1"/>
  <c r="BA33" i="13" s="1"/>
  <c r="BD33" i="13" s="1"/>
  <c r="AZ32" i="13"/>
  <c r="AY32" i="13"/>
  <c r="AX32" i="13"/>
  <c r="BB32" i="13" s="1"/>
  <c r="BA32" i="13" s="1"/>
  <c r="BD32" i="13" s="1"/>
  <c r="AW32" i="13"/>
  <c r="AZ31" i="13"/>
  <c r="AY31" i="13"/>
  <c r="AX31" i="13"/>
  <c r="AW31" i="13"/>
  <c r="AZ30" i="13"/>
  <c r="AY30" i="13"/>
  <c r="AX30" i="13"/>
  <c r="AW30" i="13"/>
  <c r="AZ29" i="13"/>
  <c r="AY29" i="13"/>
  <c r="AX29" i="13"/>
  <c r="AW29" i="13"/>
  <c r="AZ28" i="13"/>
  <c r="AY28" i="13"/>
  <c r="AX28" i="13"/>
  <c r="BB28" i="13" s="1"/>
  <c r="BA28" i="13" s="1"/>
  <c r="BD28" i="13" s="1"/>
  <c r="AW28" i="13"/>
  <c r="AZ27" i="13"/>
  <c r="AY27" i="13"/>
  <c r="AX27" i="13"/>
  <c r="AW27" i="13"/>
  <c r="BB27" i="13" s="1"/>
  <c r="BA27" i="13" s="1"/>
  <c r="BD27" i="13" s="1"/>
  <c r="AZ26" i="13"/>
  <c r="AY26" i="13"/>
  <c r="AX26" i="13"/>
  <c r="AW26" i="13"/>
  <c r="AZ25" i="13"/>
  <c r="AY25" i="13"/>
  <c r="AX25" i="13"/>
  <c r="AW25" i="13"/>
  <c r="AZ24" i="13"/>
  <c r="AY24" i="13"/>
  <c r="AX24" i="13"/>
  <c r="BB24" i="13" s="1"/>
  <c r="BA24" i="13" s="1"/>
  <c r="BD24" i="13" s="1"/>
  <c r="AW24" i="13"/>
  <c r="AZ23" i="13"/>
  <c r="AY23" i="13"/>
  <c r="AX23" i="13"/>
  <c r="AW23" i="13"/>
  <c r="BB23" i="13" s="1"/>
  <c r="BA23" i="13" s="1"/>
  <c r="BD23" i="13" s="1"/>
  <c r="AZ22" i="13"/>
  <c r="AY22" i="13"/>
  <c r="AX22" i="13"/>
  <c r="AW22" i="13"/>
  <c r="AZ21" i="13"/>
  <c r="AY21" i="13"/>
  <c r="AX21" i="13"/>
  <c r="AW21" i="13"/>
  <c r="BB21" i="13" s="1"/>
  <c r="BA21" i="13" s="1"/>
  <c r="BD21" i="13" s="1"/>
  <c r="AZ20" i="13"/>
  <c r="AY20" i="13"/>
  <c r="AX20" i="13"/>
  <c r="AW20" i="13"/>
  <c r="AZ19" i="13"/>
  <c r="AY19" i="13"/>
  <c r="AX19" i="13"/>
  <c r="AW19" i="13"/>
  <c r="AZ18" i="13"/>
  <c r="AY18" i="13"/>
  <c r="AX18" i="13"/>
  <c r="AW18" i="13"/>
  <c r="AZ17" i="13"/>
  <c r="AY17" i="13"/>
  <c r="AX17" i="13"/>
  <c r="AW17" i="13"/>
  <c r="BB17" i="13" s="1"/>
  <c r="BA17" i="13" s="1"/>
  <c r="BD17" i="13" s="1"/>
  <c r="AZ16" i="13"/>
  <c r="AY16" i="13"/>
  <c r="AX16" i="13"/>
  <c r="AW16" i="13"/>
  <c r="BB16" i="13" s="1"/>
  <c r="BA16" i="13" s="1"/>
  <c r="BD16" i="13" s="1"/>
  <c r="AZ15" i="13"/>
  <c r="AY15" i="13"/>
  <c r="AX15" i="13"/>
  <c r="AW15" i="13"/>
  <c r="BB15" i="13" s="1"/>
  <c r="BA15" i="13" s="1"/>
  <c r="BD15" i="13" s="1"/>
  <c r="AZ14" i="13"/>
  <c r="AY14" i="13"/>
  <c r="AX14" i="13"/>
  <c r="AW14" i="13"/>
  <c r="BB14" i="13" s="1"/>
  <c r="BA14" i="13" s="1"/>
  <c r="BD14" i="13" s="1"/>
  <c r="AZ13" i="13"/>
  <c r="AY13" i="13"/>
  <c r="AX13" i="13"/>
  <c r="AW13" i="13"/>
  <c r="BB13" i="13" s="1"/>
  <c r="BA13" i="13" s="1"/>
  <c r="BD13" i="13" s="1"/>
  <c r="AZ12" i="13"/>
  <c r="AY12" i="13"/>
  <c r="AX12" i="13"/>
  <c r="AW12" i="13"/>
  <c r="BB12" i="13" s="1"/>
  <c r="BA12" i="13" s="1"/>
  <c r="BD12" i="13" s="1"/>
  <c r="AZ11" i="13"/>
  <c r="AY11" i="13"/>
  <c r="AX11" i="13"/>
  <c r="AW11" i="13"/>
  <c r="BB11" i="13" s="1"/>
  <c r="BA11" i="13" s="1"/>
  <c r="BD11" i="13" s="1"/>
  <c r="AZ10" i="13"/>
  <c r="AY10" i="13"/>
  <c r="AX10" i="13"/>
  <c r="AW10" i="13"/>
  <c r="BB10" i="13" s="1"/>
  <c r="BA10" i="13" s="1"/>
  <c r="BD10" i="13" s="1"/>
  <c r="AZ9" i="13"/>
  <c r="AY9" i="13"/>
  <c r="AX9" i="13"/>
  <c r="AW9" i="13"/>
  <c r="AZ8" i="13"/>
  <c r="AY8" i="13"/>
  <c r="AX8" i="13"/>
  <c r="AW8" i="13"/>
  <c r="AZ7" i="13"/>
  <c r="AY7" i="13"/>
  <c r="AX7" i="13"/>
  <c r="AW7" i="13"/>
  <c r="AZ6" i="13"/>
  <c r="AY6" i="13"/>
  <c r="AX6" i="13"/>
  <c r="AW6" i="13"/>
  <c r="AZ5" i="13"/>
  <c r="AY5" i="13"/>
  <c r="AX5" i="13"/>
  <c r="AW5" i="13"/>
  <c r="AZ4" i="13"/>
  <c r="AY4" i="13"/>
  <c r="AX4" i="13"/>
  <c r="AW4" i="13"/>
  <c r="BB4" i="13" s="1"/>
  <c r="BA4" i="13" s="1"/>
  <c r="BB37" i="13" l="1"/>
  <c r="BA37" i="13" s="1"/>
  <c r="BD37" i="13" s="1"/>
  <c r="BB8" i="13"/>
  <c r="BA8" i="13" s="1"/>
  <c r="BD8" i="13" s="1"/>
  <c r="G7" i="10" s="1"/>
  <c r="BB30" i="13"/>
  <c r="BA30" i="13" s="1"/>
  <c r="BD30" i="13" s="1"/>
  <c r="BB44" i="13"/>
  <c r="BA44" i="13" s="1"/>
  <c r="BD44" i="13" s="1"/>
  <c r="BB5" i="13"/>
  <c r="BA5" i="13" s="1"/>
  <c r="BD5" i="13" s="1"/>
  <c r="BB6" i="13"/>
  <c r="BA6" i="13" s="1"/>
  <c r="BD6" i="13" s="1"/>
  <c r="BB7" i="13"/>
  <c r="BA7" i="13" s="1"/>
  <c r="BD7" i="13" s="1"/>
  <c r="BB9" i="13"/>
  <c r="BA9" i="13" s="1"/>
  <c r="BD9" i="13" s="1"/>
  <c r="BB18" i="13"/>
  <c r="BA18" i="13" s="1"/>
  <c r="BD18" i="13" s="1"/>
  <c r="BB19" i="13"/>
  <c r="BA19" i="13" s="1"/>
  <c r="BD19" i="13" s="1"/>
  <c r="BB20" i="13"/>
  <c r="BA20" i="13" s="1"/>
  <c r="BD20" i="13" s="1"/>
  <c r="BB22" i="13"/>
  <c r="BA22" i="13" s="1"/>
  <c r="BD22" i="13" s="1"/>
  <c r="BB25" i="13"/>
  <c r="BA25" i="13" s="1"/>
  <c r="BD25" i="13" s="1"/>
  <c r="BB26" i="13"/>
  <c r="BA26" i="13" s="1"/>
  <c r="BD26" i="13" s="1"/>
  <c r="BB29" i="13"/>
  <c r="BA29" i="13" s="1"/>
  <c r="BD29" i="13" s="1"/>
  <c r="BB31" i="13"/>
  <c r="BA31" i="13" s="1"/>
  <c r="BD31" i="13" s="1"/>
  <c r="BB36" i="13"/>
  <c r="BA36" i="13" s="1"/>
  <c r="BD36" i="13" s="1"/>
  <c r="BB38" i="13"/>
  <c r="BA38" i="13" s="1"/>
  <c r="BD38" i="13" s="1"/>
  <c r="BB39" i="13"/>
  <c r="BA39" i="13" s="1"/>
  <c r="BD39" i="13" s="1"/>
  <c r="BB42" i="13"/>
  <c r="BA42" i="13" s="1"/>
  <c r="BD42" i="13" s="1"/>
  <c r="AZ44" i="12" l="1"/>
  <c r="AY44" i="12"/>
  <c r="AX44" i="12"/>
  <c r="AW44" i="12"/>
  <c r="BB44" i="12" s="1"/>
  <c r="BA44" i="12" s="1"/>
  <c r="BD44" i="12" s="1"/>
  <c r="AZ43" i="12"/>
  <c r="AY43" i="12"/>
  <c r="AX43" i="12"/>
  <c r="AW43" i="12"/>
  <c r="BB43" i="12" s="1"/>
  <c r="BA43" i="12" s="1"/>
  <c r="BD43" i="12" s="1"/>
  <c r="AZ42" i="12"/>
  <c r="AY42" i="12"/>
  <c r="AX42" i="12"/>
  <c r="AW42" i="12"/>
  <c r="AZ41" i="12"/>
  <c r="AY41" i="12"/>
  <c r="AX41" i="12"/>
  <c r="AW41" i="12"/>
  <c r="BB41" i="12" s="1"/>
  <c r="BA41" i="12" s="1"/>
  <c r="BD41" i="12" s="1"/>
  <c r="AZ40" i="12"/>
  <c r="AY40" i="12"/>
  <c r="AX40" i="12"/>
  <c r="AW40" i="12"/>
  <c r="AZ39" i="12"/>
  <c r="AY39" i="12"/>
  <c r="AX39" i="12"/>
  <c r="AW39" i="12"/>
  <c r="AZ38" i="12"/>
  <c r="AY38" i="12"/>
  <c r="AX38" i="12"/>
  <c r="BB38" i="12" s="1"/>
  <c r="BA38" i="12" s="1"/>
  <c r="BD38" i="12" s="1"/>
  <c r="AW38" i="12"/>
  <c r="AZ37" i="12"/>
  <c r="AY37" i="12"/>
  <c r="AX37" i="12"/>
  <c r="AW37" i="12"/>
  <c r="AZ36" i="12"/>
  <c r="AY36" i="12"/>
  <c r="AX36" i="12"/>
  <c r="AW36" i="12"/>
  <c r="AZ35" i="12"/>
  <c r="AY35" i="12"/>
  <c r="AX35" i="12"/>
  <c r="AW35" i="12"/>
  <c r="AZ34" i="12"/>
  <c r="AY34" i="12"/>
  <c r="AX34" i="12"/>
  <c r="BB34" i="12" s="1"/>
  <c r="BA34" i="12" s="1"/>
  <c r="BD34" i="12" s="1"/>
  <c r="AW34" i="12"/>
  <c r="AZ33" i="12"/>
  <c r="AY33" i="12"/>
  <c r="AX33" i="12"/>
  <c r="AW33" i="12"/>
  <c r="AZ32" i="12"/>
  <c r="AY32" i="12"/>
  <c r="AX32" i="12"/>
  <c r="BB32" i="12" s="1"/>
  <c r="BA32" i="12" s="1"/>
  <c r="BD32" i="12" s="1"/>
  <c r="AW32" i="12"/>
  <c r="AZ31" i="12"/>
  <c r="AY31" i="12"/>
  <c r="AX31" i="12"/>
  <c r="AW31" i="12"/>
  <c r="AZ30" i="12"/>
  <c r="AY30" i="12"/>
  <c r="AX30" i="12"/>
  <c r="AW30" i="12"/>
  <c r="AZ29" i="12"/>
  <c r="AY29" i="12"/>
  <c r="AX29" i="12"/>
  <c r="AW29" i="12"/>
  <c r="AZ28" i="12"/>
  <c r="AY28" i="12"/>
  <c r="AX28" i="12"/>
  <c r="BB28" i="12" s="1"/>
  <c r="BA28" i="12" s="1"/>
  <c r="BD28" i="12" s="1"/>
  <c r="AW28" i="12"/>
  <c r="AZ27" i="12"/>
  <c r="AY27" i="12"/>
  <c r="AX27" i="12"/>
  <c r="AW27" i="12"/>
  <c r="AZ26" i="12"/>
  <c r="AY26" i="12"/>
  <c r="AX26" i="12"/>
  <c r="BB26" i="12" s="1"/>
  <c r="BA26" i="12" s="1"/>
  <c r="BD26" i="12" s="1"/>
  <c r="AW26" i="12"/>
  <c r="AZ25" i="12"/>
  <c r="AY25" i="12"/>
  <c r="AX25" i="12"/>
  <c r="AW25" i="12"/>
  <c r="AZ24" i="12"/>
  <c r="AY24" i="12"/>
  <c r="AX24" i="12"/>
  <c r="AW24" i="12"/>
  <c r="AZ23" i="12"/>
  <c r="AY23" i="12"/>
  <c r="AX23" i="12"/>
  <c r="AW23" i="12"/>
  <c r="BB23" i="12" s="1"/>
  <c r="BA23" i="12" s="1"/>
  <c r="BD23" i="12" s="1"/>
  <c r="AZ22" i="12"/>
  <c r="AY22" i="12"/>
  <c r="AX22" i="12"/>
  <c r="BB22" i="12" s="1"/>
  <c r="BA22" i="12" s="1"/>
  <c r="BD22" i="12" s="1"/>
  <c r="AW22" i="12"/>
  <c r="AZ21" i="12"/>
  <c r="AY21" i="12"/>
  <c r="AX21" i="12"/>
  <c r="AW21" i="12"/>
  <c r="BB21" i="12" s="1"/>
  <c r="BA21" i="12" s="1"/>
  <c r="BD21" i="12" s="1"/>
  <c r="AZ20" i="12"/>
  <c r="AY20" i="12"/>
  <c r="AX20" i="12"/>
  <c r="BB20" i="12" s="1"/>
  <c r="BA20" i="12" s="1"/>
  <c r="BD20" i="12" s="1"/>
  <c r="AW20" i="12"/>
  <c r="AZ19" i="12"/>
  <c r="AY19" i="12"/>
  <c r="AX19" i="12"/>
  <c r="AW19" i="12"/>
  <c r="AZ18" i="12"/>
  <c r="AY18" i="12"/>
  <c r="AX18" i="12"/>
  <c r="BB18" i="12" s="1"/>
  <c r="BA18" i="12" s="1"/>
  <c r="BD18" i="12" s="1"/>
  <c r="AW18" i="12"/>
  <c r="AZ17" i="12"/>
  <c r="AY17" i="12"/>
  <c r="AX17" i="12"/>
  <c r="AW17" i="12"/>
  <c r="BB17" i="12" s="1"/>
  <c r="BA17" i="12" s="1"/>
  <c r="BD17" i="12" s="1"/>
  <c r="AZ16" i="12"/>
  <c r="AY16" i="12"/>
  <c r="AX16" i="12"/>
  <c r="BB16" i="12" s="1"/>
  <c r="BA16" i="12" s="1"/>
  <c r="BD16" i="12" s="1"/>
  <c r="AW16" i="12"/>
  <c r="AZ15" i="12"/>
  <c r="AY15" i="12"/>
  <c r="AX15" i="12"/>
  <c r="AW15" i="12"/>
  <c r="BB15" i="12" s="1"/>
  <c r="BA15" i="12" s="1"/>
  <c r="BD15" i="12" s="1"/>
  <c r="AZ14" i="12"/>
  <c r="AY14" i="12"/>
  <c r="AX14" i="12"/>
  <c r="AW14" i="12"/>
  <c r="AZ13" i="12"/>
  <c r="AY13" i="12"/>
  <c r="AX13" i="12"/>
  <c r="AW13" i="12"/>
  <c r="BB13" i="12" s="1"/>
  <c r="BA13" i="12" s="1"/>
  <c r="BD13" i="12" s="1"/>
  <c r="AZ12" i="12"/>
  <c r="AY12" i="12"/>
  <c r="AX12" i="12"/>
  <c r="AW12" i="12"/>
  <c r="AZ11" i="12"/>
  <c r="AY11" i="12"/>
  <c r="AX11" i="12"/>
  <c r="AW11" i="12"/>
  <c r="AZ10" i="12"/>
  <c r="AY10" i="12"/>
  <c r="AX10" i="12"/>
  <c r="BB10" i="12" s="1"/>
  <c r="BA10" i="12" s="1"/>
  <c r="BD10" i="12" s="1"/>
  <c r="AW10" i="12"/>
  <c r="AZ9" i="12"/>
  <c r="AY9" i="12"/>
  <c r="AX9" i="12"/>
  <c r="AW9" i="12"/>
  <c r="AZ8" i="12"/>
  <c r="AY8" i="12"/>
  <c r="AX8" i="12"/>
  <c r="BB8" i="12" s="1"/>
  <c r="BA8" i="12" s="1"/>
  <c r="BD8" i="12" s="1"/>
  <c r="AW8" i="12"/>
  <c r="AZ7" i="12"/>
  <c r="AY7" i="12"/>
  <c r="AX7" i="12"/>
  <c r="AW7" i="12"/>
  <c r="AZ6" i="12"/>
  <c r="AY6" i="12"/>
  <c r="AX6" i="12"/>
  <c r="AW6" i="12"/>
  <c r="AZ5" i="12"/>
  <c r="AY5" i="12"/>
  <c r="AX5" i="12"/>
  <c r="AW5" i="12"/>
  <c r="BB5" i="12" s="1"/>
  <c r="BA5" i="12" s="1"/>
  <c r="BD5" i="12" s="1"/>
  <c r="AZ4" i="12"/>
  <c r="AY4" i="12"/>
  <c r="AX4" i="12"/>
  <c r="BB4" i="12" s="1"/>
  <c r="BA4" i="12" s="1"/>
  <c r="BD4" i="12" s="1"/>
  <c r="AW4" i="12"/>
  <c r="BB6" i="12" l="1"/>
  <c r="BA6" i="12" s="1"/>
  <c r="BD6" i="12" s="1"/>
  <c r="BB7" i="12"/>
  <c r="BA7" i="12" s="1"/>
  <c r="BD7" i="12" s="1"/>
  <c r="BB9" i="12"/>
  <c r="BA9" i="12" s="1"/>
  <c r="BD9" i="12" s="1"/>
  <c r="BB11" i="12"/>
  <c r="BA11" i="12" s="1"/>
  <c r="BD11" i="12" s="1"/>
  <c r="BB12" i="12"/>
  <c r="BA12" i="12" s="1"/>
  <c r="BD12" i="12" s="1"/>
  <c r="BB14" i="12"/>
  <c r="BA14" i="12" s="1"/>
  <c r="BD14" i="12" s="1"/>
  <c r="BB19" i="12"/>
  <c r="BA19" i="12" s="1"/>
  <c r="BD19" i="12" s="1"/>
  <c r="BB24" i="12"/>
  <c r="BA24" i="12" s="1"/>
  <c r="BD24" i="12" s="1"/>
  <c r="BB25" i="12"/>
  <c r="BA25" i="12" s="1"/>
  <c r="BD25" i="12" s="1"/>
  <c r="BB27" i="12"/>
  <c r="BA27" i="12" s="1"/>
  <c r="BD27" i="12" s="1"/>
  <c r="BB29" i="12"/>
  <c r="BA29" i="12" s="1"/>
  <c r="BD29" i="12" s="1"/>
  <c r="BB30" i="12"/>
  <c r="BA30" i="12" s="1"/>
  <c r="BD30" i="12" s="1"/>
  <c r="BB31" i="12"/>
  <c r="BA31" i="12" s="1"/>
  <c r="BD31" i="12" s="1"/>
  <c r="BB33" i="12"/>
  <c r="BA33" i="12" s="1"/>
  <c r="BD33" i="12" s="1"/>
  <c r="BB35" i="12"/>
  <c r="BA35" i="12" s="1"/>
  <c r="BD35" i="12" s="1"/>
  <c r="BB36" i="12"/>
  <c r="BA36" i="12" s="1"/>
  <c r="BD36" i="12" s="1"/>
  <c r="BB37" i="12"/>
  <c r="BA37" i="12" s="1"/>
  <c r="BD37" i="12" s="1"/>
  <c r="BB39" i="12"/>
  <c r="BA39" i="12" s="1"/>
  <c r="BD39" i="12" s="1"/>
  <c r="BB40" i="12"/>
  <c r="BA40" i="12" s="1"/>
  <c r="BD40" i="12" s="1"/>
  <c r="BB42" i="12"/>
  <c r="BA42" i="12" s="1"/>
  <c r="BD42" i="12" s="1"/>
  <c r="AW5" i="6"/>
  <c r="AX5" i="6"/>
  <c r="AY5" i="6"/>
  <c r="AZ5" i="6"/>
  <c r="AW6" i="6"/>
  <c r="AX6" i="6"/>
  <c r="AY6" i="6"/>
  <c r="AZ6" i="6"/>
  <c r="AW7" i="6"/>
  <c r="AX7" i="6"/>
  <c r="AY7" i="6"/>
  <c r="AZ7" i="6"/>
  <c r="AW8" i="6"/>
  <c r="AX8" i="6"/>
  <c r="AY8" i="6"/>
  <c r="AZ8" i="6"/>
  <c r="AW9" i="6"/>
  <c r="AX9" i="6"/>
  <c r="AY9" i="6"/>
  <c r="AZ9" i="6"/>
  <c r="AW10" i="6"/>
  <c r="AX10" i="6"/>
  <c r="AY10" i="6"/>
  <c r="AZ10" i="6"/>
  <c r="AW11" i="6"/>
  <c r="AX11" i="6"/>
  <c r="AY11" i="6"/>
  <c r="AZ11" i="6"/>
  <c r="AW12" i="6"/>
  <c r="AX12" i="6"/>
  <c r="AY12" i="6"/>
  <c r="AZ12" i="6"/>
  <c r="AW13" i="6"/>
  <c r="AX13" i="6"/>
  <c r="AY13" i="6"/>
  <c r="AZ13" i="6"/>
  <c r="AW14" i="6"/>
  <c r="AX14" i="6"/>
  <c r="AY14" i="6"/>
  <c r="AZ14" i="6"/>
  <c r="AW15" i="6"/>
  <c r="AX15" i="6"/>
  <c r="AY15" i="6"/>
  <c r="AZ15" i="6"/>
  <c r="AW16" i="6"/>
  <c r="AX16" i="6"/>
  <c r="AY16" i="6"/>
  <c r="AZ16" i="6"/>
  <c r="AW17" i="6"/>
  <c r="AX17" i="6"/>
  <c r="AY17" i="6"/>
  <c r="AZ17" i="6"/>
  <c r="AW18" i="6"/>
  <c r="AX18" i="6"/>
  <c r="AY18" i="6"/>
  <c r="AZ18" i="6"/>
  <c r="AW19" i="6"/>
  <c r="AX19" i="6"/>
  <c r="AY19" i="6"/>
  <c r="AZ19" i="6"/>
  <c r="AW20" i="6"/>
  <c r="AX20" i="6"/>
  <c r="AY20" i="6"/>
  <c r="AZ20" i="6"/>
  <c r="AW21" i="6"/>
  <c r="AX21" i="6"/>
  <c r="AY21" i="6"/>
  <c r="AZ21" i="6"/>
  <c r="AW22" i="6"/>
  <c r="AX22" i="6"/>
  <c r="AY22" i="6"/>
  <c r="AZ22" i="6"/>
  <c r="AW23" i="6"/>
  <c r="AX23" i="6"/>
  <c r="AY23" i="6"/>
  <c r="AZ23" i="6"/>
  <c r="AW24" i="6"/>
  <c r="AX24" i="6"/>
  <c r="AY24" i="6"/>
  <c r="AZ24" i="6"/>
  <c r="AW25" i="6"/>
  <c r="AX25" i="6"/>
  <c r="AY25" i="6"/>
  <c r="AZ25" i="6"/>
  <c r="AW26" i="6"/>
  <c r="AX26" i="6"/>
  <c r="AY26" i="6"/>
  <c r="AZ26" i="6"/>
  <c r="AW27" i="6"/>
  <c r="AX27" i="6"/>
  <c r="AY27" i="6"/>
  <c r="AZ27" i="6"/>
  <c r="AW28" i="6"/>
  <c r="AX28" i="6"/>
  <c r="AY28" i="6"/>
  <c r="AZ28" i="6"/>
  <c r="AW29" i="6"/>
  <c r="AX29" i="6"/>
  <c r="AY29" i="6"/>
  <c r="AZ29" i="6"/>
  <c r="AW30" i="6"/>
  <c r="AX30" i="6"/>
  <c r="AY30" i="6"/>
  <c r="AZ30" i="6"/>
  <c r="AW31" i="6"/>
  <c r="AX31" i="6"/>
  <c r="AY31" i="6"/>
  <c r="AZ31" i="6"/>
  <c r="AW32" i="6"/>
  <c r="AX32" i="6"/>
  <c r="AY32" i="6"/>
  <c r="AZ32" i="6"/>
  <c r="AW33" i="6"/>
  <c r="AX33" i="6"/>
  <c r="AY33" i="6"/>
  <c r="AZ33" i="6"/>
  <c r="AW34" i="6"/>
  <c r="AX34" i="6"/>
  <c r="AY34" i="6"/>
  <c r="AZ34" i="6"/>
  <c r="AW35" i="6"/>
  <c r="AX35" i="6"/>
  <c r="AY35" i="6"/>
  <c r="AZ35" i="6"/>
  <c r="AW36" i="6"/>
  <c r="AX36" i="6"/>
  <c r="AY36" i="6"/>
  <c r="AZ36" i="6"/>
  <c r="AW37" i="6"/>
  <c r="AX37" i="6"/>
  <c r="AY37" i="6"/>
  <c r="AZ37" i="6"/>
  <c r="AW38" i="6"/>
  <c r="AX38" i="6"/>
  <c r="AY38" i="6"/>
  <c r="AZ38" i="6"/>
  <c r="AW39" i="6"/>
  <c r="AX39" i="6"/>
  <c r="AY39" i="6"/>
  <c r="AZ39" i="6"/>
  <c r="AW40" i="6"/>
  <c r="AX40" i="6"/>
  <c r="AY40" i="6"/>
  <c r="AZ40" i="6"/>
  <c r="AW41" i="6"/>
  <c r="AX41" i="6"/>
  <c r="AY41" i="6"/>
  <c r="AZ41" i="6"/>
  <c r="AW42" i="6"/>
  <c r="AX42" i="6"/>
  <c r="AY42" i="6"/>
  <c r="AZ42" i="6"/>
  <c r="AW43" i="6"/>
  <c r="AX43" i="6"/>
  <c r="AY43" i="6"/>
  <c r="AZ43" i="6"/>
  <c r="AW44" i="6"/>
  <c r="AX44" i="6"/>
  <c r="AY44" i="6"/>
  <c r="AZ44" i="6"/>
  <c r="AZ4" i="6"/>
  <c r="AY4" i="6"/>
  <c r="AX4" i="6"/>
  <c r="AW4" i="6"/>
  <c r="B20" i="10" l="1"/>
  <c r="F20" i="10" s="1"/>
  <c r="D20" i="10" l="1"/>
  <c r="C20" i="10"/>
  <c r="C43" i="10"/>
  <c r="B42" i="10"/>
  <c r="C42" i="10" s="1"/>
  <c r="B43" i="10"/>
  <c r="F43" i="10" l="1"/>
  <c r="D43" i="10"/>
  <c r="F42" i="10"/>
  <c r="D42" i="10"/>
  <c r="BB23" i="6"/>
  <c r="BA23" i="6" s="1"/>
  <c r="BD23" i="6" s="1"/>
  <c r="BB7" i="6"/>
  <c r="BA7" i="6" s="1"/>
  <c r="BD7" i="6" s="1"/>
  <c r="BB43" i="6"/>
  <c r="BA43" i="6" s="1"/>
  <c r="BD43" i="6" s="1"/>
  <c r="BB42" i="6"/>
  <c r="BA42" i="6" s="1"/>
  <c r="BD42" i="6" s="1"/>
  <c r="BB40" i="6"/>
  <c r="BA40" i="6" s="1"/>
  <c r="BD40" i="6" s="1"/>
  <c r="BB38" i="6"/>
  <c r="BA38" i="6" s="1"/>
  <c r="BD38" i="6" s="1"/>
  <c r="BB36" i="6"/>
  <c r="BA36" i="6" s="1"/>
  <c r="BD36" i="6" s="1"/>
  <c r="BB34" i="6"/>
  <c r="BA34" i="6" s="1"/>
  <c r="BD34" i="6" s="1"/>
  <c r="BB41" i="6"/>
  <c r="BA41" i="6" s="1"/>
  <c r="BD41" i="6" s="1"/>
  <c r="BB39" i="6"/>
  <c r="BA39" i="6" s="1"/>
  <c r="BD39" i="6" s="1"/>
  <c r="BB37" i="6"/>
  <c r="BA37" i="6" s="1"/>
  <c r="BD37" i="6" s="1"/>
  <c r="BB35" i="6"/>
  <c r="BA35" i="6" s="1"/>
  <c r="BD35" i="6" s="1"/>
  <c r="BB44" i="6"/>
  <c r="BA44" i="6" s="1"/>
  <c r="BD44" i="6" s="1"/>
  <c r="BB33" i="6"/>
  <c r="BA33" i="6" s="1"/>
  <c r="BD33" i="6" s="1"/>
  <c r="AE7" i="11"/>
  <c r="AD7" i="11"/>
  <c r="AC7" i="11"/>
  <c r="AB7" i="11"/>
  <c r="AG7" i="11" s="1"/>
  <c r="AF7" i="11" s="1"/>
  <c r="AE43" i="11"/>
  <c r="AD43" i="11"/>
  <c r="AC43" i="11"/>
  <c r="AB43" i="11"/>
  <c r="AG43" i="11" s="1"/>
  <c r="AF43" i="11" s="1"/>
  <c r="AE23" i="11"/>
  <c r="AD23" i="11"/>
  <c r="AC23" i="11"/>
  <c r="AB23" i="11"/>
  <c r="AG23" i="11" s="1"/>
  <c r="AF23" i="11" s="1"/>
  <c r="AE44" i="11"/>
  <c r="AD44" i="11"/>
  <c r="AC44" i="11"/>
  <c r="AB44" i="11"/>
  <c r="AG44" i="11" s="1"/>
  <c r="AF44" i="11" s="1"/>
  <c r="AI44" i="11" s="1"/>
  <c r="AE42" i="11"/>
  <c r="AD42" i="11"/>
  <c r="AC42" i="11"/>
  <c r="AB42" i="11"/>
  <c r="AE41" i="11"/>
  <c r="AD41" i="11"/>
  <c r="AC41" i="11"/>
  <c r="AB41" i="11"/>
  <c r="AE40" i="11"/>
  <c r="AD40" i="11"/>
  <c r="AC40" i="11"/>
  <c r="AB40" i="11"/>
  <c r="AE39" i="11"/>
  <c r="AD39" i="11"/>
  <c r="AC39" i="11"/>
  <c r="AB39" i="11"/>
  <c r="AG39" i="11" s="1"/>
  <c r="AF39" i="11" s="1"/>
  <c r="AI39" i="11" s="1"/>
  <c r="AE38" i="11"/>
  <c r="AD38" i="11"/>
  <c r="AC38" i="11"/>
  <c r="AB38" i="11"/>
  <c r="AE37" i="11"/>
  <c r="AD37" i="11"/>
  <c r="AC37" i="11"/>
  <c r="AB37" i="11"/>
  <c r="AE36" i="11"/>
  <c r="AD36" i="11"/>
  <c r="AC36" i="11"/>
  <c r="AB36" i="11"/>
  <c r="AE35" i="11"/>
  <c r="AD35" i="11"/>
  <c r="AC35" i="11"/>
  <c r="AB35" i="11"/>
  <c r="AE34" i="11"/>
  <c r="AD34" i="11"/>
  <c r="AC34" i="11"/>
  <c r="AB34" i="11"/>
  <c r="AE33" i="11"/>
  <c r="AD33" i="11"/>
  <c r="AC33" i="11"/>
  <c r="AB33" i="11"/>
  <c r="AE32" i="11"/>
  <c r="AD32" i="11"/>
  <c r="AC32" i="11"/>
  <c r="AB32" i="11"/>
  <c r="AE31" i="11"/>
  <c r="AD31" i="11"/>
  <c r="AC31" i="11"/>
  <c r="AB31" i="11"/>
  <c r="AG31" i="11" s="1"/>
  <c r="AF31" i="11" s="1"/>
  <c r="AI31" i="11" s="1"/>
  <c r="AE30" i="11"/>
  <c r="AD30" i="11"/>
  <c r="AC30" i="11"/>
  <c r="AB30" i="11"/>
  <c r="AE29" i="11"/>
  <c r="AD29" i="11"/>
  <c r="AC29" i="11"/>
  <c r="AB29" i="11"/>
  <c r="AE28" i="11"/>
  <c r="AD28" i="11"/>
  <c r="AC28" i="11"/>
  <c r="AB28" i="11"/>
  <c r="AE27" i="11"/>
  <c r="AD27" i="11"/>
  <c r="AC27" i="11"/>
  <c r="AB27" i="11"/>
  <c r="AG27" i="11" s="1"/>
  <c r="AF27" i="11" s="1"/>
  <c r="AI27" i="11" s="1"/>
  <c r="AE26" i="11"/>
  <c r="AD26" i="11"/>
  <c r="AC26" i="11"/>
  <c r="AB26" i="11"/>
  <c r="AG26" i="11" s="1"/>
  <c r="AF26" i="11" s="1"/>
  <c r="AI26" i="11" s="1"/>
  <c r="AE25" i="11"/>
  <c r="AD25" i="11"/>
  <c r="AC25" i="11"/>
  <c r="AB25" i="11"/>
  <c r="AG25" i="11" s="1"/>
  <c r="AF25" i="11" s="1"/>
  <c r="AI25" i="11" s="1"/>
  <c r="AE24" i="11"/>
  <c r="AD24" i="11"/>
  <c r="AC24" i="11"/>
  <c r="AB24" i="11"/>
  <c r="AG24" i="11" s="1"/>
  <c r="AF24" i="11" s="1"/>
  <c r="AI24" i="11" s="1"/>
  <c r="AE22" i="11"/>
  <c r="AD22" i="11"/>
  <c r="AC22" i="11"/>
  <c r="AB22" i="11"/>
  <c r="AE20" i="11"/>
  <c r="AD20" i="11"/>
  <c r="AC20" i="11"/>
  <c r="AB20" i="11"/>
  <c r="AG20" i="11" s="1"/>
  <c r="AF20" i="11" s="1"/>
  <c r="AI20" i="11" s="1"/>
  <c r="AE19" i="11"/>
  <c r="AD19" i="11"/>
  <c r="AC19" i="11"/>
  <c r="AB19" i="11"/>
  <c r="AG19" i="11" s="1"/>
  <c r="AF19" i="11" s="1"/>
  <c r="AE18" i="11"/>
  <c r="AD18" i="11"/>
  <c r="AC18" i="11"/>
  <c r="AB18" i="11"/>
  <c r="AG18" i="11" s="1"/>
  <c r="AF18" i="11" s="1"/>
  <c r="AE17" i="11"/>
  <c r="AD17" i="11"/>
  <c r="AC17" i="11"/>
  <c r="AB17" i="11"/>
  <c r="AE16" i="11"/>
  <c r="AD16" i="11"/>
  <c r="AC16" i="11"/>
  <c r="AB16" i="11"/>
  <c r="AG16" i="11" s="1"/>
  <c r="AF16" i="11" s="1"/>
  <c r="AI16" i="11" s="1"/>
  <c r="AE15" i="11"/>
  <c r="AD15" i="11"/>
  <c r="AC15" i="11"/>
  <c r="AB15" i="11"/>
  <c r="AG15" i="11" s="1"/>
  <c r="AF15" i="11" s="1"/>
  <c r="AE14" i="11"/>
  <c r="AD14" i="11"/>
  <c r="AC14" i="11"/>
  <c r="AB14" i="11"/>
  <c r="AG14" i="11" s="1"/>
  <c r="AF14" i="11" s="1"/>
  <c r="AI14" i="11" s="1"/>
  <c r="AE13" i="11"/>
  <c r="AD13" i="11"/>
  <c r="AC13" i="11"/>
  <c r="AB13" i="11"/>
  <c r="AE12" i="11"/>
  <c r="AD12" i="11"/>
  <c r="AC12" i="11"/>
  <c r="AB12" i="11"/>
  <c r="AG12" i="11" s="1"/>
  <c r="AF12" i="11" s="1"/>
  <c r="AI12" i="11" s="1"/>
  <c r="AE11" i="11"/>
  <c r="AD11" i="11"/>
  <c r="AC11" i="11"/>
  <c r="AB11" i="11"/>
  <c r="AG11" i="11" s="1"/>
  <c r="AF11" i="11" s="1"/>
  <c r="AI11" i="11" s="1"/>
  <c r="AE10" i="11"/>
  <c r="AD10" i="11"/>
  <c r="AC10" i="11"/>
  <c r="AB10" i="11"/>
  <c r="AG10" i="11" s="1"/>
  <c r="AF10" i="11" s="1"/>
  <c r="AI10" i="11" s="1"/>
  <c r="AE8" i="11"/>
  <c r="AD8" i="11"/>
  <c r="AC8" i="11"/>
  <c r="AB8" i="11"/>
  <c r="AE9" i="11"/>
  <c r="AD9" i="11"/>
  <c r="AC9" i="11"/>
  <c r="AB9" i="11"/>
  <c r="AG9" i="11" s="1"/>
  <c r="AF9" i="11" s="1"/>
  <c r="AI9" i="11" s="1"/>
  <c r="AE6" i="11"/>
  <c r="AD6" i="11"/>
  <c r="AC6" i="11"/>
  <c r="AB6" i="11"/>
  <c r="AG6" i="11" s="1"/>
  <c r="AF6" i="11" s="1"/>
  <c r="AI6" i="11" s="1"/>
  <c r="AE21" i="11"/>
  <c r="AD21" i="11"/>
  <c r="AC21" i="11"/>
  <c r="AB21" i="11"/>
  <c r="AG21" i="11" s="1"/>
  <c r="AF21" i="11" s="1"/>
  <c r="AE5" i="11"/>
  <c r="AD5" i="11"/>
  <c r="AC5" i="11"/>
  <c r="AB5" i="11"/>
  <c r="AG5" i="11" s="1"/>
  <c r="AF5" i="11" s="1"/>
  <c r="AE4" i="11"/>
  <c r="AD4" i="11"/>
  <c r="AC4" i="11"/>
  <c r="AB4" i="11"/>
  <c r="AG8" i="11" l="1"/>
  <c r="AF8" i="11" s="1"/>
  <c r="AG13" i="11"/>
  <c r="AF13" i="11" s="1"/>
  <c r="AI13" i="11" s="1"/>
  <c r="AG17" i="11"/>
  <c r="AF17" i="11" s="1"/>
  <c r="AI17" i="11" s="1"/>
  <c r="AG22" i="11"/>
  <c r="AF22" i="11" s="1"/>
  <c r="AI22" i="11" s="1"/>
  <c r="AG28" i="11"/>
  <c r="AF28" i="11" s="1"/>
  <c r="AG29" i="11"/>
  <c r="AF29" i="11" s="1"/>
  <c r="AG30" i="11"/>
  <c r="AF30" i="11" s="1"/>
  <c r="AI30" i="11" s="1"/>
  <c r="AG32" i="11"/>
  <c r="AF32" i="11" s="1"/>
  <c r="AI32" i="11" s="1"/>
  <c r="AG33" i="11"/>
  <c r="AF33" i="11" s="1"/>
  <c r="AI33" i="11" s="1"/>
  <c r="AG36" i="11"/>
  <c r="AF36" i="11" s="1"/>
  <c r="AI36" i="11" s="1"/>
  <c r="AG38" i="11"/>
  <c r="AF38" i="11" s="1"/>
  <c r="AG34" i="11"/>
  <c r="AF34" i="11" s="1"/>
  <c r="AG37" i="11"/>
  <c r="AF37" i="11" s="1"/>
  <c r="AG4" i="11"/>
  <c r="AF4" i="11" s="1"/>
  <c r="AG35" i="11"/>
  <c r="AF35" i="11" s="1"/>
  <c r="AI35" i="11" s="1"/>
  <c r="AG40" i="11"/>
  <c r="AF40" i="11" s="1"/>
  <c r="AI40" i="11" s="1"/>
  <c r="AG41" i="11"/>
  <c r="AF41" i="11" s="1"/>
  <c r="AI41" i="11" s="1"/>
  <c r="AG42" i="11"/>
  <c r="AF42" i="11" s="1"/>
  <c r="AE7" i="4"/>
  <c r="AD7" i="4"/>
  <c r="AC7" i="4"/>
  <c r="AB7" i="4"/>
  <c r="AG7" i="4" s="1"/>
  <c r="AF7" i="4" s="1"/>
  <c r="AI7" i="4" s="1"/>
  <c r="AE43" i="4"/>
  <c r="AD43" i="4"/>
  <c r="AC43" i="4"/>
  <c r="AB43" i="4"/>
  <c r="AG43" i="4" l="1"/>
  <c r="AF43" i="4" s="1"/>
  <c r="AI43" i="4" s="1"/>
  <c r="B41" i="10" l="1"/>
  <c r="AB23" i="4"/>
  <c r="AC23" i="4"/>
  <c r="AD23" i="4"/>
  <c r="AE23" i="4"/>
  <c r="B30" i="10"/>
  <c r="B31" i="10"/>
  <c r="B32" i="10"/>
  <c r="B33" i="10"/>
  <c r="B34" i="10"/>
  <c r="B35" i="10"/>
  <c r="B36" i="10"/>
  <c r="B37" i="10"/>
  <c r="B38" i="10"/>
  <c r="B39" i="10"/>
  <c r="B40" i="10"/>
  <c r="AB33" i="4"/>
  <c r="AC33" i="4"/>
  <c r="AD33" i="4"/>
  <c r="AE33" i="4"/>
  <c r="AB34" i="4"/>
  <c r="AC34" i="4"/>
  <c r="AD34" i="4"/>
  <c r="AE34" i="4"/>
  <c r="AB35" i="4"/>
  <c r="AC35" i="4"/>
  <c r="AD35" i="4"/>
  <c r="AE35" i="4"/>
  <c r="AB36" i="4"/>
  <c r="AC36" i="4"/>
  <c r="AD36" i="4"/>
  <c r="AE36" i="4"/>
  <c r="AB37" i="4"/>
  <c r="AC37" i="4"/>
  <c r="AD37" i="4"/>
  <c r="AE37" i="4"/>
  <c r="AB38" i="4"/>
  <c r="AC38" i="4"/>
  <c r="AD38" i="4"/>
  <c r="AE38" i="4"/>
  <c r="AB39" i="4"/>
  <c r="AC39" i="4"/>
  <c r="AD39" i="4"/>
  <c r="AE39" i="4"/>
  <c r="AB40" i="4"/>
  <c r="AC40" i="4"/>
  <c r="AD40" i="4"/>
  <c r="AE40" i="4"/>
  <c r="AB41" i="4"/>
  <c r="AC41" i="4"/>
  <c r="AD41" i="4"/>
  <c r="AE41" i="4"/>
  <c r="AB42" i="4"/>
  <c r="AC42" i="4"/>
  <c r="AD42" i="4"/>
  <c r="AE42" i="4"/>
  <c r="AB44" i="4"/>
  <c r="AC44" i="4"/>
  <c r="AD44" i="4"/>
  <c r="AE44" i="4"/>
  <c r="B29" i="10"/>
  <c r="B28" i="10"/>
  <c r="B27" i="10"/>
  <c r="B26" i="10"/>
  <c r="B25" i="10"/>
  <c r="B24" i="10"/>
  <c r="B23" i="10"/>
  <c r="B22" i="10"/>
  <c r="B21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Z30" i="9"/>
  <c r="AY30" i="9"/>
  <c r="AX30" i="9"/>
  <c r="AW30" i="9"/>
  <c r="AZ29" i="9"/>
  <c r="AY29" i="9"/>
  <c r="AX29" i="9"/>
  <c r="AW29" i="9"/>
  <c r="AZ28" i="9"/>
  <c r="AY28" i="9"/>
  <c r="AX28" i="9"/>
  <c r="AW28" i="9"/>
  <c r="AZ27" i="9"/>
  <c r="AY27" i="9"/>
  <c r="AX27" i="9"/>
  <c r="AW27" i="9"/>
  <c r="AZ26" i="9"/>
  <c r="AY26" i="9"/>
  <c r="AX26" i="9"/>
  <c r="AW26" i="9"/>
  <c r="AZ25" i="9"/>
  <c r="AY25" i="9"/>
  <c r="AX25" i="9"/>
  <c r="AW25" i="9"/>
  <c r="AZ24" i="9"/>
  <c r="AY24" i="9"/>
  <c r="AX24" i="9"/>
  <c r="AW24" i="9"/>
  <c r="AZ23" i="9"/>
  <c r="AY23" i="9"/>
  <c r="AX23" i="9"/>
  <c r="AW23" i="9"/>
  <c r="AZ22" i="9"/>
  <c r="AY22" i="9"/>
  <c r="AX22" i="9"/>
  <c r="AW22" i="9"/>
  <c r="AZ21" i="9"/>
  <c r="AY21" i="9"/>
  <c r="AX21" i="9"/>
  <c r="AW21" i="9"/>
  <c r="AZ20" i="9"/>
  <c r="AY20" i="9"/>
  <c r="AX20" i="9"/>
  <c r="AW20" i="9"/>
  <c r="AZ19" i="9"/>
  <c r="AY19" i="9"/>
  <c r="AX19" i="9"/>
  <c r="AW19" i="9"/>
  <c r="AZ18" i="9"/>
  <c r="AY18" i="9"/>
  <c r="AX18" i="9"/>
  <c r="AW18" i="9"/>
  <c r="AZ17" i="9"/>
  <c r="AY17" i="9"/>
  <c r="AX17" i="9"/>
  <c r="AW17" i="9"/>
  <c r="AZ16" i="9"/>
  <c r="AY16" i="9"/>
  <c r="AX16" i="9"/>
  <c r="AW16" i="9"/>
  <c r="AZ15" i="9"/>
  <c r="AY15" i="9"/>
  <c r="AX15" i="9"/>
  <c r="AW15" i="9"/>
  <c r="AZ14" i="9"/>
  <c r="AY14" i="9"/>
  <c r="AX14" i="9"/>
  <c r="AW14" i="9"/>
  <c r="AZ13" i="9"/>
  <c r="AY13" i="9"/>
  <c r="AX13" i="9"/>
  <c r="AW13" i="9"/>
  <c r="AZ12" i="9"/>
  <c r="AY12" i="9"/>
  <c r="AX12" i="9"/>
  <c r="AW12" i="9"/>
  <c r="AZ11" i="9"/>
  <c r="AY11" i="9"/>
  <c r="AX11" i="9"/>
  <c r="AW11" i="9"/>
  <c r="AZ10" i="9"/>
  <c r="AY10" i="9"/>
  <c r="AX10" i="9"/>
  <c r="AW10" i="9"/>
  <c r="AZ9" i="9"/>
  <c r="AY9" i="9"/>
  <c r="AX9" i="9"/>
  <c r="AW9" i="9"/>
  <c r="AZ8" i="9"/>
  <c r="AY8" i="9"/>
  <c r="AX8" i="9"/>
  <c r="AW8" i="9"/>
  <c r="AZ7" i="9"/>
  <c r="AY7" i="9"/>
  <c r="AX7" i="9"/>
  <c r="AW7" i="9"/>
  <c r="AZ6" i="9"/>
  <c r="AY6" i="9"/>
  <c r="AX6" i="9"/>
  <c r="AW6" i="9"/>
  <c r="AZ5" i="9"/>
  <c r="AY5" i="9"/>
  <c r="AX5" i="9"/>
  <c r="AW5" i="9"/>
  <c r="AZ4" i="9"/>
  <c r="AY4" i="9"/>
  <c r="AX4" i="9"/>
  <c r="AW4" i="9"/>
  <c r="AE32" i="4"/>
  <c r="AD32" i="4"/>
  <c r="AC32" i="4"/>
  <c r="AB32" i="4"/>
  <c r="AE31" i="4"/>
  <c r="AD31" i="4"/>
  <c r="AC31" i="4"/>
  <c r="AB31" i="4"/>
  <c r="AE30" i="4"/>
  <c r="AD30" i="4"/>
  <c r="AC30" i="4"/>
  <c r="AB30" i="4"/>
  <c r="AE29" i="4"/>
  <c r="AD29" i="4"/>
  <c r="AC29" i="4"/>
  <c r="AB29" i="4"/>
  <c r="AE28" i="4"/>
  <c r="AD28" i="4"/>
  <c r="AC28" i="4"/>
  <c r="AB28" i="4"/>
  <c r="AE27" i="4"/>
  <c r="AD27" i="4"/>
  <c r="AC27" i="4"/>
  <c r="AB27" i="4"/>
  <c r="AE26" i="4"/>
  <c r="AD26" i="4"/>
  <c r="AC26" i="4"/>
  <c r="AB26" i="4"/>
  <c r="AE25" i="4"/>
  <c r="AD25" i="4"/>
  <c r="AC25" i="4"/>
  <c r="AB25" i="4"/>
  <c r="AE24" i="4"/>
  <c r="AD24" i="4"/>
  <c r="AC24" i="4"/>
  <c r="AB24" i="4"/>
  <c r="AE22" i="4"/>
  <c r="AD22" i="4"/>
  <c r="AC22" i="4"/>
  <c r="AB22" i="4"/>
  <c r="AE20" i="4"/>
  <c r="AD20" i="4"/>
  <c r="AC20" i="4"/>
  <c r="AB20" i="4"/>
  <c r="AE19" i="4"/>
  <c r="AD19" i="4"/>
  <c r="AC19" i="4"/>
  <c r="AB19" i="4"/>
  <c r="AE18" i="4"/>
  <c r="AD18" i="4"/>
  <c r="AC18" i="4"/>
  <c r="AB18" i="4"/>
  <c r="AE17" i="4"/>
  <c r="AD17" i="4"/>
  <c r="AC17" i="4"/>
  <c r="AB17" i="4"/>
  <c r="AE16" i="4"/>
  <c r="AD16" i="4"/>
  <c r="AC16" i="4"/>
  <c r="AB16" i="4"/>
  <c r="AE15" i="4"/>
  <c r="AD15" i="4"/>
  <c r="AC15" i="4"/>
  <c r="AB15" i="4"/>
  <c r="AE14" i="4"/>
  <c r="AD14" i="4"/>
  <c r="AC14" i="4"/>
  <c r="AB14" i="4"/>
  <c r="AE13" i="4"/>
  <c r="AD13" i="4"/>
  <c r="AC13" i="4"/>
  <c r="AB13" i="4"/>
  <c r="AE12" i="4"/>
  <c r="AD12" i="4"/>
  <c r="AC12" i="4"/>
  <c r="AB12" i="4"/>
  <c r="AE11" i="4"/>
  <c r="AD11" i="4"/>
  <c r="AC11" i="4"/>
  <c r="AB11" i="4"/>
  <c r="AE10" i="4"/>
  <c r="AD10" i="4"/>
  <c r="AC10" i="4"/>
  <c r="AB10" i="4"/>
  <c r="AE8" i="4"/>
  <c r="AD8" i="4"/>
  <c r="AC8" i="4"/>
  <c r="AB8" i="4"/>
  <c r="AE9" i="4"/>
  <c r="AD9" i="4"/>
  <c r="AC9" i="4"/>
  <c r="AB9" i="4"/>
  <c r="AE6" i="4"/>
  <c r="AD6" i="4"/>
  <c r="AC6" i="4"/>
  <c r="AB6" i="4"/>
  <c r="AE21" i="4"/>
  <c r="AD21" i="4"/>
  <c r="AC21" i="4"/>
  <c r="AB21" i="4"/>
  <c r="AE5" i="4"/>
  <c r="AD5" i="4"/>
  <c r="AC5" i="4"/>
  <c r="AB5" i="4"/>
  <c r="AE4" i="4"/>
  <c r="AD4" i="4"/>
  <c r="AC4" i="4"/>
  <c r="AB4" i="4"/>
  <c r="D6" i="10" l="1"/>
  <c r="C6" i="10"/>
  <c r="F18" i="10"/>
  <c r="D18" i="10"/>
  <c r="C18" i="10"/>
  <c r="F31" i="10"/>
  <c r="D31" i="10"/>
  <c r="C31" i="10"/>
  <c r="F5" i="10"/>
  <c r="D5" i="10"/>
  <c r="C5" i="10"/>
  <c r="F9" i="10"/>
  <c r="D9" i="10"/>
  <c r="C9" i="10"/>
  <c r="F13" i="10"/>
  <c r="D13" i="10"/>
  <c r="C13" i="10"/>
  <c r="F17" i="10"/>
  <c r="D17" i="10"/>
  <c r="C17" i="10"/>
  <c r="F22" i="10"/>
  <c r="D22" i="10"/>
  <c r="C22" i="10"/>
  <c r="F26" i="10"/>
  <c r="D26" i="10"/>
  <c r="C26" i="10"/>
  <c r="F40" i="10"/>
  <c r="D40" i="10"/>
  <c r="C40" i="10"/>
  <c r="F36" i="10"/>
  <c r="D36" i="10"/>
  <c r="C36" i="10"/>
  <c r="F32" i="10"/>
  <c r="D32" i="10"/>
  <c r="C32" i="10"/>
  <c r="F14" i="10"/>
  <c r="D14" i="10"/>
  <c r="C14" i="10"/>
  <c r="F27" i="10"/>
  <c r="D27" i="10"/>
  <c r="C27" i="10"/>
  <c r="F39" i="10"/>
  <c r="D39" i="10"/>
  <c r="C39" i="10"/>
  <c r="F3" i="10"/>
  <c r="D3" i="10"/>
  <c r="C3" i="10"/>
  <c r="F7" i="10"/>
  <c r="D7" i="10"/>
  <c r="C7" i="10"/>
  <c r="F11" i="10"/>
  <c r="D11" i="10"/>
  <c r="C11" i="10"/>
  <c r="F15" i="10"/>
  <c r="D15" i="10"/>
  <c r="C15" i="10"/>
  <c r="F19" i="10"/>
  <c r="D19" i="10"/>
  <c r="C19" i="10"/>
  <c r="F24" i="10"/>
  <c r="D24" i="10"/>
  <c r="C24" i="10"/>
  <c r="F28" i="10"/>
  <c r="D28" i="10"/>
  <c r="C28" i="10"/>
  <c r="F38" i="10"/>
  <c r="D38" i="10"/>
  <c r="C38" i="10"/>
  <c r="F34" i="10"/>
  <c r="D34" i="10"/>
  <c r="C34" i="10"/>
  <c r="F30" i="10"/>
  <c r="D30" i="10"/>
  <c r="C30" i="10"/>
  <c r="F10" i="10"/>
  <c r="D10" i="10"/>
  <c r="C10" i="10"/>
  <c r="F23" i="10"/>
  <c r="D23" i="10"/>
  <c r="C23" i="10"/>
  <c r="F35" i="10"/>
  <c r="D35" i="10"/>
  <c r="C35" i="10"/>
  <c r="F4" i="10"/>
  <c r="D4" i="10"/>
  <c r="C4" i="10"/>
  <c r="F8" i="10"/>
  <c r="D8" i="10"/>
  <c r="C8" i="10"/>
  <c r="F12" i="10"/>
  <c r="D12" i="10"/>
  <c r="C12" i="10"/>
  <c r="F16" i="10"/>
  <c r="D16" i="10"/>
  <c r="C16" i="10"/>
  <c r="F21" i="10"/>
  <c r="D21" i="10"/>
  <c r="C21" i="10"/>
  <c r="F25" i="10"/>
  <c r="D25" i="10"/>
  <c r="C25" i="10"/>
  <c r="F29" i="10"/>
  <c r="D29" i="10"/>
  <c r="C29" i="10"/>
  <c r="F37" i="10"/>
  <c r="D37" i="10"/>
  <c r="C37" i="10"/>
  <c r="F33" i="10"/>
  <c r="D33" i="10"/>
  <c r="C33" i="10"/>
  <c r="F41" i="10"/>
  <c r="D41" i="10"/>
  <c r="C41" i="10"/>
  <c r="E34" i="10"/>
  <c r="E42" i="10"/>
  <c r="E36" i="10"/>
  <c r="E40" i="10"/>
  <c r="E38" i="10"/>
  <c r="E33" i="10"/>
  <c r="E41" i="10"/>
  <c r="E43" i="10"/>
  <c r="E39" i="10"/>
  <c r="E37" i="10"/>
  <c r="E35" i="10"/>
  <c r="BB4" i="6"/>
  <c r="BA4" i="6" s="1"/>
  <c r="BD4" i="6" s="1"/>
  <c r="E3" i="10" s="1"/>
  <c r="BB9" i="6"/>
  <c r="BA9" i="6" s="1"/>
  <c r="BD9" i="6" s="1"/>
  <c r="BB12" i="6"/>
  <c r="BA12" i="6" s="1"/>
  <c r="BB16" i="6"/>
  <c r="BA16" i="6" s="1"/>
  <c r="BD16" i="6" s="1"/>
  <c r="E15" i="10" s="1"/>
  <c r="BB20" i="6"/>
  <c r="BA20" i="6" s="1"/>
  <c r="BD20" i="6" s="1"/>
  <c r="E19" i="10" s="1"/>
  <c r="BB26" i="6"/>
  <c r="BA26" i="6" s="1"/>
  <c r="BB30" i="6"/>
  <c r="BA30" i="6" s="1"/>
  <c r="AG42" i="4"/>
  <c r="AF42" i="4" s="1"/>
  <c r="AI42" i="4" s="1"/>
  <c r="AG41" i="4"/>
  <c r="AF41" i="4" s="1"/>
  <c r="AI41" i="4" s="1"/>
  <c r="AG40" i="4"/>
  <c r="AF40" i="4" s="1"/>
  <c r="AI40" i="4" s="1"/>
  <c r="AG38" i="4"/>
  <c r="AF38" i="4" s="1"/>
  <c r="AI38" i="4" s="1"/>
  <c r="AG34" i="4"/>
  <c r="AF34" i="4" s="1"/>
  <c r="AI34" i="4" s="1"/>
  <c r="AG33" i="4"/>
  <c r="AF33" i="4" s="1"/>
  <c r="AI33" i="4" s="1"/>
  <c r="AG37" i="4"/>
  <c r="AF37" i="4" s="1"/>
  <c r="AI37" i="4" s="1"/>
  <c r="AG39" i="4"/>
  <c r="AF39" i="4" s="1"/>
  <c r="AI39" i="4" s="1"/>
  <c r="AG36" i="4"/>
  <c r="AF36" i="4" s="1"/>
  <c r="AI36" i="4" s="1"/>
  <c r="AG23" i="4"/>
  <c r="AF23" i="4" s="1"/>
  <c r="AI23" i="4" s="1"/>
  <c r="AG35" i="4"/>
  <c r="AF35" i="4" s="1"/>
  <c r="AI35" i="4" s="1"/>
  <c r="AG44" i="4"/>
  <c r="AF44" i="4" s="1"/>
  <c r="AI44" i="4" s="1"/>
  <c r="BB8" i="6"/>
  <c r="BA8" i="6" s="1"/>
  <c r="BB17" i="6"/>
  <c r="BA17" i="6" s="1"/>
  <c r="BD17" i="6" s="1"/>
  <c r="E16" i="10" s="1"/>
  <c r="BB27" i="6"/>
  <c r="BA27" i="6" s="1"/>
  <c r="BB21" i="6"/>
  <c r="BA21" i="6" s="1"/>
  <c r="BD21" i="6" s="1"/>
  <c r="BB10" i="6"/>
  <c r="BA10" i="6" s="1"/>
  <c r="BB14" i="6"/>
  <c r="BA14" i="6" s="1"/>
  <c r="BB18" i="6"/>
  <c r="BA18" i="6" s="1"/>
  <c r="BB24" i="6"/>
  <c r="BA24" i="6" s="1"/>
  <c r="BD24" i="6" s="1"/>
  <c r="BB28" i="6"/>
  <c r="BA28" i="6" s="1"/>
  <c r="BB32" i="6"/>
  <c r="BA32" i="6" s="1"/>
  <c r="BB5" i="6"/>
  <c r="BA5" i="6" s="1"/>
  <c r="BB13" i="6"/>
  <c r="BA13" i="6" s="1"/>
  <c r="BB22" i="6"/>
  <c r="BA22" i="6" s="1"/>
  <c r="BB31" i="6"/>
  <c r="BA31" i="6" s="1"/>
  <c r="BB6" i="6"/>
  <c r="BA6" i="6" s="1"/>
  <c r="BB11" i="6"/>
  <c r="BA11" i="6" s="1"/>
  <c r="BD11" i="6" s="1"/>
  <c r="E10" i="10" s="1"/>
  <c r="BB15" i="6"/>
  <c r="BA15" i="6" s="1"/>
  <c r="BD15" i="6" s="1"/>
  <c r="E14" i="10" s="1"/>
  <c r="BB19" i="6"/>
  <c r="BA19" i="6" s="1"/>
  <c r="BB25" i="6"/>
  <c r="BA25" i="6" s="1"/>
  <c r="BB29" i="6"/>
  <c r="BA29" i="6" s="1"/>
  <c r="BD29" i="6" s="1"/>
  <c r="AG21" i="4"/>
  <c r="AF21" i="4" s="1"/>
  <c r="AI21" i="4" s="1"/>
  <c r="AG10" i="4"/>
  <c r="AF10" i="4" s="1"/>
  <c r="AI10" i="4" s="1"/>
  <c r="AG18" i="4"/>
  <c r="AF18" i="4" s="1"/>
  <c r="AI18" i="4" s="1"/>
  <c r="AG6" i="4"/>
  <c r="AF6" i="4" s="1"/>
  <c r="AI6" i="4" s="1"/>
  <c r="AG9" i="4"/>
  <c r="AF9" i="4" s="1"/>
  <c r="AI9" i="4" s="1"/>
  <c r="AG11" i="4"/>
  <c r="AF11" i="4" s="1"/>
  <c r="AI11" i="4" s="1"/>
  <c r="AG12" i="4"/>
  <c r="AF12" i="4" s="1"/>
  <c r="AI12" i="4" s="1"/>
  <c r="AG15" i="4"/>
  <c r="AF15" i="4" s="1"/>
  <c r="AI15" i="4" s="1"/>
  <c r="AG16" i="4"/>
  <c r="AF16" i="4" s="1"/>
  <c r="AI16" i="4" s="1"/>
  <c r="AG19" i="4"/>
  <c r="AF19" i="4" s="1"/>
  <c r="AI19" i="4" s="1"/>
  <c r="AG20" i="4"/>
  <c r="AF20" i="4" s="1"/>
  <c r="AI20" i="4" s="1"/>
  <c r="AG25" i="4"/>
  <c r="AF25" i="4" s="1"/>
  <c r="AI25" i="4" s="1"/>
  <c r="AG26" i="4"/>
  <c r="AF26" i="4" s="1"/>
  <c r="AI26" i="4" s="1"/>
  <c r="AG29" i="4"/>
  <c r="AF29" i="4" s="1"/>
  <c r="AI29" i="4" s="1"/>
  <c r="AG30" i="4"/>
  <c r="AF30" i="4" s="1"/>
  <c r="AI30" i="4" s="1"/>
  <c r="AG4" i="4"/>
  <c r="AF4" i="4" s="1"/>
  <c r="AI4" i="4" s="1"/>
  <c r="AG5" i="4"/>
  <c r="AF5" i="4" s="1"/>
  <c r="AI5" i="4" s="1"/>
  <c r="AG8" i="4"/>
  <c r="AF8" i="4" s="1"/>
  <c r="AI8" i="4" s="1"/>
  <c r="AG13" i="4"/>
  <c r="AF13" i="4" s="1"/>
  <c r="AI13" i="4" s="1"/>
  <c r="AG14" i="4"/>
  <c r="AF14" i="4" s="1"/>
  <c r="AG17" i="4"/>
  <c r="AF17" i="4" s="1"/>
  <c r="AI17" i="4" s="1"/>
  <c r="AG22" i="4"/>
  <c r="AF22" i="4" s="1"/>
  <c r="AI22" i="4" s="1"/>
  <c r="AG24" i="4"/>
  <c r="AF24" i="4" s="1"/>
  <c r="AI24" i="4" s="1"/>
  <c r="AG27" i="4"/>
  <c r="AF27" i="4" s="1"/>
  <c r="AI27" i="4" s="1"/>
  <c r="AG28" i="4"/>
  <c r="AF28" i="4" s="1"/>
  <c r="AI28" i="4" s="1"/>
  <c r="AG31" i="4"/>
  <c r="AF31" i="4" s="1"/>
  <c r="AI31" i="4" s="1"/>
  <c r="AG32" i="4"/>
  <c r="AF32" i="4" s="1"/>
  <c r="BB4" i="9"/>
  <c r="BA4" i="9" s="1"/>
  <c r="BB6" i="9"/>
  <c r="BA6" i="9" s="1"/>
  <c r="BB8" i="9"/>
  <c r="BA8" i="9" s="1"/>
  <c r="BB10" i="9"/>
  <c r="BA10" i="9" s="1"/>
  <c r="BB12" i="9"/>
  <c r="BA12" i="9" s="1"/>
  <c r="BD12" i="9" s="1"/>
  <c r="I11" i="10" s="1"/>
  <c r="BB14" i="9"/>
  <c r="BA14" i="9" s="1"/>
  <c r="BB16" i="9"/>
  <c r="BA16" i="9" s="1"/>
  <c r="BB18" i="9"/>
  <c r="BA18" i="9" s="1"/>
  <c r="BB20" i="9"/>
  <c r="BA20" i="9" s="1"/>
  <c r="BB22" i="9"/>
  <c r="BA22" i="9" s="1"/>
  <c r="BB24" i="9"/>
  <c r="BA24" i="9" s="1"/>
  <c r="BB26" i="9"/>
  <c r="BA26" i="9" s="1"/>
  <c r="BB28" i="9"/>
  <c r="BA28" i="9" s="1"/>
  <c r="BB30" i="9"/>
  <c r="BA30" i="9" s="1"/>
  <c r="BB5" i="9"/>
  <c r="BA5" i="9" s="1"/>
  <c r="BB7" i="9"/>
  <c r="BA7" i="9" s="1"/>
  <c r="BB9" i="9"/>
  <c r="BA9" i="9" s="1"/>
  <c r="BB11" i="9"/>
  <c r="BA11" i="9" s="1"/>
  <c r="BB13" i="9"/>
  <c r="BA13" i="9" s="1"/>
  <c r="BB15" i="9"/>
  <c r="BA15" i="9" s="1"/>
  <c r="BB17" i="9"/>
  <c r="BA17" i="9" s="1"/>
  <c r="BB19" i="9"/>
  <c r="BA19" i="9" s="1"/>
  <c r="BB21" i="9"/>
  <c r="BA21" i="9" s="1"/>
  <c r="BB23" i="9"/>
  <c r="BA23" i="9" s="1"/>
  <c r="BB25" i="9"/>
  <c r="BA25" i="9" s="1"/>
  <c r="BB27" i="9"/>
  <c r="BA27" i="9" s="1"/>
  <c r="BB29" i="9"/>
  <c r="BA29" i="9" s="1"/>
  <c r="E18" i="10" l="1"/>
  <c r="BD19" i="6"/>
  <c r="E28" i="10"/>
  <c r="BD31" i="6"/>
  <c r="E30" i="10" s="1"/>
  <c r="BD13" i="6"/>
  <c r="E12" i="10" s="1"/>
  <c r="BD32" i="6"/>
  <c r="E31" i="10" s="1"/>
  <c r="BD14" i="6"/>
  <c r="E13" i="10" s="1"/>
  <c r="E23" i="10"/>
  <c r="BD26" i="6"/>
  <c r="E25" i="10" s="1"/>
  <c r="E22" i="10"/>
  <c r="BD25" i="6"/>
  <c r="E24" i="10" s="1"/>
  <c r="BD6" i="6"/>
  <c r="E20" i="10"/>
  <c r="BD22" i="6"/>
  <c r="E21" i="10" s="1"/>
  <c r="E4" i="10"/>
  <c r="BD5" i="6"/>
  <c r="BD28" i="6"/>
  <c r="BD18" i="6"/>
  <c r="E17" i="10" s="1"/>
  <c r="E9" i="10"/>
  <c r="BD10" i="6"/>
  <c r="BD27" i="6"/>
  <c r="E26" i="10" s="1"/>
  <c r="E8" i="10"/>
  <c r="BD8" i="6"/>
  <c r="E7" i="10" s="1"/>
  <c r="E27" i="10"/>
  <c r="BD30" i="6"/>
  <c r="E29" i="10" s="1"/>
  <c r="E11" i="10"/>
  <c r="BD12" i="6"/>
  <c r="E5" i="10"/>
  <c r="AI32" i="4"/>
  <c r="AI14" i="4"/>
</calcChain>
</file>

<file path=xl/sharedStrings.xml><?xml version="1.0" encoding="utf-8"?>
<sst xmlns="http://schemas.openxmlformats.org/spreadsheetml/2006/main" count="1432" uniqueCount="364">
  <si>
    <t>Student ID</t>
  </si>
  <si>
    <t>Name</t>
  </si>
  <si>
    <t>Surname</t>
  </si>
  <si>
    <t>e-mail</t>
  </si>
  <si>
    <t>mobile number</t>
  </si>
  <si>
    <t>Kantapong</t>
  </si>
  <si>
    <t>Orprayoon</t>
  </si>
  <si>
    <t>blackvivimaki@gmail.com</t>
  </si>
  <si>
    <t>Phatthriya</t>
  </si>
  <si>
    <t>Sirichai</t>
  </si>
  <si>
    <t>abz-ii@live.com</t>
  </si>
  <si>
    <t>080-0869503</t>
  </si>
  <si>
    <t>Khomkrib</t>
  </si>
  <si>
    <t>Singh</t>
  </si>
  <si>
    <t>khkrs.b@gmail.com</t>
  </si>
  <si>
    <t>Warawut</t>
  </si>
  <si>
    <t>Punchum</t>
  </si>
  <si>
    <t>omayga_boiz@msn.com</t>
  </si>
  <si>
    <t>Supavas</t>
  </si>
  <si>
    <t>Sitthithanasakul</t>
  </si>
  <si>
    <t>elf_26079@hotmail.com</t>
  </si>
  <si>
    <t>Kanoktuch</t>
  </si>
  <si>
    <t>Poonsin</t>
  </si>
  <si>
    <t>kanoktuch26383@gmail.com</t>
  </si>
  <si>
    <t>Worawut</t>
  </si>
  <si>
    <t>Lomwanawong</t>
  </si>
  <si>
    <t>warawud@hotmail.com</t>
  </si>
  <si>
    <t>Pitak</t>
  </si>
  <si>
    <t>Srekamsow</t>
  </si>
  <si>
    <t>x5bank26371@gmail.com</t>
  </si>
  <si>
    <t>Teetawat</t>
  </si>
  <si>
    <t>Rueangmanee</t>
  </si>
  <si>
    <t>mystory_me@hotmail.com</t>
  </si>
  <si>
    <t>089-9983254</t>
  </si>
  <si>
    <t>Mr.Patiphat</t>
  </si>
  <si>
    <t>Inkong</t>
  </si>
  <si>
    <t>herefirzt@gmail.com</t>
  </si>
  <si>
    <t>081-0204766</t>
  </si>
  <si>
    <t>Phannida</t>
  </si>
  <si>
    <t>Panyasit</t>
  </si>
  <si>
    <t>ppland.fn@gmail.com</t>
  </si>
  <si>
    <t>Rintaspon</t>
  </si>
  <si>
    <t>Bhannarai</t>
  </si>
  <si>
    <t>Guntrack-Fxf@hotmail.com</t>
  </si>
  <si>
    <t>087-0550755</t>
  </si>
  <si>
    <t>Prutya</t>
  </si>
  <si>
    <t>Kunaroob</t>
  </si>
  <si>
    <t>chillyprig@gmail.com</t>
  </si>
  <si>
    <t>Vorawat</t>
  </si>
  <si>
    <t>Tiabratana</t>
  </si>
  <si>
    <t>vorawat.tum@gmail.com</t>
  </si>
  <si>
    <t>Chatchayuth</t>
  </si>
  <si>
    <t>Manaswiwat</t>
  </si>
  <si>
    <t>chatchayuth23@gmail.com</t>
  </si>
  <si>
    <t>Koravee</t>
  </si>
  <si>
    <t>Sirivetthamrong</t>
  </si>
  <si>
    <t>rakky_sister@hotmail.com</t>
  </si>
  <si>
    <t>Paphichaya</t>
  </si>
  <si>
    <t>Prapin</t>
  </si>
  <si>
    <t>fruit_toy@hotmail.com</t>
  </si>
  <si>
    <t>Singha</t>
  </si>
  <si>
    <t>Krasairchon</t>
  </si>
  <si>
    <t>krasairchon@hotmail.com</t>
  </si>
  <si>
    <t>Supaphong</t>
  </si>
  <si>
    <t>Weerayutkamjorn</t>
  </si>
  <si>
    <t>lyzaki.nut.l@gmail.com</t>
  </si>
  <si>
    <t>Lin Wang</t>
  </si>
  <si>
    <t>Lin</t>
  </si>
  <si>
    <t>wanglin_camt@hotmail.com</t>
  </si>
  <si>
    <t>Watcharapong</t>
  </si>
  <si>
    <t>Nanthasan</t>
  </si>
  <si>
    <t>nanthasan999@gmail.com</t>
  </si>
  <si>
    <t>warisa</t>
  </si>
  <si>
    <t>sutakham</t>
  </si>
  <si>
    <t>pammaccl@gmail.com</t>
  </si>
  <si>
    <t>Kanada</t>
  </si>
  <si>
    <t>Kulsawat</t>
  </si>
  <si>
    <t>tappei_japan@hotmail.com</t>
  </si>
  <si>
    <t>Nantawan</t>
  </si>
  <si>
    <t>Chailek</t>
  </si>
  <si>
    <t>be-fulfill_n@windowslive.com</t>
  </si>
  <si>
    <t>Kannika</t>
  </si>
  <si>
    <t>Uttyawalee</t>
  </si>
  <si>
    <t>Nam_tao_hou@hotmail.com</t>
  </si>
  <si>
    <t>Piyaporn</t>
  </si>
  <si>
    <t>Deejitkad</t>
  </si>
  <si>
    <t>kukuma_ru@hotmail.com</t>
  </si>
  <si>
    <t>Chanatda</t>
  </si>
  <si>
    <t>Chaitanakunmongkon</t>
  </si>
  <si>
    <t>chanatda.jane@hotmail.com</t>
  </si>
  <si>
    <t>napaporn</t>
  </si>
  <si>
    <t>aphiwongngam</t>
  </si>
  <si>
    <t>aphiwongngam.n@gmail.com</t>
  </si>
  <si>
    <t>Pawornrut</t>
  </si>
  <si>
    <t>Kitika</t>
  </si>
  <si>
    <t>papang_v3_1991@hotmail.com</t>
  </si>
  <si>
    <t>Thanakit</t>
  </si>
  <si>
    <t>Sapmamoon</t>
  </si>
  <si>
    <t>notgoodboy.cmu@gmail.com</t>
  </si>
  <si>
    <t>Thitiporn</t>
  </si>
  <si>
    <t>Somsawad</t>
  </si>
  <si>
    <t>nn.piekai@gmail.com</t>
  </si>
  <si>
    <t>Nattakarn</t>
  </si>
  <si>
    <t>Ninkhong</t>
  </si>
  <si>
    <t>fonwan-009@hotmail.com</t>
  </si>
  <si>
    <t>Papitchaya</t>
  </si>
  <si>
    <t>Kamlangmak</t>
  </si>
  <si>
    <t>scuderia.sf.123@gmail.com</t>
  </si>
  <si>
    <t>Apiwat</t>
  </si>
  <si>
    <t>Ongvisesphaiboon</t>
  </si>
  <si>
    <t>mr.dang_bestboyz@hotmail.com</t>
  </si>
  <si>
    <t>Gunchanok</t>
  </si>
  <si>
    <t>Kamontipwong</t>
  </si>
  <si>
    <t>gun4545@hotmail.com</t>
  </si>
  <si>
    <t>Chaithawat</t>
  </si>
  <si>
    <t>Suraphruk</t>
  </si>
  <si>
    <t>savior_of_the_light@hotmail.com</t>
  </si>
  <si>
    <t>Chuarjedton</t>
  </si>
  <si>
    <t>ms.pang_____@hotmail.com</t>
  </si>
  <si>
    <t>Thanakrit</t>
  </si>
  <si>
    <t>Intub</t>
  </si>
  <si>
    <t>tanintub@hotmail.com</t>
  </si>
  <si>
    <t>Suchanya</t>
  </si>
  <si>
    <t>Yupa</t>
  </si>
  <si>
    <t>palmmy_freshy@hotmail.com</t>
  </si>
  <si>
    <t>Khammaporn</t>
  </si>
  <si>
    <t>Phankam-ai</t>
  </si>
  <si>
    <t>miracle44@hotmail.co.th</t>
  </si>
  <si>
    <t>Peeranut</t>
  </si>
  <si>
    <t>Lertpongadisorn</t>
  </si>
  <si>
    <t>solarrbandnew@gmail.com</t>
  </si>
  <si>
    <t>Nittaya</t>
  </si>
  <si>
    <t>Arunothong</t>
  </si>
  <si>
    <t>a.sunset_grow@hotmail.co.th</t>
  </si>
  <si>
    <t>Sawalee</t>
  </si>
  <si>
    <t>Kantaphayao</t>
  </si>
  <si>
    <t>minaru_k@hotmail.com</t>
  </si>
  <si>
    <t>Sitthitan</t>
  </si>
  <si>
    <t>nettanawat@gmail.com</t>
  </si>
  <si>
    <t>Charnwit</t>
  </si>
  <si>
    <t>Jompang</t>
  </si>
  <si>
    <t>phantom-sai@hotmail.com</t>
  </si>
  <si>
    <t>Warat</t>
  </si>
  <si>
    <t>Sirivechaphun</t>
  </si>
  <si>
    <t>vegetable_pakkad@hotmail.com</t>
  </si>
  <si>
    <t>Panaphun</t>
  </si>
  <si>
    <t>Phikoonthong</t>
  </si>
  <si>
    <t>pair_guzjang2@hotmail.com</t>
  </si>
  <si>
    <t>Wittawat</t>
  </si>
  <si>
    <t>Seanabut</t>
  </si>
  <si>
    <t>blue_bleach25cartoon@hotmail.com</t>
  </si>
  <si>
    <t>Noppasart</t>
  </si>
  <si>
    <t>Fongkham</t>
  </si>
  <si>
    <t>freedomtaesz@gmail.com</t>
  </si>
  <si>
    <t>085-0378060</t>
  </si>
  <si>
    <t>Chor.Gitpit</t>
  </si>
  <si>
    <t>Petchpaisit</t>
  </si>
  <si>
    <t>chortaw@hotmail.com</t>
  </si>
  <si>
    <t>Kittisak</t>
  </si>
  <si>
    <t>Dachapol</t>
  </si>
  <si>
    <t>moco.greentea1@gmail,com</t>
  </si>
  <si>
    <t>Chat</t>
  </si>
  <si>
    <t>Siri</t>
  </si>
  <si>
    <t>sirichart243@hotmail.com</t>
  </si>
  <si>
    <t>DEJIN LIU</t>
  </si>
  <si>
    <t>LIU</t>
  </si>
  <si>
    <t>dangerousliu@gmail.com</t>
  </si>
  <si>
    <t>Patinya</t>
  </si>
  <si>
    <t>Pothita</t>
  </si>
  <si>
    <t>scene.zn@gmail.com</t>
  </si>
  <si>
    <t>Nattawat</t>
  </si>
  <si>
    <t>Marohabutra</t>
  </si>
  <si>
    <t>whyisunseed@Hotmail.com</t>
  </si>
  <si>
    <t>Patraporn</t>
  </si>
  <si>
    <t>Jakkaew</t>
  </si>
  <si>
    <t>Momay.pt@gmail.com</t>
  </si>
  <si>
    <t>Watchapol</t>
  </si>
  <si>
    <t>Osatitporn</t>
  </si>
  <si>
    <t>hua_exist_gang@hotmail.com</t>
  </si>
  <si>
    <t>Angkul</t>
  </si>
  <si>
    <t>Pajompruan</t>
  </si>
  <si>
    <t>ifc_shinobi@msn.com</t>
  </si>
  <si>
    <t>Sonsiri</t>
  </si>
  <si>
    <t>Khampolsiri</t>
  </si>
  <si>
    <t>sonsiri25989@hotmail.com</t>
  </si>
  <si>
    <t>Phuwin</t>
  </si>
  <si>
    <t>Kusol</t>
  </si>
  <si>
    <t>pe_funfun@hotmail.com</t>
  </si>
  <si>
    <t>Phachara</t>
  </si>
  <si>
    <t>Tuntisak</t>
  </si>
  <si>
    <t>Stonner4life@hotmail.com</t>
  </si>
  <si>
    <t>Nattakit</t>
  </si>
  <si>
    <t>Chaiwongsri</t>
  </si>
  <si>
    <t>c.snowclub@gmail.com</t>
  </si>
  <si>
    <t>086-911-9708</t>
  </si>
  <si>
    <t>Supathep</t>
  </si>
  <si>
    <t>Sakulpanaruk</t>
  </si>
  <si>
    <t>supatap@hotmail.com</t>
  </si>
  <si>
    <t>Peerapat</t>
  </si>
  <si>
    <t>Pawasantanon</t>
  </si>
  <si>
    <t>pattykung_01@hotmail.com</t>
  </si>
  <si>
    <t>Artithaya</t>
  </si>
  <si>
    <t>Jankul</t>
  </si>
  <si>
    <t>artithaya.ja@gmail.com</t>
  </si>
  <si>
    <t>Touchchakorn</t>
  </si>
  <si>
    <t>Srithiyaung</t>
  </si>
  <si>
    <t>chomviewzz@gmail.com</t>
  </si>
  <si>
    <t>Sirapatsorn</t>
  </si>
  <si>
    <t>Simaksuk</t>
  </si>
  <si>
    <t>sirapatsorn.simaksuk@gmail.com</t>
  </si>
  <si>
    <t>Pongsakorn</t>
  </si>
  <si>
    <t>Ratmuk</t>
  </si>
  <si>
    <t>opstay@hotmail.com</t>
  </si>
  <si>
    <t>Tanawat</t>
  </si>
  <si>
    <t>Jintone</t>
  </si>
  <si>
    <t>masaki_37@hotmail.com</t>
  </si>
  <si>
    <t>Parker</t>
  </si>
  <si>
    <t>Cayce</t>
  </si>
  <si>
    <t>PkCayce@gmail.com</t>
  </si>
  <si>
    <t>Thanadol</t>
  </si>
  <si>
    <t>Jaiduangjan</t>
  </si>
  <si>
    <t>d4mnboyz@hotmail.com</t>
  </si>
  <si>
    <t>Pongsakorn</t>
  </si>
  <si>
    <t>pongsakorn.fongkham@gmail.coom</t>
  </si>
  <si>
    <t>Panit</t>
  </si>
  <si>
    <t>Sukra</t>
  </si>
  <si>
    <t>Ps.plus11@gmail.com</t>
  </si>
  <si>
    <t>Mr.Chanarrad</t>
  </si>
  <si>
    <t>Srimook</t>
  </si>
  <si>
    <t>The_Assignment_Exp@hotmail.com</t>
  </si>
  <si>
    <t>Signature</t>
  </si>
  <si>
    <t>SE 499 Student</t>
  </si>
  <si>
    <t xml:space="preserve">Tanawat </t>
  </si>
  <si>
    <t>Chanarrad</t>
  </si>
  <si>
    <t>Nutthaporn</t>
  </si>
  <si>
    <t>Manawaew</t>
  </si>
  <si>
    <t>nuttha_mai1@hotmail.com</t>
  </si>
  <si>
    <t>Teerada</t>
  </si>
  <si>
    <t>Yangkrue</t>
  </si>
  <si>
    <t>pongping_7@hotmail.com</t>
  </si>
  <si>
    <t>Project Name</t>
  </si>
  <si>
    <t>Project Advisor</t>
  </si>
  <si>
    <t>Chartchai Doungsa-ard</t>
  </si>
  <si>
    <t>Kittitouch Suteeca</t>
  </si>
  <si>
    <t>Mock Object Code generation</t>
  </si>
  <si>
    <t>Noppon Choosri</t>
  </si>
  <si>
    <t>CAMT research centre management system</t>
  </si>
  <si>
    <t>Examination management System</t>
  </si>
  <si>
    <t>Smart traffic management system</t>
  </si>
  <si>
    <t>Lanna Cooking Recipe On Mobile</t>
  </si>
  <si>
    <t>Kittiouch Suteeca</t>
  </si>
  <si>
    <t>Beginning JAVA by E-Learning</t>
  </si>
  <si>
    <t>Chiang Mai Lost &amp; Found system</t>
  </si>
  <si>
    <t>The Student Grade Record Assessment System</t>
  </si>
  <si>
    <t>Noppon</t>
  </si>
  <si>
    <t>Veterinary  Clinic Management System</t>
  </si>
  <si>
    <t>Aqua&amp;Blaze Home Alert</t>
  </si>
  <si>
    <t>Pree Thiengburanathum</t>
  </si>
  <si>
    <t>IHeew</t>
  </si>
  <si>
    <t>CM Craigslist</t>
  </si>
  <si>
    <t>Post it GPS notify</t>
  </si>
  <si>
    <t>Gotta break my weight Application</t>
  </si>
  <si>
    <t>Siraprapa Wattanakul</t>
  </si>
  <si>
    <t xml:space="preserve">Life insurance agent support </t>
  </si>
  <si>
    <t>Event map on mobile</t>
  </si>
  <si>
    <t>Speech News On Mobile</t>
  </si>
  <si>
    <t>Simple POS on Web</t>
  </si>
  <si>
    <t>Jayakrit Hirisajja</t>
  </si>
  <si>
    <t>Parun</t>
  </si>
  <si>
    <t>Pichaiwong</t>
  </si>
  <si>
    <t>explorer_online@hotmail.com</t>
  </si>
  <si>
    <t xml:space="preserve">Thailand Quest Hunt
</t>
  </si>
  <si>
    <t>Putthipong</t>
  </si>
  <si>
    <t>Jantaraful</t>
  </si>
  <si>
    <t>yordnumkum2@hotmail.com</t>
  </si>
  <si>
    <t>Warut</t>
  </si>
  <si>
    <t>Sutthipornmaneewat</t>
  </si>
  <si>
    <t>ashita_fortune@hotmail.com</t>
  </si>
  <si>
    <t>Veterinary Clinic Management System</t>
  </si>
  <si>
    <t>1Way2Gether</t>
  </si>
  <si>
    <t>Parinya Suwansrikham</t>
  </si>
  <si>
    <t xml:space="preserve">Watcharapon </t>
  </si>
  <si>
    <t>Mahanin</t>
  </si>
  <si>
    <t>saint_bravo@hotmail.com</t>
  </si>
  <si>
    <t>CAMT Courses Organizer</t>
  </si>
  <si>
    <t>CM Go</t>
  </si>
  <si>
    <t>Translation Service</t>
  </si>
  <si>
    <t xml:space="preserve">CMU Mobile Public transport tracking </t>
  </si>
  <si>
    <t>Phudinan Singkamfu</t>
  </si>
  <si>
    <t>Automotive Business mobile system</t>
  </si>
  <si>
    <t>Setthawut</t>
  </si>
  <si>
    <t>Parameethong</t>
  </si>
  <si>
    <t>setthawut_ao@hotmail.com</t>
  </si>
  <si>
    <t>News categories system by RSS feeder</t>
  </si>
  <si>
    <t>E-Learning by game for first grader tablet</t>
  </si>
  <si>
    <t xml:space="preserve">Study assistance by social methodology application for mobile device </t>
  </si>
  <si>
    <t>Study assistance by social methodology application for mobile device</t>
  </si>
  <si>
    <t>Travelling Calendar Hub</t>
  </si>
  <si>
    <t>Chiang Mai E-travel</t>
  </si>
  <si>
    <t>Smart Trading Card on Android</t>
  </si>
  <si>
    <t xml:space="preserve">Boontarat  </t>
  </si>
  <si>
    <t xml:space="preserve">Ketkomon </t>
  </si>
  <si>
    <t xml:space="preserve">Phatcharaporn  </t>
  </si>
  <si>
    <t xml:space="preserve">Jandee </t>
  </si>
  <si>
    <t>cakewan_pinkky@hotmail.com</t>
  </si>
  <si>
    <t>kinomoto_sakura_le@hotmail.com</t>
  </si>
  <si>
    <t>Medical Appointment Application</t>
  </si>
  <si>
    <t>Dog care Android App</t>
  </si>
  <si>
    <t>Patiphat</t>
  </si>
  <si>
    <t>Napaporn</t>
  </si>
  <si>
    <t>Aphiwongngam</t>
  </si>
  <si>
    <t>Food Fast Delivery</t>
  </si>
  <si>
    <t>The Study Booster</t>
  </si>
  <si>
    <t>Point Bag</t>
  </si>
  <si>
    <t>Advisor</t>
  </si>
  <si>
    <t>Committee 1</t>
  </si>
  <si>
    <t>Committee 2</t>
  </si>
  <si>
    <t>Committee 3</t>
  </si>
  <si>
    <t>Project Value (9)</t>
  </si>
  <si>
    <t>Literature Review (18)</t>
  </si>
  <si>
    <t>Deliverable (9)</t>
  </si>
  <si>
    <t>Presentation (15)</t>
  </si>
  <si>
    <t>Response to Question (9)</t>
  </si>
  <si>
    <t>Document Quality (9)</t>
  </si>
  <si>
    <t>Total advisor score</t>
  </si>
  <si>
    <t>Total Committee 1</t>
  </si>
  <si>
    <t>Total Committee 2</t>
  </si>
  <si>
    <t>Total committee 3</t>
  </si>
  <si>
    <t>Total Score</t>
  </si>
  <si>
    <t>Pass Criteria</t>
  </si>
  <si>
    <t>Result</t>
  </si>
  <si>
    <t>Executive Summary (9)</t>
  </si>
  <si>
    <t>Overall Requirement Specification (9)</t>
  </si>
  <si>
    <t>Delivered Requirement Specification (9)</t>
  </si>
  <si>
    <t>Delivered Design Specification (9)</t>
  </si>
  <si>
    <t>Delivered Software Unit Test Plan (9)</t>
  </si>
  <si>
    <t>Delivered Software Test Record (9)</t>
  </si>
  <si>
    <t>Updated Project Plan(9)</t>
  </si>
  <si>
    <t>Software prduct (9)</t>
  </si>
  <si>
    <t>F</t>
  </si>
  <si>
    <t>P</t>
  </si>
  <si>
    <t>Proposal I</t>
  </si>
  <si>
    <t>Proposal 2</t>
  </si>
  <si>
    <t>Progress I 1</t>
  </si>
  <si>
    <t>Progress I 2</t>
  </si>
  <si>
    <t xml:space="preserve">Progress II </t>
  </si>
  <si>
    <t>Final Project</t>
  </si>
  <si>
    <t>Apartment Management on Web</t>
  </si>
  <si>
    <t>Bakery Shop Management System</t>
  </si>
  <si>
    <t>Fuel Scanner</t>
  </si>
  <si>
    <t>Tutorial Associates System</t>
  </si>
  <si>
    <t>Baby Club Online</t>
  </si>
  <si>
    <t>Nathanun</t>
  </si>
  <si>
    <t>Theppawong</t>
  </si>
  <si>
    <t>Dejin</t>
  </si>
  <si>
    <t>Liu</t>
  </si>
  <si>
    <t>Warisa</t>
  </si>
  <si>
    <t>Sutakham</t>
  </si>
  <si>
    <t>Fire Alert With Raspberry Pi</t>
  </si>
  <si>
    <t>Total result</t>
  </si>
  <si>
    <t>ShowPro</t>
  </si>
  <si>
    <t>S</t>
  </si>
  <si>
    <t>I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</si>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</sst>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name val="Arial"/>
    </font>
    <font>
      <sz val="10"/>
      <name val="Arial"/>
      <family val="2"/>
    </font>
    <font>
      <sz val="14"/>
      <color indexed="8"/>
      <name val="Angsana New"/>
    </font>
    <font>
      <sz val="14"/>
      <color indexed="8"/>
      <name val="Angsana New"/>
      <family val="1"/>
    </font>
    <font>
      <strike/>
      <sz val="14"/>
      <color indexed="8"/>
      <name val="Angsana New"/>
      <family val="1"/>
    </font>
    <font>
      <strike/>
      <sz val="14"/>
      <color theme="1"/>
      <name val="Angsana New"/>
      <family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 applyFill="0"/>
  </cellStyleXfs>
  <cellXfs count="85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5" fillId="0" borderId="0" xfId="1" applyFill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2" applyFill="1"/>
    <xf numFmtId="0" fontId="8" fillId="0" borderId="2" xfId="2" applyFill="1" applyBorder="1" applyAlignment="1">
      <alignment horizontal="centerContinuous" vertical="center"/>
    </xf>
    <xf numFmtId="0" fontId="9" fillId="4" borderId="3" xfId="2" applyFont="1" applyFill="1" applyBorder="1" applyAlignment="1">
      <alignment horizontal="centerContinuous"/>
    </xf>
    <xf numFmtId="0" fontId="8" fillId="4" borderId="3" xfId="2" applyFill="1" applyBorder="1" applyAlignment="1">
      <alignment horizontal="centerContinuous"/>
    </xf>
    <xf numFmtId="0" fontId="9" fillId="5" borderId="3" xfId="2" applyFont="1" applyFill="1" applyBorder="1" applyAlignment="1">
      <alignment horizontal="centerContinuous"/>
    </xf>
    <xf numFmtId="0" fontId="8" fillId="5" borderId="3" xfId="2" applyFill="1" applyBorder="1" applyAlignment="1">
      <alignment horizontal="centerContinuous"/>
    </xf>
    <xf numFmtId="0" fontId="9" fillId="6" borderId="3" xfId="2" applyFont="1" applyFill="1" applyBorder="1" applyAlignment="1">
      <alignment horizontal="centerContinuous"/>
    </xf>
    <xf numFmtId="0" fontId="8" fillId="6" borderId="3" xfId="2" applyFill="1" applyBorder="1" applyAlignment="1">
      <alignment horizontal="centerContinuous"/>
    </xf>
    <xf numFmtId="0" fontId="9" fillId="7" borderId="3" xfId="2" applyFont="1" applyFill="1" applyBorder="1" applyAlignment="1">
      <alignment horizontal="centerContinuous"/>
    </xf>
    <xf numFmtId="0" fontId="8" fillId="7" borderId="3" xfId="2" applyFill="1" applyBorder="1" applyAlignment="1">
      <alignment horizontal="centerContinuous"/>
    </xf>
    <xf numFmtId="0" fontId="8" fillId="8" borderId="0" xfId="2" applyFill="1"/>
    <xf numFmtId="0" fontId="8" fillId="0" borderId="4" xfId="2" applyFill="1" applyBorder="1" applyAlignment="1">
      <alignment horizontal="centerContinuous" vertical="center"/>
    </xf>
    <xf numFmtId="0" fontId="8" fillId="4" borderId="3" xfId="2" applyFill="1" applyBorder="1" applyAlignment="1">
      <alignment textRotation="90"/>
    </xf>
    <xf numFmtId="0" fontId="8" fillId="5" borderId="3" xfId="2" applyFill="1" applyBorder="1" applyAlignment="1">
      <alignment textRotation="90"/>
    </xf>
    <xf numFmtId="0" fontId="8" fillId="6" borderId="3" xfId="2" applyFill="1" applyBorder="1" applyAlignment="1">
      <alignment textRotation="90"/>
    </xf>
    <xf numFmtId="0" fontId="8" fillId="7" borderId="3" xfId="2" applyFill="1" applyBorder="1" applyAlignment="1">
      <alignment textRotation="90"/>
    </xf>
    <xf numFmtId="0" fontId="8" fillId="0" borderId="0" xfId="2" applyFont="1" applyFill="1" applyAlignment="1">
      <alignment textRotation="90"/>
    </xf>
    <xf numFmtId="0" fontId="8" fillId="8" borderId="0" xfId="2" applyFont="1" applyFill="1" applyBorder="1" applyAlignment="1">
      <alignment textRotation="90"/>
    </xf>
    <xf numFmtId="0" fontId="10" fillId="0" borderId="3" xfId="2" applyFont="1" applyFill="1" applyBorder="1" applyAlignment="1">
      <alignment horizontal="center" vertical="center"/>
    </xf>
    <xf numFmtId="0" fontId="8" fillId="9" borderId="3" xfId="2" applyFill="1" applyBorder="1"/>
    <xf numFmtId="0" fontId="8" fillId="5" borderId="3" xfId="2" applyFill="1" applyBorder="1"/>
    <xf numFmtId="0" fontId="8" fillId="8" borderId="3" xfId="2" applyFill="1" applyBorder="1"/>
    <xf numFmtId="0" fontId="8" fillId="0" borderId="0" xfId="2" applyFill="1" applyAlignment="1">
      <alignment horizontal="center"/>
    </xf>
    <xf numFmtId="0" fontId="11" fillId="0" borderId="3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 wrapText="1"/>
    </xf>
    <xf numFmtId="0" fontId="8" fillId="10" borderId="3" xfId="2" applyFill="1" applyBorder="1"/>
    <xf numFmtId="0" fontId="8" fillId="0" borderId="9" xfId="2" applyFill="1" applyBorder="1" applyAlignment="1">
      <alignment horizontal="centerContinuous" vertical="center"/>
    </xf>
    <xf numFmtId="0" fontId="9" fillId="11" borderId="10" xfId="2" applyFont="1" applyFill="1" applyBorder="1" applyAlignment="1">
      <alignment horizontal="center" vertical="center" textRotation="90"/>
    </xf>
    <xf numFmtId="0" fontId="9" fillId="11" borderId="11" xfId="2" applyFont="1" applyFill="1" applyBorder="1" applyAlignment="1">
      <alignment horizontal="center" vertical="center" textRotation="90"/>
    </xf>
    <xf numFmtId="0" fontId="9" fillId="11" borderId="12" xfId="2" applyFont="1" applyFill="1" applyBorder="1" applyAlignment="1">
      <alignment horizontal="center" vertical="center" textRotation="90"/>
    </xf>
    <xf numFmtId="0" fontId="9" fillId="11" borderId="13" xfId="2" applyFont="1" applyFill="1" applyBorder="1" applyAlignment="1">
      <alignment horizontal="center" vertical="center" textRotation="90"/>
    </xf>
    <xf numFmtId="0" fontId="8" fillId="0" borderId="3" xfId="2" applyFill="1" applyBorder="1" applyAlignment="1">
      <alignment horizontal="center" vertical="center"/>
    </xf>
    <xf numFmtId="0" fontId="8" fillId="0" borderId="6" xfId="2" applyFill="1" applyBorder="1" applyAlignment="1"/>
    <xf numFmtId="0" fontId="6" fillId="3" borderId="15" xfId="0" applyFont="1" applyFill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8" fillId="0" borderId="2" xfId="2" applyFill="1" applyBorder="1" applyAlignment="1">
      <alignment horizontal="center" vertical="center"/>
    </xf>
    <xf numFmtId="0" fontId="8" fillId="12" borderId="8" xfId="2" applyFill="1" applyBorder="1" applyAlignment="1">
      <alignment horizontal="centerContinuous" vertical="center"/>
    </xf>
    <xf numFmtId="0" fontId="8" fillId="12" borderId="4" xfId="2" applyFill="1" applyBorder="1" applyAlignment="1">
      <alignment horizontal="centerContinuous" vertical="center"/>
    </xf>
    <xf numFmtId="0" fontId="10" fillId="0" borderId="14" xfId="2" applyFont="1" applyFill="1" applyBorder="1" applyAlignment="1">
      <alignment horizontal="center" vertical="center"/>
    </xf>
    <xf numFmtId="0" fontId="8" fillId="0" borderId="14" xfId="2" applyFill="1" applyBorder="1" applyAlignment="1">
      <alignment horizontal="center" vertical="center"/>
    </xf>
    <xf numFmtId="0" fontId="12" fillId="13" borderId="3" xfId="2" applyFont="1" applyFill="1" applyBorder="1" applyAlignment="1">
      <alignment horizontal="center" vertical="center"/>
    </xf>
    <xf numFmtId="0" fontId="8" fillId="13" borderId="6" xfId="2" applyFill="1" applyBorder="1" applyAlignment="1"/>
    <xf numFmtId="49" fontId="8" fillId="0" borderId="3" xfId="2" applyNumberFormat="1" applyFill="1" applyBorder="1" applyAlignment="1">
      <alignment horizontal="center" vertical="center"/>
    </xf>
    <xf numFmtId="49" fontId="8" fillId="13" borderId="3" xfId="2" applyNumberFormat="1" applyFill="1" applyBorder="1" applyAlignment="1">
      <alignment horizontal="center" vertical="center"/>
    </xf>
    <xf numFmtId="49" fontId="8" fillId="0" borderId="14" xfId="2" applyNumberFormat="1" applyFill="1" applyBorder="1" applyAlignment="1">
      <alignment horizontal="center" vertical="center"/>
    </xf>
    <xf numFmtId="0" fontId="8" fillId="0" borderId="3" xfId="2" applyNumberFormat="1" applyFill="1" applyBorder="1" applyAlignment="1">
      <alignment horizontal="center" vertical="center"/>
    </xf>
    <xf numFmtId="0" fontId="8" fillId="13" borderId="3" xfId="2" applyFill="1" applyBorder="1" applyAlignment="1">
      <alignment horizontal="center" vertical="center"/>
    </xf>
    <xf numFmtId="0" fontId="8" fillId="13" borderId="3" xfId="2" applyNumberFormat="1" applyFill="1" applyBorder="1" applyAlignment="1">
      <alignment horizontal="center" vertical="center"/>
    </xf>
    <xf numFmtId="0" fontId="8" fillId="13" borderId="3" xfId="2" applyFill="1" applyBorder="1" applyAlignment="1">
      <alignment vertical="center"/>
    </xf>
    <xf numFmtId="0" fontId="13" fillId="13" borderId="3" xfId="2" applyFont="1" applyFill="1" applyBorder="1" applyAlignment="1">
      <alignment horizontal="center" vertical="center"/>
    </xf>
    <xf numFmtId="0" fontId="8" fillId="13" borderId="16" xfId="2" applyFill="1" applyBorder="1" applyAlignment="1"/>
    <xf numFmtId="0" fontId="8" fillId="13" borderId="5" xfId="2" applyFill="1" applyBorder="1" applyAlignment="1">
      <alignment vertical="center"/>
    </xf>
    <xf numFmtId="0" fontId="8" fillId="13" borderId="6" xfId="2" applyFill="1" applyBorder="1" applyAlignment="1">
      <alignment vertical="center"/>
    </xf>
    <xf numFmtId="0" fontId="8" fillId="13" borderId="16" xfId="2" applyFill="1" applyBorder="1" applyAlignment="1">
      <alignment vertical="center"/>
    </xf>
    <xf numFmtId="0" fontId="8" fillId="0" borderId="16" xfId="2" applyFill="1" applyBorder="1" applyAlignment="1">
      <alignment vertical="center"/>
    </xf>
    <xf numFmtId="0" fontId="8" fillId="0" borderId="17" xfId="2" applyFill="1" applyBorder="1" applyAlignment="1">
      <alignment vertical="center"/>
    </xf>
    <xf numFmtId="0" fontId="8" fillId="0" borderId="3" xfId="2" applyFill="1" applyBorder="1" applyAlignment="1">
      <alignment horizontal="center"/>
    </xf>
    <xf numFmtId="0" fontId="8" fillId="0" borderId="6" xfId="2" applyFill="1" applyBorder="1" applyAlignment="1">
      <alignment horizontal="center"/>
    </xf>
    <xf numFmtId="0" fontId="8" fillId="13" borderId="6" xfId="2" applyFill="1" applyBorder="1" applyAlignment="1">
      <alignment horizont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wrapText="1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6" xfId="2" applyFont="1" applyFill="1" applyBorder="1" applyAlignment="1">
      <alignment horizontal="center"/>
    </xf>
    <xf numFmtId="0" fontId="9" fillId="5" borderId="7" xfId="2" applyFont="1" applyFill="1" applyBorder="1" applyAlignment="1">
      <alignment horizontal="center"/>
    </xf>
    <xf numFmtId="0" fontId="9" fillId="6" borderId="5" xfId="2" applyFont="1" applyFill="1" applyBorder="1" applyAlignment="1">
      <alignment horizontal="center"/>
    </xf>
    <xf numFmtId="0" fontId="9" fillId="6" borderId="6" xfId="2" applyFont="1" applyFill="1" applyBorder="1" applyAlignment="1">
      <alignment horizontal="center"/>
    </xf>
    <xf numFmtId="0" fontId="9" fillId="6" borderId="7" xfId="2" applyFont="1" applyFill="1" applyBorder="1" applyAlignment="1">
      <alignment horizontal="center"/>
    </xf>
    <xf numFmtId="0" fontId="9" fillId="7" borderId="5" xfId="2" applyFont="1" applyFill="1" applyBorder="1" applyAlignment="1">
      <alignment horizontal="center"/>
    </xf>
    <xf numFmtId="0" fontId="9" fillId="7" borderId="6" xfId="2" applyFont="1" applyFill="1" applyBorder="1" applyAlignment="1">
      <alignment horizontal="center"/>
    </xf>
    <xf numFmtId="0" fontId="9" fillId="7" borderId="7" xfId="2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6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DDDDDD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DDDD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4:D78" totalsRowShown="0" headerRowDxfId="68" dataDxfId="67">
  <autoFilter ref="A4:D78"/>
  <sortState ref="A5:D78">
    <sortCondition ref="A4:A78"/>
  </sortState>
  <tableColumns count="4">
    <tableColumn id="1" name="Student ID" dataDxfId="66"/>
    <tableColumn id="2" name="Name" dataDxfId="65"/>
    <tableColumn id="3" name="Surname" dataDxfId="64"/>
    <tableColumn id="4" name="Signature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85" totalsRowShown="0" headerRowDxfId="62" dataDxfId="61">
  <autoFilter ref="A1:H85"/>
  <sortState ref="A2:H85">
    <sortCondition ref="A1:A85"/>
  </sortState>
  <tableColumns count="8">
    <tableColumn id="1" name="Student ID" dataDxfId="60"/>
    <tableColumn id="2" name="Name" dataDxfId="59"/>
    <tableColumn id="3" name="Surname" dataDxfId="58"/>
    <tableColumn id="4" name="e-mail" dataDxfId="57"/>
    <tableColumn id="5" name="mobile number" dataDxfId="56"/>
    <tableColumn id="6" name="Project Name" dataDxfId="55"/>
    <tableColumn id="7" name="Project Advisor" dataDxfId="54"/>
    <tableColumn id="8" name="Result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kewan_pinkky@hotmail.com" TargetMode="External"/><Relationship Id="rId3" Type="http://schemas.openxmlformats.org/officeDocument/2006/relationships/hyperlink" Target="mailto:explorer_online@hotmail.com" TargetMode="External"/><Relationship Id="rId7" Type="http://schemas.openxmlformats.org/officeDocument/2006/relationships/hyperlink" Target="mailto:setthawut_ao@hotmail.com" TargetMode="External"/><Relationship Id="rId2" Type="http://schemas.openxmlformats.org/officeDocument/2006/relationships/hyperlink" Target="mailto:pongping_7@hotmail.com" TargetMode="External"/><Relationship Id="rId1" Type="http://schemas.openxmlformats.org/officeDocument/2006/relationships/hyperlink" Target="mailto:nuttha_mai1@hotmail.com" TargetMode="External"/><Relationship Id="rId6" Type="http://schemas.openxmlformats.org/officeDocument/2006/relationships/hyperlink" Target="mailto:saint_bravo@hotmail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ashita_fortune@hot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yordnumkum2@hotmail.com" TargetMode="External"/><Relationship Id="rId9" Type="http://schemas.openxmlformats.org/officeDocument/2006/relationships/hyperlink" Target="mailto:kinomoto_sakura_le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8"/>
  <sheetViews>
    <sheetView view="pageBreakPreview" zoomScale="60" zoomScaleNormal="100" workbookViewId="0">
      <pane ySplit="4" topLeftCell="A71" activePane="bottomLeft" state="frozen"/>
      <selection pane="bottomLeft" activeCell="E72" sqref="E72"/>
    </sheetView>
  </sheetViews>
  <sheetFormatPr defaultColWidth="17.140625" defaultRowHeight="12.75" customHeight="1" x14ac:dyDescent="0.2"/>
  <cols>
    <col min="3" max="3" width="22.42578125" customWidth="1"/>
    <col min="4" max="4" width="41.7109375" customWidth="1"/>
  </cols>
  <sheetData>
    <row r="2" spans="1:4" ht="27.75" customHeight="1" x14ac:dyDescent="0.3">
      <c r="B2" s="72" t="s">
        <v>231</v>
      </c>
      <c r="C2" s="72"/>
    </row>
    <row r="4" spans="1:4" s="2" customFormat="1" ht="25.5" customHeight="1" x14ac:dyDescent="0.2">
      <c r="A4" s="3" t="s">
        <v>0</v>
      </c>
      <c r="B4" s="3" t="s">
        <v>1</v>
      </c>
      <c r="C4" s="3" t="s">
        <v>2</v>
      </c>
      <c r="D4" s="4" t="s">
        <v>230</v>
      </c>
    </row>
    <row r="5" spans="1:4" s="2" customFormat="1" ht="25.5" customHeight="1" x14ac:dyDescent="0.2">
      <c r="A5" s="5">
        <v>522115007</v>
      </c>
      <c r="B5" s="5" t="s">
        <v>155</v>
      </c>
      <c r="C5" s="5" t="s">
        <v>156</v>
      </c>
      <c r="D5" s="5"/>
    </row>
    <row r="6" spans="1:4" s="2" customFormat="1" ht="25.5" customHeight="1" x14ac:dyDescent="0.2">
      <c r="A6" s="5">
        <v>522115020</v>
      </c>
      <c r="B6" s="5" t="s">
        <v>188</v>
      </c>
      <c r="C6" s="5" t="s">
        <v>189</v>
      </c>
      <c r="D6" s="5"/>
    </row>
    <row r="7" spans="1:4" s="2" customFormat="1" ht="25.5" customHeight="1" x14ac:dyDescent="0.2">
      <c r="A7" s="5">
        <v>522115026</v>
      </c>
      <c r="B7" s="5" t="s">
        <v>213</v>
      </c>
      <c r="C7" s="5" t="s">
        <v>214</v>
      </c>
      <c r="D7" s="5"/>
    </row>
    <row r="8" spans="1:4" s="2" customFormat="1" ht="25.5" customHeight="1" x14ac:dyDescent="0.2">
      <c r="A8" s="5">
        <v>522115027</v>
      </c>
      <c r="B8" s="5" t="s">
        <v>232</v>
      </c>
      <c r="C8" s="5" t="s">
        <v>137</v>
      </c>
      <c r="D8" s="5"/>
    </row>
    <row r="9" spans="1:4" s="2" customFormat="1" ht="25.5" customHeight="1" x14ac:dyDescent="0.2">
      <c r="A9" s="5">
        <v>522115064</v>
      </c>
      <c r="B9" s="5" t="s">
        <v>227</v>
      </c>
      <c r="C9" s="5" t="s">
        <v>228</v>
      </c>
      <c r="D9" s="5"/>
    </row>
    <row r="10" spans="1:4" s="2" customFormat="1" ht="25.5" customHeight="1" x14ac:dyDescent="0.2">
      <c r="A10" s="5">
        <v>532115001</v>
      </c>
      <c r="B10" s="5" t="s">
        <v>21</v>
      </c>
      <c r="C10" s="5" t="s">
        <v>22</v>
      </c>
      <c r="D10" s="5"/>
    </row>
    <row r="11" spans="1:4" s="2" customFormat="1" ht="25.5" customHeight="1" x14ac:dyDescent="0.2">
      <c r="A11" s="5">
        <v>532115002</v>
      </c>
      <c r="B11" s="5" t="s">
        <v>75</v>
      </c>
      <c r="C11" s="5" t="s">
        <v>76</v>
      </c>
      <c r="D11" s="5"/>
    </row>
    <row r="12" spans="1:4" s="2" customFormat="1" ht="25.5" customHeight="1" x14ac:dyDescent="0.2">
      <c r="A12" s="5">
        <v>532115003</v>
      </c>
      <c r="B12" s="5" t="s">
        <v>81</v>
      </c>
      <c r="C12" s="5" t="s">
        <v>82</v>
      </c>
      <c r="D12" s="5"/>
    </row>
    <row r="13" spans="1:4" s="2" customFormat="1" ht="25.5" customHeight="1" x14ac:dyDescent="0.2">
      <c r="A13" s="5">
        <v>532115004</v>
      </c>
      <c r="B13" s="5" t="s">
        <v>54</v>
      </c>
      <c r="C13" s="5" t="s">
        <v>55</v>
      </c>
      <c r="D13" s="5"/>
    </row>
    <row r="14" spans="1:4" s="2" customFormat="1" ht="25.5" customHeight="1" x14ac:dyDescent="0.2">
      <c r="A14" s="5">
        <v>532115007</v>
      </c>
      <c r="B14" s="5" t="s">
        <v>111</v>
      </c>
      <c r="C14" s="5" t="s">
        <v>112</v>
      </c>
      <c r="D14" s="5"/>
    </row>
    <row r="15" spans="1:4" s="2" customFormat="1" ht="25.5" customHeight="1" x14ac:dyDescent="0.2">
      <c r="A15" s="5">
        <v>532115008</v>
      </c>
      <c r="B15" s="5" t="s">
        <v>5</v>
      </c>
      <c r="C15" s="5" t="s">
        <v>6</v>
      </c>
      <c r="D15" s="5"/>
    </row>
    <row r="16" spans="1:4" s="2" customFormat="1" ht="25.5" customHeight="1" x14ac:dyDescent="0.2">
      <c r="A16" s="5">
        <v>532115011</v>
      </c>
      <c r="B16" s="5" t="s">
        <v>158</v>
      </c>
      <c r="C16" s="5" t="s">
        <v>159</v>
      </c>
      <c r="D16" s="5"/>
    </row>
    <row r="17" spans="1:4" s="2" customFormat="1" ht="25.5" customHeight="1" x14ac:dyDescent="0.2">
      <c r="A17" s="5">
        <v>532115014</v>
      </c>
      <c r="B17" s="5" t="s">
        <v>125</v>
      </c>
      <c r="C17" s="5" t="s">
        <v>126</v>
      </c>
      <c r="D17" s="5"/>
    </row>
    <row r="18" spans="1:4" s="2" customFormat="1" ht="25.5" customHeight="1" x14ac:dyDescent="0.2">
      <c r="A18" s="5">
        <v>532115015</v>
      </c>
      <c r="B18" s="5" t="s">
        <v>12</v>
      </c>
      <c r="C18" s="5" t="s">
        <v>13</v>
      </c>
      <c r="D18" s="5"/>
    </row>
    <row r="19" spans="1:4" s="2" customFormat="1" ht="25.5" customHeight="1" x14ac:dyDescent="0.2">
      <c r="A19" s="5">
        <v>532115016</v>
      </c>
      <c r="B19" s="5" t="s">
        <v>161</v>
      </c>
      <c r="C19" s="5" t="s">
        <v>162</v>
      </c>
      <c r="D19" s="5"/>
    </row>
    <row r="20" spans="1:4" s="2" customFormat="1" ht="25.5" customHeight="1" x14ac:dyDescent="0.2">
      <c r="A20" s="5">
        <v>532115017</v>
      </c>
      <c r="B20" s="5" t="s">
        <v>51</v>
      </c>
      <c r="C20" s="5" t="s">
        <v>52</v>
      </c>
      <c r="D20" s="5"/>
    </row>
    <row r="21" spans="1:4" s="2" customFormat="1" ht="25.5" customHeight="1" x14ac:dyDescent="0.2">
      <c r="A21" s="5">
        <v>532115018</v>
      </c>
      <c r="B21" s="5" t="s">
        <v>185</v>
      </c>
      <c r="C21" s="5" t="s">
        <v>186</v>
      </c>
      <c r="D21" s="5"/>
    </row>
    <row r="22" spans="1:4" s="2" customFormat="1" ht="25.5" customHeight="1" x14ac:dyDescent="0.2">
      <c r="A22" s="5">
        <v>532115019</v>
      </c>
      <c r="B22" s="5" t="s">
        <v>87</v>
      </c>
      <c r="C22" s="5" t="s">
        <v>88</v>
      </c>
      <c r="D22" s="5"/>
    </row>
    <row r="23" spans="1:4" s="2" customFormat="1" ht="25.5" customHeight="1" x14ac:dyDescent="0.2">
      <c r="A23" s="5">
        <v>532115020</v>
      </c>
      <c r="B23" s="5" t="s">
        <v>114</v>
      </c>
      <c r="C23" s="5" t="s">
        <v>115</v>
      </c>
      <c r="D23" s="5"/>
    </row>
    <row r="24" spans="1:4" s="2" customFormat="1" ht="25.5" customHeight="1" x14ac:dyDescent="0.2">
      <c r="A24" s="5">
        <v>532115021</v>
      </c>
      <c r="B24" s="5" t="s">
        <v>139</v>
      </c>
      <c r="C24" s="5" t="s">
        <v>140</v>
      </c>
      <c r="D24" s="5"/>
    </row>
    <row r="25" spans="1:4" s="2" customFormat="1" ht="25.5" customHeight="1" x14ac:dyDescent="0.2">
      <c r="A25" s="5">
        <v>532115022</v>
      </c>
      <c r="B25" s="5" t="s">
        <v>99</v>
      </c>
      <c r="C25" s="5" t="s">
        <v>100</v>
      </c>
      <c r="D25" s="5"/>
    </row>
    <row r="26" spans="1:4" s="2" customFormat="1" ht="25.5" customHeight="1" x14ac:dyDescent="0.2">
      <c r="A26" s="5">
        <v>532115024</v>
      </c>
      <c r="B26" s="5" t="s">
        <v>102</v>
      </c>
      <c r="C26" s="5" t="s">
        <v>103</v>
      </c>
      <c r="D26" s="5"/>
    </row>
    <row r="27" spans="1:4" s="2" customFormat="1" ht="25.5" customHeight="1" x14ac:dyDescent="0.2">
      <c r="A27" s="5">
        <v>532115025</v>
      </c>
      <c r="B27" s="5" t="s">
        <v>191</v>
      </c>
      <c r="C27" s="5" t="s">
        <v>192</v>
      </c>
      <c r="D27" s="5"/>
    </row>
    <row r="28" spans="1:4" s="2" customFormat="1" ht="25.5" customHeight="1" x14ac:dyDescent="0.2">
      <c r="A28" s="5">
        <v>532115027</v>
      </c>
      <c r="B28" s="5" t="s">
        <v>170</v>
      </c>
      <c r="C28" s="5" t="s">
        <v>171</v>
      </c>
      <c r="D28" s="5"/>
    </row>
    <row r="29" spans="1:4" s="2" customFormat="1" ht="25.5" customHeight="1" x14ac:dyDescent="0.2">
      <c r="A29" s="5">
        <v>532115029</v>
      </c>
      <c r="B29" s="5" t="s">
        <v>204</v>
      </c>
      <c r="C29" s="5" t="s">
        <v>205</v>
      </c>
      <c r="D29" s="5"/>
    </row>
    <row r="30" spans="1:4" s="2" customFormat="1" ht="25.5" customHeight="1" x14ac:dyDescent="0.2">
      <c r="A30" s="5">
        <v>532115032</v>
      </c>
      <c r="B30" s="5" t="s">
        <v>119</v>
      </c>
      <c r="C30" s="5" t="s">
        <v>120</v>
      </c>
      <c r="D30" s="5"/>
    </row>
    <row r="31" spans="1:4" s="2" customFormat="1" ht="25.5" customHeight="1" x14ac:dyDescent="0.2">
      <c r="A31" s="5">
        <v>532115033</v>
      </c>
      <c r="B31" s="5" t="s">
        <v>219</v>
      </c>
      <c r="C31" s="5" t="s">
        <v>220</v>
      </c>
      <c r="D31" s="5"/>
    </row>
    <row r="32" spans="1:4" s="2" customFormat="1" ht="25.5" customHeight="1" x14ac:dyDescent="0.2">
      <c r="A32" s="5">
        <v>532115035</v>
      </c>
      <c r="B32" s="5" t="s">
        <v>96</v>
      </c>
      <c r="C32" s="5" t="s">
        <v>97</v>
      </c>
      <c r="D32" s="5"/>
    </row>
    <row r="33" spans="1:4" s="2" customFormat="1" ht="25.5" customHeight="1" x14ac:dyDescent="0.2">
      <c r="A33" s="5">
        <v>532115038</v>
      </c>
      <c r="B33" s="5" t="s">
        <v>30</v>
      </c>
      <c r="C33" s="5" t="s">
        <v>31</v>
      </c>
      <c r="D33" s="5"/>
    </row>
    <row r="34" spans="1:4" s="2" customFormat="1" ht="25.5" customHeight="1" x14ac:dyDescent="0.2">
      <c r="A34" s="5">
        <v>532115041</v>
      </c>
      <c r="B34" s="5" t="s">
        <v>151</v>
      </c>
      <c r="C34" s="5" t="s">
        <v>152</v>
      </c>
      <c r="D34" s="5"/>
    </row>
    <row r="35" spans="1:4" s="2" customFormat="1" ht="25.5" customHeight="1" x14ac:dyDescent="0.2">
      <c r="A35" s="5">
        <v>532115042</v>
      </c>
      <c r="B35" s="5" t="s">
        <v>90</v>
      </c>
      <c r="C35" s="5" t="s">
        <v>91</v>
      </c>
      <c r="D35" s="5"/>
    </row>
    <row r="36" spans="1:4" s="2" customFormat="1" ht="25.5" customHeight="1" x14ac:dyDescent="0.2">
      <c r="A36" s="5">
        <v>532115045</v>
      </c>
      <c r="B36" s="5" t="s">
        <v>78</v>
      </c>
      <c r="C36" s="5" t="s">
        <v>79</v>
      </c>
      <c r="D36" s="5"/>
    </row>
    <row r="37" spans="1:4" s="2" customFormat="1" ht="25.5" customHeight="1" x14ac:dyDescent="0.2">
      <c r="A37" s="5">
        <v>532115046</v>
      </c>
      <c r="B37" s="5" t="s">
        <v>131</v>
      </c>
      <c r="C37" s="5" t="s">
        <v>132</v>
      </c>
      <c r="D37" s="5"/>
    </row>
    <row r="38" spans="1:4" s="2" customFormat="1" ht="25.5" customHeight="1" x14ac:dyDescent="0.2">
      <c r="A38" s="5">
        <v>532115047</v>
      </c>
      <c r="B38" s="5" t="s">
        <v>167</v>
      </c>
      <c r="C38" s="5" t="s">
        <v>168</v>
      </c>
      <c r="D38" s="5"/>
    </row>
    <row r="39" spans="1:4" s="2" customFormat="1" ht="25.5" customHeight="1" x14ac:dyDescent="0.2">
      <c r="A39" s="5">
        <v>532115048</v>
      </c>
      <c r="B39" s="5" t="s">
        <v>34</v>
      </c>
      <c r="C39" s="5" t="s">
        <v>35</v>
      </c>
      <c r="D39" s="5"/>
    </row>
    <row r="40" spans="1:4" s="2" customFormat="1" ht="25.5" customHeight="1" x14ac:dyDescent="0.2">
      <c r="A40" s="5">
        <v>532115049</v>
      </c>
      <c r="B40" s="5" t="s">
        <v>145</v>
      </c>
      <c r="C40" s="5" t="s">
        <v>146</v>
      </c>
      <c r="D40" s="5"/>
    </row>
    <row r="41" spans="1:4" s="2" customFormat="1" ht="25.5" customHeight="1" x14ac:dyDescent="0.2">
      <c r="A41" s="5">
        <v>532115050</v>
      </c>
      <c r="B41" s="5" t="s">
        <v>105</v>
      </c>
      <c r="C41" s="5" t="s">
        <v>106</v>
      </c>
      <c r="D41" s="5"/>
    </row>
    <row r="42" spans="1:4" s="2" customFormat="1" ht="25.5" customHeight="1" x14ac:dyDescent="0.2">
      <c r="A42" s="5">
        <v>532115051</v>
      </c>
      <c r="B42" s="5" t="s">
        <v>57</v>
      </c>
      <c r="C42" s="5" t="s">
        <v>58</v>
      </c>
      <c r="D42" s="5"/>
    </row>
    <row r="43" spans="1:4" s="2" customFormat="1" ht="25.5" customHeight="1" x14ac:dyDescent="0.2">
      <c r="A43" s="5">
        <v>532115053</v>
      </c>
      <c r="B43" s="5" t="s">
        <v>45</v>
      </c>
      <c r="C43" s="5" t="s">
        <v>46</v>
      </c>
      <c r="D43" s="5"/>
    </row>
    <row r="44" spans="1:4" s="2" customFormat="1" ht="25.5" customHeight="1" x14ac:dyDescent="0.2">
      <c r="A44" s="5">
        <v>532115054</v>
      </c>
      <c r="B44" s="5" t="s">
        <v>93</v>
      </c>
      <c r="C44" s="5" t="s">
        <v>94</v>
      </c>
      <c r="D44" s="5"/>
    </row>
    <row r="45" spans="1:4" s="2" customFormat="1" ht="25.5" customHeight="1" x14ac:dyDescent="0.2">
      <c r="A45" s="5">
        <v>532115057</v>
      </c>
      <c r="B45" s="5" t="s">
        <v>84</v>
      </c>
      <c r="C45" s="5" t="s">
        <v>85</v>
      </c>
      <c r="D45" s="5"/>
    </row>
    <row r="46" spans="1:4" s="2" customFormat="1" ht="25.5" customHeight="1" x14ac:dyDescent="0.2">
      <c r="A46" s="5">
        <v>532115058</v>
      </c>
      <c r="B46" s="5" t="s">
        <v>210</v>
      </c>
      <c r="C46" s="5" t="s">
        <v>152</v>
      </c>
      <c r="D46" s="5"/>
    </row>
    <row r="47" spans="1:4" s="2" customFormat="1" ht="25.5" customHeight="1" x14ac:dyDescent="0.2">
      <c r="A47" s="5">
        <v>532115059</v>
      </c>
      <c r="B47" s="5" t="s">
        <v>210</v>
      </c>
      <c r="C47" s="5" t="s">
        <v>211</v>
      </c>
      <c r="D47" s="5"/>
    </row>
    <row r="48" spans="1:4" s="2" customFormat="1" ht="25.5" customHeight="1" x14ac:dyDescent="0.2">
      <c r="A48" s="5">
        <v>532115060</v>
      </c>
      <c r="B48" s="5" t="s">
        <v>224</v>
      </c>
      <c r="C48" s="5" t="s">
        <v>225</v>
      </c>
      <c r="D48" s="5"/>
    </row>
    <row r="49" spans="1:4" s="2" customFormat="1" ht="25.5" customHeight="1" x14ac:dyDescent="0.2">
      <c r="A49" s="5">
        <v>532115062</v>
      </c>
      <c r="B49" s="5" t="s">
        <v>38</v>
      </c>
      <c r="C49" s="5" t="s">
        <v>39</v>
      </c>
      <c r="D49" s="5"/>
    </row>
    <row r="50" spans="1:4" s="2" customFormat="1" ht="25.5" customHeight="1" x14ac:dyDescent="0.2">
      <c r="A50" s="5">
        <v>532115064</v>
      </c>
      <c r="B50" s="5" t="s">
        <v>8</v>
      </c>
      <c r="C50" s="5" t="s">
        <v>9</v>
      </c>
      <c r="D50" s="5"/>
    </row>
    <row r="51" spans="1:4" s="2" customFormat="1" ht="25.5" customHeight="1" x14ac:dyDescent="0.2">
      <c r="A51" s="5">
        <v>532115066</v>
      </c>
      <c r="B51" s="5" t="s">
        <v>27</v>
      </c>
      <c r="C51" s="5" t="s">
        <v>28</v>
      </c>
      <c r="D51" s="5"/>
    </row>
    <row r="52" spans="1:4" s="2" customFormat="1" ht="25.5" customHeight="1" x14ac:dyDescent="0.2">
      <c r="A52" s="5">
        <v>532115067</v>
      </c>
      <c r="B52" s="5" t="s">
        <v>84</v>
      </c>
      <c r="C52" s="5" t="s">
        <v>117</v>
      </c>
      <c r="D52" s="5"/>
    </row>
    <row r="53" spans="1:4" s="2" customFormat="1" ht="25.5" customHeight="1" x14ac:dyDescent="0.2">
      <c r="A53" s="5">
        <v>532115069</v>
      </c>
      <c r="B53" s="5" t="s">
        <v>128</v>
      </c>
      <c r="C53" s="5" t="s">
        <v>129</v>
      </c>
      <c r="D53" s="5"/>
    </row>
    <row r="54" spans="1:4" s="2" customFormat="1" ht="25.5" customHeight="1" x14ac:dyDescent="0.2">
      <c r="A54" s="5">
        <v>532115070</v>
      </c>
      <c r="B54" s="5" t="s">
        <v>198</v>
      </c>
      <c r="C54" s="5" t="s">
        <v>199</v>
      </c>
      <c r="D54" s="5"/>
    </row>
    <row r="55" spans="1:4" s="2" customFormat="1" ht="25.5" customHeight="1" x14ac:dyDescent="0.2">
      <c r="A55" s="5">
        <v>532115072</v>
      </c>
      <c r="B55" s="5" t="s">
        <v>173</v>
      </c>
      <c r="C55" s="5" t="s">
        <v>174</v>
      </c>
      <c r="D55" s="5"/>
    </row>
    <row r="56" spans="1:4" s="2" customFormat="1" ht="25.5" customHeight="1" x14ac:dyDescent="0.2">
      <c r="A56" s="5">
        <v>532115077</v>
      </c>
      <c r="B56" s="5" t="s">
        <v>41</v>
      </c>
      <c r="C56" s="5" t="s">
        <v>42</v>
      </c>
      <c r="D56" s="5"/>
    </row>
    <row r="57" spans="1:4" s="2" customFormat="1" ht="25.5" customHeight="1" x14ac:dyDescent="0.2">
      <c r="A57" s="5">
        <v>532115078</v>
      </c>
      <c r="B57" s="5" t="s">
        <v>48</v>
      </c>
      <c r="C57" s="5" t="s">
        <v>49</v>
      </c>
      <c r="D57" s="5"/>
    </row>
    <row r="58" spans="1:4" s="2" customFormat="1" ht="25.5" customHeight="1" x14ac:dyDescent="0.2">
      <c r="A58" s="5">
        <v>532115080</v>
      </c>
      <c r="B58" s="5" t="s">
        <v>24</v>
      </c>
      <c r="C58" s="5" t="s">
        <v>25</v>
      </c>
      <c r="D58" s="5"/>
    </row>
    <row r="59" spans="1:4" s="2" customFormat="1" ht="25.5" customHeight="1" x14ac:dyDescent="0.2">
      <c r="A59" s="5">
        <v>532115081</v>
      </c>
      <c r="B59" s="5" t="s">
        <v>142</v>
      </c>
      <c r="C59" s="5" t="s">
        <v>143</v>
      </c>
      <c r="D59" s="5"/>
    </row>
    <row r="60" spans="1:4" s="2" customFormat="1" ht="25.5" customHeight="1" x14ac:dyDescent="0.2">
      <c r="A60" s="5">
        <v>532115082</v>
      </c>
      <c r="B60" s="5" t="s">
        <v>15</v>
      </c>
      <c r="C60" s="5" t="s">
        <v>16</v>
      </c>
      <c r="D60" s="5"/>
    </row>
    <row r="61" spans="1:4" s="2" customFormat="1" ht="25.5" customHeight="1" x14ac:dyDescent="0.2">
      <c r="A61" s="5">
        <v>532115083</v>
      </c>
      <c r="B61" s="5" t="s">
        <v>72</v>
      </c>
      <c r="C61" s="5" t="s">
        <v>73</v>
      </c>
      <c r="D61" s="5"/>
    </row>
    <row r="62" spans="1:4" s="2" customFormat="1" ht="25.5" customHeight="1" x14ac:dyDescent="0.2">
      <c r="A62" s="5">
        <v>532115084</v>
      </c>
      <c r="B62" s="5" t="s">
        <v>176</v>
      </c>
      <c r="C62" s="5" t="s">
        <v>177</v>
      </c>
      <c r="D62" s="5"/>
    </row>
    <row r="63" spans="1:4" s="2" customFormat="1" ht="25.5" customHeight="1" x14ac:dyDescent="0.2">
      <c r="A63" s="5">
        <v>532115085</v>
      </c>
      <c r="B63" s="5" t="s">
        <v>69</v>
      </c>
      <c r="C63" s="5" t="s">
        <v>70</v>
      </c>
      <c r="D63" s="5"/>
    </row>
    <row r="64" spans="1:4" s="2" customFormat="1" ht="25.5" customHeight="1" x14ac:dyDescent="0.2">
      <c r="A64" s="5">
        <v>532115086</v>
      </c>
      <c r="B64" s="5" t="s">
        <v>148</v>
      </c>
      <c r="C64" s="5" t="s">
        <v>149</v>
      </c>
      <c r="D64" s="5"/>
    </row>
    <row r="65" spans="1:4" s="2" customFormat="1" ht="25.5" customHeight="1" x14ac:dyDescent="0.2">
      <c r="A65" s="5">
        <v>532115088</v>
      </c>
      <c r="B65" s="5" t="s">
        <v>207</v>
      </c>
      <c r="C65" s="5" t="s">
        <v>208</v>
      </c>
      <c r="D65" s="5"/>
    </row>
    <row r="66" spans="1:4" s="2" customFormat="1" ht="25.5" customHeight="1" x14ac:dyDescent="0.2">
      <c r="A66" s="5">
        <v>532115090</v>
      </c>
      <c r="B66" s="5" t="s">
        <v>195</v>
      </c>
      <c r="C66" s="5" t="s">
        <v>196</v>
      </c>
      <c r="D66" s="5"/>
    </row>
    <row r="67" spans="1:4" s="2" customFormat="1" ht="25.5" customHeight="1" x14ac:dyDescent="0.2">
      <c r="A67" s="5">
        <v>532115092</v>
      </c>
      <c r="B67" s="5" t="s">
        <v>63</v>
      </c>
      <c r="C67" s="5" t="s">
        <v>64</v>
      </c>
      <c r="D67" s="5"/>
    </row>
    <row r="68" spans="1:4" s="2" customFormat="1" ht="25.5" customHeight="1" x14ac:dyDescent="0.2">
      <c r="A68" s="5">
        <v>532115093</v>
      </c>
      <c r="B68" s="5" t="s">
        <v>18</v>
      </c>
      <c r="C68" s="5" t="s">
        <v>19</v>
      </c>
      <c r="D68" s="5"/>
    </row>
    <row r="69" spans="1:4" s="2" customFormat="1" ht="25.5" customHeight="1" x14ac:dyDescent="0.2">
      <c r="A69" s="5">
        <v>532115094</v>
      </c>
      <c r="B69" s="5" t="s">
        <v>182</v>
      </c>
      <c r="C69" s="5" t="s">
        <v>183</v>
      </c>
      <c r="D69" s="5"/>
    </row>
    <row r="70" spans="1:4" s="2" customFormat="1" ht="25.5" customHeight="1" x14ac:dyDescent="0.2">
      <c r="A70" s="5">
        <v>532115095</v>
      </c>
      <c r="B70" s="5" t="s">
        <v>134</v>
      </c>
      <c r="C70" s="5" t="s">
        <v>135</v>
      </c>
      <c r="D70" s="5"/>
    </row>
    <row r="71" spans="1:4" s="2" customFormat="1" ht="25.5" customHeight="1" x14ac:dyDescent="0.2">
      <c r="A71" s="5">
        <v>532115096</v>
      </c>
      <c r="B71" s="5" t="s">
        <v>60</v>
      </c>
      <c r="C71" s="5" t="s">
        <v>61</v>
      </c>
      <c r="D71" s="5"/>
    </row>
    <row r="72" spans="1:4" s="2" customFormat="1" ht="25.5" customHeight="1" x14ac:dyDescent="0.2">
      <c r="A72" s="5">
        <v>532115097</v>
      </c>
      <c r="B72" s="5" t="s">
        <v>122</v>
      </c>
      <c r="C72" s="5" t="s">
        <v>123</v>
      </c>
      <c r="D72" s="5"/>
    </row>
    <row r="73" spans="1:4" s="2" customFormat="1" ht="25.5" customHeight="1" x14ac:dyDescent="0.2">
      <c r="A73" s="5">
        <v>532115101</v>
      </c>
      <c r="B73" s="5" t="s">
        <v>108</v>
      </c>
      <c r="C73" s="5" t="s">
        <v>109</v>
      </c>
      <c r="D73" s="5"/>
    </row>
    <row r="74" spans="1:4" s="2" customFormat="1" ht="25.5" customHeight="1" x14ac:dyDescent="0.2">
      <c r="A74" s="5">
        <v>532115103</v>
      </c>
      <c r="B74" s="5" t="s">
        <v>179</v>
      </c>
      <c r="C74" s="5" t="s">
        <v>180</v>
      </c>
      <c r="D74" s="5"/>
    </row>
    <row r="75" spans="1:4" s="2" customFormat="1" ht="25.5" customHeight="1" x14ac:dyDescent="0.2">
      <c r="A75" s="5">
        <v>532115104</v>
      </c>
      <c r="B75" s="5" t="s">
        <v>201</v>
      </c>
      <c r="C75" s="5" t="s">
        <v>202</v>
      </c>
      <c r="D75" s="5"/>
    </row>
    <row r="76" spans="1:4" s="2" customFormat="1" ht="25.5" customHeight="1" x14ac:dyDescent="0.2">
      <c r="A76" s="5">
        <v>532115502</v>
      </c>
      <c r="B76" s="5" t="s">
        <v>66</v>
      </c>
      <c r="C76" s="5" t="s">
        <v>67</v>
      </c>
      <c r="D76" s="5"/>
    </row>
    <row r="77" spans="1:4" s="2" customFormat="1" ht="25.5" customHeight="1" x14ac:dyDescent="0.2">
      <c r="A77" s="5">
        <v>532115503</v>
      </c>
      <c r="B77" s="5" t="s">
        <v>164</v>
      </c>
      <c r="C77" s="5" t="s">
        <v>165</v>
      </c>
      <c r="D77" s="5"/>
    </row>
    <row r="78" spans="1:4" s="2" customFormat="1" ht="25.5" customHeight="1" x14ac:dyDescent="0.2">
      <c r="A78" s="5">
        <v>532115504</v>
      </c>
      <c r="B78" s="5" t="s">
        <v>216</v>
      </c>
      <c r="C78" s="5" t="s">
        <v>217</v>
      </c>
      <c r="D78" s="5"/>
    </row>
  </sheetData>
  <mergeCells count="1">
    <mergeCell ref="B2:C2"/>
  </mergeCells>
  <pageMargins left="0.7" right="0.7" top="0.75" bottom="0.75" header="0.3" footer="0.3"/>
  <pageSetup scale="94" orientation="portrait" r:id="rId1"/>
  <headerFoot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zoomScaleNormal="100" workbookViewId="0">
      <pane ySplit="1" topLeftCell="A14" activePane="bottomLeft" state="frozen"/>
      <selection pane="bottomLeft" activeCell="B45" sqref="B45"/>
    </sheetView>
  </sheetViews>
  <sheetFormatPr defaultColWidth="17.140625" defaultRowHeight="12.75" customHeight="1" x14ac:dyDescent="0.2"/>
  <cols>
    <col min="4" max="4" width="31.85546875" customWidth="1"/>
    <col min="5" max="5" width="17.140625" customWidth="1"/>
    <col min="6" max="6" width="60" style="6" customWidth="1"/>
    <col min="7" max="7" width="40.7109375" customWidth="1"/>
    <col min="10" max="10" width="60" bestFit="1" customWidth="1"/>
    <col min="11" max="11" width="20.85546875" bestFit="1" customWidth="1"/>
  </cols>
  <sheetData>
    <row r="1" spans="1:10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240</v>
      </c>
      <c r="G1" t="s">
        <v>241</v>
      </c>
      <c r="H1" s="1" t="s">
        <v>330</v>
      </c>
    </row>
    <row r="2" spans="1:10" ht="12.75" customHeight="1" x14ac:dyDescent="0.2">
      <c r="A2" s="7">
        <v>522115007</v>
      </c>
      <c r="B2" s="7" t="s">
        <v>155</v>
      </c>
      <c r="C2" s="7" t="s">
        <v>156</v>
      </c>
      <c r="D2" s="7" t="s">
        <v>157</v>
      </c>
      <c r="E2" s="7">
        <v>882524005</v>
      </c>
      <c r="F2" s="6" t="s">
        <v>289</v>
      </c>
      <c r="G2" s="6" t="s">
        <v>288</v>
      </c>
      <c r="H2" s="7" t="s">
        <v>361</v>
      </c>
    </row>
    <row r="3" spans="1:10" ht="12.75" customHeight="1" x14ac:dyDescent="0.2">
      <c r="A3" s="7">
        <v>522115016</v>
      </c>
      <c r="B3" s="7" t="s">
        <v>234</v>
      </c>
      <c r="C3" s="7" t="s">
        <v>235</v>
      </c>
      <c r="D3" s="8" t="s">
        <v>236</v>
      </c>
      <c r="E3" s="7"/>
      <c r="F3" s="6" t="s">
        <v>306</v>
      </c>
      <c r="G3" s="6" t="s">
        <v>267</v>
      </c>
      <c r="H3" s="7" t="s">
        <v>363</v>
      </c>
      <c r="I3" t="s">
        <v>242</v>
      </c>
    </row>
    <row r="4" spans="1:10" ht="12.75" customHeight="1" x14ac:dyDescent="0.2">
      <c r="A4" s="7">
        <v>522115020</v>
      </c>
      <c r="B4" s="7" t="s">
        <v>188</v>
      </c>
      <c r="C4" s="7" t="s">
        <v>189</v>
      </c>
      <c r="D4" s="7" t="s">
        <v>190</v>
      </c>
      <c r="E4" s="7">
        <v>817165242</v>
      </c>
      <c r="G4" s="6"/>
      <c r="H4" s="7"/>
      <c r="I4" t="s">
        <v>243</v>
      </c>
    </row>
    <row r="5" spans="1:10" ht="12.75" customHeight="1" x14ac:dyDescent="0.2">
      <c r="A5" s="7">
        <v>522115026</v>
      </c>
      <c r="B5" s="7" t="s">
        <v>213</v>
      </c>
      <c r="C5" s="7" t="s">
        <v>214</v>
      </c>
      <c r="D5" s="7" t="s">
        <v>215</v>
      </c>
      <c r="E5" s="7">
        <v>866543248</v>
      </c>
      <c r="G5" s="6"/>
      <c r="H5" s="7"/>
      <c r="I5" t="s">
        <v>254</v>
      </c>
    </row>
    <row r="6" spans="1:10" ht="12.75" customHeight="1" x14ac:dyDescent="0.2">
      <c r="A6" s="7">
        <v>522115027</v>
      </c>
      <c r="B6" s="7" t="s">
        <v>232</v>
      </c>
      <c r="C6" s="7" t="s">
        <v>137</v>
      </c>
      <c r="D6" s="7" t="s">
        <v>138</v>
      </c>
      <c r="E6" s="7">
        <v>882537135</v>
      </c>
      <c r="F6" s="6" t="s">
        <v>286</v>
      </c>
      <c r="G6" s="6" t="s">
        <v>280</v>
      </c>
      <c r="H6" s="7" t="s">
        <v>363</v>
      </c>
    </row>
    <row r="7" spans="1:10" ht="12.75" customHeight="1" x14ac:dyDescent="0.2">
      <c r="A7" s="7">
        <v>522115031</v>
      </c>
      <c r="B7" s="7" t="s">
        <v>237</v>
      </c>
      <c r="C7" s="7" t="s">
        <v>238</v>
      </c>
      <c r="D7" s="8" t="s">
        <v>239</v>
      </c>
      <c r="E7" s="7"/>
      <c r="F7" s="6" t="s">
        <v>306</v>
      </c>
      <c r="G7" s="6" t="s">
        <v>267</v>
      </c>
      <c r="H7" s="7" t="s">
        <v>363</v>
      </c>
    </row>
    <row r="8" spans="1:10" ht="12.75" customHeight="1" x14ac:dyDescent="0.2">
      <c r="A8" s="7">
        <v>522115034</v>
      </c>
      <c r="B8" s="7" t="s">
        <v>300</v>
      </c>
      <c r="C8" s="7" t="s">
        <v>301</v>
      </c>
      <c r="D8" s="8" t="s">
        <v>305</v>
      </c>
      <c r="E8" s="7"/>
      <c r="F8" s="6" t="s">
        <v>349</v>
      </c>
      <c r="G8" s="6" t="s">
        <v>257</v>
      </c>
      <c r="H8" s="7" t="s">
        <v>363</v>
      </c>
    </row>
    <row r="9" spans="1:10" ht="12.75" customHeight="1" x14ac:dyDescent="0.2">
      <c r="A9" s="7">
        <v>522115043</v>
      </c>
      <c r="B9" s="7" t="s">
        <v>268</v>
      </c>
      <c r="C9" s="7" t="s">
        <v>269</v>
      </c>
      <c r="D9" s="8" t="s">
        <v>270</v>
      </c>
      <c r="E9" s="7"/>
      <c r="F9" s="6" t="s">
        <v>271</v>
      </c>
      <c r="G9" s="6" t="s">
        <v>267</v>
      </c>
      <c r="H9" s="7" t="s">
        <v>363</v>
      </c>
    </row>
    <row r="10" spans="1:10" ht="12.75" customHeight="1" x14ac:dyDescent="0.2">
      <c r="A10" s="7">
        <v>522115044</v>
      </c>
      <c r="B10" s="7" t="s">
        <v>272</v>
      </c>
      <c r="C10" s="7" t="s">
        <v>273</v>
      </c>
      <c r="D10" s="8" t="s">
        <v>274</v>
      </c>
      <c r="E10" s="7"/>
      <c r="F10" s="6" t="s">
        <v>293</v>
      </c>
      <c r="G10" s="6" t="s">
        <v>288</v>
      </c>
      <c r="H10" s="7" t="s">
        <v>362</v>
      </c>
      <c r="I10" t="s">
        <v>361</v>
      </c>
      <c r="J10" s="71">
        <f>COUNTIF($H$2:$H$77,I10)</f>
        <v>38</v>
      </c>
    </row>
    <row r="11" spans="1:10" ht="12.75" customHeight="1" x14ac:dyDescent="0.2">
      <c r="A11" s="7">
        <v>522115057</v>
      </c>
      <c r="B11" s="7" t="s">
        <v>275</v>
      </c>
      <c r="C11" s="7" t="s">
        <v>276</v>
      </c>
      <c r="D11" s="8" t="s">
        <v>277</v>
      </c>
      <c r="E11" s="7"/>
      <c r="F11" s="6" t="s">
        <v>293</v>
      </c>
      <c r="G11" s="6" t="s">
        <v>288</v>
      </c>
      <c r="H11" s="7" t="s">
        <v>362</v>
      </c>
      <c r="I11" t="s">
        <v>363</v>
      </c>
      <c r="J11" s="71">
        <f t="shared" ref="J11:J12" si="0">COUNTIF($H$2:$H$77,I11)</f>
        <v>17</v>
      </c>
    </row>
    <row r="12" spans="1:10" ht="12.75" customHeight="1" x14ac:dyDescent="0.2">
      <c r="A12" s="7">
        <v>522115064</v>
      </c>
      <c r="B12" s="7" t="s">
        <v>233</v>
      </c>
      <c r="C12" s="7" t="s">
        <v>228</v>
      </c>
      <c r="D12" s="7" t="s">
        <v>229</v>
      </c>
      <c r="E12" s="7">
        <v>899999440</v>
      </c>
      <c r="G12" s="6"/>
      <c r="H12" s="7"/>
      <c r="I12" t="s">
        <v>362</v>
      </c>
      <c r="J12" s="71">
        <f t="shared" si="0"/>
        <v>17</v>
      </c>
    </row>
    <row r="13" spans="1:10" ht="12.75" customHeight="1" x14ac:dyDescent="0.2">
      <c r="A13" s="7">
        <v>522115069</v>
      </c>
      <c r="B13" s="7" t="s">
        <v>290</v>
      </c>
      <c r="C13" s="7" t="s">
        <v>291</v>
      </c>
      <c r="D13" s="8" t="s">
        <v>292</v>
      </c>
      <c r="E13" s="7"/>
      <c r="F13" s="6" t="s">
        <v>289</v>
      </c>
      <c r="G13" s="6" t="s">
        <v>288</v>
      </c>
      <c r="H13" s="7" t="s">
        <v>361</v>
      </c>
    </row>
    <row r="14" spans="1:10" ht="12.75" customHeight="1" x14ac:dyDescent="0.2">
      <c r="A14" s="7">
        <v>522115077</v>
      </c>
      <c r="B14" s="7" t="s">
        <v>302</v>
      </c>
      <c r="C14" s="7" t="s">
        <v>303</v>
      </c>
      <c r="D14" s="8" t="s">
        <v>304</v>
      </c>
      <c r="E14" s="7"/>
      <c r="F14" s="11" t="s">
        <v>349</v>
      </c>
      <c r="G14" s="11" t="s">
        <v>257</v>
      </c>
      <c r="H14" s="7" t="s">
        <v>363</v>
      </c>
    </row>
    <row r="15" spans="1:10" ht="12.75" customHeight="1" x14ac:dyDescent="0.2">
      <c r="A15" s="7">
        <v>522115079</v>
      </c>
      <c r="B15" s="7" t="s">
        <v>281</v>
      </c>
      <c r="C15" s="7" t="s">
        <v>282</v>
      </c>
      <c r="D15" s="8" t="s">
        <v>283</v>
      </c>
      <c r="E15" s="7"/>
      <c r="F15" s="6" t="s">
        <v>284</v>
      </c>
      <c r="G15" s="6" t="s">
        <v>280</v>
      </c>
      <c r="H15" s="7" t="s">
        <v>363</v>
      </c>
    </row>
    <row r="16" spans="1:10" ht="12.75" customHeight="1" x14ac:dyDescent="0.2">
      <c r="A16" s="7">
        <v>532115001</v>
      </c>
      <c r="B16" s="7" t="s">
        <v>21</v>
      </c>
      <c r="C16" s="7" t="s">
        <v>22</v>
      </c>
      <c r="D16" s="7" t="s">
        <v>23</v>
      </c>
      <c r="E16" s="7">
        <v>866579867</v>
      </c>
      <c r="F16" s="6" t="s">
        <v>313</v>
      </c>
      <c r="G16" s="6" t="s">
        <v>250</v>
      </c>
      <c r="H16" s="7" t="s">
        <v>361</v>
      </c>
    </row>
    <row r="17" spans="1:8" ht="12.75" customHeight="1" x14ac:dyDescent="0.2">
      <c r="A17" s="7">
        <v>532115002</v>
      </c>
      <c r="B17" s="7" t="s">
        <v>75</v>
      </c>
      <c r="C17" s="7" t="s">
        <v>76</v>
      </c>
      <c r="D17" s="7" t="s">
        <v>77</v>
      </c>
      <c r="E17" s="7">
        <v>839460308</v>
      </c>
      <c r="F17" s="6" t="s">
        <v>278</v>
      </c>
      <c r="G17" s="6" t="s">
        <v>250</v>
      </c>
      <c r="H17" s="7" t="s">
        <v>361</v>
      </c>
    </row>
    <row r="18" spans="1:8" ht="12.75" customHeight="1" x14ac:dyDescent="0.2">
      <c r="A18" s="7">
        <v>532115003</v>
      </c>
      <c r="B18" s="7" t="s">
        <v>81</v>
      </c>
      <c r="C18" s="7" t="s">
        <v>82</v>
      </c>
      <c r="D18" s="7" t="s">
        <v>83</v>
      </c>
      <c r="E18" s="7">
        <v>882667008</v>
      </c>
      <c r="F18" s="6" t="s">
        <v>264</v>
      </c>
      <c r="G18" s="6" t="s">
        <v>262</v>
      </c>
      <c r="H18" s="7" t="s">
        <v>361</v>
      </c>
    </row>
    <row r="19" spans="1:8" ht="12.75" customHeight="1" x14ac:dyDescent="0.2">
      <c r="A19" s="7">
        <v>532115004</v>
      </c>
      <c r="B19" s="7" t="s">
        <v>54</v>
      </c>
      <c r="C19" s="7" t="s">
        <v>55</v>
      </c>
      <c r="D19" s="7" t="s">
        <v>56</v>
      </c>
      <c r="E19" s="7">
        <v>869263836</v>
      </c>
      <c r="F19" s="6" t="s">
        <v>261</v>
      </c>
      <c r="G19" s="6" t="s">
        <v>262</v>
      </c>
      <c r="H19" s="7" t="s">
        <v>361</v>
      </c>
    </row>
    <row r="20" spans="1:8" ht="12.75" customHeight="1" x14ac:dyDescent="0.2">
      <c r="A20" s="7">
        <v>532115007</v>
      </c>
      <c r="B20" s="7" t="s">
        <v>111</v>
      </c>
      <c r="C20" s="7" t="s">
        <v>112</v>
      </c>
      <c r="D20" s="7" t="s">
        <v>113</v>
      </c>
      <c r="E20" s="7">
        <v>882686632</v>
      </c>
      <c r="F20" s="6" t="s">
        <v>246</v>
      </c>
      <c r="G20" s="6" t="s">
        <v>245</v>
      </c>
      <c r="H20" s="7" t="s">
        <v>361</v>
      </c>
    </row>
    <row r="21" spans="1:8" ht="12.75" customHeight="1" x14ac:dyDescent="0.2">
      <c r="A21" s="7">
        <v>532115008</v>
      </c>
      <c r="B21" s="7" t="s">
        <v>5</v>
      </c>
      <c r="C21" s="7" t="s">
        <v>6</v>
      </c>
      <c r="D21" s="7" t="s">
        <v>7</v>
      </c>
      <c r="E21" s="7">
        <v>815315090</v>
      </c>
      <c r="F21" s="6" t="s">
        <v>249</v>
      </c>
      <c r="G21" s="6" t="s">
        <v>250</v>
      </c>
      <c r="H21" s="7" t="s">
        <v>361</v>
      </c>
    </row>
    <row r="22" spans="1:8" ht="12.75" customHeight="1" x14ac:dyDescent="0.2">
      <c r="A22" s="7">
        <v>532115011</v>
      </c>
      <c r="B22" s="7" t="s">
        <v>158</v>
      </c>
      <c r="C22" s="7" t="s">
        <v>159</v>
      </c>
      <c r="D22" s="7" t="s">
        <v>160</v>
      </c>
      <c r="E22" s="7">
        <v>841513952</v>
      </c>
      <c r="F22" s="6" t="s">
        <v>260</v>
      </c>
      <c r="G22" s="6" t="s">
        <v>257</v>
      </c>
      <c r="H22" s="7" t="s">
        <v>362</v>
      </c>
    </row>
    <row r="23" spans="1:8" ht="12.75" customHeight="1" x14ac:dyDescent="0.2">
      <c r="A23" s="7">
        <v>532115014</v>
      </c>
      <c r="B23" s="7" t="s">
        <v>125</v>
      </c>
      <c r="C23" s="7" t="s">
        <v>126</v>
      </c>
      <c r="D23" s="7" t="s">
        <v>127</v>
      </c>
      <c r="E23" s="7">
        <v>832059114</v>
      </c>
      <c r="F23" s="6" t="s">
        <v>348</v>
      </c>
      <c r="G23" s="6" t="s">
        <v>257</v>
      </c>
      <c r="H23" s="7" t="s">
        <v>362</v>
      </c>
    </row>
    <row r="24" spans="1:8" ht="12.75" customHeight="1" x14ac:dyDescent="0.2">
      <c r="A24" s="7">
        <v>532115015</v>
      </c>
      <c r="B24" s="7" t="s">
        <v>12</v>
      </c>
      <c r="C24" s="7" t="s">
        <v>13</v>
      </c>
      <c r="D24" s="7" t="s">
        <v>14</v>
      </c>
      <c r="E24" s="7">
        <v>842238335</v>
      </c>
      <c r="F24" s="6" t="s">
        <v>249</v>
      </c>
      <c r="G24" s="6" t="s">
        <v>250</v>
      </c>
      <c r="H24" s="7" t="s">
        <v>361</v>
      </c>
    </row>
    <row r="25" spans="1:8" ht="12.75" customHeight="1" x14ac:dyDescent="0.2">
      <c r="A25" s="7">
        <v>532115016</v>
      </c>
      <c r="B25" s="7" t="s">
        <v>161</v>
      </c>
      <c r="C25" s="7" t="s">
        <v>162</v>
      </c>
      <c r="D25" s="7" t="s">
        <v>163</v>
      </c>
      <c r="E25" s="7">
        <v>877653167</v>
      </c>
      <c r="F25" s="6" t="s">
        <v>297</v>
      </c>
      <c r="G25" s="6" t="s">
        <v>262</v>
      </c>
      <c r="H25" s="7" t="s">
        <v>361</v>
      </c>
    </row>
    <row r="26" spans="1:8" ht="12.75" customHeight="1" x14ac:dyDescent="0.2">
      <c r="A26" s="7">
        <v>532115017</v>
      </c>
      <c r="B26" s="7" t="s">
        <v>51</v>
      </c>
      <c r="C26" s="7" t="s">
        <v>52</v>
      </c>
      <c r="D26" s="7" t="s">
        <v>53</v>
      </c>
      <c r="E26" s="7">
        <v>835669098</v>
      </c>
      <c r="F26" s="6" t="s">
        <v>247</v>
      </c>
      <c r="G26" s="6" t="s">
        <v>245</v>
      </c>
      <c r="H26" s="7" t="s">
        <v>362</v>
      </c>
    </row>
    <row r="27" spans="1:8" ht="12.75" customHeight="1" x14ac:dyDescent="0.2">
      <c r="A27" s="7">
        <v>532115018</v>
      </c>
      <c r="B27" s="7" t="s">
        <v>185</v>
      </c>
      <c r="C27" s="7" t="s">
        <v>186</v>
      </c>
      <c r="D27" s="7" t="s">
        <v>187</v>
      </c>
      <c r="E27" s="7">
        <v>855294543</v>
      </c>
      <c r="F27" s="6" t="s">
        <v>299</v>
      </c>
      <c r="G27" s="6" t="s">
        <v>280</v>
      </c>
      <c r="H27" s="7" t="s">
        <v>362</v>
      </c>
    </row>
    <row r="28" spans="1:8" ht="12.75" customHeight="1" x14ac:dyDescent="0.2">
      <c r="A28" s="7">
        <v>532115019</v>
      </c>
      <c r="B28" s="7" t="s">
        <v>87</v>
      </c>
      <c r="C28" s="7" t="s">
        <v>88</v>
      </c>
      <c r="D28" s="7" t="s">
        <v>89</v>
      </c>
      <c r="E28" s="7">
        <v>875657927</v>
      </c>
      <c r="F28" s="6" t="s">
        <v>259</v>
      </c>
      <c r="G28" s="6" t="s">
        <v>257</v>
      </c>
      <c r="H28" s="7" t="s">
        <v>363</v>
      </c>
    </row>
    <row r="29" spans="1:8" ht="12.75" customHeight="1" x14ac:dyDescent="0.2">
      <c r="A29" s="7">
        <v>532115020</v>
      </c>
      <c r="B29" s="7" t="s">
        <v>114</v>
      </c>
      <c r="C29" s="7" t="s">
        <v>115</v>
      </c>
      <c r="D29" s="7" t="s">
        <v>116</v>
      </c>
      <c r="E29" s="7">
        <v>832031613</v>
      </c>
      <c r="F29" s="6" t="s">
        <v>295</v>
      </c>
      <c r="G29" s="6" t="s">
        <v>288</v>
      </c>
      <c r="H29" s="7" t="s">
        <v>363</v>
      </c>
    </row>
    <row r="30" spans="1:8" ht="12.75" customHeight="1" x14ac:dyDescent="0.2">
      <c r="A30" s="7">
        <v>532115021</v>
      </c>
      <c r="B30" s="7" t="s">
        <v>139</v>
      </c>
      <c r="C30" s="7" t="s">
        <v>140</v>
      </c>
      <c r="D30" s="7" t="s">
        <v>141</v>
      </c>
      <c r="E30" s="7">
        <v>895522595</v>
      </c>
      <c r="F30" s="6" t="s">
        <v>287</v>
      </c>
      <c r="G30" s="6" t="s">
        <v>288</v>
      </c>
      <c r="H30" s="7" t="s">
        <v>361</v>
      </c>
    </row>
    <row r="31" spans="1:8" ht="12.75" customHeight="1" x14ac:dyDescent="0.2">
      <c r="A31" s="7">
        <v>532115022</v>
      </c>
      <c r="B31" s="7" t="s">
        <v>99</v>
      </c>
      <c r="C31" s="7" t="s">
        <v>100</v>
      </c>
      <c r="D31" s="7" t="s">
        <v>101</v>
      </c>
      <c r="E31" s="7">
        <v>836242370</v>
      </c>
      <c r="F31" s="6" t="s">
        <v>297</v>
      </c>
      <c r="G31" s="6" t="s">
        <v>262</v>
      </c>
      <c r="H31" s="7" t="s">
        <v>361</v>
      </c>
    </row>
    <row r="32" spans="1:8" ht="12.75" customHeight="1" x14ac:dyDescent="0.2">
      <c r="A32" s="7">
        <v>532115024</v>
      </c>
      <c r="B32" s="7" t="s">
        <v>102</v>
      </c>
      <c r="C32" s="7" t="s">
        <v>103</v>
      </c>
      <c r="D32" s="7" t="s">
        <v>104</v>
      </c>
      <c r="E32" s="7">
        <v>835646846</v>
      </c>
      <c r="F32" s="6" t="s">
        <v>299</v>
      </c>
      <c r="G32" s="6" t="s">
        <v>280</v>
      </c>
      <c r="H32" s="7" t="s">
        <v>362</v>
      </c>
    </row>
    <row r="33" spans="1:8" ht="12.75" customHeight="1" x14ac:dyDescent="0.2">
      <c r="A33" s="7">
        <v>532115025</v>
      </c>
      <c r="B33" s="7" t="s">
        <v>191</v>
      </c>
      <c r="C33" s="7" t="s">
        <v>192</v>
      </c>
      <c r="D33" s="7" t="s">
        <v>193</v>
      </c>
      <c r="E33" s="7" t="s">
        <v>194</v>
      </c>
      <c r="F33" s="6" t="s">
        <v>294</v>
      </c>
      <c r="G33" s="6" t="s">
        <v>288</v>
      </c>
      <c r="H33" s="7" t="s">
        <v>363</v>
      </c>
    </row>
    <row r="34" spans="1:8" ht="12.75" customHeight="1" x14ac:dyDescent="0.2">
      <c r="A34" s="7">
        <v>532115027</v>
      </c>
      <c r="B34" s="7" t="s">
        <v>170</v>
      </c>
      <c r="C34" s="7" t="s">
        <v>171</v>
      </c>
      <c r="D34" s="7" t="s">
        <v>172</v>
      </c>
      <c r="E34" s="7">
        <v>867729073</v>
      </c>
      <c r="F34" s="6" t="s">
        <v>287</v>
      </c>
      <c r="G34" s="6" t="s">
        <v>288</v>
      </c>
      <c r="H34" s="7" t="s">
        <v>361</v>
      </c>
    </row>
    <row r="35" spans="1:8" ht="12.75" customHeight="1" x14ac:dyDescent="0.2">
      <c r="A35" s="7">
        <v>532115029</v>
      </c>
      <c r="B35" s="7" t="s">
        <v>204</v>
      </c>
      <c r="C35" s="7" t="s">
        <v>205</v>
      </c>
      <c r="D35" s="7" t="s">
        <v>206</v>
      </c>
      <c r="E35" s="7">
        <v>828970073</v>
      </c>
      <c r="F35" s="6" t="s">
        <v>351</v>
      </c>
      <c r="G35" s="6" t="s">
        <v>288</v>
      </c>
      <c r="H35" s="7" t="s">
        <v>363</v>
      </c>
    </row>
    <row r="36" spans="1:8" ht="12.75" customHeight="1" x14ac:dyDescent="0.2">
      <c r="A36" s="7">
        <v>532115032</v>
      </c>
      <c r="B36" s="7" t="s">
        <v>119</v>
      </c>
      <c r="C36" s="7" t="s">
        <v>120</v>
      </c>
      <c r="D36" s="7" t="s">
        <v>121</v>
      </c>
      <c r="E36" s="7">
        <v>819716449</v>
      </c>
      <c r="F36" s="6" t="s">
        <v>253</v>
      </c>
      <c r="G36" s="6" t="s">
        <v>242</v>
      </c>
      <c r="H36" s="7" t="s">
        <v>361</v>
      </c>
    </row>
    <row r="37" spans="1:8" ht="12.75" customHeight="1" x14ac:dyDescent="0.2">
      <c r="A37" s="7">
        <v>532115033</v>
      </c>
      <c r="B37" s="7" t="s">
        <v>219</v>
      </c>
      <c r="C37" s="7" t="s">
        <v>220</v>
      </c>
      <c r="D37" s="7" t="s">
        <v>221</v>
      </c>
      <c r="E37" s="7">
        <v>856226668</v>
      </c>
      <c r="F37" s="6" t="s">
        <v>265</v>
      </c>
      <c r="G37" s="6" t="s">
        <v>242</v>
      </c>
      <c r="H37" s="7" t="s">
        <v>361</v>
      </c>
    </row>
    <row r="38" spans="1:8" ht="12.75" customHeight="1" x14ac:dyDescent="0.2">
      <c r="A38" s="7">
        <v>532115035</v>
      </c>
      <c r="B38" s="7" t="s">
        <v>96</v>
      </c>
      <c r="C38" s="7" t="s">
        <v>97</v>
      </c>
      <c r="D38" s="7" t="s">
        <v>98</v>
      </c>
      <c r="E38" s="7">
        <v>910679002</v>
      </c>
      <c r="F38" s="6" t="s">
        <v>251</v>
      </c>
      <c r="G38" s="6" t="s">
        <v>250</v>
      </c>
      <c r="H38" s="7" t="s">
        <v>362</v>
      </c>
    </row>
    <row r="39" spans="1:8" ht="12.75" customHeight="1" x14ac:dyDescent="0.2">
      <c r="A39" s="7">
        <v>532115038</v>
      </c>
      <c r="B39" s="7" t="s">
        <v>30</v>
      </c>
      <c r="C39" s="7" t="s">
        <v>31</v>
      </c>
      <c r="D39" s="7" t="s">
        <v>32</v>
      </c>
      <c r="E39" s="7" t="s">
        <v>33</v>
      </c>
      <c r="F39" s="6" t="s">
        <v>285</v>
      </c>
      <c r="G39" s="6" t="s">
        <v>280</v>
      </c>
      <c r="H39" s="7" t="s">
        <v>361</v>
      </c>
    </row>
    <row r="40" spans="1:8" x14ac:dyDescent="0.2">
      <c r="A40" s="7">
        <v>532115041</v>
      </c>
      <c r="B40" s="7" t="s">
        <v>151</v>
      </c>
      <c r="C40" s="7" t="s">
        <v>152</v>
      </c>
      <c r="D40" s="7" t="s">
        <v>153</v>
      </c>
      <c r="E40" s="7" t="s">
        <v>154</v>
      </c>
      <c r="F40" s="6" t="s">
        <v>251</v>
      </c>
      <c r="G40" s="6" t="s">
        <v>250</v>
      </c>
      <c r="H40" s="7" t="s">
        <v>362</v>
      </c>
    </row>
    <row r="41" spans="1:8" x14ac:dyDescent="0.2">
      <c r="A41" s="7">
        <v>532115042</v>
      </c>
      <c r="B41" s="7" t="s">
        <v>309</v>
      </c>
      <c r="C41" s="7" t="s">
        <v>310</v>
      </c>
      <c r="D41" s="7" t="s">
        <v>92</v>
      </c>
      <c r="E41" s="7">
        <v>838616164</v>
      </c>
      <c r="F41" s="6" t="s">
        <v>247</v>
      </c>
      <c r="G41" s="6" t="s">
        <v>245</v>
      </c>
      <c r="H41" s="7" t="s">
        <v>362</v>
      </c>
    </row>
    <row r="42" spans="1:8" x14ac:dyDescent="0.2">
      <c r="A42" s="7">
        <v>532115045</v>
      </c>
      <c r="B42" s="7" t="s">
        <v>78</v>
      </c>
      <c r="C42" s="7" t="s">
        <v>79</v>
      </c>
      <c r="D42" s="7" t="s">
        <v>80</v>
      </c>
      <c r="E42" s="7">
        <v>882675408</v>
      </c>
      <c r="F42" s="6" t="s">
        <v>264</v>
      </c>
      <c r="G42" s="6" t="s">
        <v>262</v>
      </c>
      <c r="H42" s="7" t="s">
        <v>361</v>
      </c>
    </row>
    <row r="43" spans="1:8" x14ac:dyDescent="0.2">
      <c r="A43" s="7">
        <v>532115046</v>
      </c>
      <c r="B43" s="7" t="s">
        <v>131</v>
      </c>
      <c r="C43" s="7" t="s">
        <v>132</v>
      </c>
      <c r="D43" s="7" t="s">
        <v>133</v>
      </c>
      <c r="E43" s="7">
        <v>850412787</v>
      </c>
      <c r="F43" s="6" t="s">
        <v>347</v>
      </c>
      <c r="G43" s="6" t="s">
        <v>267</v>
      </c>
      <c r="H43" s="7" t="s">
        <v>361</v>
      </c>
    </row>
    <row r="44" spans="1:8" x14ac:dyDescent="0.2">
      <c r="A44" s="7">
        <v>532115047</v>
      </c>
      <c r="B44" s="7" t="s">
        <v>167</v>
      </c>
      <c r="C44" s="7" t="s">
        <v>168</v>
      </c>
      <c r="D44" s="7" t="s">
        <v>169</v>
      </c>
      <c r="E44" s="7">
        <v>828978686</v>
      </c>
      <c r="F44" s="6" t="s">
        <v>266</v>
      </c>
      <c r="G44" s="6" t="s">
        <v>267</v>
      </c>
      <c r="H44" s="7" t="s">
        <v>362</v>
      </c>
    </row>
    <row r="45" spans="1:8" x14ac:dyDescent="0.2">
      <c r="A45" s="7">
        <v>532115048</v>
      </c>
      <c r="B45" s="7" t="s">
        <v>308</v>
      </c>
      <c r="C45" s="7" t="s">
        <v>35</v>
      </c>
      <c r="D45" s="7" t="s">
        <v>36</v>
      </c>
      <c r="E45" s="7" t="s">
        <v>37</v>
      </c>
      <c r="F45" s="6" t="s">
        <v>296</v>
      </c>
      <c r="G45" s="6" t="s">
        <v>288</v>
      </c>
      <c r="H45" s="7" t="s">
        <v>363</v>
      </c>
    </row>
    <row r="46" spans="1:8" x14ac:dyDescent="0.2">
      <c r="A46" s="7">
        <v>532115049</v>
      </c>
      <c r="B46" s="7" t="s">
        <v>145</v>
      </c>
      <c r="C46" s="7" t="s">
        <v>146</v>
      </c>
      <c r="D46" s="7" t="s">
        <v>147</v>
      </c>
      <c r="E46" s="7">
        <v>823851818</v>
      </c>
      <c r="F46" s="6" t="s">
        <v>312</v>
      </c>
      <c r="G46" s="6" t="s">
        <v>245</v>
      </c>
      <c r="H46" s="7" t="s">
        <v>361</v>
      </c>
    </row>
    <row r="47" spans="1:8" x14ac:dyDescent="0.2">
      <c r="A47" s="7">
        <v>532115050</v>
      </c>
      <c r="B47" s="7" t="s">
        <v>105</v>
      </c>
      <c r="C47" s="7" t="s">
        <v>106</v>
      </c>
      <c r="D47" s="7" t="s">
        <v>107</v>
      </c>
      <c r="E47" s="7">
        <v>861902442</v>
      </c>
      <c r="F47" s="6" t="s">
        <v>246</v>
      </c>
      <c r="G47" s="6" t="s">
        <v>245</v>
      </c>
      <c r="H47" s="7" t="s">
        <v>361</v>
      </c>
    </row>
    <row r="48" spans="1:8" x14ac:dyDescent="0.2">
      <c r="A48" s="7">
        <v>532115051</v>
      </c>
      <c r="B48" s="7" t="s">
        <v>57</v>
      </c>
      <c r="C48" s="7" t="s">
        <v>58</v>
      </c>
      <c r="D48" s="7" t="s">
        <v>59</v>
      </c>
      <c r="E48" s="7">
        <v>848087455</v>
      </c>
      <c r="F48" s="6" t="s">
        <v>261</v>
      </c>
      <c r="G48" s="6" t="s">
        <v>262</v>
      </c>
      <c r="H48" s="7" t="s">
        <v>361</v>
      </c>
    </row>
    <row r="49" spans="1:8" x14ac:dyDescent="0.2">
      <c r="A49" s="7">
        <v>532115053</v>
      </c>
      <c r="B49" s="7" t="s">
        <v>45</v>
      </c>
      <c r="C49" s="7" t="s">
        <v>46</v>
      </c>
      <c r="D49" s="7" t="s">
        <v>47</v>
      </c>
      <c r="E49" s="7">
        <v>831533274</v>
      </c>
      <c r="F49" s="6" t="s">
        <v>244</v>
      </c>
      <c r="G49" s="6" t="s">
        <v>242</v>
      </c>
      <c r="H49" s="7" t="s">
        <v>361</v>
      </c>
    </row>
    <row r="50" spans="1:8" x14ac:dyDescent="0.2">
      <c r="A50" s="7">
        <v>532115054</v>
      </c>
      <c r="B50" s="7" t="s">
        <v>93</v>
      </c>
      <c r="C50" s="7" t="s">
        <v>94</v>
      </c>
      <c r="D50" s="7" t="s">
        <v>95</v>
      </c>
      <c r="E50" s="7">
        <v>899513202</v>
      </c>
      <c r="F50" s="6" t="s">
        <v>259</v>
      </c>
      <c r="G50" s="6" t="s">
        <v>257</v>
      </c>
      <c r="H50" s="7" t="s">
        <v>363</v>
      </c>
    </row>
    <row r="51" spans="1:8" x14ac:dyDescent="0.2">
      <c r="A51" s="7">
        <v>532115057</v>
      </c>
      <c r="B51" s="7" t="s">
        <v>84</v>
      </c>
      <c r="C51" s="7" t="s">
        <v>85</v>
      </c>
      <c r="D51" s="7" t="s">
        <v>86</v>
      </c>
      <c r="E51" s="7">
        <v>838637681</v>
      </c>
      <c r="F51" s="6" t="s">
        <v>347</v>
      </c>
      <c r="G51" s="6" t="s">
        <v>267</v>
      </c>
      <c r="H51" s="7" t="s">
        <v>361</v>
      </c>
    </row>
    <row r="52" spans="1:8" x14ac:dyDescent="0.2">
      <c r="A52" s="7">
        <v>532115058</v>
      </c>
      <c r="B52" s="7" t="s">
        <v>222</v>
      </c>
      <c r="C52" s="7" t="s">
        <v>152</v>
      </c>
      <c r="D52" s="7" t="s">
        <v>223</v>
      </c>
      <c r="E52" s="7">
        <v>841726629</v>
      </c>
      <c r="F52" s="6" t="s">
        <v>294</v>
      </c>
      <c r="G52" s="6" t="s">
        <v>288</v>
      </c>
      <c r="H52" s="7" t="s">
        <v>363</v>
      </c>
    </row>
    <row r="53" spans="1:8" x14ac:dyDescent="0.2">
      <c r="A53" s="7">
        <v>532115059</v>
      </c>
      <c r="B53" s="7" t="s">
        <v>210</v>
      </c>
      <c r="C53" s="7" t="s">
        <v>211</v>
      </c>
      <c r="D53" s="7" t="s">
        <v>212</v>
      </c>
      <c r="E53" s="7">
        <v>882315265</v>
      </c>
      <c r="F53" s="6" t="s">
        <v>311</v>
      </c>
      <c r="G53" s="6" t="s">
        <v>242</v>
      </c>
      <c r="H53" s="7" t="s">
        <v>361</v>
      </c>
    </row>
    <row r="54" spans="1:8" x14ac:dyDescent="0.2">
      <c r="A54" s="7">
        <v>532115060</v>
      </c>
      <c r="B54" s="7" t="s">
        <v>224</v>
      </c>
      <c r="C54" s="7" t="s">
        <v>225</v>
      </c>
      <c r="D54" s="7" t="s">
        <v>226</v>
      </c>
      <c r="E54" s="7">
        <v>869249105</v>
      </c>
      <c r="F54" s="6" t="s">
        <v>285</v>
      </c>
      <c r="G54" s="6" t="s">
        <v>280</v>
      </c>
      <c r="H54" s="7" t="s">
        <v>361</v>
      </c>
    </row>
    <row r="55" spans="1:8" x14ac:dyDescent="0.2">
      <c r="A55" s="7">
        <v>532115062</v>
      </c>
      <c r="B55" s="7" t="s">
        <v>38</v>
      </c>
      <c r="C55" s="7" t="s">
        <v>39</v>
      </c>
      <c r="D55" s="7" t="s">
        <v>40</v>
      </c>
      <c r="E55" s="7">
        <v>823881363</v>
      </c>
      <c r="F55" s="6" t="s">
        <v>252</v>
      </c>
      <c r="G55" s="6" t="s">
        <v>250</v>
      </c>
      <c r="H55" s="7" t="s">
        <v>361</v>
      </c>
    </row>
    <row r="56" spans="1:8" x14ac:dyDescent="0.2">
      <c r="A56" s="7">
        <v>532115064</v>
      </c>
      <c r="B56" s="7" t="s">
        <v>8</v>
      </c>
      <c r="C56" s="7" t="s">
        <v>9</v>
      </c>
      <c r="D56" s="7" t="s">
        <v>10</v>
      </c>
      <c r="E56" s="7" t="s">
        <v>11</v>
      </c>
      <c r="F56" s="6" t="s">
        <v>255</v>
      </c>
      <c r="G56" s="6" t="s">
        <v>250</v>
      </c>
      <c r="H56" s="7" t="s">
        <v>361</v>
      </c>
    </row>
    <row r="57" spans="1:8" x14ac:dyDescent="0.2">
      <c r="A57" s="7">
        <v>532115066</v>
      </c>
      <c r="B57" s="7" t="s">
        <v>27</v>
      </c>
      <c r="C57" s="7" t="s">
        <v>28</v>
      </c>
      <c r="D57" s="7" t="s">
        <v>29</v>
      </c>
      <c r="E57" s="7">
        <v>801257926</v>
      </c>
      <c r="F57" s="6" t="s">
        <v>311</v>
      </c>
      <c r="G57" s="6" t="s">
        <v>242</v>
      </c>
      <c r="H57" s="7" t="s">
        <v>361</v>
      </c>
    </row>
    <row r="58" spans="1:8" x14ac:dyDescent="0.2">
      <c r="A58" s="7">
        <v>532115067</v>
      </c>
      <c r="B58" s="7" t="s">
        <v>84</v>
      </c>
      <c r="C58" s="7" t="s">
        <v>117</v>
      </c>
      <c r="D58" s="7" t="s">
        <v>118</v>
      </c>
      <c r="E58" s="7">
        <v>823905720</v>
      </c>
      <c r="F58" s="6" t="s">
        <v>248</v>
      </c>
      <c r="G58" s="6" t="s">
        <v>245</v>
      </c>
      <c r="H58" s="7" t="s">
        <v>361</v>
      </c>
    </row>
    <row r="59" spans="1:8" x14ac:dyDescent="0.2">
      <c r="A59" s="7">
        <v>532115069</v>
      </c>
      <c r="B59" s="7" t="s">
        <v>128</v>
      </c>
      <c r="C59" s="7" t="s">
        <v>129</v>
      </c>
      <c r="D59" s="7" t="s">
        <v>130</v>
      </c>
      <c r="E59" s="7">
        <v>882524027</v>
      </c>
      <c r="F59" s="6" t="s">
        <v>263</v>
      </c>
      <c r="G59" s="6" t="s">
        <v>262</v>
      </c>
      <c r="H59" s="7" t="s">
        <v>363</v>
      </c>
    </row>
    <row r="60" spans="1:8" x14ac:dyDescent="0.2">
      <c r="A60" s="7">
        <v>532115070</v>
      </c>
      <c r="B60" s="7" t="s">
        <v>198</v>
      </c>
      <c r="C60" s="7" t="s">
        <v>199</v>
      </c>
      <c r="D60" s="7" t="s">
        <v>200</v>
      </c>
      <c r="E60" s="7">
        <v>834777026</v>
      </c>
      <c r="F60" s="6" t="s">
        <v>265</v>
      </c>
      <c r="G60" s="6" t="s">
        <v>242</v>
      </c>
      <c r="H60" s="7" t="s">
        <v>361</v>
      </c>
    </row>
    <row r="61" spans="1:8" x14ac:dyDescent="0.2">
      <c r="A61" s="7">
        <v>532115072</v>
      </c>
      <c r="B61" s="7" t="s">
        <v>173</v>
      </c>
      <c r="C61" s="7" t="s">
        <v>174</v>
      </c>
      <c r="D61" s="7" t="s">
        <v>175</v>
      </c>
      <c r="E61" s="7">
        <v>847097909</v>
      </c>
      <c r="F61" s="6" t="s">
        <v>263</v>
      </c>
      <c r="G61" s="6" t="s">
        <v>262</v>
      </c>
      <c r="H61" s="7" t="s">
        <v>363</v>
      </c>
    </row>
    <row r="62" spans="1:8" x14ac:dyDescent="0.2">
      <c r="A62" s="7">
        <v>532115077</v>
      </c>
      <c r="B62" s="7" t="s">
        <v>41</v>
      </c>
      <c r="C62" s="7" t="s">
        <v>42</v>
      </c>
      <c r="D62" s="7" t="s">
        <v>43</v>
      </c>
      <c r="E62" s="7" t="s">
        <v>44</v>
      </c>
      <c r="F62" s="6" t="s">
        <v>266</v>
      </c>
      <c r="G62" s="6" t="s">
        <v>267</v>
      </c>
      <c r="H62" s="7" t="s">
        <v>362</v>
      </c>
    </row>
    <row r="63" spans="1:8" x14ac:dyDescent="0.2">
      <c r="A63" s="7">
        <v>532115078</v>
      </c>
      <c r="B63" s="7" t="s">
        <v>48</v>
      </c>
      <c r="C63" s="7" t="s">
        <v>49</v>
      </c>
      <c r="D63" s="7" t="s">
        <v>50</v>
      </c>
      <c r="E63" s="7">
        <v>821780353</v>
      </c>
      <c r="F63" s="6" t="s">
        <v>313</v>
      </c>
      <c r="G63" s="6" t="s">
        <v>250</v>
      </c>
      <c r="H63" s="7" t="s">
        <v>361</v>
      </c>
    </row>
    <row r="64" spans="1:8" x14ac:dyDescent="0.2">
      <c r="A64" s="7">
        <v>532115080</v>
      </c>
      <c r="B64" s="7" t="s">
        <v>24</v>
      </c>
      <c r="C64" s="7" t="s">
        <v>25</v>
      </c>
      <c r="D64" s="7" t="s">
        <v>26</v>
      </c>
      <c r="E64" s="7">
        <v>896312529</v>
      </c>
      <c r="F64" s="6" t="s">
        <v>358</v>
      </c>
      <c r="G64" s="6" t="s">
        <v>242</v>
      </c>
      <c r="H64" s="7" t="s">
        <v>362</v>
      </c>
    </row>
    <row r="65" spans="1:8" x14ac:dyDescent="0.2">
      <c r="A65" s="7">
        <v>532115081</v>
      </c>
      <c r="B65" s="7" t="s">
        <v>142</v>
      </c>
      <c r="C65" s="7" t="s">
        <v>143</v>
      </c>
      <c r="D65" s="7" t="s">
        <v>144</v>
      </c>
      <c r="E65" s="7">
        <v>866566569</v>
      </c>
      <c r="F65" s="6" t="s">
        <v>244</v>
      </c>
      <c r="G65" s="6" t="s">
        <v>242</v>
      </c>
      <c r="H65" s="7" t="s">
        <v>361</v>
      </c>
    </row>
    <row r="66" spans="1:8" x14ac:dyDescent="0.2">
      <c r="A66" s="7">
        <v>532115082</v>
      </c>
      <c r="B66" s="7" t="s">
        <v>15</v>
      </c>
      <c r="C66" s="7" t="s">
        <v>16</v>
      </c>
      <c r="D66" s="7" t="s">
        <v>17</v>
      </c>
      <c r="E66" s="7">
        <v>827612711</v>
      </c>
      <c r="F66" s="6" t="s">
        <v>279</v>
      </c>
      <c r="G66" s="6" t="s">
        <v>280</v>
      </c>
      <c r="H66" s="7" t="s">
        <v>361</v>
      </c>
    </row>
    <row r="67" spans="1:8" x14ac:dyDescent="0.2">
      <c r="A67" s="7">
        <v>532115083</v>
      </c>
      <c r="B67" s="7" t="s">
        <v>356</v>
      </c>
      <c r="C67" s="7" t="s">
        <v>357</v>
      </c>
      <c r="D67" s="7" t="s">
        <v>74</v>
      </c>
      <c r="E67" s="7">
        <v>821835258</v>
      </c>
      <c r="F67" s="6" t="s">
        <v>279</v>
      </c>
      <c r="G67" s="6" t="s">
        <v>280</v>
      </c>
      <c r="H67" s="7" t="s">
        <v>361</v>
      </c>
    </row>
    <row r="68" spans="1:8" x14ac:dyDescent="0.2">
      <c r="A68" s="7">
        <v>532115084</v>
      </c>
      <c r="B68" s="7" t="s">
        <v>176</v>
      </c>
      <c r="C68" s="7" t="s">
        <v>177</v>
      </c>
      <c r="D68" s="7" t="s">
        <v>178</v>
      </c>
      <c r="E68" s="7">
        <v>866711121</v>
      </c>
      <c r="G68" s="6"/>
      <c r="H68" s="7"/>
    </row>
    <row r="69" spans="1:8" ht="17.25" customHeight="1" x14ac:dyDescent="0.2">
      <c r="A69" s="7">
        <v>532115085</v>
      </c>
      <c r="B69" s="7" t="s">
        <v>69</v>
      </c>
      <c r="C69" s="7" t="s">
        <v>70</v>
      </c>
      <c r="D69" s="7" t="s">
        <v>71</v>
      </c>
      <c r="E69" s="7">
        <v>869139927</v>
      </c>
      <c r="F69" s="6" t="s">
        <v>253</v>
      </c>
      <c r="G69" s="6" t="s">
        <v>242</v>
      </c>
      <c r="H69" s="7" t="s">
        <v>361</v>
      </c>
    </row>
    <row r="70" spans="1:8" x14ac:dyDescent="0.2">
      <c r="A70" s="7">
        <v>532115086</v>
      </c>
      <c r="B70" s="7" t="s">
        <v>148</v>
      </c>
      <c r="C70" s="7" t="s">
        <v>149</v>
      </c>
      <c r="D70" s="7" t="s">
        <v>150</v>
      </c>
      <c r="E70" s="7">
        <v>835821178</v>
      </c>
      <c r="F70" s="6" t="s">
        <v>258</v>
      </c>
      <c r="G70" s="6" t="s">
        <v>257</v>
      </c>
      <c r="H70" s="7" t="s">
        <v>362</v>
      </c>
    </row>
    <row r="71" spans="1:8" x14ac:dyDescent="0.2">
      <c r="A71" s="7">
        <v>532115088</v>
      </c>
      <c r="B71" s="7" t="s">
        <v>207</v>
      </c>
      <c r="C71" s="7" t="s">
        <v>208</v>
      </c>
      <c r="D71" s="7" t="s">
        <v>209</v>
      </c>
      <c r="E71" s="7">
        <v>842243836</v>
      </c>
      <c r="F71" s="6" t="s">
        <v>351</v>
      </c>
      <c r="G71" s="6" t="s">
        <v>288</v>
      </c>
      <c r="H71" s="7" t="s">
        <v>363</v>
      </c>
    </row>
    <row r="72" spans="1:8" x14ac:dyDescent="0.2">
      <c r="A72" s="7">
        <v>532115090</v>
      </c>
      <c r="B72" s="7" t="s">
        <v>195</v>
      </c>
      <c r="C72" s="7" t="s">
        <v>196</v>
      </c>
      <c r="D72" s="7" t="s">
        <v>197</v>
      </c>
      <c r="E72" s="7">
        <v>855475517</v>
      </c>
      <c r="F72" s="11" t="s">
        <v>358</v>
      </c>
      <c r="G72" s="6" t="s">
        <v>242</v>
      </c>
      <c r="H72" s="7" t="s">
        <v>362</v>
      </c>
    </row>
    <row r="73" spans="1:8" x14ac:dyDescent="0.2">
      <c r="A73" s="7">
        <v>532115092</v>
      </c>
      <c r="B73" s="7" t="s">
        <v>63</v>
      </c>
      <c r="C73" s="7" t="s">
        <v>64</v>
      </c>
      <c r="D73" s="7" t="s">
        <v>65</v>
      </c>
      <c r="E73" s="7">
        <v>882281557</v>
      </c>
      <c r="F73" s="6" t="s">
        <v>258</v>
      </c>
      <c r="G73" s="6" t="s">
        <v>257</v>
      </c>
      <c r="H73" s="7" t="s">
        <v>362</v>
      </c>
    </row>
    <row r="74" spans="1:8" x14ac:dyDescent="0.2">
      <c r="A74" s="7">
        <v>532115093</v>
      </c>
      <c r="B74" s="7" t="s">
        <v>18</v>
      </c>
      <c r="C74" s="7" t="s">
        <v>19</v>
      </c>
      <c r="D74" s="7" t="s">
        <v>20</v>
      </c>
      <c r="E74" s="7">
        <v>866701097</v>
      </c>
      <c r="F74" s="6" t="s">
        <v>252</v>
      </c>
      <c r="G74" s="6" t="s">
        <v>250</v>
      </c>
      <c r="H74" s="7" t="s">
        <v>361</v>
      </c>
    </row>
    <row r="75" spans="1:8" x14ac:dyDescent="0.2">
      <c r="A75" s="7">
        <v>532115094</v>
      </c>
      <c r="B75" s="7" t="s">
        <v>182</v>
      </c>
      <c r="C75" s="7" t="s">
        <v>183</v>
      </c>
      <c r="D75" s="7" t="s">
        <v>184</v>
      </c>
      <c r="E75" s="7">
        <v>876610103</v>
      </c>
      <c r="F75" s="6" t="s">
        <v>348</v>
      </c>
      <c r="G75" s="6" t="s">
        <v>257</v>
      </c>
      <c r="H75" s="7" t="s">
        <v>362</v>
      </c>
    </row>
    <row r="76" spans="1:8" x14ac:dyDescent="0.2">
      <c r="A76" s="7">
        <v>532115095</v>
      </c>
      <c r="B76" s="7" t="s">
        <v>134</v>
      </c>
      <c r="C76" s="7" t="s">
        <v>135</v>
      </c>
      <c r="D76" s="7" t="s">
        <v>136</v>
      </c>
      <c r="E76" s="7">
        <v>818834935</v>
      </c>
      <c r="F76" s="6" t="s">
        <v>312</v>
      </c>
      <c r="G76" s="6" t="s">
        <v>245</v>
      </c>
      <c r="H76" s="7" t="s">
        <v>361</v>
      </c>
    </row>
    <row r="77" spans="1:8" x14ac:dyDescent="0.2">
      <c r="A77" s="7">
        <v>532115096</v>
      </c>
      <c r="B77" s="7" t="s">
        <v>60</v>
      </c>
      <c r="C77" s="7" t="s">
        <v>61</v>
      </c>
      <c r="D77" s="7" t="s">
        <v>62</v>
      </c>
      <c r="E77" s="7">
        <v>871396399</v>
      </c>
      <c r="F77" s="6" t="s">
        <v>307</v>
      </c>
      <c r="G77" s="6" t="s">
        <v>262</v>
      </c>
      <c r="H77" s="7" t="s">
        <v>361</v>
      </c>
    </row>
    <row r="78" spans="1:8" x14ac:dyDescent="0.2">
      <c r="A78" s="7">
        <v>532115097</v>
      </c>
      <c r="B78" s="7" t="s">
        <v>122</v>
      </c>
      <c r="C78" s="7" t="s">
        <v>123</v>
      </c>
      <c r="D78" s="7" t="s">
        <v>124</v>
      </c>
      <c r="E78" s="7">
        <v>861872776</v>
      </c>
      <c r="F78" s="6" t="s">
        <v>307</v>
      </c>
      <c r="G78" s="6" t="s">
        <v>262</v>
      </c>
      <c r="H78" s="7" t="s">
        <v>361</v>
      </c>
    </row>
    <row r="79" spans="1:8" x14ac:dyDescent="0.2">
      <c r="A79" s="7">
        <v>532115101</v>
      </c>
      <c r="B79" s="7" t="s">
        <v>108</v>
      </c>
      <c r="C79" s="7" t="s">
        <v>109</v>
      </c>
      <c r="D79" s="7" t="s">
        <v>110</v>
      </c>
      <c r="E79" s="7">
        <v>835776943</v>
      </c>
      <c r="F79" s="6" t="s">
        <v>248</v>
      </c>
      <c r="G79" s="6" t="s">
        <v>245</v>
      </c>
      <c r="H79" s="7" t="s">
        <v>361</v>
      </c>
    </row>
    <row r="80" spans="1:8" x14ac:dyDescent="0.2">
      <c r="A80" s="7">
        <v>532115103</v>
      </c>
      <c r="B80" s="7" t="s">
        <v>179</v>
      </c>
      <c r="C80" s="7" t="s">
        <v>180</v>
      </c>
      <c r="D80" s="7" t="s">
        <v>181</v>
      </c>
      <c r="E80" s="7">
        <v>842228295</v>
      </c>
      <c r="F80" s="6" t="s">
        <v>260</v>
      </c>
      <c r="G80" s="6" t="s">
        <v>257</v>
      </c>
      <c r="H80" s="7" t="s">
        <v>363</v>
      </c>
    </row>
    <row r="81" spans="1:11" x14ac:dyDescent="0.2">
      <c r="A81" s="7">
        <v>532115104</v>
      </c>
      <c r="B81" s="7" t="s">
        <v>201</v>
      </c>
      <c r="C81" s="7" t="s">
        <v>202</v>
      </c>
      <c r="D81" s="7" t="s">
        <v>203</v>
      </c>
      <c r="E81" s="7">
        <v>856781842</v>
      </c>
      <c r="F81" s="6" t="s">
        <v>284</v>
      </c>
      <c r="G81" s="6" t="s">
        <v>280</v>
      </c>
      <c r="H81" s="7" t="s">
        <v>363</v>
      </c>
    </row>
    <row r="82" spans="1:11" x14ac:dyDescent="0.2">
      <c r="A82" s="7">
        <v>532115502</v>
      </c>
      <c r="B82" s="7" t="s">
        <v>66</v>
      </c>
      <c r="C82" s="7" t="s">
        <v>67</v>
      </c>
      <c r="D82" s="7" t="s">
        <v>68</v>
      </c>
      <c r="E82" s="7">
        <v>839480508</v>
      </c>
      <c r="F82" s="6" t="s">
        <v>298</v>
      </c>
      <c r="G82" s="6" t="s">
        <v>280</v>
      </c>
      <c r="H82" s="7" t="s">
        <v>362</v>
      </c>
    </row>
    <row r="83" spans="1:11" ht="12.75" customHeight="1" x14ac:dyDescent="0.2">
      <c r="A83" s="7">
        <v>532115503</v>
      </c>
      <c r="B83" s="7" t="s">
        <v>354</v>
      </c>
      <c r="C83" s="7" t="s">
        <v>355</v>
      </c>
      <c r="D83" s="7" t="s">
        <v>166</v>
      </c>
      <c r="E83" s="7">
        <v>876588430</v>
      </c>
      <c r="F83" s="6" t="s">
        <v>350</v>
      </c>
      <c r="G83" s="6" t="s">
        <v>267</v>
      </c>
      <c r="H83" s="7" t="s">
        <v>363</v>
      </c>
    </row>
    <row r="84" spans="1:11" ht="12.75" customHeight="1" x14ac:dyDescent="0.2">
      <c r="A84" s="7">
        <v>532115504</v>
      </c>
      <c r="B84" s="7" t="s">
        <v>216</v>
      </c>
      <c r="C84" s="7" t="s">
        <v>217</v>
      </c>
      <c r="D84" s="7" t="s">
        <v>218</v>
      </c>
      <c r="E84" s="7">
        <v>906739390</v>
      </c>
      <c r="F84" s="6" t="s">
        <v>286</v>
      </c>
      <c r="G84" s="6" t="s">
        <v>280</v>
      </c>
      <c r="H84" s="7" t="s">
        <v>363</v>
      </c>
    </row>
    <row r="85" spans="1:11" ht="12.75" customHeight="1" x14ac:dyDescent="0.2">
      <c r="A85" s="7"/>
      <c r="B85" s="7" t="s">
        <v>352</v>
      </c>
      <c r="C85" s="7" t="s">
        <v>353</v>
      </c>
      <c r="D85" s="7"/>
      <c r="E85" s="7">
        <v>876588430</v>
      </c>
      <c r="F85" s="6" t="s">
        <v>350</v>
      </c>
      <c r="G85" s="6" t="s">
        <v>267</v>
      </c>
      <c r="H85" s="7" t="s">
        <v>363</v>
      </c>
    </row>
    <row r="92" spans="1:11" ht="12.75" customHeight="1" x14ac:dyDescent="0.2">
      <c r="J92" s="9" t="s">
        <v>279</v>
      </c>
      <c r="K92" s="45" t="s">
        <v>280</v>
      </c>
    </row>
    <row r="93" spans="1:11" ht="12.75" customHeight="1" x14ac:dyDescent="0.2">
      <c r="J93" s="9" t="s">
        <v>347</v>
      </c>
      <c r="K93" s="45" t="s">
        <v>267</v>
      </c>
    </row>
    <row r="94" spans="1:11" ht="12.75" customHeight="1" x14ac:dyDescent="0.2">
      <c r="J94" s="9" t="s">
        <v>256</v>
      </c>
      <c r="K94" s="45" t="s">
        <v>242</v>
      </c>
    </row>
    <row r="95" spans="1:11" ht="12.75" customHeight="1" x14ac:dyDescent="0.2">
      <c r="J95" s="9" t="s">
        <v>289</v>
      </c>
      <c r="K95" s="45" t="s">
        <v>288</v>
      </c>
    </row>
    <row r="96" spans="1:11" ht="12.75" customHeight="1" x14ac:dyDescent="0.2">
      <c r="J96" s="10" t="s">
        <v>351</v>
      </c>
      <c r="K96" s="46" t="s">
        <v>288</v>
      </c>
    </row>
    <row r="97" spans="10:11" ht="12.75" customHeight="1" x14ac:dyDescent="0.2">
      <c r="J97" s="9" t="s">
        <v>348</v>
      </c>
      <c r="K97" s="45" t="s">
        <v>257</v>
      </c>
    </row>
    <row r="98" spans="10:11" ht="12.75" customHeight="1" x14ac:dyDescent="0.2">
      <c r="J98" s="9" t="s">
        <v>251</v>
      </c>
      <c r="K98" s="45" t="s">
        <v>250</v>
      </c>
    </row>
    <row r="99" spans="10:11" ht="12.75" customHeight="1" x14ac:dyDescent="0.2">
      <c r="J99" s="9" t="s">
        <v>284</v>
      </c>
      <c r="K99" s="45" t="s">
        <v>280</v>
      </c>
    </row>
    <row r="100" spans="10:11" ht="12.75" customHeight="1" x14ac:dyDescent="0.2">
      <c r="J100" s="9" t="s">
        <v>246</v>
      </c>
      <c r="K100" s="45" t="s">
        <v>245</v>
      </c>
    </row>
    <row r="101" spans="10:11" ht="12.75" customHeight="1" x14ac:dyDescent="0.2">
      <c r="J101" s="9" t="s">
        <v>298</v>
      </c>
      <c r="K101" s="45" t="s">
        <v>280</v>
      </c>
    </row>
    <row r="102" spans="10:11" ht="12.75" customHeight="1" x14ac:dyDescent="0.2">
      <c r="J102" s="10" t="s">
        <v>252</v>
      </c>
      <c r="K102" s="46" t="s">
        <v>250</v>
      </c>
    </row>
    <row r="103" spans="10:11" ht="12.75" customHeight="1" x14ac:dyDescent="0.2">
      <c r="J103" s="10" t="s">
        <v>259</v>
      </c>
      <c r="K103" s="46" t="s">
        <v>257</v>
      </c>
    </row>
    <row r="104" spans="10:11" ht="12.75" customHeight="1" x14ac:dyDescent="0.2">
      <c r="J104" s="10" t="s">
        <v>285</v>
      </c>
      <c r="K104" s="46" t="s">
        <v>280</v>
      </c>
    </row>
    <row r="105" spans="10:11" ht="12.75" customHeight="1" x14ac:dyDescent="0.2">
      <c r="J105" s="10" t="s">
        <v>287</v>
      </c>
      <c r="K105" s="46" t="s">
        <v>288</v>
      </c>
    </row>
    <row r="106" spans="10:11" ht="12.75" customHeight="1" x14ac:dyDescent="0.2">
      <c r="J106" s="10" t="s">
        <v>307</v>
      </c>
      <c r="K106" s="46" t="s">
        <v>262</v>
      </c>
    </row>
    <row r="107" spans="10:11" ht="12.75" customHeight="1" x14ac:dyDescent="0.2">
      <c r="J107" s="10" t="s">
        <v>294</v>
      </c>
      <c r="K107" s="46" t="s">
        <v>288</v>
      </c>
    </row>
    <row r="108" spans="10:11" ht="12.75" customHeight="1" x14ac:dyDescent="0.2">
      <c r="J108" s="10" t="s">
        <v>264</v>
      </c>
      <c r="K108" s="46" t="s">
        <v>262</v>
      </c>
    </row>
    <row r="109" spans="10:11" ht="12.75" customHeight="1" x14ac:dyDescent="0.2">
      <c r="J109" s="10" t="s">
        <v>247</v>
      </c>
      <c r="K109" s="46" t="s">
        <v>245</v>
      </c>
    </row>
    <row r="110" spans="10:11" ht="12.75" customHeight="1" x14ac:dyDescent="0.2">
      <c r="J110" s="10" t="s">
        <v>311</v>
      </c>
      <c r="K110" s="46" t="s">
        <v>242</v>
      </c>
    </row>
    <row r="111" spans="10:11" ht="12.75" customHeight="1" x14ac:dyDescent="0.2">
      <c r="J111" s="9" t="s">
        <v>349</v>
      </c>
      <c r="K111" s="45" t="s">
        <v>257</v>
      </c>
    </row>
    <row r="112" spans="10:11" ht="12.75" customHeight="1" x14ac:dyDescent="0.2">
      <c r="J112" s="10" t="s">
        <v>261</v>
      </c>
      <c r="K112" s="46" t="s">
        <v>262</v>
      </c>
    </row>
    <row r="113" spans="10:11" ht="12.75" customHeight="1" x14ac:dyDescent="0.2">
      <c r="J113" s="10" t="s">
        <v>258</v>
      </c>
      <c r="K113" s="46" t="s">
        <v>257</v>
      </c>
    </row>
    <row r="114" spans="10:11" ht="12.75" customHeight="1" x14ac:dyDescent="0.2">
      <c r="J114" s="10" t="s">
        <v>249</v>
      </c>
      <c r="K114" s="46" t="s">
        <v>250</v>
      </c>
    </row>
    <row r="115" spans="10:11" ht="12.75" customHeight="1" x14ac:dyDescent="0.2">
      <c r="J115" s="10" t="s">
        <v>263</v>
      </c>
      <c r="K115" s="46" t="s">
        <v>262</v>
      </c>
    </row>
    <row r="116" spans="10:11" ht="12.75" customHeight="1" x14ac:dyDescent="0.2">
      <c r="J116" s="10" t="s">
        <v>306</v>
      </c>
      <c r="K116" s="46" t="s">
        <v>267</v>
      </c>
    </row>
    <row r="117" spans="10:11" ht="12.75" customHeight="1" x14ac:dyDescent="0.2">
      <c r="J117" s="10" t="s">
        <v>244</v>
      </c>
      <c r="K117" s="46" t="s">
        <v>242</v>
      </c>
    </row>
    <row r="118" spans="10:11" ht="12.75" customHeight="1" x14ac:dyDescent="0.2">
      <c r="J118" s="10" t="s">
        <v>293</v>
      </c>
      <c r="K118" s="46" t="s">
        <v>288</v>
      </c>
    </row>
    <row r="119" spans="10:11" ht="12.75" customHeight="1" x14ac:dyDescent="0.2">
      <c r="J119" s="10" t="s">
        <v>313</v>
      </c>
      <c r="K119" s="46" t="s">
        <v>250</v>
      </c>
    </row>
    <row r="120" spans="10:11" ht="12.75" customHeight="1" x14ac:dyDescent="0.2">
      <c r="J120" s="10" t="s">
        <v>260</v>
      </c>
      <c r="K120" s="46" t="s">
        <v>257</v>
      </c>
    </row>
    <row r="121" spans="10:11" ht="12.75" customHeight="1" x14ac:dyDescent="0.2">
      <c r="J121" s="10" t="s">
        <v>266</v>
      </c>
      <c r="K121" s="46" t="s">
        <v>267</v>
      </c>
    </row>
    <row r="122" spans="10:11" ht="12.75" customHeight="1" x14ac:dyDescent="0.2">
      <c r="J122" s="10" t="s">
        <v>299</v>
      </c>
      <c r="K122" s="46" t="s">
        <v>280</v>
      </c>
    </row>
    <row r="123" spans="10:11" ht="12.75" customHeight="1" x14ac:dyDescent="0.2">
      <c r="J123" s="10" t="s">
        <v>248</v>
      </c>
      <c r="K123" s="46" t="s">
        <v>245</v>
      </c>
    </row>
    <row r="124" spans="10:11" ht="12.75" customHeight="1" x14ac:dyDescent="0.2">
      <c r="J124" s="10" t="s">
        <v>265</v>
      </c>
      <c r="K124" s="46" t="s">
        <v>242</v>
      </c>
    </row>
    <row r="125" spans="10:11" ht="12.75" customHeight="1" x14ac:dyDescent="0.2">
      <c r="J125" s="10" t="s">
        <v>296</v>
      </c>
      <c r="K125" s="46" t="s">
        <v>288</v>
      </c>
    </row>
    <row r="126" spans="10:11" ht="12.75" customHeight="1" x14ac:dyDescent="0.2">
      <c r="J126" s="10" t="s">
        <v>271</v>
      </c>
      <c r="K126" s="46" t="s">
        <v>267</v>
      </c>
    </row>
    <row r="127" spans="10:11" ht="12.75" customHeight="1" x14ac:dyDescent="0.2">
      <c r="J127" s="9" t="s">
        <v>253</v>
      </c>
      <c r="K127" s="45" t="s">
        <v>242</v>
      </c>
    </row>
    <row r="128" spans="10:11" ht="12.75" customHeight="1" x14ac:dyDescent="0.2">
      <c r="J128" s="9" t="s">
        <v>312</v>
      </c>
      <c r="K128" s="45" t="s">
        <v>245</v>
      </c>
    </row>
    <row r="129" spans="10:11" ht="12.75" customHeight="1" x14ac:dyDescent="0.2">
      <c r="J129" s="9" t="s">
        <v>286</v>
      </c>
      <c r="K129" s="45" t="s">
        <v>280</v>
      </c>
    </row>
    <row r="130" spans="10:11" ht="12.75" customHeight="1" x14ac:dyDescent="0.2">
      <c r="J130" s="9" t="s">
        <v>297</v>
      </c>
      <c r="K130" s="45" t="s">
        <v>262</v>
      </c>
    </row>
    <row r="131" spans="10:11" ht="12.75" customHeight="1" x14ac:dyDescent="0.2">
      <c r="J131" s="9" t="s">
        <v>350</v>
      </c>
      <c r="K131" s="45" t="s">
        <v>267</v>
      </c>
    </row>
    <row r="132" spans="10:11" ht="12.75" customHeight="1" x14ac:dyDescent="0.2">
      <c r="J132" s="9" t="s">
        <v>255</v>
      </c>
      <c r="K132" s="45" t="s">
        <v>250</v>
      </c>
    </row>
    <row r="133" spans="10:11" ht="12.75" customHeight="1" x14ac:dyDescent="0.2">
      <c r="J133" s="9"/>
      <c r="K133" s="45"/>
    </row>
  </sheetData>
  <sortState ref="B98:C180">
    <sortCondition ref="B97"/>
  </sortState>
  <hyperlinks>
    <hyperlink ref="D3" r:id="rId1"/>
    <hyperlink ref="D7" r:id="rId2"/>
    <hyperlink ref="D9" r:id="rId3"/>
    <hyperlink ref="D10" r:id="rId4"/>
    <hyperlink ref="D11" r:id="rId5"/>
    <hyperlink ref="D15" r:id="rId6"/>
    <hyperlink ref="D13" r:id="rId7"/>
    <hyperlink ref="D14" r:id="rId8"/>
    <hyperlink ref="D8" r:id="rId9"/>
  </hyperlinks>
  <pageMargins left="0.7" right="0.7" top="0.75" bottom="0.75" header="0.3" footer="0.3"/>
  <pageSetup scale="50" orientation="portrait" r:id="rId10"/>
  <colBreaks count="1" manualBreakCount="1">
    <brk id="7" max="1048575" man="1"/>
  </colBreaks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4"/>
  <sheetViews>
    <sheetView workbookViewId="0">
      <pane xSplit="3" ySplit="3" topLeftCell="AA31" activePane="bottomRight" state="frozen"/>
      <selection activeCell="C30" sqref="C30"/>
      <selection pane="topRight" activeCell="C30" sqref="C30"/>
      <selection pane="bottomLeft" activeCell="C30" sqref="C30"/>
      <selection pane="bottomRight" activeCell="C21" sqref="C21"/>
    </sheetView>
  </sheetViews>
  <sheetFormatPr defaultRowHeight="12.75" x14ac:dyDescent="0.2"/>
  <cols>
    <col min="1" max="2" width="9.140625" style="12"/>
    <col min="3" max="3" width="49.42578125" style="12" customWidth="1"/>
    <col min="4" max="32" width="9.140625" style="12"/>
    <col min="33" max="33" width="0" style="12" hidden="1" customWidth="1"/>
    <col min="34" max="16384" width="9.140625" style="12"/>
  </cols>
  <sheetData>
    <row r="2" spans="2:35" x14ac:dyDescent="0.2">
      <c r="C2" s="13" t="s">
        <v>240</v>
      </c>
      <c r="D2" s="14" t="s">
        <v>314</v>
      </c>
      <c r="E2" s="15"/>
      <c r="F2" s="15"/>
      <c r="G2" s="15"/>
      <c r="H2" s="15"/>
      <c r="I2" s="15"/>
      <c r="J2" s="16" t="s">
        <v>315</v>
      </c>
      <c r="K2" s="17"/>
      <c r="L2" s="17"/>
      <c r="M2" s="17"/>
      <c r="N2" s="17"/>
      <c r="O2" s="17"/>
      <c r="P2" s="18" t="s">
        <v>316</v>
      </c>
      <c r="Q2" s="19"/>
      <c r="R2" s="19"/>
      <c r="S2" s="19"/>
      <c r="T2" s="19"/>
      <c r="U2" s="19"/>
      <c r="V2" s="20" t="s">
        <v>317</v>
      </c>
      <c r="W2" s="21"/>
      <c r="X2" s="21"/>
      <c r="Y2" s="21"/>
      <c r="Z2" s="21"/>
      <c r="AA2" s="21"/>
      <c r="AF2" s="22"/>
    </row>
    <row r="3" spans="2:35" ht="118.5" x14ac:dyDescent="0.2">
      <c r="C3" s="23"/>
      <c r="D3" s="24" t="s">
        <v>318</v>
      </c>
      <c r="E3" s="24" t="s">
        <v>319</v>
      </c>
      <c r="F3" s="24" t="s">
        <v>320</v>
      </c>
      <c r="G3" s="24" t="s">
        <v>321</v>
      </c>
      <c r="H3" s="24" t="s">
        <v>322</v>
      </c>
      <c r="I3" s="24" t="s">
        <v>323</v>
      </c>
      <c r="J3" s="25" t="s">
        <v>318</v>
      </c>
      <c r="K3" s="25" t="s">
        <v>319</v>
      </c>
      <c r="L3" s="25" t="s">
        <v>320</v>
      </c>
      <c r="M3" s="25" t="s">
        <v>321</v>
      </c>
      <c r="N3" s="25" t="s">
        <v>322</v>
      </c>
      <c r="O3" s="25" t="s">
        <v>323</v>
      </c>
      <c r="P3" s="26" t="s">
        <v>318</v>
      </c>
      <c r="Q3" s="26" t="s">
        <v>319</v>
      </c>
      <c r="R3" s="26" t="s">
        <v>320</v>
      </c>
      <c r="S3" s="26" t="s">
        <v>321</v>
      </c>
      <c r="T3" s="26" t="s">
        <v>322</v>
      </c>
      <c r="U3" s="26" t="s">
        <v>323</v>
      </c>
      <c r="V3" s="27" t="s">
        <v>318</v>
      </c>
      <c r="W3" s="27" t="s">
        <v>319</v>
      </c>
      <c r="X3" s="27" t="s">
        <v>320</v>
      </c>
      <c r="Y3" s="27" t="s">
        <v>321</v>
      </c>
      <c r="Z3" s="27" t="s">
        <v>322</v>
      </c>
      <c r="AA3" s="27" t="s">
        <v>323</v>
      </c>
      <c r="AB3" s="28" t="s">
        <v>324</v>
      </c>
      <c r="AC3" s="28" t="s">
        <v>325</v>
      </c>
      <c r="AD3" s="28" t="s">
        <v>326</v>
      </c>
      <c r="AE3" s="28" t="s">
        <v>327</v>
      </c>
      <c r="AF3" s="29" t="s">
        <v>328</v>
      </c>
      <c r="AH3" s="28" t="s">
        <v>329</v>
      </c>
      <c r="AI3" s="28" t="s">
        <v>330</v>
      </c>
    </row>
    <row r="4" spans="2:35" ht="21" x14ac:dyDescent="0.2">
      <c r="B4" s="12">
        <v>1</v>
      </c>
      <c r="C4" s="30" t="s">
        <v>279</v>
      </c>
      <c r="D4" s="31">
        <v>6</v>
      </c>
      <c r="E4" s="31">
        <v>10</v>
      </c>
      <c r="F4" s="31">
        <v>3</v>
      </c>
      <c r="G4" s="31">
        <v>8</v>
      </c>
      <c r="H4" s="31">
        <v>4</v>
      </c>
      <c r="I4" s="31">
        <v>5</v>
      </c>
      <c r="J4" s="32">
        <v>7</v>
      </c>
      <c r="K4" s="32">
        <v>8</v>
      </c>
      <c r="L4" s="32">
        <v>4</v>
      </c>
      <c r="M4" s="32">
        <v>12</v>
      </c>
      <c r="N4" s="32">
        <v>4</v>
      </c>
      <c r="O4" s="32">
        <v>3</v>
      </c>
      <c r="P4" s="33"/>
      <c r="Q4" s="33"/>
      <c r="R4" s="33"/>
      <c r="S4" s="33"/>
      <c r="T4" s="33"/>
      <c r="U4" s="33"/>
      <c r="V4" s="31"/>
      <c r="W4" s="31"/>
      <c r="X4" s="31"/>
      <c r="Y4" s="31"/>
      <c r="Z4" s="31"/>
      <c r="AA4" s="31"/>
      <c r="AB4" s="12">
        <f t="shared" ref="AB4:AB44" si="0">(D4/9+E4/18+F4/9+G4/15+H4/9+I4/9)/6*100</f>
        <v>51.481481481481474</v>
      </c>
      <c r="AC4" s="12">
        <f t="shared" ref="AC4:AC44" si="1">(J4/9+K4/18+L4/9+M4/15+N4/9+O4/9)/6*100</f>
        <v>54.074074074074083</v>
      </c>
      <c r="AD4" s="12">
        <f t="shared" ref="AD4:AD44" si="2">(P4/9+Q4/18+R4/9+S4/15+T4/9+U4/9)/6*100</f>
        <v>0</v>
      </c>
      <c r="AE4" s="12">
        <f t="shared" ref="AE4:AE44" si="3">(V4/9+W4/18+X4/9+Y4/15+Z4/9+AA4/9)/6*100</f>
        <v>0</v>
      </c>
      <c r="AF4" s="22">
        <f t="shared" ref="AF4:AF44" si="4">((SUM(AC4:AE4)/(AG4-1))+AB4)/2</f>
        <v>52.777777777777779</v>
      </c>
      <c r="AG4" s="12">
        <f t="shared" ref="AG4:AG44" si="5">COUNTIF(AB4:AE4,"&lt;&gt;0")</f>
        <v>2</v>
      </c>
      <c r="AH4" s="12">
        <v>60</v>
      </c>
      <c r="AI4" s="34" t="str">
        <f t="shared" ref="AI4:AI44" si="6">IF(AF4=0,"X",IF(AF4&gt;=AH4,"P","F"))</f>
        <v>F</v>
      </c>
    </row>
    <row r="5" spans="2:35" ht="21" x14ac:dyDescent="0.2">
      <c r="B5" s="12">
        <v>2</v>
      </c>
      <c r="C5" s="30" t="s">
        <v>347</v>
      </c>
      <c r="D5" s="31">
        <v>9</v>
      </c>
      <c r="E5" s="31">
        <v>4</v>
      </c>
      <c r="F5" s="31">
        <v>6</v>
      </c>
      <c r="G5" s="31">
        <v>5</v>
      </c>
      <c r="H5" s="31">
        <v>4</v>
      </c>
      <c r="I5" s="31">
        <v>7</v>
      </c>
      <c r="J5" s="32">
        <v>7</v>
      </c>
      <c r="K5" s="32">
        <v>8</v>
      </c>
      <c r="L5" s="32">
        <v>6</v>
      </c>
      <c r="M5" s="32">
        <v>13</v>
      </c>
      <c r="N5" s="32">
        <v>3</v>
      </c>
      <c r="O5" s="32">
        <v>6</v>
      </c>
      <c r="P5" s="33">
        <v>5</v>
      </c>
      <c r="Q5" s="33">
        <v>5</v>
      </c>
      <c r="R5" s="33">
        <v>2</v>
      </c>
      <c r="S5" s="33">
        <v>9</v>
      </c>
      <c r="T5" s="33">
        <v>2</v>
      </c>
      <c r="U5" s="33">
        <v>6</v>
      </c>
      <c r="V5" s="31"/>
      <c r="W5" s="31"/>
      <c r="X5" s="31"/>
      <c r="Y5" s="31"/>
      <c r="Z5" s="31"/>
      <c r="AA5" s="31"/>
      <c r="AB5" s="12">
        <f t="shared" si="0"/>
        <v>57.407407407407405</v>
      </c>
      <c r="AC5" s="12">
        <f t="shared" si="1"/>
        <v>62.592592592592588</v>
      </c>
      <c r="AD5" s="12">
        <f t="shared" si="2"/>
        <v>42.407407407407405</v>
      </c>
      <c r="AE5" s="12">
        <f t="shared" si="3"/>
        <v>0</v>
      </c>
      <c r="AF5" s="22">
        <f t="shared" si="4"/>
        <v>54.953703703703702</v>
      </c>
      <c r="AG5" s="12">
        <f t="shared" si="5"/>
        <v>3</v>
      </c>
      <c r="AH5" s="12">
        <v>60</v>
      </c>
      <c r="AI5" s="34" t="str">
        <f t="shared" si="6"/>
        <v>F</v>
      </c>
    </row>
    <row r="6" spans="2:35" ht="21" x14ac:dyDescent="0.2">
      <c r="B6" s="12">
        <v>4</v>
      </c>
      <c r="C6" s="30" t="s">
        <v>289</v>
      </c>
      <c r="D6" s="31">
        <v>6</v>
      </c>
      <c r="E6" s="31">
        <v>9</v>
      </c>
      <c r="F6" s="31">
        <v>6</v>
      </c>
      <c r="G6" s="31">
        <v>9</v>
      </c>
      <c r="H6" s="31">
        <v>5</v>
      </c>
      <c r="I6" s="31">
        <v>4</v>
      </c>
      <c r="J6" s="32">
        <v>5</v>
      </c>
      <c r="K6" s="32">
        <v>9</v>
      </c>
      <c r="L6" s="32">
        <v>4</v>
      </c>
      <c r="M6" s="32">
        <v>9</v>
      </c>
      <c r="N6" s="32">
        <v>5</v>
      </c>
      <c r="O6" s="32">
        <v>6</v>
      </c>
      <c r="P6" s="33">
        <v>6</v>
      </c>
      <c r="Q6" s="33">
        <v>12</v>
      </c>
      <c r="R6" s="33">
        <v>6</v>
      </c>
      <c r="S6" s="33">
        <v>11</v>
      </c>
      <c r="T6" s="33">
        <v>8</v>
      </c>
      <c r="U6" s="33">
        <v>6</v>
      </c>
      <c r="V6" s="31"/>
      <c r="W6" s="31"/>
      <c r="X6" s="31"/>
      <c r="Y6" s="31"/>
      <c r="Z6" s="31"/>
      <c r="AA6" s="31"/>
      <c r="AB6" s="12">
        <f t="shared" si="0"/>
        <v>57.222222222222229</v>
      </c>
      <c r="AC6" s="12">
        <f t="shared" si="1"/>
        <v>55.370370370370367</v>
      </c>
      <c r="AD6" s="12">
        <f t="shared" si="2"/>
        <v>71.481481481481481</v>
      </c>
      <c r="AE6" s="12">
        <f t="shared" si="3"/>
        <v>0</v>
      </c>
      <c r="AF6" s="22">
        <f t="shared" si="4"/>
        <v>60.324074074074076</v>
      </c>
      <c r="AG6" s="12">
        <f t="shared" si="5"/>
        <v>3</v>
      </c>
      <c r="AH6" s="12">
        <v>60</v>
      </c>
      <c r="AI6" s="34" t="str">
        <f t="shared" si="6"/>
        <v>P</v>
      </c>
    </row>
    <row r="7" spans="2:35" ht="21" x14ac:dyDescent="0.2">
      <c r="B7" s="12">
        <v>41</v>
      </c>
      <c r="C7" s="30" t="s">
        <v>351</v>
      </c>
      <c r="D7" s="31"/>
      <c r="E7" s="31"/>
      <c r="F7" s="31"/>
      <c r="G7" s="31"/>
      <c r="H7" s="31"/>
      <c r="I7" s="31"/>
      <c r="J7" s="32"/>
      <c r="K7" s="32"/>
      <c r="L7" s="32"/>
      <c r="M7" s="32"/>
      <c r="N7" s="32"/>
      <c r="O7" s="32"/>
      <c r="P7" s="33"/>
      <c r="Q7" s="33"/>
      <c r="R7" s="33"/>
      <c r="S7" s="33"/>
      <c r="T7" s="33"/>
      <c r="U7" s="33"/>
      <c r="V7" s="31"/>
      <c r="W7" s="31"/>
      <c r="X7" s="31"/>
      <c r="Y7" s="31"/>
      <c r="Z7" s="31"/>
      <c r="AA7" s="31"/>
      <c r="AB7" s="12">
        <f t="shared" si="0"/>
        <v>0</v>
      </c>
      <c r="AC7" s="12">
        <f t="shared" si="1"/>
        <v>0</v>
      </c>
      <c r="AD7" s="12">
        <f t="shared" si="2"/>
        <v>0</v>
      </c>
      <c r="AE7" s="12">
        <f t="shared" si="3"/>
        <v>0</v>
      </c>
      <c r="AF7" s="22">
        <f t="shared" si="4"/>
        <v>0</v>
      </c>
      <c r="AG7" s="12">
        <f t="shared" si="5"/>
        <v>0</v>
      </c>
      <c r="AH7" s="12">
        <v>60</v>
      </c>
      <c r="AI7" s="34" t="str">
        <f t="shared" si="6"/>
        <v>X</v>
      </c>
    </row>
    <row r="8" spans="2:35" ht="21" x14ac:dyDescent="0.2">
      <c r="B8" s="12">
        <v>6</v>
      </c>
      <c r="C8" s="30" t="s">
        <v>348</v>
      </c>
      <c r="D8" s="31">
        <v>7</v>
      </c>
      <c r="E8" s="31">
        <v>8</v>
      </c>
      <c r="F8" s="31">
        <v>3</v>
      </c>
      <c r="G8" s="31">
        <v>13</v>
      </c>
      <c r="H8" s="31">
        <v>7</v>
      </c>
      <c r="I8" s="31">
        <v>6</v>
      </c>
      <c r="J8" s="32">
        <v>8</v>
      </c>
      <c r="K8" s="32">
        <v>4</v>
      </c>
      <c r="L8" s="32">
        <v>0</v>
      </c>
      <c r="M8" s="32">
        <v>7</v>
      </c>
      <c r="N8" s="32">
        <v>7</v>
      </c>
      <c r="O8" s="32">
        <v>1</v>
      </c>
      <c r="P8" s="33">
        <v>9</v>
      </c>
      <c r="Q8" s="33">
        <v>9</v>
      </c>
      <c r="R8" s="33">
        <v>3</v>
      </c>
      <c r="S8" s="33">
        <v>8</v>
      </c>
      <c r="T8" s="33">
        <v>8</v>
      </c>
      <c r="U8" s="33">
        <v>7</v>
      </c>
      <c r="V8" s="31"/>
      <c r="W8" s="31"/>
      <c r="X8" s="31"/>
      <c r="Y8" s="31"/>
      <c r="Z8" s="31"/>
      <c r="AA8" s="31"/>
      <c r="AB8" s="12">
        <f t="shared" si="0"/>
        <v>64.444444444444443</v>
      </c>
      <c r="AC8" s="12">
        <f t="shared" si="1"/>
        <v>41.111111111111114</v>
      </c>
      <c r="AD8" s="12">
        <f t="shared" si="2"/>
        <v>67.222222222222214</v>
      </c>
      <c r="AE8" s="12">
        <f t="shared" si="3"/>
        <v>0</v>
      </c>
      <c r="AF8" s="22">
        <f t="shared" si="4"/>
        <v>59.305555555555557</v>
      </c>
      <c r="AG8" s="12">
        <f t="shared" si="5"/>
        <v>3</v>
      </c>
      <c r="AH8" s="12">
        <v>60</v>
      </c>
      <c r="AI8" s="34" t="str">
        <f t="shared" si="6"/>
        <v>F</v>
      </c>
    </row>
    <row r="9" spans="2:35" ht="21" x14ac:dyDescent="0.2">
      <c r="B9" s="12">
        <v>5</v>
      </c>
      <c r="C9" s="30" t="s">
        <v>251</v>
      </c>
      <c r="D9" s="31">
        <v>8</v>
      </c>
      <c r="E9" s="31">
        <v>13</v>
      </c>
      <c r="F9" s="31">
        <v>8</v>
      </c>
      <c r="G9" s="31">
        <v>11</v>
      </c>
      <c r="H9" s="31">
        <v>5</v>
      </c>
      <c r="I9" s="31">
        <v>8</v>
      </c>
      <c r="J9" s="32">
        <v>4</v>
      </c>
      <c r="K9" s="32">
        <v>7</v>
      </c>
      <c r="L9" s="32">
        <v>5</v>
      </c>
      <c r="M9" s="32">
        <v>12</v>
      </c>
      <c r="N9" s="32">
        <v>6</v>
      </c>
      <c r="O9" s="32">
        <v>3</v>
      </c>
      <c r="P9" s="33">
        <v>6</v>
      </c>
      <c r="Q9" s="33">
        <v>10</v>
      </c>
      <c r="R9" s="33">
        <v>6</v>
      </c>
      <c r="S9" s="33">
        <v>11</v>
      </c>
      <c r="T9" s="33">
        <v>6</v>
      </c>
      <c r="U9" s="33">
        <v>5</v>
      </c>
      <c r="V9" s="31"/>
      <c r="W9" s="31"/>
      <c r="X9" s="31"/>
      <c r="Y9" s="31"/>
      <c r="Z9" s="31"/>
      <c r="AA9" s="31"/>
      <c r="AB9" s="12">
        <f t="shared" si="0"/>
        <v>77.962962962962962</v>
      </c>
      <c r="AC9" s="12">
        <f t="shared" si="1"/>
        <v>53.148148148148152</v>
      </c>
      <c r="AD9" s="12">
        <f t="shared" si="2"/>
        <v>64.074074074074076</v>
      </c>
      <c r="AE9" s="12">
        <f t="shared" si="3"/>
        <v>0</v>
      </c>
      <c r="AF9" s="22">
        <f t="shared" si="4"/>
        <v>68.287037037037038</v>
      </c>
      <c r="AG9" s="12">
        <f t="shared" si="5"/>
        <v>3</v>
      </c>
      <c r="AH9" s="12">
        <v>60</v>
      </c>
      <c r="AI9" s="34" t="str">
        <f t="shared" si="6"/>
        <v>P</v>
      </c>
    </row>
    <row r="10" spans="2:35" ht="21" x14ac:dyDescent="0.2">
      <c r="B10" s="12">
        <v>7</v>
      </c>
      <c r="C10" s="35" t="s">
        <v>284</v>
      </c>
      <c r="D10" s="31">
        <v>6</v>
      </c>
      <c r="E10" s="31">
        <v>12</v>
      </c>
      <c r="F10" s="31">
        <v>9</v>
      </c>
      <c r="G10" s="31">
        <v>12</v>
      </c>
      <c r="H10" s="31">
        <v>6</v>
      </c>
      <c r="I10" s="31">
        <v>8</v>
      </c>
      <c r="J10" s="32">
        <v>5</v>
      </c>
      <c r="K10" s="32">
        <v>16</v>
      </c>
      <c r="L10" s="32">
        <v>7</v>
      </c>
      <c r="M10" s="32">
        <v>12</v>
      </c>
      <c r="N10" s="32">
        <v>7</v>
      </c>
      <c r="O10" s="32">
        <v>6</v>
      </c>
      <c r="P10" s="33">
        <v>6</v>
      </c>
      <c r="Q10" s="33">
        <v>10</v>
      </c>
      <c r="R10" s="33">
        <v>6</v>
      </c>
      <c r="S10" s="33">
        <v>10</v>
      </c>
      <c r="T10" s="33">
        <v>6</v>
      </c>
      <c r="U10" s="33">
        <v>6</v>
      </c>
      <c r="V10" s="31"/>
      <c r="W10" s="31"/>
      <c r="X10" s="31"/>
      <c r="Y10" s="31"/>
      <c r="Z10" s="31"/>
      <c r="AA10" s="31"/>
      <c r="AB10" s="12">
        <f t="shared" si="0"/>
        <v>78.148148148148138</v>
      </c>
      <c r="AC10" s="12">
        <f t="shared" si="1"/>
        <v>74.444444444444443</v>
      </c>
      <c r="AD10" s="12">
        <f t="shared" si="2"/>
        <v>64.81481481481481</v>
      </c>
      <c r="AE10" s="12">
        <f t="shared" si="3"/>
        <v>0</v>
      </c>
      <c r="AF10" s="22">
        <f t="shared" si="4"/>
        <v>73.888888888888886</v>
      </c>
      <c r="AG10" s="12">
        <f t="shared" si="5"/>
        <v>3</v>
      </c>
      <c r="AH10" s="12">
        <v>60</v>
      </c>
      <c r="AI10" s="34" t="str">
        <f t="shared" si="6"/>
        <v>P</v>
      </c>
    </row>
    <row r="11" spans="2:35" ht="21" x14ac:dyDescent="0.2">
      <c r="B11" s="12">
        <v>8</v>
      </c>
      <c r="C11" s="30" t="s">
        <v>246</v>
      </c>
      <c r="D11" s="31">
        <v>6</v>
      </c>
      <c r="E11" s="31">
        <v>12</v>
      </c>
      <c r="F11" s="31">
        <v>6</v>
      </c>
      <c r="G11" s="31">
        <v>10</v>
      </c>
      <c r="H11" s="31">
        <v>5</v>
      </c>
      <c r="I11" s="31">
        <v>6</v>
      </c>
      <c r="J11" s="32">
        <v>8</v>
      </c>
      <c r="K11" s="32">
        <v>10</v>
      </c>
      <c r="L11" s="32">
        <v>8</v>
      </c>
      <c r="M11" s="32">
        <v>15</v>
      </c>
      <c r="N11" s="32">
        <v>7</v>
      </c>
      <c r="O11" s="32">
        <v>8</v>
      </c>
      <c r="P11" s="33">
        <v>6</v>
      </c>
      <c r="Q11" s="33">
        <v>8</v>
      </c>
      <c r="R11" s="33">
        <v>6</v>
      </c>
      <c r="S11" s="33">
        <v>8</v>
      </c>
      <c r="T11" s="33">
        <v>6</v>
      </c>
      <c r="U11" s="33">
        <v>6</v>
      </c>
      <c r="V11" s="31"/>
      <c r="W11" s="31"/>
      <c r="X11" s="31"/>
      <c r="Y11" s="31"/>
      <c r="Z11" s="31"/>
      <c r="AA11" s="31"/>
      <c r="AB11" s="12">
        <f t="shared" si="0"/>
        <v>64.81481481481481</v>
      </c>
      <c r="AC11" s="12">
        <f t="shared" si="1"/>
        <v>83.333333333333343</v>
      </c>
      <c r="AD11" s="12">
        <f t="shared" si="2"/>
        <v>60.740740740740726</v>
      </c>
      <c r="AE11" s="12">
        <f t="shared" si="3"/>
        <v>0</v>
      </c>
      <c r="AF11" s="22">
        <f t="shared" si="4"/>
        <v>68.425925925925924</v>
      </c>
      <c r="AG11" s="12">
        <f t="shared" si="5"/>
        <v>3</v>
      </c>
      <c r="AH11" s="12">
        <v>60</v>
      </c>
      <c r="AI11" s="34" t="str">
        <f t="shared" si="6"/>
        <v>P</v>
      </c>
    </row>
    <row r="12" spans="2:35" ht="21" x14ac:dyDescent="0.2">
      <c r="B12" s="12">
        <v>9</v>
      </c>
      <c r="C12" s="30" t="s">
        <v>298</v>
      </c>
      <c r="D12" s="31">
        <v>7</v>
      </c>
      <c r="E12" s="31">
        <v>14</v>
      </c>
      <c r="F12" s="31">
        <v>7</v>
      </c>
      <c r="G12" s="31">
        <v>13</v>
      </c>
      <c r="H12" s="31">
        <v>7</v>
      </c>
      <c r="I12" s="31">
        <v>9</v>
      </c>
      <c r="J12" s="32">
        <v>8</v>
      </c>
      <c r="K12" s="32">
        <v>10</v>
      </c>
      <c r="L12" s="32">
        <v>7</v>
      </c>
      <c r="M12" s="32">
        <v>13</v>
      </c>
      <c r="N12" s="32">
        <v>8</v>
      </c>
      <c r="O12" s="32">
        <v>7</v>
      </c>
      <c r="P12" s="33">
        <v>6</v>
      </c>
      <c r="Q12" s="33">
        <v>15</v>
      </c>
      <c r="R12" s="33">
        <v>9</v>
      </c>
      <c r="S12" s="33">
        <v>15</v>
      </c>
      <c r="T12" s="33">
        <v>9</v>
      </c>
      <c r="U12" s="33">
        <v>9</v>
      </c>
      <c r="V12" s="31"/>
      <c r="W12" s="31"/>
      <c r="X12" s="31"/>
      <c r="Y12" s="31"/>
      <c r="Z12" s="31"/>
      <c r="AA12" s="31"/>
      <c r="AB12" s="12">
        <f t="shared" si="0"/>
        <v>82.962962962962962</v>
      </c>
      <c r="AC12" s="12">
        <f t="shared" si="1"/>
        <v>79.259259259259267</v>
      </c>
      <c r="AD12" s="12">
        <f t="shared" si="2"/>
        <v>91.666666666666657</v>
      </c>
      <c r="AE12" s="12">
        <f t="shared" si="3"/>
        <v>0</v>
      </c>
      <c r="AF12" s="22">
        <f t="shared" si="4"/>
        <v>84.212962962962962</v>
      </c>
      <c r="AG12" s="12">
        <f t="shared" si="5"/>
        <v>3</v>
      </c>
      <c r="AH12" s="12">
        <v>60</v>
      </c>
      <c r="AI12" s="34" t="str">
        <f t="shared" si="6"/>
        <v>P</v>
      </c>
    </row>
    <row r="13" spans="2:35" ht="21" x14ac:dyDescent="0.2">
      <c r="B13" s="12">
        <v>10</v>
      </c>
      <c r="C13" s="30" t="s">
        <v>252</v>
      </c>
      <c r="D13" s="31">
        <v>7</v>
      </c>
      <c r="E13" s="31">
        <v>16</v>
      </c>
      <c r="F13" s="31">
        <v>8</v>
      </c>
      <c r="G13" s="31">
        <v>13</v>
      </c>
      <c r="H13" s="31">
        <v>8</v>
      </c>
      <c r="I13" s="31">
        <v>9</v>
      </c>
      <c r="J13" s="32">
        <v>7</v>
      </c>
      <c r="K13" s="32">
        <v>12</v>
      </c>
      <c r="L13" s="32">
        <v>6</v>
      </c>
      <c r="M13" s="32">
        <v>12</v>
      </c>
      <c r="N13" s="32">
        <v>7</v>
      </c>
      <c r="O13" s="32">
        <v>7</v>
      </c>
      <c r="P13" s="33">
        <v>6</v>
      </c>
      <c r="Q13" s="33">
        <v>12</v>
      </c>
      <c r="R13" s="33">
        <v>6</v>
      </c>
      <c r="S13" s="33">
        <v>12</v>
      </c>
      <c r="T13" s="33">
        <v>6</v>
      </c>
      <c r="U13" s="33">
        <v>6</v>
      </c>
      <c r="V13" s="31"/>
      <c r="W13" s="31"/>
      <c r="X13" s="31"/>
      <c r="Y13" s="31"/>
      <c r="Z13" s="31"/>
      <c r="AA13" s="31"/>
      <c r="AB13" s="12">
        <f t="shared" si="0"/>
        <v>88.518518518518519</v>
      </c>
      <c r="AC13" s="12">
        <f t="shared" si="1"/>
        <v>74.444444444444443</v>
      </c>
      <c r="AD13" s="12">
        <f t="shared" si="2"/>
        <v>68.888888888888872</v>
      </c>
      <c r="AE13" s="12">
        <f t="shared" si="3"/>
        <v>0</v>
      </c>
      <c r="AF13" s="22">
        <f t="shared" si="4"/>
        <v>80.092592592592581</v>
      </c>
      <c r="AG13" s="12">
        <f t="shared" si="5"/>
        <v>3</v>
      </c>
      <c r="AH13" s="12">
        <v>60</v>
      </c>
      <c r="AI13" s="34" t="str">
        <f t="shared" si="6"/>
        <v>P</v>
      </c>
    </row>
    <row r="14" spans="2:35" ht="21" x14ac:dyDescent="0.2">
      <c r="B14" s="12">
        <v>11</v>
      </c>
      <c r="C14" s="35" t="s">
        <v>259</v>
      </c>
      <c r="D14" s="31">
        <v>6</v>
      </c>
      <c r="E14" s="31">
        <v>12</v>
      </c>
      <c r="F14" s="31">
        <v>6</v>
      </c>
      <c r="G14" s="31">
        <v>12</v>
      </c>
      <c r="H14" s="31">
        <v>7</v>
      </c>
      <c r="I14" s="31">
        <v>6</v>
      </c>
      <c r="J14" s="32">
        <v>4</v>
      </c>
      <c r="K14" s="32">
        <v>7</v>
      </c>
      <c r="L14" s="32">
        <v>4</v>
      </c>
      <c r="M14" s="32">
        <v>7</v>
      </c>
      <c r="N14" s="32">
        <v>7</v>
      </c>
      <c r="O14" s="32">
        <v>5</v>
      </c>
      <c r="P14" s="33">
        <v>7</v>
      </c>
      <c r="Q14" s="33">
        <v>8</v>
      </c>
      <c r="R14" s="33">
        <v>6</v>
      </c>
      <c r="S14" s="33">
        <v>11</v>
      </c>
      <c r="T14" s="33">
        <v>5</v>
      </c>
      <c r="U14" s="33">
        <v>6</v>
      </c>
      <c r="V14" s="31"/>
      <c r="W14" s="31"/>
      <c r="X14" s="31"/>
      <c r="Y14" s="31"/>
      <c r="Z14" s="31"/>
      <c r="AA14" s="31"/>
      <c r="AB14" s="12">
        <f t="shared" si="0"/>
        <v>70.740740740740733</v>
      </c>
      <c r="AC14" s="12">
        <f t="shared" si="1"/>
        <v>51.296296296296298</v>
      </c>
      <c r="AD14" s="12">
        <f t="shared" si="2"/>
        <v>64.074074074074076</v>
      </c>
      <c r="AE14" s="12">
        <f t="shared" si="3"/>
        <v>0</v>
      </c>
      <c r="AF14" s="22">
        <f t="shared" si="4"/>
        <v>64.212962962962962</v>
      </c>
      <c r="AG14" s="12">
        <f t="shared" si="5"/>
        <v>3</v>
      </c>
      <c r="AH14" s="12">
        <v>60</v>
      </c>
      <c r="AI14" s="34" t="str">
        <f t="shared" si="6"/>
        <v>P</v>
      </c>
    </row>
    <row r="15" spans="2:35" ht="21" x14ac:dyDescent="0.2">
      <c r="B15" s="12">
        <v>12</v>
      </c>
      <c r="C15" s="30" t="s">
        <v>285</v>
      </c>
      <c r="D15" s="31"/>
      <c r="E15" s="31"/>
      <c r="F15" s="31"/>
      <c r="G15" s="31"/>
      <c r="H15" s="31"/>
      <c r="I15" s="31"/>
      <c r="J15" s="32"/>
      <c r="K15" s="32"/>
      <c r="L15" s="32"/>
      <c r="M15" s="32"/>
      <c r="N15" s="32"/>
      <c r="O15" s="32"/>
      <c r="P15" s="33"/>
      <c r="Q15" s="33"/>
      <c r="R15" s="33"/>
      <c r="S15" s="33"/>
      <c r="T15" s="33"/>
      <c r="U15" s="33"/>
      <c r="V15" s="31"/>
      <c r="W15" s="31"/>
      <c r="X15" s="31"/>
      <c r="Y15" s="31"/>
      <c r="Z15" s="31"/>
      <c r="AA15" s="31"/>
      <c r="AB15" s="12">
        <f t="shared" si="0"/>
        <v>0</v>
      </c>
      <c r="AC15" s="12">
        <f t="shared" si="1"/>
        <v>0</v>
      </c>
      <c r="AD15" s="12">
        <f t="shared" si="2"/>
        <v>0</v>
      </c>
      <c r="AE15" s="12">
        <f t="shared" si="3"/>
        <v>0</v>
      </c>
      <c r="AF15" s="22">
        <f t="shared" si="4"/>
        <v>0</v>
      </c>
      <c r="AG15" s="12">
        <f t="shared" si="5"/>
        <v>0</v>
      </c>
      <c r="AH15" s="12">
        <v>60</v>
      </c>
      <c r="AI15" s="34" t="str">
        <f t="shared" si="6"/>
        <v>X</v>
      </c>
    </row>
    <row r="16" spans="2:35" ht="21" x14ac:dyDescent="0.2">
      <c r="B16" s="12">
        <v>13</v>
      </c>
      <c r="C16" s="36" t="s">
        <v>287</v>
      </c>
      <c r="D16" s="31">
        <v>7</v>
      </c>
      <c r="E16" s="31">
        <v>8</v>
      </c>
      <c r="F16" s="31">
        <v>5</v>
      </c>
      <c r="G16" s="31">
        <v>10</v>
      </c>
      <c r="H16" s="31">
        <v>6</v>
      </c>
      <c r="I16" s="31">
        <v>5</v>
      </c>
      <c r="J16" s="32">
        <v>8</v>
      </c>
      <c r="K16" s="32">
        <v>12</v>
      </c>
      <c r="L16" s="32">
        <v>5</v>
      </c>
      <c r="M16" s="32">
        <v>11</v>
      </c>
      <c r="N16" s="32">
        <v>6</v>
      </c>
      <c r="O16" s="32">
        <v>6</v>
      </c>
      <c r="P16" s="33">
        <v>8</v>
      </c>
      <c r="Q16" s="33">
        <v>11</v>
      </c>
      <c r="R16" s="33">
        <v>6</v>
      </c>
      <c r="S16" s="33">
        <v>10</v>
      </c>
      <c r="T16" s="33">
        <v>5</v>
      </c>
      <c r="U16" s="33">
        <v>6</v>
      </c>
      <c r="V16" s="31"/>
      <c r="W16" s="31"/>
      <c r="X16" s="31"/>
      <c r="Y16" s="31"/>
      <c r="Z16" s="31"/>
      <c r="AA16" s="31"/>
      <c r="AB16" s="12">
        <f t="shared" si="0"/>
        <v>61.111111111111114</v>
      </c>
      <c r="AC16" s="12">
        <f t="shared" si="1"/>
        <v>69.629629629629619</v>
      </c>
      <c r="AD16" s="12">
        <f t="shared" si="2"/>
        <v>67.592592592592595</v>
      </c>
      <c r="AE16" s="12">
        <f t="shared" si="3"/>
        <v>0</v>
      </c>
      <c r="AF16" s="22">
        <f t="shared" si="4"/>
        <v>64.861111111111114</v>
      </c>
      <c r="AG16" s="12">
        <f t="shared" si="5"/>
        <v>3</v>
      </c>
      <c r="AH16" s="12">
        <v>60</v>
      </c>
      <c r="AI16" s="34" t="str">
        <f t="shared" si="6"/>
        <v>P</v>
      </c>
    </row>
    <row r="17" spans="2:35" ht="21" x14ac:dyDescent="0.2">
      <c r="B17" s="12">
        <v>14</v>
      </c>
      <c r="C17" s="35" t="s">
        <v>307</v>
      </c>
      <c r="D17" s="31">
        <v>9</v>
      </c>
      <c r="E17" s="31">
        <v>12</v>
      </c>
      <c r="F17" s="31">
        <v>9</v>
      </c>
      <c r="G17" s="31">
        <v>13</v>
      </c>
      <c r="H17" s="31">
        <v>8</v>
      </c>
      <c r="I17" s="31">
        <v>8</v>
      </c>
      <c r="J17" s="32">
        <v>7</v>
      </c>
      <c r="K17" s="32">
        <v>12</v>
      </c>
      <c r="L17" s="32">
        <v>5</v>
      </c>
      <c r="M17" s="32">
        <v>13</v>
      </c>
      <c r="N17" s="32">
        <v>7</v>
      </c>
      <c r="O17" s="32">
        <v>8</v>
      </c>
      <c r="P17" s="33">
        <v>6</v>
      </c>
      <c r="Q17" s="33">
        <v>12</v>
      </c>
      <c r="R17" s="33">
        <v>6</v>
      </c>
      <c r="S17" s="33">
        <v>12</v>
      </c>
      <c r="T17" s="33">
        <v>6</v>
      </c>
      <c r="U17" s="33">
        <v>5</v>
      </c>
      <c r="V17" s="31"/>
      <c r="W17" s="31"/>
      <c r="X17" s="31"/>
      <c r="Y17" s="31"/>
      <c r="Z17" s="31"/>
      <c r="AA17" s="31"/>
      <c r="AB17" s="12">
        <f t="shared" si="0"/>
        <v>88.518518518518533</v>
      </c>
      <c r="AC17" s="12">
        <f t="shared" si="1"/>
        <v>75.555555555555557</v>
      </c>
      <c r="AD17" s="12">
        <f t="shared" si="2"/>
        <v>67.037037037037038</v>
      </c>
      <c r="AE17" s="12">
        <f t="shared" si="3"/>
        <v>0</v>
      </c>
      <c r="AF17" s="22">
        <f t="shared" si="4"/>
        <v>79.907407407407419</v>
      </c>
      <c r="AG17" s="12">
        <f t="shared" si="5"/>
        <v>3</v>
      </c>
      <c r="AH17" s="12">
        <v>60</v>
      </c>
      <c r="AI17" s="34" t="str">
        <f t="shared" si="6"/>
        <v>P</v>
      </c>
    </row>
    <row r="18" spans="2:35" ht="21" x14ac:dyDescent="0.2">
      <c r="B18" s="12">
        <v>15</v>
      </c>
      <c r="C18" s="30" t="s">
        <v>294</v>
      </c>
      <c r="D18" s="31"/>
      <c r="E18" s="31"/>
      <c r="F18" s="31"/>
      <c r="G18" s="31"/>
      <c r="H18" s="31"/>
      <c r="I18" s="31"/>
      <c r="J18" s="32"/>
      <c r="K18" s="32"/>
      <c r="L18" s="32"/>
      <c r="M18" s="32"/>
      <c r="N18" s="32"/>
      <c r="O18" s="32"/>
      <c r="P18" s="33"/>
      <c r="Q18" s="33"/>
      <c r="R18" s="33"/>
      <c r="S18" s="33"/>
      <c r="T18" s="33"/>
      <c r="U18" s="33"/>
      <c r="V18" s="31"/>
      <c r="W18" s="31"/>
      <c r="X18" s="31"/>
      <c r="Y18" s="31"/>
      <c r="Z18" s="31"/>
      <c r="AA18" s="31"/>
      <c r="AB18" s="12">
        <f t="shared" si="0"/>
        <v>0</v>
      </c>
      <c r="AC18" s="12">
        <f t="shared" si="1"/>
        <v>0</v>
      </c>
      <c r="AD18" s="12">
        <f t="shared" si="2"/>
        <v>0</v>
      </c>
      <c r="AE18" s="12">
        <f t="shared" si="3"/>
        <v>0</v>
      </c>
      <c r="AF18" s="22">
        <f t="shared" si="4"/>
        <v>0</v>
      </c>
      <c r="AG18" s="12">
        <f t="shared" si="5"/>
        <v>0</v>
      </c>
      <c r="AH18" s="12">
        <v>60</v>
      </c>
      <c r="AI18" s="34" t="str">
        <f t="shared" si="6"/>
        <v>X</v>
      </c>
    </row>
    <row r="19" spans="2:35" ht="21" x14ac:dyDescent="0.2">
      <c r="B19" s="12">
        <v>16</v>
      </c>
      <c r="C19" s="30" t="s">
        <v>264</v>
      </c>
      <c r="D19" s="31"/>
      <c r="E19" s="31"/>
      <c r="F19" s="31"/>
      <c r="G19" s="31"/>
      <c r="H19" s="31"/>
      <c r="I19" s="31"/>
      <c r="J19" s="32"/>
      <c r="K19" s="32"/>
      <c r="L19" s="32"/>
      <c r="M19" s="32"/>
      <c r="N19" s="32"/>
      <c r="O19" s="32"/>
      <c r="P19" s="33"/>
      <c r="Q19" s="33"/>
      <c r="R19" s="33"/>
      <c r="S19" s="33"/>
      <c r="T19" s="33"/>
      <c r="U19" s="33"/>
      <c r="V19" s="31"/>
      <c r="W19" s="31"/>
      <c r="X19" s="31"/>
      <c r="Y19" s="31"/>
      <c r="Z19" s="31"/>
      <c r="AA19" s="31"/>
      <c r="AB19" s="12">
        <f t="shared" si="0"/>
        <v>0</v>
      </c>
      <c r="AC19" s="12">
        <f t="shared" si="1"/>
        <v>0</v>
      </c>
      <c r="AD19" s="12">
        <f t="shared" si="2"/>
        <v>0</v>
      </c>
      <c r="AE19" s="12">
        <f t="shared" si="3"/>
        <v>0</v>
      </c>
      <c r="AF19" s="22">
        <f t="shared" si="4"/>
        <v>0</v>
      </c>
      <c r="AG19" s="12">
        <f t="shared" si="5"/>
        <v>0</v>
      </c>
      <c r="AH19" s="12">
        <v>60</v>
      </c>
      <c r="AI19" s="34" t="str">
        <f t="shared" si="6"/>
        <v>X</v>
      </c>
    </row>
    <row r="20" spans="2:35" ht="21" x14ac:dyDescent="0.2">
      <c r="B20" s="12">
        <v>17</v>
      </c>
      <c r="C20" s="30" t="s">
        <v>247</v>
      </c>
      <c r="D20" s="31">
        <v>7</v>
      </c>
      <c r="E20" s="31">
        <v>10</v>
      </c>
      <c r="F20" s="31">
        <v>7</v>
      </c>
      <c r="G20" s="31">
        <v>10</v>
      </c>
      <c r="H20" s="31">
        <v>4</v>
      </c>
      <c r="I20" s="31">
        <v>9</v>
      </c>
      <c r="J20" s="32">
        <v>6</v>
      </c>
      <c r="K20" s="32">
        <v>12</v>
      </c>
      <c r="L20" s="32">
        <v>6</v>
      </c>
      <c r="M20" s="32">
        <v>10</v>
      </c>
      <c r="N20" s="32">
        <v>9</v>
      </c>
      <c r="O20" s="32">
        <v>6</v>
      </c>
      <c r="P20" s="33">
        <v>7</v>
      </c>
      <c r="Q20" s="33">
        <v>9</v>
      </c>
      <c r="R20" s="33">
        <v>5</v>
      </c>
      <c r="S20" s="33">
        <v>8</v>
      </c>
      <c r="T20" s="33">
        <v>4</v>
      </c>
      <c r="U20" s="33">
        <v>5</v>
      </c>
      <c r="V20" s="31"/>
      <c r="W20" s="31"/>
      <c r="X20" s="31"/>
      <c r="Y20" s="31"/>
      <c r="Z20" s="31"/>
      <c r="AA20" s="31"/>
      <c r="AB20" s="12">
        <f t="shared" si="0"/>
        <v>70.370370370370367</v>
      </c>
      <c r="AC20" s="12">
        <f t="shared" si="1"/>
        <v>72.222222222222214</v>
      </c>
      <c r="AD20" s="12">
        <f t="shared" si="2"/>
        <v>56.1111111111111</v>
      </c>
      <c r="AE20" s="12">
        <f t="shared" si="3"/>
        <v>0</v>
      </c>
      <c r="AF20" s="22">
        <f t="shared" si="4"/>
        <v>67.268518518518505</v>
      </c>
      <c r="AG20" s="12">
        <f t="shared" si="5"/>
        <v>3</v>
      </c>
      <c r="AH20" s="12">
        <v>60</v>
      </c>
      <c r="AI20" s="34" t="str">
        <f t="shared" si="6"/>
        <v>P</v>
      </c>
    </row>
    <row r="21" spans="2:35" ht="21" x14ac:dyDescent="0.2">
      <c r="B21" s="12">
        <v>3</v>
      </c>
      <c r="C21" s="35" t="s">
        <v>358</v>
      </c>
      <c r="D21" s="31"/>
      <c r="E21" s="31"/>
      <c r="F21" s="31"/>
      <c r="G21" s="31"/>
      <c r="H21" s="31"/>
      <c r="I21" s="31"/>
      <c r="J21" s="32"/>
      <c r="K21" s="32"/>
      <c r="L21" s="32"/>
      <c r="M21" s="32"/>
      <c r="N21" s="32"/>
      <c r="O21" s="32"/>
      <c r="P21" s="33"/>
      <c r="Q21" s="33"/>
      <c r="R21" s="33"/>
      <c r="S21" s="33"/>
      <c r="T21" s="33"/>
      <c r="U21" s="33"/>
      <c r="V21" s="31"/>
      <c r="W21" s="31"/>
      <c r="X21" s="31"/>
      <c r="Y21" s="31"/>
      <c r="Z21" s="31"/>
      <c r="AA21" s="31"/>
      <c r="AB21" s="12">
        <f t="shared" si="0"/>
        <v>0</v>
      </c>
      <c r="AC21" s="12">
        <f t="shared" si="1"/>
        <v>0</v>
      </c>
      <c r="AD21" s="12">
        <f t="shared" si="2"/>
        <v>0</v>
      </c>
      <c r="AE21" s="12">
        <f t="shared" si="3"/>
        <v>0</v>
      </c>
      <c r="AF21" s="22">
        <f t="shared" si="4"/>
        <v>0</v>
      </c>
      <c r="AG21" s="12">
        <f t="shared" si="5"/>
        <v>0</v>
      </c>
      <c r="AH21" s="12">
        <v>60</v>
      </c>
      <c r="AI21" s="34" t="str">
        <f t="shared" si="6"/>
        <v>X</v>
      </c>
    </row>
    <row r="22" spans="2:35" ht="21" x14ac:dyDescent="0.2">
      <c r="B22" s="12">
        <v>18</v>
      </c>
      <c r="C22" s="35" t="s">
        <v>311</v>
      </c>
      <c r="D22" s="31">
        <v>9</v>
      </c>
      <c r="E22" s="31">
        <v>12</v>
      </c>
      <c r="F22" s="31">
        <v>7</v>
      </c>
      <c r="G22" s="31">
        <v>12</v>
      </c>
      <c r="H22" s="31">
        <v>8</v>
      </c>
      <c r="I22" s="31">
        <v>6</v>
      </c>
      <c r="J22" s="32">
        <v>6</v>
      </c>
      <c r="K22" s="32">
        <v>12</v>
      </c>
      <c r="L22" s="32">
        <v>6</v>
      </c>
      <c r="M22" s="32">
        <v>12</v>
      </c>
      <c r="N22" s="32">
        <v>6</v>
      </c>
      <c r="O22" s="32">
        <v>9</v>
      </c>
      <c r="P22" s="33">
        <v>8</v>
      </c>
      <c r="Q22" s="33">
        <v>15</v>
      </c>
      <c r="R22" s="33">
        <v>8</v>
      </c>
      <c r="S22" s="33">
        <v>12</v>
      </c>
      <c r="T22" s="33">
        <v>6</v>
      </c>
      <c r="U22" s="33">
        <v>8</v>
      </c>
      <c r="V22" s="31"/>
      <c r="W22" s="31"/>
      <c r="X22" s="31"/>
      <c r="Y22" s="31"/>
      <c r="Z22" s="31"/>
      <c r="AA22" s="31"/>
      <c r="AB22" s="12">
        <f t="shared" si="0"/>
        <v>80</v>
      </c>
      <c r="AC22" s="12">
        <f t="shared" si="1"/>
        <v>74.444444444444443</v>
      </c>
      <c r="AD22" s="12">
        <f t="shared" si="2"/>
        <v>82.777777777777786</v>
      </c>
      <c r="AE22" s="12">
        <f t="shared" si="3"/>
        <v>0</v>
      </c>
      <c r="AF22" s="22">
        <f t="shared" si="4"/>
        <v>79.305555555555557</v>
      </c>
      <c r="AG22" s="12">
        <f t="shared" si="5"/>
        <v>3</v>
      </c>
      <c r="AH22" s="12">
        <v>60</v>
      </c>
      <c r="AI22" s="34" t="str">
        <f t="shared" si="6"/>
        <v>P</v>
      </c>
    </row>
    <row r="23" spans="2:35" ht="21" x14ac:dyDescent="0.2">
      <c r="B23" s="12">
        <v>39</v>
      </c>
      <c r="C23" s="30" t="s">
        <v>349</v>
      </c>
      <c r="D23" s="31">
        <v>5</v>
      </c>
      <c r="E23" s="31">
        <v>10</v>
      </c>
      <c r="F23" s="31">
        <v>5</v>
      </c>
      <c r="G23" s="31">
        <v>10</v>
      </c>
      <c r="H23" s="31">
        <v>6</v>
      </c>
      <c r="I23" s="31">
        <v>5</v>
      </c>
      <c r="J23" s="32">
        <v>3</v>
      </c>
      <c r="K23" s="32">
        <v>10</v>
      </c>
      <c r="L23" s="32">
        <v>6</v>
      </c>
      <c r="M23" s="32">
        <v>14</v>
      </c>
      <c r="N23" s="32">
        <v>3</v>
      </c>
      <c r="O23" s="32">
        <v>6</v>
      </c>
      <c r="P23" s="33">
        <v>3</v>
      </c>
      <c r="Q23" s="33">
        <v>6</v>
      </c>
      <c r="R23" s="33">
        <v>6</v>
      </c>
      <c r="S23" s="33">
        <v>11</v>
      </c>
      <c r="T23" s="33">
        <v>4</v>
      </c>
      <c r="U23" s="33">
        <v>7</v>
      </c>
      <c r="V23" s="31"/>
      <c r="W23" s="31"/>
      <c r="X23" s="31"/>
      <c r="Y23" s="31"/>
      <c r="Z23" s="31"/>
      <c r="AA23" s="31"/>
      <c r="AB23" s="12">
        <f t="shared" si="0"/>
        <v>59.259259259259252</v>
      </c>
      <c r="AC23" s="12">
        <f t="shared" si="1"/>
        <v>58.148148148148152</v>
      </c>
      <c r="AD23" s="12">
        <f t="shared" si="2"/>
        <v>54.814814814814817</v>
      </c>
      <c r="AE23" s="12">
        <f t="shared" si="3"/>
        <v>0</v>
      </c>
      <c r="AF23" s="22">
        <f t="shared" si="4"/>
        <v>57.870370370370367</v>
      </c>
      <c r="AG23" s="12">
        <f t="shared" si="5"/>
        <v>3</v>
      </c>
      <c r="AH23" s="12">
        <v>60</v>
      </c>
      <c r="AI23" s="34" t="str">
        <f t="shared" si="6"/>
        <v>F</v>
      </c>
    </row>
    <row r="24" spans="2:35" ht="21" x14ac:dyDescent="0.2">
      <c r="B24" s="12">
        <v>19</v>
      </c>
      <c r="C24" s="35" t="s">
        <v>261</v>
      </c>
      <c r="D24" s="31">
        <v>5</v>
      </c>
      <c r="E24" s="31">
        <v>13</v>
      </c>
      <c r="F24" s="31">
        <v>8</v>
      </c>
      <c r="G24" s="31">
        <v>10</v>
      </c>
      <c r="H24" s="31">
        <v>7</v>
      </c>
      <c r="I24" s="31">
        <v>5</v>
      </c>
      <c r="J24" s="32">
        <v>6</v>
      </c>
      <c r="K24" s="32">
        <v>8</v>
      </c>
      <c r="L24" s="32">
        <v>6</v>
      </c>
      <c r="M24" s="32">
        <v>12</v>
      </c>
      <c r="N24" s="32">
        <v>6</v>
      </c>
      <c r="O24" s="32">
        <v>6</v>
      </c>
      <c r="P24" s="33">
        <v>5</v>
      </c>
      <c r="Q24" s="33">
        <v>8</v>
      </c>
      <c r="R24" s="33">
        <v>8</v>
      </c>
      <c r="S24" s="33">
        <v>15</v>
      </c>
      <c r="T24" s="33">
        <v>7</v>
      </c>
      <c r="U24" s="33">
        <v>6</v>
      </c>
      <c r="V24" s="31"/>
      <c r="W24" s="31"/>
      <c r="X24" s="31"/>
      <c r="Y24" s="31"/>
      <c r="Z24" s="31"/>
      <c r="AA24" s="31"/>
      <c r="AB24" s="12">
        <f t="shared" si="0"/>
        <v>69.444444444444429</v>
      </c>
      <c r="AC24" s="12">
        <f t="shared" si="1"/>
        <v>65.185185185185176</v>
      </c>
      <c r="AD24" s="12">
        <f t="shared" si="2"/>
        <v>72.222222222222214</v>
      </c>
      <c r="AE24" s="12">
        <f t="shared" si="3"/>
        <v>0</v>
      </c>
      <c r="AF24" s="22">
        <f t="shared" si="4"/>
        <v>69.074074074074062</v>
      </c>
      <c r="AG24" s="12">
        <f t="shared" si="5"/>
        <v>3</v>
      </c>
      <c r="AH24" s="12">
        <v>60</v>
      </c>
      <c r="AI24" s="34" t="str">
        <f t="shared" si="6"/>
        <v>P</v>
      </c>
    </row>
    <row r="25" spans="2:35" ht="21" x14ac:dyDescent="0.2">
      <c r="B25" s="12">
        <v>20</v>
      </c>
      <c r="C25" s="30" t="s">
        <v>258</v>
      </c>
      <c r="D25" s="31">
        <v>6</v>
      </c>
      <c r="E25" s="31">
        <v>14</v>
      </c>
      <c r="F25" s="31">
        <v>6</v>
      </c>
      <c r="G25" s="31">
        <v>12</v>
      </c>
      <c r="H25" s="31">
        <v>4</v>
      </c>
      <c r="I25" s="31">
        <v>6</v>
      </c>
      <c r="J25" s="32">
        <v>7</v>
      </c>
      <c r="K25" s="32">
        <v>14</v>
      </c>
      <c r="L25" s="32">
        <v>0</v>
      </c>
      <c r="M25" s="32">
        <v>12</v>
      </c>
      <c r="N25" s="32">
        <v>6</v>
      </c>
      <c r="O25" s="32">
        <v>8</v>
      </c>
      <c r="P25" s="33">
        <v>3</v>
      </c>
      <c r="Q25" s="33">
        <v>9</v>
      </c>
      <c r="R25" s="33">
        <v>4</v>
      </c>
      <c r="S25" s="33">
        <v>6</v>
      </c>
      <c r="T25" s="33">
        <v>4</v>
      </c>
      <c r="U25" s="33">
        <v>5</v>
      </c>
      <c r="V25" s="31"/>
      <c r="W25" s="31"/>
      <c r="X25" s="31"/>
      <c r="Y25" s="31"/>
      <c r="Z25" s="31"/>
      <c r="AA25" s="31"/>
      <c r="AB25" s="12">
        <f t="shared" si="0"/>
        <v>67.037037037037052</v>
      </c>
      <c r="AC25" s="12">
        <f t="shared" si="1"/>
        <v>65.185185185185176</v>
      </c>
      <c r="AD25" s="12">
        <f t="shared" si="2"/>
        <v>44.629629629629619</v>
      </c>
      <c r="AE25" s="12">
        <f t="shared" si="3"/>
        <v>0</v>
      </c>
      <c r="AF25" s="22">
        <f t="shared" si="4"/>
        <v>60.972222222222229</v>
      </c>
      <c r="AG25" s="12">
        <f t="shared" si="5"/>
        <v>3</v>
      </c>
      <c r="AH25" s="12">
        <v>60</v>
      </c>
      <c r="AI25" s="34" t="str">
        <f t="shared" si="6"/>
        <v>P</v>
      </c>
    </row>
    <row r="26" spans="2:35" ht="27" customHeight="1" x14ac:dyDescent="0.2">
      <c r="B26" s="12">
        <v>21</v>
      </c>
      <c r="C26" s="36" t="s">
        <v>249</v>
      </c>
      <c r="D26" s="31">
        <v>7</v>
      </c>
      <c r="E26" s="31">
        <v>16</v>
      </c>
      <c r="F26" s="31">
        <v>9</v>
      </c>
      <c r="G26" s="31">
        <v>12</v>
      </c>
      <c r="H26" s="31">
        <v>7</v>
      </c>
      <c r="I26" s="31">
        <v>9</v>
      </c>
      <c r="J26" s="32">
        <v>6</v>
      </c>
      <c r="K26" s="32">
        <v>9</v>
      </c>
      <c r="L26" s="32">
        <v>6</v>
      </c>
      <c r="M26" s="32">
        <v>15</v>
      </c>
      <c r="N26" s="32">
        <v>7</v>
      </c>
      <c r="O26" s="32">
        <v>5</v>
      </c>
      <c r="P26" s="33">
        <v>6</v>
      </c>
      <c r="Q26" s="33">
        <v>12</v>
      </c>
      <c r="R26" s="33">
        <v>6</v>
      </c>
      <c r="S26" s="33">
        <v>12</v>
      </c>
      <c r="T26" s="33">
        <v>5</v>
      </c>
      <c r="U26" s="33">
        <v>6</v>
      </c>
      <c r="V26" s="31"/>
      <c r="W26" s="31"/>
      <c r="X26" s="31"/>
      <c r="Y26" s="31"/>
      <c r="Z26" s="31"/>
      <c r="AA26" s="31"/>
      <c r="AB26" s="12">
        <f t="shared" si="0"/>
        <v>87.407407407407405</v>
      </c>
      <c r="AC26" s="12">
        <f t="shared" si="1"/>
        <v>69.444444444444429</v>
      </c>
      <c r="AD26" s="12">
        <f t="shared" si="2"/>
        <v>67.037037037037038</v>
      </c>
      <c r="AE26" s="12">
        <f t="shared" si="3"/>
        <v>0</v>
      </c>
      <c r="AF26" s="22">
        <f t="shared" si="4"/>
        <v>77.824074074074076</v>
      </c>
      <c r="AG26" s="12">
        <f t="shared" si="5"/>
        <v>3</v>
      </c>
      <c r="AH26" s="12">
        <v>60</v>
      </c>
      <c r="AI26" s="34" t="str">
        <f t="shared" si="6"/>
        <v>P</v>
      </c>
    </row>
    <row r="27" spans="2:35" ht="21" x14ac:dyDescent="0.2">
      <c r="B27" s="12">
        <v>22</v>
      </c>
      <c r="C27" s="30" t="s">
        <v>263</v>
      </c>
      <c r="D27" s="31"/>
      <c r="E27" s="31"/>
      <c r="F27" s="31"/>
      <c r="G27" s="31"/>
      <c r="H27" s="31"/>
      <c r="I27" s="31"/>
      <c r="J27" s="32"/>
      <c r="K27" s="32"/>
      <c r="L27" s="32"/>
      <c r="M27" s="32"/>
      <c r="N27" s="32"/>
      <c r="O27" s="32"/>
      <c r="P27" s="33"/>
      <c r="Q27" s="33"/>
      <c r="R27" s="33"/>
      <c r="S27" s="33"/>
      <c r="T27" s="33"/>
      <c r="U27" s="33"/>
      <c r="V27" s="31"/>
      <c r="W27" s="31"/>
      <c r="X27" s="31"/>
      <c r="Y27" s="31"/>
      <c r="Z27" s="31"/>
      <c r="AA27" s="31"/>
      <c r="AB27" s="12">
        <f t="shared" si="0"/>
        <v>0</v>
      </c>
      <c r="AC27" s="12">
        <f t="shared" si="1"/>
        <v>0</v>
      </c>
      <c r="AD27" s="12">
        <f t="shared" si="2"/>
        <v>0</v>
      </c>
      <c r="AE27" s="12">
        <f t="shared" si="3"/>
        <v>0</v>
      </c>
      <c r="AF27" s="22">
        <f t="shared" si="4"/>
        <v>0</v>
      </c>
      <c r="AG27" s="12">
        <f t="shared" si="5"/>
        <v>0</v>
      </c>
      <c r="AH27" s="12">
        <v>60</v>
      </c>
      <c r="AI27" s="34" t="str">
        <f t="shared" si="6"/>
        <v>X</v>
      </c>
    </row>
    <row r="28" spans="2:35" ht="21" x14ac:dyDescent="0.2">
      <c r="B28" s="12">
        <v>23</v>
      </c>
      <c r="C28" s="30" t="s">
        <v>306</v>
      </c>
      <c r="D28" s="31">
        <v>6</v>
      </c>
      <c r="E28" s="31">
        <v>12</v>
      </c>
      <c r="F28" s="31">
        <v>6</v>
      </c>
      <c r="G28" s="31">
        <v>10</v>
      </c>
      <c r="H28" s="31">
        <v>6</v>
      </c>
      <c r="I28" s="31">
        <v>6</v>
      </c>
      <c r="J28" s="32">
        <v>3</v>
      </c>
      <c r="K28" s="32">
        <v>9</v>
      </c>
      <c r="L28" s="32">
        <v>4</v>
      </c>
      <c r="M28" s="32">
        <v>7</v>
      </c>
      <c r="N28" s="32">
        <v>3</v>
      </c>
      <c r="O28" s="32">
        <v>5</v>
      </c>
      <c r="P28" s="33">
        <v>8</v>
      </c>
      <c r="Q28" s="33">
        <v>14</v>
      </c>
      <c r="R28" s="33">
        <v>1</v>
      </c>
      <c r="S28" s="33">
        <v>10</v>
      </c>
      <c r="T28" s="33">
        <v>4</v>
      </c>
      <c r="U28" s="33">
        <v>6</v>
      </c>
      <c r="V28" s="31"/>
      <c r="W28" s="31"/>
      <c r="X28" s="31"/>
      <c r="Y28" s="31"/>
      <c r="Z28" s="31"/>
      <c r="AA28" s="31"/>
      <c r="AB28" s="12">
        <f t="shared" si="0"/>
        <v>66.666666666666657</v>
      </c>
      <c r="AC28" s="12">
        <f t="shared" si="1"/>
        <v>43.888888888888893</v>
      </c>
      <c r="AD28" s="12">
        <f t="shared" si="2"/>
        <v>59.259259259259245</v>
      </c>
      <c r="AE28" s="12">
        <f t="shared" si="3"/>
        <v>0</v>
      </c>
      <c r="AF28" s="22">
        <f t="shared" si="4"/>
        <v>59.120370370370367</v>
      </c>
      <c r="AG28" s="12">
        <f t="shared" si="5"/>
        <v>3</v>
      </c>
      <c r="AH28" s="12">
        <v>60</v>
      </c>
      <c r="AI28" s="34" t="str">
        <f t="shared" si="6"/>
        <v>F</v>
      </c>
    </row>
    <row r="29" spans="2:35" ht="21" x14ac:dyDescent="0.2">
      <c r="B29" s="12">
        <v>24</v>
      </c>
      <c r="C29" s="30" t="s">
        <v>244</v>
      </c>
      <c r="D29" s="31"/>
      <c r="E29" s="31"/>
      <c r="F29" s="31"/>
      <c r="G29" s="31"/>
      <c r="H29" s="31"/>
      <c r="I29" s="31"/>
      <c r="J29" s="32"/>
      <c r="K29" s="32"/>
      <c r="L29" s="32"/>
      <c r="M29" s="32"/>
      <c r="N29" s="32"/>
      <c r="O29" s="32"/>
      <c r="P29" s="33"/>
      <c r="Q29" s="33"/>
      <c r="R29" s="33"/>
      <c r="S29" s="33"/>
      <c r="T29" s="33"/>
      <c r="U29" s="33"/>
      <c r="V29" s="31"/>
      <c r="W29" s="31"/>
      <c r="X29" s="31"/>
      <c r="Y29" s="31"/>
      <c r="Z29" s="31"/>
      <c r="AA29" s="31"/>
      <c r="AB29" s="12">
        <f t="shared" si="0"/>
        <v>0</v>
      </c>
      <c r="AC29" s="12">
        <f t="shared" si="1"/>
        <v>0</v>
      </c>
      <c r="AD29" s="12">
        <f t="shared" si="2"/>
        <v>0</v>
      </c>
      <c r="AE29" s="12">
        <f t="shared" si="3"/>
        <v>0</v>
      </c>
      <c r="AF29" s="22">
        <f t="shared" si="4"/>
        <v>0</v>
      </c>
      <c r="AG29" s="12">
        <f t="shared" si="5"/>
        <v>0</v>
      </c>
      <c r="AH29" s="12">
        <v>60</v>
      </c>
      <c r="AI29" s="34" t="str">
        <f t="shared" si="6"/>
        <v>X</v>
      </c>
    </row>
    <row r="30" spans="2:35" ht="21" x14ac:dyDescent="0.2">
      <c r="B30" s="12">
        <v>25</v>
      </c>
      <c r="C30" s="30" t="s">
        <v>293</v>
      </c>
      <c r="D30" s="31">
        <v>6</v>
      </c>
      <c r="E30" s="31">
        <v>6</v>
      </c>
      <c r="F30" s="31">
        <v>5</v>
      </c>
      <c r="G30" s="31">
        <v>7</v>
      </c>
      <c r="H30" s="31">
        <v>4</v>
      </c>
      <c r="I30" s="31">
        <v>5</v>
      </c>
      <c r="J30" s="32">
        <v>6</v>
      </c>
      <c r="K30" s="32">
        <v>12</v>
      </c>
      <c r="L30" s="32">
        <v>5</v>
      </c>
      <c r="M30" s="32">
        <v>15</v>
      </c>
      <c r="N30" s="32">
        <v>6</v>
      </c>
      <c r="O30" s="32">
        <v>6</v>
      </c>
      <c r="P30" s="33"/>
      <c r="Q30" s="33"/>
      <c r="R30" s="33"/>
      <c r="S30" s="33"/>
      <c r="T30" s="33"/>
      <c r="U30" s="33"/>
      <c r="V30" s="31"/>
      <c r="W30" s="31"/>
      <c r="X30" s="31"/>
      <c r="Y30" s="31"/>
      <c r="Z30" s="31"/>
      <c r="AA30" s="31"/>
      <c r="AB30" s="12">
        <f t="shared" si="0"/>
        <v>50.370370370370367</v>
      </c>
      <c r="AC30" s="12">
        <f t="shared" si="1"/>
        <v>70.370370370370367</v>
      </c>
      <c r="AD30" s="12">
        <f t="shared" si="2"/>
        <v>0</v>
      </c>
      <c r="AE30" s="12">
        <f t="shared" si="3"/>
        <v>0</v>
      </c>
      <c r="AF30" s="22">
        <f t="shared" si="4"/>
        <v>60.370370370370367</v>
      </c>
      <c r="AG30" s="12">
        <f t="shared" si="5"/>
        <v>2</v>
      </c>
      <c r="AH30" s="12">
        <v>60</v>
      </c>
      <c r="AI30" s="34" t="str">
        <f t="shared" si="6"/>
        <v>P</v>
      </c>
    </row>
    <row r="31" spans="2:35" ht="21" x14ac:dyDescent="0.2">
      <c r="B31" s="12">
        <v>26</v>
      </c>
      <c r="C31" s="30" t="s">
        <v>313</v>
      </c>
      <c r="D31" s="31">
        <v>7</v>
      </c>
      <c r="E31" s="31">
        <v>16</v>
      </c>
      <c r="F31" s="31">
        <v>9</v>
      </c>
      <c r="G31" s="31">
        <v>12</v>
      </c>
      <c r="H31" s="31">
        <v>7</v>
      </c>
      <c r="I31" s="31">
        <v>8</v>
      </c>
      <c r="J31" s="32">
        <v>9</v>
      </c>
      <c r="K31" s="32">
        <v>12</v>
      </c>
      <c r="L31" s="32">
        <v>9</v>
      </c>
      <c r="M31" s="32">
        <v>15</v>
      </c>
      <c r="N31" s="32">
        <v>9</v>
      </c>
      <c r="O31" s="32">
        <v>6</v>
      </c>
      <c r="P31" s="33">
        <v>6</v>
      </c>
      <c r="Q31" s="33">
        <v>12</v>
      </c>
      <c r="R31" s="33">
        <v>6</v>
      </c>
      <c r="S31" s="33">
        <v>12</v>
      </c>
      <c r="T31" s="33">
        <v>6</v>
      </c>
      <c r="U31" s="33">
        <v>6</v>
      </c>
      <c r="V31" s="31"/>
      <c r="W31" s="31"/>
      <c r="X31" s="31"/>
      <c r="Y31" s="31"/>
      <c r="Z31" s="31"/>
      <c r="AA31" s="31"/>
      <c r="AB31" s="12">
        <f t="shared" si="0"/>
        <v>85.555555555555557</v>
      </c>
      <c r="AC31" s="12">
        <f t="shared" si="1"/>
        <v>88.888888888888886</v>
      </c>
      <c r="AD31" s="12">
        <f t="shared" si="2"/>
        <v>68.888888888888872</v>
      </c>
      <c r="AE31" s="12">
        <f t="shared" si="3"/>
        <v>0</v>
      </c>
      <c r="AF31" s="22">
        <f t="shared" si="4"/>
        <v>82.222222222222229</v>
      </c>
      <c r="AG31" s="12">
        <f t="shared" si="5"/>
        <v>3</v>
      </c>
      <c r="AH31" s="12">
        <v>60</v>
      </c>
      <c r="AI31" s="34" t="str">
        <f t="shared" si="6"/>
        <v>P</v>
      </c>
    </row>
    <row r="32" spans="2:35" ht="21" x14ac:dyDescent="0.2">
      <c r="B32" s="12">
        <v>27</v>
      </c>
      <c r="C32" s="30" t="s">
        <v>260</v>
      </c>
      <c r="D32" s="31">
        <v>6</v>
      </c>
      <c r="E32" s="31">
        <v>12</v>
      </c>
      <c r="F32" s="31">
        <v>6</v>
      </c>
      <c r="G32" s="31">
        <v>10</v>
      </c>
      <c r="H32" s="31">
        <v>6</v>
      </c>
      <c r="I32" s="31">
        <v>6</v>
      </c>
      <c r="J32" s="32">
        <v>6</v>
      </c>
      <c r="K32" s="32">
        <v>12</v>
      </c>
      <c r="L32" s="32">
        <v>6</v>
      </c>
      <c r="M32" s="32">
        <v>10</v>
      </c>
      <c r="N32" s="32">
        <v>7</v>
      </c>
      <c r="O32" s="32">
        <v>7</v>
      </c>
      <c r="P32" s="33">
        <v>3</v>
      </c>
      <c r="Q32" s="33">
        <v>8</v>
      </c>
      <c r="R32" s="33">
        <v>4</v>
      </c>
      <c r="S32" s="33">
        <v>7</v>
      </c>
      <c r="T32" s="33">
        <v>4</v>
      </c>
      <c r="U32" s="33">
        <v>5</v>
      </c>
      <c r="V32" s="31"/>
      <c r="W32" s="31"/>
      <c r="X32" s="31"/>
      <c r="Y32" s="31"/>
      <c r="Z32" s="31"/>
      <c r="AA32" s="31"/>
      <c r="AB32" s="12">
        <f t="shared" si="0"/>
        <v>66.666666666666657</v>
      </c>
      <c r="AC32" s="12">
        <f t="shared" si="1"/>
        <v>70.370370370370367</v>
      </c>
      <c r="AD32" s="12">
        <f t="shared" si="2"/>
        <v>44.814814814814802</v>
      </c>
      <c r="AE32" s="12">
        <f t="shared" si="3"/>
        <v>0</v>
      </c>
      <c r="AF32" s="22">
        <f t="shared" si="4"/>
        <v>62.129629629629619</v>
      </c>
      <c r="AG32" s="12">
        <f t="shared" si="5"/>
        <v>3</v>
      </c>
      <c r="AH32" s="12">
        <v>60</v>
      </c>
      <c r="AI32" s="34" t="str">
        <f t="shared" si="6"/>
        <v>P</v>
      </c>
    </row>
    <row r="33" spans="2:35" ht="21" x14ac:dyDescent="0.2">
      <c r="B33" s="12">
        <v>28</v>
      </c>
      <c r="C33" s="30" t="s">
        <v>266</v>
      </c>
      <c r="D33" s="31">
        <v>7</v>
      </c>
      <c r="E33" s="31">
        <v>18</v>
      </c>
      <c r="F33" s="31">
        <v>5</v>
      </c>
      <c r="G33" s="31">
        <v>12</v>
      </c>
      <c r="H33" s="31">
        <v>8</v>
      </c>
      <c r="I33" s="31">
        <v>9</v>
      </c>
      <c r="J33" s="32">
        <v>7</v>
      </c>
      <c r="K33" s="32">
        <v>18</v>
      </c>
      <c r="L33" s="32">
        <v>7</v>
      </c>
      <c r="M33" s="32">
        <v>10</v>
      </c>
      <c r="N33" s="32">
        <v>6</v>
      </c>
      <c r="O33" s="32">
        <v>8</v>
      </c>
      <c r="P33" s="33">
        <v>6</v>
      </c>
      <c r="Q33" s="33">
        <v>9</v>
      </c>
      <c r="R33" s="33">
        <v>5</v>
      </c>
      <c r="S33" s="33">
        <v>8</v>
      </c>
      <c r="T33" s="33">
        <v>7</v>
      </c>
      <c r="U33" s="33">
        <v>6</v>
      </c>
      <c r="V33" s="31"/>
      <c r="W33" s="31"/>
      <c r="X33" s="31"/>
      <c r="Y33" s="31"/>
      <c r="Z33" s="31"/>
      <c r="AA33" s="31"/>
      <c r="AB33" s="12">
        <f t="shared" si="0"/>
        <v>83.703703703703695</v>
      </c>
      <c r="AC33" s="12">
        <f t="shared" si="1"/>
        <v>79.629629629629619</v>
      </c>
      <c r="AD33" s="12">
        <f t="shared" si="2"/>
        <v>61.666666666666657</v>
      </c>
      <c r="AE33" s="12">
        <f t="shared" si="3"/>
        <v>0</v>
      </c>
      <c r="AF33" s="22">
        <f t="shared" si="4"/>
        <v>77.175925925925924</v>
      </c>
      <c r="AG33" s="12">
        <f t="shared" si="5"/>
        <v>3</v>
      </c>
      <c r="AH33" s="12">
        <v>60</v>
      </c>
      <c r="AI33" s="34" t="str">
        <f t="shared" si="6"/>
        <v>P</v>
      </c>
    </row>
    <row r="34" spans="2:35" ht="21" x14ac:dyDescent="0.2">
      <c r="B34" s="12">
        <v>29</v>
      </c>
      <c r="C34" s="30" t="s">
        <v>299</v>
      </c>
      <c r="D34" s="31">
        <v>6</v>
      </c>
      <c r="E34" s="31">
        <v>10</v>
      </c>
      <c r="F34" s="31">
        <v>6</v>
      </c>
      <c r="G34" s="31">
        <v>12</v>
      </c>
      <c r="H34" s="31">
        <v>4</v>
      </c>
      <c r="I34" s="31">
        <v>5</v>
      </c>
      <c r="J34" s="32">
        <v>5</v>
      </c>
      <c r="K34" s="32">
        <v>6</v>
      </c>
      <c r="L34" s="32">
        <v>4</v>
      </c>
      <c r="M34" s="32">
        <v>10</v>
      </c>
      <c r="N34" s="32">
        <v>4</v>
      </c>
      <c r="O34" s="32">
        <v>7</v>
      </c>
      <c r="P34" s="33">
        <v>4</v>
      </c>
      <c r="Q34" s="33">
        <v>3</v>
      </c>
      <c r="R34" s="33">
        <v>0</v>
      </c>
      <c r="S34" s="33">
        <v>8</v>
      </c>
      <c r="T34" s="33">
        <v>4</v>
      </c>
      <c r="U34" s="33">
        <v>0</v>
      </c>
      <c r="V34" s="31"/>
      <c r="W34" s="31"/>
      <c r="X34" s="31"/>
      <c r="Y34" s="31"/>
      <c r="Z34" s="31"/>
      <c r="AA34" s="31"/>
      <c r="AB34" s="12">
        <f t="shared" si="0"/>
        <v>61.481481481481481</v>
      </c>
      <c r="AC34" s="12">
        <f t="shared" si="1"/>
        <v>53.703703703703709</v>
      </c>
      <c r="AD34" s="12">
        <f t="shared" si="2"/>
        <v>26.481481481481477</v>
      </c>
      <c r="AE34" s="12">
        <f t="shared" si="3"/>
        <v>0</v>
      </c>
      <c r="AF34" s="22">
        <f t="shared" si="4"/>
        <v>50.787037037037038</v>
      </c>
      <c r="AG34" s="12">
        <f t="shared" si="5"/>
        <v>3</v>
      </c>
      <c r="AH34" s="12">
        <v>60</v>
      </c>
      <c r="AI34" s="34" t="str">
        <f t="shared" si="6"/>
        <v>F</v>
      </c>
    </row>
    <row r="35" spans="2:35" ht="21" x14ac:dyDescent="0.2">
      <c r="B35" s="12">
        <v>30</v>
      </c>
      <c r="C35" s="30" t="s">
        <v>248</v>
      </c>
      <c r="D35" s="31">
        <v>9</v>
      </c>
      <c r="E35" s="31">
        <v>12</v>
      </c>
      <c r="F35" s="31">
        <v>8</v>
      </c>
      <c r="G35" s="31">
        <v>14</v>
      </c>
      <c r="H35" s="31">
        <v>7</v>
      </c>
      <c r="I35" s="31">
        <v>9</v>
      </c>
      <c r="J35" s="32">
        <v>9</v>
      </c>
      <c r="K35" s="32">
        <v>14</v>
      </c>
      <c r="L35" s="32">
        <v>8</v>
      </c>
      <c r="M35" s="32">
        <v>12</v>
      </c>
      <c r="N35" s="32">
        <v>8</v>
      </c>
      <c r="O35" s="32">
        <v>6</v>
      </c>
      <c r="P35" s="33">
        <v>9</v>
      </c>
      <c r="Q35" s="33">
        <v>9</v>
      </c>
      <c r="R35" s="33">
        <v>5</v>
      </c>
      <c r="S35" s="33">
        <v>12</v>
      </c>
      <c r="T35" s="33">
        <v>6</v>
      </c>
      <c r="U35" s="33">
        <v>8</v>
      </c>
      <c r="V35" s="31"/>
      <c r="W35" s="31"/>
      <c r="X35" s="31"/>
      <c r="Y35" s="31"/>
      <c r="Z35" s="31"/>
      <c r="AA35" s="31"/>
      <c r="AB35" s="12">
        <f t="shared" si="0"/>
        <v>87.777777777777771</v>
      </c>
      <c r="AC35" s="12">
        <f t="shared" si="1"/>
        <v>83.703703703703709</v>
      </c>
      <c r="AD35" s="12">
        <f t="shared" si="2"/>
        <v>73.518518518518505</v>
      </c>
      <c r="AE35" s="12">
        <f t="shared" si="3"/>
        <v>0</v>
      </c>
      <c r="AF35" s="22">
        <f t="shared" si="4"/>
        <v>83.194444444444443</v>
      </c>
      <c r="AG35" s="12">
        <f t="shared" si="5"/>
        <v>3</v>
      </c>
      <c r="AH35" s="12">
        <v>60</v>
      </c>
      <c r="AI35" s="34" t="str">
        <f t="shared" si="6"/>
        <v>P</v>
      </c>
    </row>
    <row r="36" spans="2:35" ht="21" x14ac:dyDescent="0.2">
      <c r="B36" s="12">
        <v>31</v>
      </c>
      <c r="C36" s="30" t="s">
        <v>265</v>
      </c>
      <c r="D36" s="31">
        <v>7</v>
      </c>
      <c r="E36" s="31">
        <v>13</v>
      </c>
      <c r="F36" s="31">
        <v>8</v>
      </c>
      <c r="G36" s="31">
        <v>12</v>
      </c>
      <c r="H36" s="31">
        <v>7</v>
      </c>
      <c r="I36" s="31">
        <v>6</v>
      </c>
      <c r="J36" s="32">
        <v>8</v>
      </c>
      <c r="K36" s="32">
        <v>17</v>
      </c>
      <c r="L36" s="32">
        <v>6</v>
      </c>
      <c r="M36" s="32">
        <v>10</v>
      </c>
      <c r="N36" s="32">
        <v>7</v>
      </c>
      <c r="O36" s="32">
        <v>9</v>
      </c>
      <c r="P36" s="33">
        <v>6</v>
      </c>
      <c r="Q36" s="33">
        <v>15</v>
      </c>
      <c r="R36" s="33">
        <v>6</v>
      </c>
      <c r="S36" s="33">
        <v>12</v>
      </c>
      <c r="T36" s="33">
        <v>6</v>
      </c>
      <c r="U36" s="33">
        <v>9</v>
      </c>
      <c r="V36" s="31"/>
      <c r="W36" s="31"/>
      <c r="X36" s="31"/>
      <c r="Y36" s="31"/>
      <c r="Z36" s="31"/>
      <c r="AA36" s="31"/>
      <c r="AB36" s="12">
        <f t="shared" si="0"/>
        <v>77.222222222222229</v>
      </c>
      <c r="AC36" s="12">
        <f t="shared" si="1"/>
        <v>82.407407407407405</v>
      </c>
      <c r="AD36" s="12">
        <f t="shared" si="2"/>
        <v>77.222222222222214</v>
      </c>
      <c r="AE36" s="12">
        <f t="shared" si="3"/>
        <v>0</v>
      </c>
      <c r="AF36" s="22">
        <f t="shared" si="4"/>
        <v>78.518518518518519</v>
      </c>
      <c r="AG36" s="12">
        <f t="shared" si="5"/>
        <v>3</v>
      </c>
      <c r="AH36" s="12">
        <v>60</v>
      </c>
      <c r="AI36" s="34" t="str">
        <f t="shared" si="6"/>
        <v>P</v>
      </c>
    </row>
    <row r="37" spans="2:35" ht="21" x14ac:dyDescent="0.2">
      <c r="B37" s="12">
        <v>32</v>
      </c>
      <c r="C37" s="30" t="s">
        <v>296</v>
      </c>
      <c r="D37" s="31">
        <v>6</v>
      </c>
      <c r="E37" s="31">
        <v>6</v>
      </c>
      <c r="F37" s="31">
        <v>3</v>
      </c>
      <c r="G37" s="31">
        <v>7</v>
      </c>
      <c r="H37" s="31">
        <v>3</v>
      </c>
      <c r="I37" s="31">
        <v>4</v>
      </c>
      <c r="J37" s="32">
        <v>3</v>
      </c>
      <c r="K37" s="32">
        <v>6</v>
      </c>
      <c r="L37" s="32">
        <v>3</v>
      </c>
      <c r="M37" s="32">
        <v>10</v>
      </c>
      <c r="N37" s="32">
        <v>2</v>
      </c>
      <c r="O37" s="32">
        <v>5</v>
      </c>
      <c r="P37" s="33">
        <v>6</v>
      </c>
      <c r="Q37" s="33">
        <v>12</v>
      </c>
      <c r="R37" s="33">
        <v>6</v>
      </c>
      <c r="S37" s="33">
        <v>10</v>
      </c>
      <c r="T37" s="33">
        <v>6</v>
      </c>
      <c r="U37" s="33">
        <v>6</v>
      </c>
      <c r="V37" s="31"/>
      <c r="W37" s="31"/>
      <c r="X37" s="31"/>
      <c r="Y37" s="31"/>
      <c r="Z37" s="31"/>
      <c r="AA37" s="31"/>
      <c r="AB37" s="12">
        <f t="shared" si="0"/>
        <v>42.962962962962962</v>
      </c>
      <c r="AC37" s="12">
        <f t="shared" si="1"/>
        <v>40.740740740740748</v>
      </c>
      <c r="AD37" s="12">
        <f t="shared" si="2"/>
        <v>66.666666666666657</v>
      </c>
      <c r="AE37" s="12">
        <f t="shared" si="3"/>
        <v>0</v>
      </c>
      <c r="AF37" s="22">
        <f t="shared" si="4"/>
        <v>48.333333333333329</v>
      </c>
      <c r="AG37" s="12">
        <f t="shared" si="5"/>
        <v>3</v>
      </c>
      <c r="AH37" s="12">
        <v>60</v>
      </c>
      <c r="AI37" s="34" t="str">
        <f t="shared" si="6"/>
        <v>F</v>
      </c>
    </row>
    <row r="38" spans="2:35" ht="21" x14ac:dyDescent="0.2">
      <c r="B38" s="12">
        <v>33</v>
      </c>
      <c r="C38" s="30" t="s">
        <v>271</v>
      </c>
      <c r="D38" s="31"/>
      <c r="E38" s="31"/>
      <c r="F38" s="31"/>
      <c r="G38" s="31"/>
      <c r="H38" s="31"/>
      <c r="I38" s="31"/>
      <c r="J38" s="32"/>
      <c r="K38" s="32"/>
      <c r="L38" s="32"/>
      <c r="M38" s="32"/>
      <c r="N38" s="32"/>
      <c r="O38" s="32"/>
      <c r="P38" s="33"/>
      <c r="Q38" s="33"/>
      <c r="R38" s="33"/>
      <c r="S38" s="33"/>
      <c r="T38" s="33"/>
      <c r="U38" s="33"/>
      <c r="V38" s="31"/>
      <c r="W38" s="31"/>
      <c r="X38" s="31"/>
      <c r="Y38" s="31"/>
      <c r="Z38" s="31"/>
      <c r="AA38" s="31"/>
      <c r="AB38" s="12">
        <f t="shared" si="0"/>
        <v>0</v>
      </c>
      <c r="AC38" s="12">
        <f t="shared" si="1"/>
        <v>0</v>
      </c>
      <c r="AD38" s="12">
        <f t="shared" si="2"/>
        <v>0</v>
      </c>
      <c r="AE38" s="12">
        <f t="shared" si="3"/>
        <v>0</v>
      </c>
      <c r="AF38" s="22">
        <f t="shared" si="4"/>
        <v>0</v>
      </c>
      <c r="AG38" s="12">
        <f t="shared" si="5"/>
        <v>0</v>
      </c>
      <c r="AH38" s="12">
        <v>60</v>
      </c>
      <c r="AI38" s="34" t="str">
        <f t="shared" si="6"/>
        <v>X</v>
      </c>
    </row>
    <row r="39" spans="2:35" ht="21" x14ac:dyDescent="0.2">
      <c r="B39" s="12">
        <v>34</v>
      </c>
      <c r="C39" s="30" t="s">
        <v>253</v>
      </c>
      <c r="D39" s="31">
        <v>6</v>
      </c>
      <c r="E39" s="31">
        <v>14</v>
      </c>
      <c r="F39" s="31">
        <v>7</v>
      </c>
      <c r="G39" s="31">
        <v>12</v>
      </c>
      <c r="H39" s="31">
        <v>7</v>
      </c>
      <c r="I39" s="31">
        <v>6</v>
      </c>
      <c r="J39" s="32">
        <v>7</v>
      </c>
      <c r="K39" s="32">
        <v>16</v>
      </c>
      <c r="L39" s="32">
        <v>9</v>
      </c>
      <c r="M39" s="32">
        <v>13</v>
      </c>
      <c r="N39" s="32">
        <v>8</v>
      </c>
      <c r="O39" s="32">
        <v>9</v>
      </c>
      <c r="P39" s="33">
        <v>8</v>
      </c>
      <c r="Q39" s="33">
        <v>15</v>
      </c>
      <c r="R39" s="33">
        <v>7</v>
      </c>
      <c r="S39" s="33">
        <v>14</v>
      </c>
      <c r="T39" s="33">
        <v>4</v>
      </c>
      <c r="U39" s="33">
        <v>9</v>
      </c>
      <c r="V39" s="31"/>
      <c r="W39" s="31"/>
      <c r="X39" s="31"/>
      <c r="Y39" s="31"/>
      <c r="Z39" s="31"/>
      <c r="AA39" s="31"/>
      <c r="AB39" s="12">
        <f t="shared" si="0"/>
        <v>74.444444444444443</v>
      </c>
      <c r="AC39" s="12">
        <f t="shared" si="1"/>
        <v>90.370370370370381</v>
      </c>
      <c r="AD39" s="12">
        <f t="shared" si="2"/>
        <v>81.296296296296305</v>
      </c>
      <c r="AE39" s="12">
        <f t="shared" si="3"/>
        <v>0</v>
      </c>
      <c r="AF39" s="22">
        <f t="shared" si="4"/>
        <v>80.138888888888886</v>
      </c>
      <c r="AG39" s="12">
        <f t="shared" si="5"/>
        <v>3</v>
      </c>
      <c r="AH39" s="12">
        <v>60</v>
      </c>
      <c r="AI39" s="34" t="str">
        <f t="shared" si="6"/>
        <v>P</v>
      </c>
    </row>
    <row r="40" spans="2:35" ht="21" x14ac:dyDescent="0.2">
      <c r="B40" s="12">
        <v>35</v>
      </c>
      <c r="C40" s="30" t="s">
        <v>312</v>
      </c>
      <c r="D40" s="31">
        <v>8</v>
      </c>
      <c r="E40" s="31">
        <v>13</v>
      </c>
      <c r="F40" s="31">
        <v>6</v>
      </c>
      <c r="G40" s="31">
        <v>12</v>
      </c>
      <c r="H40" s="31">
        <v>5</v>
      </c>
      <c r="I40" s="31">
        <v>8</v>
      </c>
      <c r="J40" s="32">
        <v>6</v>
      </c>
      <c r="K40" s="32">
        <v>8</v>
      </c>
      <c r="L40" s="32">
        <v>6</v>
      </c>
      <c r="M40" s="32">
        <v>8</v>
      </c>
      <c r="N40" s="32">
        <v>4</v>
      </c>
      <c r="O40" s="32">
        <v>6</v>
      </c>
      <c r="P40" s="33">
        <v>7</v>
      </c>
      <c r="Q40" s="33">
        <v>16</v>
      </c>
      <c r="R40" s="33">
        <v>8</v>
      </c>
      <c r="S40" s="33">
        <v>14</v>
      </c>
      <c r="T40" s="33">
        <v>7</v>
      </c>
      <c r="U40" s="33">
        <v>7</v>
      </c>
      <c r="V40" s="31"/>
      <c r="W40" s="31"/>
      <c r="X40" s="31"/>
      <c r="Y40" s="31"/>
      <c r="Z40" s="31"/>
      <c r="AA40" s="31"/>
      <c r="AB40" s="12">
        <f t="shared" si="0"/>
        <v>75.370370370370367</v>
      </c>
      <c r="AC40" s="12">
        <f t="shared" si="1"/>
        <v>57.037037037037031</v>
      </c>
      <c r="AD40" s="12">
        <f t="shared" si="2"/>
        <v>84.074074074074062</v>
      </c>
      <c r="AE40" s="12">
        <f t="shared" si="3"/>
        <v>0</v>
      </c>
      <c r="AF40" s="22">
        <f t="shared" si="4"/>
        <v>72.962962962962962</v>
      </c>
      <c r="AG40" s="12">
        <f t="shared" si="5"/>
        <v>3</v>
      </c>
      <c r="AH40" s="12">
        <v>60</v>
      </c>
      <c r="AI40" s="34" t="str">
        <f t="shared" si="6"/>
        <v>P</v>
      </c>
    </row>
    <row r="41" spans="2:35" ht="21" x14ac:dyDescent="0.2">
      <c r="B41" s="12">
        <v>36</v>
      </c>
      <c r="C41" s="30" t="s">
        <v>286</v>
      </c>
      <c r="D41" s="31">
        <v>6</v>
      </c>
      <c r="E41" s="31">
        <v>8</v>
      </c>
      <c r="F41" s="31">
        <v>6</v>
      </c>
      <c r="G41" s="31">
        <v>13</v>
      </c>
      <c r="H41" s="31">
        <v>8</v>
      </c>
      <c r="I41" s="31">
        <v>6</v>
      </c>
      <c r="J41" s="32">
        <v>7</v>
      </c>
      <c r="K41" s="32">
        <v>10</v>
      </c>
      <c r="L41" s="32">
        <v>6</v>
      </c>
      <c r="M41" s="32">
        <v>14</v>
      </c>
      <c r="N41" s="32">
        <v>8</v>
      </c>
      <c r="O41" s="32">
        <v>6</v>
      </c>
      <c r="P41" s="33">
        <v>5</v>
      </c>
      <c r="Q41" s="33">
        <v>8</v>
      </c>
      <c r="R41" s="33">
        <v>5</v>
      </c>
      <c r="S41" s="33">
        <v>12</v>
      </c>
      <c r="T41" s="33">
        <v>5</v>
      </c>
      <c r="U41" s="33">
        <v>6</v>
      </c>
      <c r="V41" s="31"/>
      <c r="W41" s="31"/>
      <c r="X41" s="31"/>
      <c r="Y41" s="31"/>
      <c r="Z41" s="31"/>
      <c r="AA41" s="31"/>
      <c r="AB41" s="12">
        <f t="shared" si="0"/>
        <v>70</v>
      </c>
      <c r="AC41" s="12">
        <f t="shared" si="1"/>
        <v>74.81481481481481</v>
      </c>
      <c r="AD41" s="12">
        <f t="shared" si="2"/>
        <v>59.629629629629633</v>
      </c>
      <c r="AE41" s="12">
        <f t="shared" si="3"/>
        <v>0</v>
      </c>
      <c r="AF41" s="22">
        <f t="shared" si="4"/>
        <v>68.611111111111114</v>
      </c>
      <c r="AG41" s="12">
        <f t="shared" si="5"/>
        <v>3</v>
      </c>
      <c r="AH41" s="12">
        <v>60</v>
      </c>
      <c r="AI41" s="34" t="str">
        <f t="shared" si="6"/>
        <v>P</v>
      </c>
    </row>
    <row r="42" spans="2:35" ht="21" x14ac:dyDescent="0.2">
      <c r="B42" s="12">
        <v>37</v>
      </c>
      <c r="C42" s="30" t="s">
        <v>297</v>
      </c>
      <c r="D42" s="31"/>
      <c r="E42" s="31"/>
      <c r="F42" s="31"/>
      <c r="G42" s="31"/>
      <c r="H42" s="31"/>
      <c r="I42" s="31"/>
      <c r="J42" s="32"/>
      <c r="K42" s="32"/>
      <c r="L42" s="32"/>
      <c r="M42" s="32"/>
      <c r="N42" s="32"/>
      <c r="O42" s="32"/>
      <c r="P42" s="33"/>
      <c r="Q42" s="33"/>
      <c r="R42" s="33"/>
      <c r="S42" s="33"/>
      <c r="T42" s="33"/>
      <c r="U42" s="33"/>
      <c r="V42" s="31"/>
      <c r="W42" s="31"/>
      <c r="X42" s="31"/>
      <c r="Y42" s="31"/>
      <c r="Z42" s="31"/>
      <c r="AA42" s="31"/>
      <c r="AB42" s="12">
        <f t="shared" si="0"/>
        <v>0</v>
      </c>
      <c r="AC42" s="12">
        <f t="shared" si="1"/>
        <v>0</v>
      </c>
      <c r="AD42" s="12">
        <f t="shared" si="2"/>
        <v>0</v>
      </c>
      <c r="AE42" s="12">
        <f t="shared" si="3"/>
        <v>0</v>
      </c>
      <c r="AF42" s="22">
        <f t="shared" si="4"/>
        <v>0</v>
      </c>
      <c r="AG42" s="12">
        <f t="shared" si="5"/>
        <v>0</v>
      </c>
      <c r="AH42" s="12">
        <v>60</v>
      </c>
      <c r="AI42" s="34" t="str">
        <f t="shared" si="6"/>
        <v>X</v>
      </c>
    </row>
    <row r="43" spans="2:35" ht="21" x14ac:dyDescent="0.2">
      <c r="B43" s="12">
        <v>40</v>
      </c>
      <c r="C43" s="30" t="s">
        <v>350</v>
      </c>
      <c r="D43" s="31"/>
      <c r="E43" s="31"/>
      <c r="F43" s="31"/>
      <c r="G43" s="31"/>
      <c r="H43" s="31"/>
      <c r="I43" s="31"/>
      <c r="J43" s="32"/>
      <c r="K43" s="32"/>
      <c r="L43" s="32"/>
      <c r="M43" s="32"/>
      <c r="N43" s="32"/>
      <c r="O43" s="32"/>
      <c r="P43" s="33"/>
      <c r="Q43" s="33"/>
      <c r="R43" s="33"/>
      <c r="S43" s="33"/>
      <c r="T43" s="33"/>
      <c r="U43" s="33"/>
      <c r="V43" s="31"/>
      <c r="W43" s="31"/>
      <c r="X43" s="31"/>
      <c r="Y43" s="31"/>
      <c r="Z43" s="31"/>
      <c r="AA43" s="31"/>
      <c r="AB43" s="12">
        <f t="shared" si="0"/>
        <v>0</v>
      </c>
      <c r="AC43" s="12">
        <f t="shared" si="1"/>
        <v>0</v>
      </c>
      <c r="AD43" s="12">
        <f t="shared" si="2"/>
        <v>0</v>
      </c>
      <c r="AE43" s="12">
        <f t="shared" si="3"/>
        <v>0</v>
      </c>
      <c r="AF43" s="22">
        <f t="shared" si="4"/>
        <v>0</v>
      </c>
      <c r="AG43" s="12">
        <f t="shared" si="5"/>
        <v>0</v>
      </c>
      <c r="AH43" s="12">
        <v>60</v>
      </c>
      <c r="AI43" s="34" t="str">
        <f t="shared" si="6"/>
        <v>X</v>
      </c>
    </row>
    <row r="44" spans="2:35" ht="21" x14ac:dyDescent="0.2">
      <c r="B44" s="12">
        <v>38</v>
      </c>
      <c r="C44" s="30" t="s">
        <v>255</v>
      </c>
      <c r="D44" s="31">
        <v>6</v>
      </c>
      <c r="E44" s="31">
        <v>16</v>
      </c>
      <c r="F44" s="31">
        <v>8</v>
      </c>
      <c r="G44" s="31">
        <v>14</v>
      </c>
      <c r="H44" s="31">
        <v>8</v>
      </c>
      <c r="I44" s="31">
        <v>9</v>
      </c>
      <c r="J44" s="32">
        <v>6</v>
      </c>
      <c r="K44" s="32">
        <v>10</v>
      </c>
      <c r="L44" s="32">
        <v>6</v>
      </c>
      <c r="M44" s="32">
        <v>12</v>
      </c>
      <c r="N44" s="32">
        <v>4</v>
      </c>
      <c r="O44" s="32">
        <v>5</v>
      </c>
      <c r="P44" s="33">
        <v>5</v>
      </c>
      <c r="Q44" s="33">
        <v>5</v>
      </c>
      <c r="R44" s="33">
        <v>6</v>
      </c>
      <c r="S44" s="33">
        <v>11</v>
      </c>
      <c r="T44" s="33">
        <v>6</v>
      </c>
      <c r="U44" s="33">
        <v>6</v>
      </c>
      <c r="V44" s="31"/>
      <c r="W44" s="31"/>
      <c r="X44" s="31"/>
      <c r="Y44" s="31"/>
      <c r="Z44" s="31"/>
      <c r="AA44" s="31"/>
      <c r="AB44" s="12">
        <f t="shared" si="0"/>
        <v>87.777777777777771</v>
      </c>
      <c r="AC44" s="12">
        <f t="shared" si="1"/>
        <v>61.481481481481481</v>
      </c>
      <c r="AD44" s="12">
        <f t="shared" si="2"/>
        <v>59.444444444444443</v>
      </c>
      <c r="AE44" s="12">
        <f t="shared" si="3"/>
        <v>0</v>
      </c>
      <c r="AF44" s="22">
        <f t="shared" si="4"/>
        <v>74.120370370370367</v>
      </c>
      <c r="AG44" s="12">
        <f t="shared" si="5"/>
        <v>3</v>
      </c>
      <c r="AH44" s="12">
        <v>60</v>
      </c>
      <c r="AI44" s="34" t="str">
        <f t="shared" si="6"/>
        <v>P</v>
      </c>
    </row>
  </sheetData>
  <autoFilter ref="B3:AI29">
    <sortState ref="B4:AI44">
      <sortCondition ref="C3:C29"/>
    </sortState>
  </autoFilter>
  <pageMargins left="0.7" right="0.7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4"/>
  <sheetViews>
    <sheetView workbookViewId="0">
      <pane xSplit="3" ySplit="3" topLeftCell="X28" activePane="bottomRight" state="frozen"/>
      <selection activeCell="C30" sqref="C30"/>
      <selection pane="topRight" activeCell="C30" sqref="C30"/>
      <selection pane="bottomLeft" activeCell="C30" sqref="C30"/>
      <selection pane="bottomRight" activeCell="AI44" sqref="AI44"/>
    </sheetView>
  </sheetViews>
  <sheetFormatPr defaultRowHeight="12.75" x14ac:dyDescent="0.2"/>
  <cols>
    <col min="1" max="2" width="9.140625" style="12"/>
    <col min="3" max="3" width="49.42578125" style="12" customWidth="1"/>
    <col min="4" max="32" width="9.140625" style="12"/>
    <col min="33" max="33" width="0" style="12" hidden="1" customWidth="1"/>
    <col min="34" max="16384" width="9.140625" style="12"/>
  </cols>
  <sheetData>
    <row r="2" spans="2:35" x14ac:dyDescent="0.2">
      <c r="C2" s="13" t="s">
        <v>240</v>
      </c>
      <c r="D2" s="14" t="s">
        <v>314</v>
      </c>
      <c r="E2" s="15"/>
      <c r="F2" s="15"/>
      <c r="G2" s="15"/>
      <c r="H2" s="15"/>
      <c r="I2" s="15"/>
      <c r="J2" s="16" t="s">
        <v>315</v>
      </c>
      <c r="K2" s="17"/>
      <c r="L2" s="17"/>
      <c r="M2" s="17"/>
      <c r="N2" s="17"/>
      <c r="O2" s="17"/>
      <c r="P2" s="18" t="s">
        <v>316</v>
      </c>
      <c r="Q2" s="19"/>
      <c r="R2" s="19"/>
      <c r="S2" s="19"/>
      <c r="T2" s="19"/>
      <c r="U2" s="19"/>
      <c r="V2" s="20" t="s">
        <v>317</v>
      </c>
      <c r="W2" s="21"/>
      <c r="X2" s="21"/>
      <c r="Y2" s="21"/>
      <c r="Z2" s="21"/>
      <c r="AA2" s="21"/>
      <c r="AF2" s="22"/>
    </row>
    <row r="3" spans="2:35" ht="118.5" x14ac:dyDescent="0.2">
      <c r="C3" s="23"/>
      <c r="D3" s="24" t="s">
        <v>318</v>
      </c>
      <c r="E3" s="24" t="s">
        <v>319</v>
      </c>
      <c r="F3" s="24" t="s">
        <v>320</v>
      </c>
      <c r="G3" s="24" t="s">
        <v>321</v>
      </c>
      <c r="H3" s="24" t="s">
        <v>322</v>
      </c>
      <c r="I3" s="24" t="s">
        <v>323</v>
      </c>
      <c r="J3" s="25" t="s">
        <v>318</v>
      </c>
      <c r="K3" s="25" t="s">
        <v>319</v>
      </c>
      <c r="L3" s="25" t="s">
        <v>320</v>
      </c>
      <c r="M3" s="25" t="s">
        <v>321</v>
      </c>
      <c r="N3" s="25" t="s">
        <v>322</v>
      </c>
      <c r="O3" s="25" t="s">
        <v>323</v>
      </c>
      <c r="P3" s="26" t="s">
        <v>318</v>
      </c>
      <c r="Q3" s="26" t="s">
        <v>319</v>
      </c>
      <c r="R3" s="26" t="s">
        <v>320</v>
      </c>
      <c r="S3" s="26" t="s">
        <v>321</v>
      </c>
      <c r="T3" s="26" t="s">
        <v>322</v>
      </c>
      <c r="U3" s="26" t="s">
        <v>323</v>
      </c>
      <c r="V3" s="27" t="s">
        <v>318</v>
      </c>
      <c r="W3" s="27" t="s">
        <v>319</v>
      </c>
      <c r="X3" s="27" t="s">
        <v>320</v>
      </c>
      <c r="Y3" s="27" t="s">
        <v>321</v>
      </c>
      <c r="Z3" s="27" t="s">
        <v>322</v>
      </c>
      <c r="AA3" s="27" t="s">
        <v>323</v>
      </c>
      <c r="AB3" s="28" t="s">
        <v>324</v>
      </c>
      <c r="AC3" s="28" t="s">
        <v>325</v>
      </c>
      <c r="AD3" s="28" t="s">
        <v>326</v>
      </c>
      <c r="AE3" s="28" t="s">
        <v>327</v>
      </c>
      <c r="AF3" s="29" t="s">
        <v>328</v>
      </c>
      <c r="AH3" s="28" t="s">
        <v>329</v>
      </c>
      <c r="AI3" s="28" t="s">
        <v>330</v>
      </c>
    </row>
    <row r="4" spans="2:35" ht="21" x14ac:dyDescent="0.2">
      <c r="B4" s="12">
        <v>1</v>
      </c>
      <c r="C4" s="30" t="s">
        <v>279</v>
      </c>
      <c r="D4" s="31"/>
      <c r="E4" s="31"/>
      <c r="F4" s="31"/>
      <c r="G4" s="31"/>
      <c r="H4" s="31"/>
      <c r="I4" s="3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1"/>
      <c r="W4" s="31"/>
      <c r="X4" s="31"/>
      <c r="Y4" s="31"/>
      <c r="Z4" s="31"/>
      <c r="AA4" s="31"/>
      <c r="AB4" s="12">
        <f t="shared" ref="AB4:AB44" si="0">(D4/9+E4/18+F4/9+G4/15+H4/9+I4/9)/6*100</f>
        <v>0</v>
      </c>
      <c r="AC4" s="12">
        <f t="shared" ref="AC4:AC44" si="1">(J4/9+K4/18+L4/9+M4/15+N4/9+O4/9)/6*100</f>
        <v>0</v>
      </c>
      <c r="AD4" s="12">
        <f t="shared" ref="AD4:AD44" si="2">(P4/9+Q4/18+R4/9+S4/15+T4/9+U4/9)/6*100</f>
        <v>0</v>
      </c>
      <c r="AE4" s="12">
        <f t="shared" ref="AE4:AE44" si="3">(V4/9+W4/18+X4/9+Y4/15+Z4/9+AA4/9)/6*100</f>
        <v>0</v>
      </c>
      <c r="AF4" s="22">
        <f t="shared" ref="AF4:AF44" si="4">((SUM(AC4:AE4)/(AG4-1))+AB4)/2</f>
        <v>0</v>
      </c>
      <c r="AG4" s="12">
        <f t="shared" ref="AG4:AG44" si="5">COUNTIF(AB4:AE4,"&lt;&gt;0")</f>
        <v>0</v>
      </c>
      <c r="AH4" s="12">
        <v>60</v>
      </c>
      <c r="AI4" s="34" t="s">
        <v>340</v>
      </c>
    </row>
    <row r="5" spans="2:35" ht="21" x14ac:dyDescent="0.2">
      <c r="B5" s="12">
        <v>2</v>
      </c>
      <c r="C5" s="30" t="s">
        <v>347</v>
      </c>
      <c r="D5" s="31"/>
      <c r="E5" s="31"/>
      <c r="F5" s="31"/>
      <c r="G5" s="31"/>
      <c r="H5" s="31"/>
      <c r="I5" s="3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1"/>
      <c r="W5" s="31"/>
      <c r="X5" s="31"/>
      <c r="Y5" s="31"/>
      <c r="Z5" s="31"/>
      <c r="AA5" s="31"/>
      <c r="AB5" s="12">
        <f t="shared" si="0"/>
        <v>0</v>
      </c>
      <c r="AC5" s="12">
        <f t="shared" si="1"/>
        <v>0</v>
      </c>
      <c r="AD5" s="12">
        <f t="shared" si="2"/>
        <v>0</v>
      </c>
      <c r="AE5" s="12">
        <f t="shared" si="3"/>
        <v>0</v>
      </c>
      <c r="AF5" s="22">
        <f t="shared" si="4"/>
        <v>0</v>
      </c>
      <c r="AG5" s="12">
        <f t="shared" si="5"/>
        <v>0</v>
      </c>
      <c r="AH5" s="12">
        <v>60</v>
      </c>
      <c r="AI5" s="34" t="s">
        <v>340</v>
      </c>
    </row>
    <row r="6" spans="2:35" ht="21" x14ac:dyDescent="0.2">
      <c r="B6" s="12">
        <v>4</v>
      </c>
      <c r="C6" s="30" t="s">
        <v>289</v>
      </c>
      <c r="D6" s="31"/>
      <c r="E6" s="31"/>
      <c r="F6" s="31"/>
      <c r="G6" s="31"/>
      <c r="H6" s="31"/>
      <c r="I6" s="3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1"/>
      <c r="W6" s="31"/>
      <c r="X6" s="31"/>
      <c r="Y6" s="31"/>
      <c r="Z6" s="31"/>
      <c r="AA6" s="31"/>
      <c r="AB6" s="12">
        <f t="shared" si="0"/>
        <v>0</v>
      </c>
      <c r="AC6" s="12">
        <f t="shared" si="1"/>
        <v>0</v>
      </c>
      <c r="AD6" s="12">
        <f t="shared" si="2"/>
        <v>0</v>
      </c>
      <c r="AE6" s="12">
        <f t="shared" si="3"/>
        <v>0</v>
      </c>
      <c r="AF6" s="22">
        <f t="shared" si="4"/>
        <v>0</v>
      </c>
      <c r="AG6" s="12">
        <f t="shared" si="5"/>
        <v>0</v>
      </c>
      <c r="AH6" s="12">
        <v>60</v>
      </c>
      <c r="AI6" s="34" t="str">
        <f>IF(AF6=0,"X",IF(AF6&gt;=AH6,"P","F"))</f>
        <v>X</v>
      </c>
    </row>
    <row r="7" spans="2:35" ht="21" x14ac:dyDescent="0.2">
      <c r="B7" s="12">
        <v>5</v>
      </c>
      <c r="C7" s="30" t="s">
        <v>351</v>
      </c>
      <c r="D7" s="31"/>
      <c r="E7" s="31"/>
      <c r="F7" s="31"/>
      <c r="G7" s="31"/>
      <c r="H7" s="31"/>
      <c r="I7" s="31"/>
      <c r="J7" s="32"/>
      <c r="K7" s="32"/>
      <c r="L7" s="32"/>
      <c r="M7" s="32"/>
      <c r="N7" s="32"/>
      <c r="O7" s="32"/>
      <c r="P7" s="33"/>
      <c r="Q7" s="33"/>
      <c r="R7" s="33"/>
      <c r="S7" s="33"/>
      <c r="T7" s="33"/>
      <c r="U7" s="33"/>
      <c r="V7" s="31"/>
      <c r="W7" s="31"/>
      <c r="X7" s="31"/>
      <c r="Y7" s="31"/>
      <c r="Z7" s="31"/>
      <c r="AA7" s="31"/>
      <c r="AB7" s="12">
        <f t="shared" si="0"/>
        <v>0</v>
      </c>
      <c r="AC7" s="12">
        <f t="shared" si="1"/>
        <v>0</v>
      </c>
      <c r="AD7" s="12">
        <f t="shared" si="2"/>
        <v>0</v>
      </c>
      <c r="AE7" s="12">
        <f t="shared" si="3"/>
        <v>0</v>
      </c>
      <c r="AF7" s="22">
        <f t="shared" si="4"/>
        <v>0</v>
      </c>
      <c r="AG7" s="12">
        <f t="shared" si="5"/>
        <v>0</v>
      </c>
      <c r="AH7" s="12">
        <v>60</v>
      </c>
      <c r="AI7" s="34" t="s">
        <v>339</v>
      </c>
    </row>
    <row r="8" spans="2:35" ht="21" x14ac:dyDescent="0.2">
      <c r="B8" s="12">
        <v>6</v>
      </c>
      <c r="C8" s="30" t="s">
        <v>348</v>
      </c>
      <c r="D8" s="31"/>
      <c r="E8" s="31"/>
      <c r="F8" s="31"/>
      <c r="G8" s="31"/>
      <c r="H8" s="31"/>
      <c r="I8" s="31"/>
      <c r="J8" s="32"/>
      <c r="K8" s="32"/>
      <c r="L8" s="32"/>
      <c r="M8" s="32"/>
      <c r="N8" s="32"/>
      <c r="O8" s="32"/>
      <c r="P8" s="33"/>
      <c r="Q8" s="33"/>
      <c r="R8" s="33"/>
      <c r="S8" s="33"/>
      <c r="T8" s="33"/>
      <c r="U8" s="33"/>
      <c r="V8" s="31"/>
      <c r="W8" s="31"/>
      <c r="X8" s="31"/>
      <c r="Y8" s="31"/>
      <c r="Z8" s="31"/>
      <c r="AA8" s="31"/>
      <c r="AB8" s="12">
        <f t="shared" si="0"/>
        <v>0</v>
      </c>
      <c r="AC8" s="12">
        <f t="shared" si="1"/>
        <v>0</v>
      </c>
      <c r="AD8" s="12">
        <f t="shared" si="2"/>
        <v>0</v>
      </c>
      <c r="AE8" s="12">
        <f t="shared" si="3"/>
        <v>0</v>
      </c>
      <c r="AF8" s="22">
        <f t="shared" si="4"/>
        <v>0</v>
      </c>
      <c r="AG8" s="12">
        <f t="shared" si="5"/>
        <v>0</v>
      </c>
      <c r="AH8" s="12">
        <v>60</v>
      </c>
      <c r="AI8" s="34" t="s">
        <v>340</v>
      </c>
    </row>
    <row r="9" spans="2:35" ht="21" x14ac:dyDescent="0.2">
      <c r="B9" s="12">
        <v>7</v>
      </c>
      <c r="C9" s="30" t="s">
        <v>251</v>
      </c>
      <c r="D9" s="31"/>
      <c r="E9" s="31"/>
      <c r="F9" s="31"/>
      <c r="G9" s="31"/>
      <c r="H9" s="31"/>
      <c r="I9" s="31"/>
      <c r="J9" s="32"/>
      <c r="K9" s="32"/>
      <c r="L9" s="32"/>
      <c r="M9" s="32"/>
      <c r="N9" s="32"/>
      <c r="O9" s="32"/>
      <c r="P9" s="33"/>
      <c r="Q9" s="33"/>
      <c r="R9" s="33"/>
      <c r="S9" s="33"/>
      <c r="T9" s="33"/>
      <c r="U9" s="33"/>
      <c r="V9" s="31"/>
      <c r="W9" s="31"/>
      <c r="X9" s="31"/>
      <c r="Y9" s="31"/>
      <c r="Z9" s="31"/>
      <c r="AA9" s="31"/>
      <c r="AB9" s="12">
        <f t="shared" si="0"/>
        <v>0</v>
      </c>
      <c r="AC9" s="12">
        <f t="shared" si="1"/>
        <v>0</v>
      </c>
      <c r="AD9" s="12">
        <f t="shared" si="2"/>
        <v>0</v>
      </c>
      <c r="AE9" s="12">
        <f t="shared" si="3"/>
        <v>0</v>
      </c>
      <c r="AF9" s="22">
        <f t="shared" si="4"/>
        <v>0</v>
      </c>
      <c r="AG9" s="12">
        <f t="shared" si="5"/>
        <v>0</v>
      </c>
      <c r="AH9" s="12">
        <v>60</v>
      </c>
      <c r="AI9" s="34" t="str">
        <f t="shared" ref="AI9:AI14" si="6">IF(AF9=0,"X",IF(AF9&gt;=AH9,"P","F"))</f>
        <v>X</v>
      </c>
    </row>
    <row r="10" spans="2:35" ht="21" x14ac:dyDescent="0.2">
      <c r="B10" s="12">
        <v>8</v>
      </c>
      <c r="C10" s="35" t="s">
        <v>284</v>
      </c>
      <c r="D10" s="31"/>
      <c r="E10" s="31"/>
      <c r="F10" s="31"/>
      <c r="G10" s="31"/>
      <c r="H10" s="31"/>
      <c r="I10" s="31"/>
      <c r="J10" s="32"/>
      <c r="K10" s="32"/>
      <c r="L10" s="32"/>
      <c r="M10" s="32"/>
      <c r="N10" s="32"/>
      <c r="O10" s="32"/>
      <c r="P10" s="33"/>
      <c r="Q10" s="33"/>
      <c r="R10" s="33"/>
      <c r="S10" s="33"/>
      <c r="T10" s="33"/>
      <c r="U10" s="33"/>
      <c r="V10" s="31"/>
      <c r="W10" s="31"/>
      <c r="X10" s="31"/>
      <c r="Y10" s="31"/>
      <c r="Z10" s="31"/>
      <c r="AA10" s="31"/>
      <c r="AB10" s="12">
        <f t="shared" si="0"/>
        <v>0</v>
      </c>
      <c r="AC10" s="12">
        <f t="shared" si="1"/>
        <v>0</v>
      </c>
      <c r="AD10" s="12">
        <f t="shared" si="2"/>
        <v>0</v>
      </c>
      <c r="AE10" s="12">
        <f t="shared" si="3"/>
        <v>0</v>
      </c>
      <c r="AF10" s="22">
        <f t="shared" si="4"/>
        <v>0</v>
      </c>
      <c r="AG10" s="12">
        <f t="shared" si="5"/>
        <v>0</v>
      </c>
      <c r="AH10" s="12">
        <v>60</v>
      </c>
      <c r="AI10" s="34" t="str">
        <f t="shared" si="6"/>
        <v>X</v>
      </c>
    </row>
    <row r="11" spans="2:35" ht="21" x14ac:dyDescent="0.2">
      <c r="B11" s="12">
        <v>9</v>
      </c>
      <c r="C11" s="30" t="s">
        <v>246</v>
      </c>
      <c r="D11" s="31"/>
      <c r="E11" s="31"/>
      <c r="F11" s="31"/>
      <c r="G11" s="31"/>
      <c r="H11" s="31"/>
      <c r="I11" s="31"/>
      <c r="J11" s="32"/>
      <c r="K11" s="32"/>
      <c r="L11" s="32"/>
      <c r="M11" s="32"/>
      <c r="N11" s="32"/>
      <c r="O11" s="32"/>
      <c r="P11" s="33"/>
      <c r="Q11" s="33"/>
      <c r="R11" s="33"/>
      <c r="S11" s="33"/>
      <c r="T11" s="33"/>
      <c r="U11" s="33"/>
      <c r="V11" s="31"/>
      <c r="W11" s="31"/>
      <c r="X11" s="31"/>
      <c r="Y11" s="31"/>
      <c r="Z11" s="31"/>
      <c r="AA11" s="31"/>
      <c r="AB11" s="12">
        <f t="shared" si="0"/>
        <v>0</v>
      </c>
      <c r="AC11" s="12">
        <f t="shared" si="1"/>
        <v>0</v>
      </c>
      <c r="AD11" s="12">
        <f t="shared" si="2"/>
        <v>0</v>
      </c>
      <c r="AE11" s="12">
        <f t="shared" si="3"/>
        <v>0</v>
      </c>
      <c r="AF11" s="22">
        <f t="shared" si="4"/>
        <v>0</v>
      </c>
      <c r="AG11" s="12">
        <f t="shared" si="5"/>
        <v>0</v>
      </c>
      <c r="AH11" s="12">
        <v>60</v>
      </c>
      <c r="AI11" s="34" t="str">
        <f t="shared" si="6"/>
        <v>X</v>
      </c>
    </row>
    <row r="12" spans="2:35" ht="21" x14ac:dyDescent="0.2">
      <c r="B12" s="12">
        <v>10</v>
      </c>
      <c r="C12" s="30" t="s">
        <v>298</v>
      </c>
      <c r="D12" s="31"/>
      <c r="E12" s="31"/>
      <c r="F12" s="31"/>
      <c r="G12" s="31"/>
      <c r="H12" s="31"/>
      <c r="I12" s="31"/>
      <c r="J12" s="32"/>
      <c r="K12" s="32"/>
      <c r="L12" s="32"/>
      <c r="M12" s="32"/>
      <c r="N12" s="32"/>
      <c r="O12" s="32"/>
      <c r="P12" s="33"/>
      <c r="Q12" s="33"/>
      <c r="R12" s="33"/>
      <c r="S12" s="33"/>
      <c r="T12" s="33"/>
      <c r="U12" s="33"/>
      <c r="V12" s="31"/>
      <c r="W12" s="31"/>
      <c r="X12" s="31"/>
      <c r="Y12" s="31"/>
      <c r="Z12" s="31"/>
      <c r="AA12" s="31"/>
      <c r="AB12" s="12">
        <f t="shared" si="0"/>
        <v>0</v>
      </c>
      <c r="AC12" s="12">
        <f t="shared" si="1"/>
        <v>0</v>
      </c>
      <c r="AD12" s="12">
        <f t="shared" si="2"/>
        <v>0</v>
      </c>
      <c r="AE12" s="12">
        <f t="shared" si="3"/>
        <v>0</v>
      </c>
      <c r="AF12" s="22">
        <f t="shared" si="4"/>
        <v>0</v>
      </c>
      <c r="AG12" s="12">
        <f t="shared" si="5"/>
        <v>0</v>
      </c>
      <c r="AH12" s="12">
        <v>60</v>
      </c>
      <c r="AI12" s="34" t="str">
        <f t="shared" si="6"/>
        <v>X</v>
      </c>
    </row>
    <row r="13" spans="2:35" ht="21" x14ac:dyDescent="0.2">
      <c r="B13" s="12">
        <v>11</v>
      </c>
      <c r="C13" s="30" t="s">
        <v>252</v>
      </c>
      <c r="D13" s="31"/>
      <c r="E13" s="31"/>
      <c r="F13" s="31"/>
      <c r="G13" s="31"/>
      <c r="H13" s="31"/>
      <c r="I13" s="31"/>
      <c r="J13" s="32"/>
      <c r="K13" s="32"/>
      <c r="L13" s="32"/>
      <c r="M13" s="32"/>
      <c r="N13" s="32"/>
      <c r="O13" s="32"/>
      <c r="P13" s="33"/>
      <c r="Q13" s="33"/>
      <c r="R13" s="33"/>
      <c r="S13" s="33"/>
      <c r="T13" s="33"/>
      <c r="U13" s="33"/>
      <c r="V13" s="31"/>
      <c r="W13" s="31"/>
      <c r="X13" s="31"/>
      <c r="Y13" s="31"/>
      <c r="Z13" s="31"/>
      <c r="AA13" s="31"/>
      <c r="AB13" s="12">
        <f t="shared" si="0"/>
        <v>0</v>
      </c>
      <c r="AC13" s="12">
        <f t="shared" si="1"/>
        <v>0</v>
      </c>
      <c r="AD13" s="12">
        <f t="shared" si="2"/>
        <v>0</v>
      </c>
      <c r="AE13" s="12">
        <f t="shared" si="3"/>
        <v>0</v>
      </c>
      <c r="AF13" s="22">
        <f t="shared" si="4"/>
        <v>0</v>
      </c>
      <c r="AG13" s="12">
        <f t="shared" si="5"/>
        <v>0</v>
      </c>
      <c r="AH13" s="12">
        <v>60</v>
      </c>
      <c r="AI13" s="34" t="str">
        <f t="shared" si="6"/>
        <v>X</v>
      </c>
    </row>
    <row r="14" spans="2:35" ht="21" x14ac:dyDescent="0.2">
      <c r="B14" s="12">
        <v>12</v>
      </c>
      <c r="C14" s="35" t="s">
        <v>259</v>
      </c>
      <c r="D14" s="31"/>
      <c r="E14" s="31"/>
      <c r="F14" s="31"/>
      <c r="G14" s="31"/>
      <c r="H14" s="31"/>
      <c r="I14" s="31"/>
      <c r="J14" s="32"/>
      <c r="K14" s="32"/>
      <c r="L14" s="32"/>
      <c r="M14" s="32"/>
      <c r="N14" s="32"/>
      <c r="O14" s="32"/>
      <c r="P14" s="33"/>
      <c r="Q14" s="33"/>
      <c r="R14" s="33"/>
      <c r="S14" s="33"/>
      <c r="T14" s="33"/>
      <c r="U14" s="33"/>
      <c r="V14" s="31"/>
      <c r="W14" s="31"/>
      <c r="X14" s="31"/>
      <c r="Y14" s="31"/>
      <c r="Z14" s="31"/>
      <c r="AA14" s="31"/>
      <c r="AB14" s="12">
        <f t="shared" si="0"/>
        <v>0</v>
      </c>
      <c r="AC14" s="12">
        <f t="shared" si="1"/>
        <v>0</v>
      </c>
      <c r="AD14" s="12">
        <f t="shared" si="2"/>
        <v>0</v>
      </c>
      <c r="AE14" s="12">
        <f t="shared" si="3"/>
        <v>0</v>
      </c>
      <c r="AF14" s="22">
        <f t="shared" si="4"/>
        <v>0</v>
      </c>
      <c r="AG14" s="12">
        <f t="shared" si="5"/>
        <v>0</v>
      </c>
      <c r="AH14" s="12">
        <v>60</v>
      </c>
      <c r="AI14" s="34" t="str">
        <f t="shared" si="6"/>
        <v>X</v>
      </c>
    </row>
    <row r="15" spans="2:35" ht="21" x14ac:dyDescent="0.2">
      <c r="B15" s="12">
        <v>13</v>
      </c>
      <c r="C15" s="30" t="s">
        <v>285</v>
      </c>
      <c r="D15" s="31"/>
      <c r="E15" s="31"/>
      <c r="F15" s="31"/>
      <c r="G15" s="31"/>
      <c r="H15" s="31"/>
      <c r="I15" s="31"/>
      <c r="J15" s="32"/>
      <c r="K15" s="32"/>
      <c r="L15" s="32"/>
      <c r="M15" s="32"/>
      <c r="N15" s="32"/>
      <c r="O15" s="32"/>
      <c r="P15" s="33"/>
      <c r="Q15" s="33"/>
      <c r="R15" s="33"/>
      <c r="S15" s="33"/>
      <c r="T15" s="33"/>
      <c r="U15" s="33"/>
      <c r="V15" s="31"/>
      <c r="W15" s="31"/>
      <c r="X15" s="31"/>
      <c r="Y15" s="31"/>
      <c r="Z15" s="31"/>
      <c r="AA15" s="31"/>
      <c r="AB15" s="12">
        <f t="shared" si="0"/>
        <v>0</v>
      </c>
      <c r="AC15" s="12">
        <f t="shared" si="1"/>
        <v>0</v>
      </c>
      <c r="AD15" s="12">
        <f t="shared" si="2"/>
        <v>0</v>
      </c>
      <c r="AE15" s="12">
        <f t="shared" si="3"/>
        <v>0</v>
      </c>
      <c r="AF15" s="22">
        <f t="shared" si="4"/>
        <v>0</v>
      </c>
      <c r="AG15" s="12">
        <f t="shared" si="5"/>
        <v>0</v>
      </c>
      <c r="AH15" s="12">
        <v>60</v>
      </c>
      <c r="AI15" s="34" t="s">
        <v>340</v>
      </c>
    </row>
    <row r="16" spans="2:35" ht="21" x14ac:dyDescent="0.2">
      <c r="B16" s="12">
        <v>14</v>
      </c>
      <c r="C16" s="36" t="s">
        <v>287</v>
      </c>
      <c r="D16" s="31"/>
      <c r="E16" s="31"/>
      <c r="F16" s="31"/>
      <c r="G16" s="31"/>
      <c r="H16" s="31"/>
      <c r="I16" s="31"/>
      <c r="J16" s="32"/>
      <c r="K16" s="32"/>
      <c r="L16" s="32"/>
      <c r="M16" s="32"/>
      <c r="N16" s="32"/>
      <c r="O16" s="32"/>
      <c r="P16" s="33"/>
      <c r="Q16" s="33"/>
      <c r="R16" s="33"/>
      <c r="S16" s="33"/>
      <c r="T16" s="33"/>
      <c r="U16" s="33"/>
      <c r="V16" s="31"/>
      <c r="W16" s="31"/>
      <c r="X16" s="31"/>
      <c r="Y16" s="31"/>
      <c r="Z16" s="31"/>
      <c r="AA16" s="31"/>
      <c r="AB16" s="12">
        <f t="shared" si="0"/>
        <v>0</v>
      </c>
      <c r="AC16" s="12">
        <f t="shared" si="1"/>
        <v>0</v>
      </c>
      <c r="AD16" s="12">
        <f t="shared" si="2"/>
        <v>0</v>
      </c>
      <c r="AE16" s="12">
        <f t="shared" si="3"/>
        <v>0</v>
      </c>
      <c r="AF16" s="22">
        <f t="shared" si="4"/>
        <v>0</v>
      </c>
      <c r="AG16" s="12">
        <f t="shared" si="5"/>
        <v>0</v>
      </c>
      <c r="AH16" s="12">
        <v>60</v>
      </c>
      <c r="AI16" s="34" t="str">
        <f>IF(AF16=0,"X",IF(AF16&gt;=AH16,"P","F"))</f>
        <v>X</v>
      </c>
    </row>
    <row r="17" spans="2:35" ht="21" x14ac:dyDescent="0.2">
      <c r="B17" s="12">
        <v>15</v>
      </c>
      <c r="C17" s="35" t="s">
        <v>307</v>
      </c>
      <c r="D17" s="31"/>
      <c r="E17" s="31"/>
      <c r="F17" s="31"/>
      <c r="G17" s="31"/>
      <c r="H17" s="31"/>
      <c r="I17" s="31"/>
      <c r="J17" s="32"/>
      <c r="K17" s="32"/>
      <c r="L17" s="32"/>
      <c r="M17" s="32"/>
      <c r="N17" s="32"/>
      <c r="O17" s="32"/>
      <c r="P17" s="33"/>
      <c r="Q17" s="33"/>
      <c r="R17" s="33"/>
      <c r="S17" s="33"/>
      <c r="T17" s="33"/>
      <c r="U17" s="33"/>
      <c r="V17" s="31"/>
      <c r="W17" s="31"/>
      <c r="X17" s="31"/>
      <c r="Y17" s="31"/>
      <c r="Z17" s="31"/>
      <c r="AA17" s="31"/>
      <c r="AB17" s="12">
        <f t="shared" si="0"/>
        <v>0</v>
      </c>
      <c r="AC17" s="12">
        <f t="shared" si="1"/>
        <v>0</v>
      </c>
      <c r="AD17" s="12">
        <f t="shared" si="2"/>
        <v>0</v>
      </c>
      <c r="AE17" s="12">
        <f t="shared" si="3"/>
        <v>0</v>
      </c>
      <c r="AF17" s="22">
        <f t="shared" si="4"/>
        <v>0</v>
      </c>
      <c r="AG17" s="12">
        <f t="shared" si="5"/>
        <v>0</v>
      </c>
      <c r="AH17" s="12">
        <v>60</v>
      </c>
      <c r="AI17" s="34" t="str">
        <f>IF(AF17=0,"X",IF(AF17&gt;=AH17,"P","F"))</f>
        <v>X</v>
      </c>
    </row>
    <row r="18" spans="2:35" ht="21" x14ac:dyDescent="0.2">
      <c r="B18" s="12">
        <v>16</v>
      </c>
      <c r="C18" s="30" t="s">
        <v>294</v>
      </c>
      <c r="D18" s="31"/>
      <c r="E18" s="31"/>
      <c r="F18" s="31"/>
      <c r="G18" s="31"/>
      <c r="H18" s="31"/>
      <c r="I18" s="31"/>
      <c r="J18" s="32"/>
      <c r="K18" s="32"/>
      <c r="L18" s="32"/>
      <c r="M18" s="32"/>
      <c r="N18" s="32"/>
      <c r="O18" s="32"/>
      <c r="P18" s="33"/>
      <c r="Q18" s="33"/>
      <c r="R18" s="33"/>
      <c r="S18" s="33"/>
      <c r="T18" s="33"/>
      <c r="U18" s="33"/>
      <c r="V18" s="31"/>
      <c r="W18" s="31"/>
      <c r="X18" s="31"/>
      <c r="Y18" s="31"/>
      <c r="Z18" s="31"/>
      <c r="AA18" s="31"/>
      <c r="AB18" s="12">
        <f t="shared" si="0"/>
        <v>0</v>
      </c>
      <c r="AC18" s="12">
        <f t="shared" si="1"/>
        <v>0</v>
      </c>
      <c r="AD18" s="12">
        <f t="shared" si="2"/>
        <v>0</v>
      </c>
      <c r="AE18" s="12">
        <f t="shared" si="3"/>
        <v>0</v>
      </c>
      <c r="AF18" s="22">
        <f t="shared" si="4"/>
        <v>0</v>
      </c>
      <c r="AG18" s="12">
        <f t="shared" si="5"/>
        <v>0</v>
      </c>
      <c r="AH18" s="12">
        <v>60</v>
      </c>
      <c r="AI18" s="34" t="s">
        <v>340</v>
      </c>
    </row>
    <row r="19" spans="2:35" ht="21" x14ac:dyDescent="0.2">
      <c r="B19" s="12">
        <v>17</v>
      </c>
      <c r="C19" s="30" t="s">
        <v>264</v>
      </c>
      <c r="D19" s="31"/>
      <c r="E19" s="31"/>
      <c r="F19" s="31"/>
      <c r="G19" s="31"/>
      <c r="H19" s="31"/>
      <c r="I19" s="31"/>
      <c r="J19" s="32"/>
      <c r="K19" s="32"/>
      <c r="L19" s="32"/>
      <c r="M19" s="32"/>
      <c r="N19" s="32"/>
      <c r="O19" s="32"/>
      <c r="P19" s="33"/>
      <c r="Q19" s="33"/>
      <c r="R19" s="33"/>
      <c r="S19" s="33"/>
      <c r="T19" s="33"/>
      <c r="U19" s="33"/>
      <c r="V19" s="31"/>
      <c r="W19" s="31"/>
      <c r="X19" s="31"/>
      <c r="Y19" s="31"/>
      <c r="Z19" s="31"/>
      <c r="AA19" s="31"/>
      <c r="AB19" s="12">
        <f t="shared" si="0"/>
        <v>0</v>
      </c>
      <c r="AC19" s="12">
        <f t="shared" si="1"/>
        <v>0</v>
      </c>
      <c r="AD19" s="12">
        <f t="shared" si="2"/>
        <v>0</v>
      </c>
      <c r="AE19" s="12">
        <f t="shared" si="3"/>
        <v>0</v>
      </c>
      <c r="AF19" s="22">
        <f t="shared" si="4"/>
        <v>0</v>
      </c>
      <c r="AG19" s="12">
        <f t="shared" si="5"/>
        <v>0</v>
      </c>
      <c r="AH19" s="12">
        <v>60</v>
      </c>
      <c r="AI19" s="34" t="s">
        <v>340</v>
      </c>
    </row>
    <row r="20" spans="2:35" ht="21" x14ac:dyDescent="0.2">
      <c r="B20" s="12">
        <v>18</v>
      </c>
      <c r="C20" s="30" t="s">
        <v>247</v>
      </c>
      <c r="D20" s="31"/>
      <c r="E20" s="31"/>
      <c r="F20" s="31"/>
      <c r="G20" s="31"/>
      <c r="H20" s="31"/>
      <c r="I20" s="31"/>
      <c r="J20" s="32"/>
      <c r="K20" s="32"/>
      <c r="L20" s="32"/>
      <c r="M20" s="32"/>
      <c r="N20" s="32"/>
      <c r="O20" s="32"/>
      <c r="P20" s="33"/>
      <c r="Q20" s="33"/>
      <c r="R20" s="33"/>
      <c r="S20" s="33"/>
      <c r="T20" s="33"/>
      <c r="U20" s="33"/>
      <c r="V20" s="31"/>
      <c r="W20" s="31"/>
      <c r="X20" s="31"/>
      <c r="Y20" s="31"/>
      <c r="Z20" s="31"/>
      <c r="AA20" s="31"/>
      <c r="AB20" s="12">
        <f t="shared" si="0"/>
        <v>0</v>
      </c>
      <c r="AC20" s="12">
        <f t="shared" si="1"/>
        <v>0</v>
      </c>
      <c r="AD20" s="12">
        <f t="shared" si="2"/>
        <v>0</v>
      </c>
      <c r="AE20" s="12">
        <f t="shared" si="3"/>
        <v>0</v>
      </c>
      <c r="AF20" s="22">
        <f t="shared" si="4"/>
        <v>0</v>
      </c>
      <c r="AG20" s="12">
        <f t="shared" si="5"/>
        <v>0</v>
      </c>
      <c r="AH20" s="12">
        <v>60</v>
      </c>
      <c r="AI20" s="34" t="str">
        <f>IF(AF20=0,"X",IF(AF20&gt;=AH20,"P","F"))</f>
        <v>X</v>
      </c>
    </row>
    <row r="21" spans="2:35" ht="21" x14ac:dyDescent="0.2">
      <c r="B21" s="12">
        <v>3</v>
      </c>
      <c r="C21" s="35" t="s">
        <v>358</v>
      </c>
      <c r="D21" s="31"/>
      <c r="E21" s="31"/>
      <c r="F21" s="31"/>
      <c r="G21" s="31"/>
      <c r="H21" s="31"/>
      <c r="I21" s="31"/>
      <c r="J21" s="32"/>
      <c r="K21" s="32"/>
      <c r="L21" s="32"/>
      <c r="M21" s="32"/>
      <c r="N21" s="32"/>
      <c r="O21" s="32"/>
      <c r="P21" s="33"/>
      <c r="Q21" s="33"/>
      <c r="R21" s="33"/>
      <c r="S21" s="33"/>
      <c r="T21" s="33"/>
      <c r="U21" s="33"/>
      <c r="V21" s="31"/>
      <c r="W21" s="31"/>
      <c r="X21" s="31"/>
      <c r="Y21" s="31"/>
      <c r="Z21" s="31"/>
      <c r="AA21" s="31"/>
      <c r="AB21" s="12">
        <f t="shared" si="0"/>
        <v>0</v>
      </c>
      <c r="AC21" s="12">
        <f t="shared" si="1"/>
        <v>0</v>
      </c>
      <c r="AD21" s="12">
        <f t="shared" si="2"/>
        <v>0</v>
      </c>
      <c r="AE21" s="12">
        <f t="shared" si="3"/>
        <v>0</v>
      </c>
      <c r="AF21" s="22">
        <f t="shared" si="4"/>
        <v>0</v>
      </c>
      <c r="AG21" s="12">
        <f t="shared" si="5"/>
        <v>0</v>
      </c>
      <c r="AH21" s="12">
        <v>60</v>
      </c>
      <c r="AI21" s="34" t="s">
        <v>340</v>
      </c>
    </row>
    <row r="22" spans="2:35" ht="21" x14ac:dyDescent="0.2">
      <c r="B22" s="12">
        <v>19</v>
      </c>
      <c r="C22" s="35" t="s">
        <v>311</v>
      </c>
      <c r="D22" s="31"/>
      <c r="E22" s="31"/>
      <c r="F22" s="31"/>
      <c r="G22" s="31"/>
      <c r="H22" s="31"/>
      <c r="I22" s="31"/>
      <c r="J22" s="32"/>
      <c r="K22" s="32"/>
      <c r="L22" s="32"/>
      <c r="M22" s="32"/>
      <c r="N22" s="32"/>
      <c r="O22" s="32"/>
      <c r="P22" s="33"/>
      <c r="Q22" s="33"/>
      <c r="R22" s="33"/>
      <c r="S22" s="33"/>
      <c r="T22" s="33"/>
      <c r="U22" s="33"/>
      <c r="V22" s="31"/>
      <c r="W22" s="31"/>
      <c r="X22" s="31"/>
      <c r="Y22" s="31"/>
      <c r="Z22" s="31"/>
      <c r="AA22" s="31"/>
      <c r="AB22" s="12">
        <f t="shared" si="0"/>
        <v>0</v>
      </c>
      <c r="AC22" s="12">
        <f t="shared" si="1"/>
        <v>0</v>
      </c>
      <c r="AD22" s="12">
        <f t="shared" si="2"/>
        <v>0</v>
      </c>
      <c r="AE22" s="12">
        <f t="shared" si="3"/>
        <v>0</v>
      </c>
      <c r="AF22" s="22">
        <f t="shared" si="4"/>
        <v>0</v>
      </c>
      <c r="AG22" s="12">
        <f t="shared" si="5"/>
        <v>0</v>
      </c>
      <c r="AH22" s="12">
        <v>60</v>
      </c>
      <c r="AI22" s="34" t="str">
        <f>IF(AF22=0,"X",IF(AF22&gt;=AH22,"P","F"))</f>
        <v>X</v>
      </c>
    </row>
    <row r="23" spans="2:35" ht="21" x14ac:dyDescent="0.2">
      <c r="B23" s="12">
        <v>20</v>
      </c>
      <c r="C23" s="30" t="s">
        <v>349</v>
      </c>
      <c r="D23" s="31"/>
      <c r="E23" s="31"/>
      <c r="F23" s="31"/>
      <c r="G23" s="31"/>
      <c r="H23" s="31"/>
      <c r="I23" s="31"/>
      <c r="J23" s="32"/>
      <c r="K23" s="32"/>
      <c r="L23" s="32"/>
      <c r="M23" s="32"/>
      <c r="N23" s="32"/>
      <c r="O23" s="32"/>
      <c r="P23" s="33"/>
      <c r="Q23" s="33"/>
      <c r="R23" s="33"/>
      <c r="S23" s="33"/>
      <c r="T23" s="33"/>
      <c r="U23" s="33"/>
      <c r="V23" s="31"/>
      <c r="W23" s="31"/>
      <c r="X23" s="31"/>
      <c r="Y23" s="31"/>
      <c r="Z23" s="31"/>
      <c r="AA23" s="31"/>
      <c r="AB23" s="12">
        <f t="shared" si="0"/>
        <v>0</v>
      </c>
      <c r="AC23" s="12">
        <f t="shared" si="1"/>
        <v>0</v>
      </c>
      <c r="AD23" s="12">
        <f t="shared" si="2"/>
        <v>0</v>
      </c>
      <c r="AE23" s="12">
        <f t="shared" si="3"/>
        <v>0</v>
      </c>
      <c r="AF23" s="22">
        <f t="shared" si="4"/>
        <v>0</v>
      </c>
      <c r="AG23" s="12">
        <f t="shared" si="5"/>
        <v>0</v>
      </c>
      <c r="AH23" s="12">
        <v>60</v>
      </c>
      <c r="AI23" s="34" t="s">
        <v>340</v>
      </c>
    </row>
    <row r="24" spans="2:35" ht="21" x14ac:dyDescent="0.2">
      <c r="B24" s="12">
        <v>21</v>
      </c>
      <c r="C24" s="35" t="s">
        <v>261</v>
      </c>
      <c r="D24" s="31"/>
      <c r="E24" s="31"/>
      <c r="F24" s="31"/>
      <c r="G24" s="31"/>
      <c r="H24" s="31"/>
      <c r="I24" s="31"/>
      <c r="J24" s="32"/>
      <c r="K24" s="32"/>
      <c r="L24" s="32"/>
      <c r="M24" s="32"/>
      <c r="N24" s="32"/>
      <c r="O24" s="32"/>
      <c r="P24" s="33"/>
      <c r="Q24" s="33"/>
      <c r="R24" s="33"/>
      <c r="S24" s="33"/>
      <c r="T24" s="33"/>
      <c r="U24" s="33"/>
      <c r="V24" s="31"/>
      <c r="W24" s="31"/>
      <c r="X24" s="31"/>
      <c r="Y24" s="31"/>
      <c r="Z24" s="31"/>
      <c r="AA24" s="31"/>
      <c r="AB24" s="12">
        <f t="shared" si="0"/>
        <v>0</v>
      </c>
      <c r="AC24" s="12">
        <f t="shared" si="1"/>
        <v>0</v>
      </c>
      <c r="AD24" s="12">
        <f t="shared" si="2"/>
        <v>0</v>
      </c>
      <c r="AE24" s="12">
        <f t="shared" si="3"/>
        <v>0</v>
      </c>
      <c r="AF24" s="22">
        <f t="shared" si="4"/>
        <v>0</v>
      </c>
      <c r="AG24" s="12">
        <f t="shared" si="5"/>
        <v>0</v>
      </c>
      <c r="AH24" s="12">
        <v>60</v>
      </c>
      <c r="AI24" s="34" t="str">
        <f>IF(AF24=0,"X",IF(AF24&gt;=AH24,"P","F"))</f>
        <v>X</v>
      </c>
    </row>
    <row r="25" spans="2:35" ht="21" x14ac:dyDescent="0.2">
      <c r="B25" s="12">
        <v>22</v>
      </c>
      <c r="C25" s="30" t="s">
        <v>258</v>
      </c>
      <c r="D25" s="31"/>
      <c r="E25" s="31"/>
      <c r="F25" s="31"/>
      <c r="G25" s="31"/>
      <c r="H25" s="31"/>
      <c r="I25" s="31"/>
      <c r="J25" s="32"/>
      <c r="K25" s="32"/>
      <c r="L25" s="32"/>
      <c r="M25" s="32"/>
      <c r="N25" s="32"/>
      <c r="O25" s="32"/>
      <c r="P25" s="33"/>
      <c r="Q25" s="33"/>
      <c r="R25" s="33"/>
      <c r="S25" s="33"/>
      <c r="T25" s="33"/>
      <c r="U25" s="33"/>
      <c r="V25" s="31"/>
      <c r="W25" s="31"/>
      <c r="X25" s="31"/>
      <c r="Y25" s="31"/>
      <c r="Z25" s="31"/>
      <c r="AA25" s="31"/>
      <c r="AB25" s="12">
        <f t="shared" si="0"/>
        <v>0</v>
      </c>
      <c r="AC25" s="12">
        <f t="shared" si="1"/>
        <v>0</v>
      </c>
      <c r="AD25" s="12">
        <f t="shared" si="2"/>
        <v>0</v>
      </c>
      <c r="AE25" s="12">
        <f t="shared" si="3"/>
        <v>0</v>
      </c>
      <c r="AF25" s="22">
        <f t="shared" si="4"/>
        <v>0</v>
      </c>
      <c r="AG25" s="12">
        <f t="shared" si="5"/>
        <v>0</v>
      </c>
      <c r="AH25" s="12">
        <v>60</v>
      </c>
      <c r="AI25" s="34" t="str">
        <f>IF(AF25=0,"X",IF(AF25&gt;=AH25,"P","F"))</f>
        <v>X</v>
      </c>
    </row>
    <row r="26" spans="2:35" ht="27" customHeight="1" x14ac:dyDescent="0.2">
      <c r="B26" s="12">
        <v>23</v>
      </c>
      <c r="C26" s="36" t="s">
        <v>249</v>
      </c>
      <c r="D26" s="31"/>
      <c r="E26" s="31"/>
      <c r="F26" s="31"/>
      <c r="G26" s="31"/>
      <c r="H26" s="31"/>
      <c r="I26" s="31"/>
      <c r="J26" s="32"/>
      <c r="K26" s="32"/>
      <c r="L26" s="32"/>
      <c r="M26" s="32"/>
      <c r="N26" s="32"/>
      <c r="O26" s="32"/>
      <c r="P26" s="33"/>
      <c r="Q26" s="33"/>
      <c r="R26" s="33"/>
      <c r="S26" s="33"/>
      <c r="T26" s="33"/>
      <c r="U26" s="33"/>
      <c r="V26" s="31"/>
      <c r="W26" s="31"/>
      <c r="X26" s="31"/>
      <c r="Y26" s="31"/>
      <c r="Z26" s="31"/>
      <c r="AA26" s="31"/>
      <c r="AB26" s="12">
        <f t="shared" si="0"/>
        <v>0</v>
      </c>
      <c r="AC26" s="12">
        <f t="shared" si="1"/>
        <v>0</v>
      </c>
      <c r="AD26" s="12">
        <f t="shared" si="2"/>
        <v>0</v>
      </c>
      <c r="AE26" s="12">
        <f t="shared" si="3"/>
        <v>0</v>
      </c>
      <c r="AF26" s="22">
        <f t="shared" si="4"/>
        <v>0</v>
      </c>
      <c r="AG26" s="12">
        <f t="shared" si="5"/>
        <v>0</v>
      </c>
      <c r="AH26" s="12">
        <v>60</v>
      </c>
      <c r="AI26" s="34" t="str">
        <f>IF(AF26=0,"X",IF(AF26&gt;=AH26,"P","F"))</f>
        <v>X</v>
      </c>
    </row>
    <row r="27" spans="2:35" ht="21" x14ac:dyDescent="0.2">
      <c r="B27" s="12">
        <v>24</v>
      </c>
      <c r="C27" s="30" t="s">
        <v>263</v>
      </c>
      <c r="D27" s="31">
        <v>5</v>
      </c>
      <c r="E27" s="31">
        <v>14</v>
      </c>
      <c r="F27" s="31">
        <v>6</v>
      </c>
      <c r="G27" s="31">
        <v>9</v>
      </c>
      <c r="H27" s="31">
        <v>6</v>
      </c>
      <c r="I27" s="31">
        <v>9</v>
      </c>
      <c r="J27" s="32">
        <v>4</v>
      </c>
      <c r="K27" s="32">
        <v>9</v>
      </c>
      <c r="L27" s="32">
        <v>3</v>
      </c>
      <c r="M27" s="32">
        <v>10</v>
      </c>
      <c r="N27" s="32">
        <v>4</v>
      </c>
      <c r="O27" s="32">
        <v>5</v>
      </c>
      <c r="P27" s="33">
        <v>2</v>
      </c>
      <c r="Q27" s="33">
        <v>8</v>
      </c>
      <c r="R27" s="33">
        <v>4</v>
      </c>
      <c r="S27" s="33">
        <v>7</v>
      </c>
      <c r="T27" s="33">
        <v>3</v>
      </c>
      <c r="U27" s="33">
        <v>5</v>
      </c>
      <c r="V27" s="31">
        <v>6</v>
      </c>
      <c r="W27" s="31">
        <v>10</v>
      </c>
      <c r="X27" s="31">
        <v>5</v>
      </c>
      <c r="Y27" s="31">
        <v>11</v>
      </c>
      <c r="Z27" s="31">
        <v>5</v>
      </c>
      <c r="AA27" s="31">
        <v>3</v>
      </c>
      <c r="AB27" s="12">
        <f t="shared" si="0"/>
        <v>71.111111111111114</v>
      </c>
      <c r="AC27" s="12">
        <f t="shared" si="1"/>
        <v>49.074074074074062</v>
      </c>
      <c r="AD27" s="12">
        <f t="shared" si="2"/>
        <v>41.111111111111114</v>
      </c>
      <c r="AE27" s="12">
        <f t="shared" si="3"/>
        <v>56.666666666666664</v>
      </c>
      <c r="AF27" s="22">
        <f t="shared" si="4"/>
        <v>60.03086419753086</v>
      </c>
      <c r="AG27" s="12">
        <f t="shared" si="5"/>
        <v>4</v>
      </c>
      <c r="AH27" s="12">
        <v>60</v>
      </c>
      <c r="AI27" s="34" t="str">
        <f>IF(AF27=0,"X",IF(AF27&gt;=AH27,"P","F"))</f>
        <v>P</v>
      </c>
    </row>
    <row r="28" spans="2:35" ht="21" x14ac:dyDescent="0.2">
      <c r="B28" s="12">
        <v>25</v>
      </c>
      <c r="C28" s="30" t="s">
        <v>306</v>
      </c>
      <c r="D28" s="31"/>
      <c r="E28" s="31"/>
      <c r="F28" s="31"/>
      <c r="G28" s="31"/>
      <c r="H28" s="31"/>
      <c r="I28" s="31"/>
      <c r="J28" s="32"/>
      <c r="K28" s="32"/>
      <c r="L28" s="32"/>
      <c r="M28" s="32"/>
      <c r="N28" s="32"/>
      <c r="O28" s="32"/>
      <c r="P28" s="33"/>
      <c r="Q28" s="33"/>
      <c r="R28" s="33"/>
      <c r="S28" s="33"/>
      <c r="T28" s="33"/>
      <c r="U28" s="33"/>
      <c r="V28" s="31"/>
      <c r="W28" s="31"/>
      <c r="X28" s="31"/>
      <c r="Y28" s="31"/>
      <c r="Z28" s="31"/>
      <c r="AA28" s="31"/>
      <c r="AB28" s="12">
        <f t="shared" si="0"/>
        <v>0</v>
      </c>
      <c r="AC28" s="12">
        <f t="shared" si="1"/>
        <v>0</v>
      </c>
      <c r="AD28" s="12">
        <f t="shared" si="2"/>
        <v>0</v>
      </c>
      <c r="AE28" s="12">
        <f t="shared" si="3"/>
        <v>0</v>
      </c>
      <c r="AF28" s="22">
        <f t="shared" si="4"/>
        <v>0</v>
      </c>
      <c r="AG28" s="12">
        <f t="shared" si="5"/>
        <v>0</v>
      </c>
      <c r="AH28" s="12">
        <v>60</v>
      </c>
      <c r="AI28" s="34" t="s">
        <v>340</v>
      </c>
    </row>
    <row r="29" spans="2:35" ht="21" x14ac:dyDescent="0.2">
      <c r="B29" s="12">
        <v>26</v>
      </c>
      <c r="C29" s="30" t="s">
        <v>244</v>
      </c>
      <c r="D29" s="31"/>
      <c r="E29" s="31"/>
      <c r="F29" s="31"/>
      <c r="G29" s="31"/>
      <c r="H29" s="31"/>
      <c r="I29" s="31"/>
      <c r="J29" s="32"/>
      <c r="K29" s="32"/>
      <c r="L29" s="32"/>
      <c r="M29" s="32"/>
      <c r="N29" s="32"/>
      <c r="O29" s="32"/>
      <c r="P29" s="33"/>
      <c r="Q29" s="33"/>
      <c r="R29" s="33"/>
      <c r="S29" s="33"/>
      <c r="T29" s="33"/>
      <c r="U29" s="33"/>
      <c r="V29" s="31"/>
      <c r="W29" s="31"/>
      <c r="X29" s="31"/>
      <c r="Y29" s="31"/>
      <c r="Z29" s="31"/>
      <c r="AA29" s="31"/>
      <c r="AB29" s="12">
        <f t="shared" si="0"/>
        <v>0</v>
      </c>
      <c r="AC29" s="12">
        <f t="shared" si="1"/>
        <v>0</v>
      </c>
      <c r="AD29" s="12">
        <f t="shared" si="2"/>
        <v>0</v>
      </c>
      <c r="AE29" s="12">
        <f t="shared" si="3"/>
        <v>0</v>
      </c>
      <c r="AF29" s="22">
        <f t="shared" si="4"/>
        <v>0</v>
      </c>
      <c r="AG29" s="12">
        <f t="shared" si="5"/>
        <v>0</v>
      </c>
      <c r="AH29" s="12">
        <v>60</v>
      </c>
      <c r="AI29" s="34" t="s">
        <v>340</v>
      </c>
    </row>
    <row r="30" spans="2:35" ht="21" x14ac:dyDescent="0.2">
      <c r="B30" s="12">
        <v>27</v>
      </c>
      <c r="C30" s="30" t="s">
        <v>293</v>
      </c>
      <c r="D30" s="31"/>
      <c r="E30" s="31"/>
      <c r="F30" s="31"/>
      <c r="G30" s="31"/>
      <c r="H30" s="31"/>
      <c r="I30" s="31"/>
      <c r="J30" s="32"/>
      <c r="K30" s="32"/>
      <c r="L30" s="32"/>
      <c r="M30" s="32"/>
      <c r="N30" s="32"/>
      <c r="O30" s="32"/>
      <c r="P30" s="33"/>
      <c r="Q30" s="33"/>
      <c r="R30" s="33"/>
      <c r="S30" s="33"/>
      <c r="T30" s="33"/>
      <c r="U30" s="33"/>
      <c r="V30" s="31"/>
      <c r="W30" s="31"/>
      <c r="X30" s="31"/>
      <c r="Y30" s="31"/>
      <c r="Z30" s="31"/>
      <c r="AA30" s="31"/>
      <c r="AB30" s="12">
        <f t="shared" si="0"/>
        <v>0</v>
      </c>
      <c r="AC30" s="12">
        <f t="shared" si="1"/>
        <v>0</v>
      </c>
      <c r="AD30" s="12">
        <f t="shared" si="2"/>
        <v>0</v>
      </c>
      <c r="AE30" s="12">
        <f t="shared" si="3"/>
        <v>0</v>
      </c>
      <c r="AF30" s="22">
        <f t="shared" si="4"/>
        <v>0</v>
      </c>
      <c r="AG30" s="12">
        <f t="shared" si="5"/>
        <v>0</v>
      </c>
      <c r="AH30" s="12">
        <v>60</v>
      </c>
      <c r="AI30" s="34" t="str">
        <f>IF(AF30=0,"X",IF(AF30&gt;=AH30,"P","F"))</f>
        <v>X</v>
      </c>
    </row>
    <row r="31" spans="2:35" ht="21" x14ac:dyDescent="0.2">
      <c r="B31" s="12">
        <v>28</v>
      </c>
      <c r="C31" s="30" t="s">
        <v>313</v>
      </c>
      <c r="D31" s="31"/>
      <c r="E31" s="31"/>
      <c r="F31" s="31"/>
      <c r="G31" s="31"/>
      <c r="H31" s="31"/>
      <c r="I31" s="31"/>
      <c r="J31" s="32"/>
      <c r="K31" s="32"/>
      <c r="L31" s="32"/>
      <c r="M31" s="32"/>
      <c r="N31" s="32"/>
      <c r="O31" s="32"/>
      <c r="P31" s="33"/>
      <c r="Q31" s="33"/>
      <c r="R31" s="33"/>
      <c r="S31" s="33"/>
      <c r="T31" s="33"/>
      <c r="U31" s="33"/>
      <c r="V31" s="31"/>
      <c r="W31" s="31"/>
      <c r="X31" s="31"/>
      <c r="Y31" s="31"/>
      <c r="Z31" s="31"/>
      <c r="AA31" s="31"/>
      <c r="AB31" s="12">
        <f t="shared" si="0"/>
        <v>0</v>
      </c>
      <c r="AC31" s="12">
        <f t="shared" si="1"/>
        <v>0</v>
      </c>
      <c r="AD31" s="12">
        <f t="shared" si="2"/>
        <v>0</v>
      </c>
      <c r="AE31" s="12">
        <f t="shared" si="3"/>
        <v>0</v>
      </c>
      <c r="AF31" s="22">
        <f t="shared" si="4"/>
        <v>0</v>
      </c>
      <c r="AG31" s="12">
        <f t="shared" si="5"/>
        <v>0</v>
      </c>
      <c r="AH31" s="12">
        <v>60</v>
      </c>
      <c r="AI31" s="34" t="str">
        <f>IF(AF31=0,"X",IF(AF31&gt;=AH31,"P","F"))</f>
        <v>X</v>
      </c>
    </row>
    <row r="32" spans="2:35" ht="21" x14ac:dyDescent="0.2">
      <c r="B32" s="12">
        <v>29</v>
      </c>
      <c r="C32" s="30" t="s">
        <v>260</v>
      </c>
      <c r="D32" s="31"/>
      <c r="E32" s="31"/>
      <c r="F32" s="31"/>
      <c r="G32" s="31"/>
      <c r="H32" s="31"/>
      <c r="I32" s="31"/>
      <c r="J32" s="32"/>
      <c r="K32" s="32"/>
      <c r="L32" s="32"/>
      <c r="M32" s="32"/>
      <c r="N32" s="32"/>
      <c r="O32" s="32"/>
      <c r="P32" s="33"/>
      <c r="Q32" s="33"/>
      <c r="R32" s="33"/>
      <c r="S32" s="33"/>
      <c r="T32" s="33"/>
      <c r="U32" s="33"/>
      <c r="V32" s="31"/>
      <c r="W32" s="31"/>
      <c r="X32" s="31"/>
      <c r="Y32" s="31"/>
      <c r="Z32" s="31"/>
      <c r="AA32" s="31"/>
      <c r="AB32" s="12">
        <f t="shared" si="0"/>
        <v>0</v>
      </c>
      <c r="AC32" s="12">
        <f t="shared" si="1"/>
        <v>0</v>
      </c>
      <c r="AD32" s="12">
        <f t="shared" si="2"/>
        <v>0</v>
      </c>
      <c r="AE32" s="12">
        <f t="shared" si="3"/>
        <v>0</v>
      </c>
      <c r="AF32" s="22">
        <f t="shared" si="4"/>
        <v>0</v>
      </c>
      <c r="AG32" s="12">
        <f t="shared" si="5"/>
        <v>0</v>
      </c>
      <c r="AH32" s="12">
        <v>60</v>
      </c>
      <c r="AI32" s="34" t="str">
        <f>IF(AF32=0,"X",IF(AF32&gt;=AH32,"P","F"))</f>
        <v>X</v>
      </c>
    </row>
    <row r="33" spans="2:35" ht="21" x14ac:dyDescent="0.2">
      <c r="B33" s="12">
        <v>30</v>
      </c>
      <c r="C33" s="30" t="s">
        <v>266</v>
      </c>
      <c r="D33" s="31"/>
      <c r="E33" s="31"/>
      <c r="F33" s="31"/>
      <c r="G33" s="31"/>
      <c r="H33" s="31"/>
      <c r="I33" s="31"/>
      <c r="J33" s="32"/>
      <c r="K33" s="32"/>
      <c r="L33" s="32"/>
      <c r="M33" s="32"/>
      <c r="N33" s="32"/>
      <c r="O33" s="32"/>
      <c r="P33" s="33"/>
      <c r="Q33" s="33"/>
      <c r="R33" s="33"/>
      <c r="S33" s="33"/>
      <c r="T33" s="33"/>
      <c r="U33" s="33"/>
      <c r="V33" s="31"/>
      <c r="W33" s="31"/>
      <c r="X33" s="31"/>
      <c r="Y33" s="31"/>
      <c r="Z33" s="31"/>
      <c r="AA33" s="31"/>
      <c r="AB33" s="12">
        <f t="shared" si="0"/>
        <v>0</v>
      </c>
      <c r="AC33" s="12">
        <f t="shared" si="1"/>
        <v>0</v>
      </c>
      <c r="AD33" s="12">
        <f t="shared" si="2"/>
        <v>0</v>
      </c>
      <c r="AE33" s="12">
        <f t="shared" si="3"/>
        <v>0</v>
      </c>
      <c r="AF33" s="22">
        <f t="shared" si="4"/>
        <v>0</v>
      </c>
      <c r="AG33" s="12">
        <f t="shared" si="5"/>
        <v>0</v>
      </c>
      <c r="AH33" s="12">
        <v>60</v>
      </c>
      <c r="AI33" s="34" t="str">
        <f>IF(AF33=0,"X",IF(AF33&gt;=AH33,"P","F"))</f>
        <v>X</v>
      </c>
    </row>
    <row r="34" spans="2:35" ht="21" x14ac:dyDescent="0.2">
      <c r="B34" s="12">
        <v>31</v>
      </c>
      <c r="C34" s="30" t="s">
        <v>299</v>
      </c>
      <c r="D34" s="31"/>
      <c r="E34" s="31"/>
      <c r="F34" s="31"/>
      <c r="G34" s="31"/>
      <c r="H34" s="31"/>
      <c r="I34" s="31"/>
      <c r="J34" s="32"/>
      <c r="K34" s="32"/>
      <c r="L34" s="32"/>
      <c r="M34" s="32"/>
      <c r="N34" s="32"/>
      <c r="O34" s="32"/>
      <c r="P34" s="33"/>
      <c r="Q34" s="33"/>
      <c r="R34" s="33"/>
      <c r="S34" s="33"/>
      <c r="T34" s="33"/>
      <c r="U34" s="33"/>
      <c r="V34" s="31"/>
      <c r="W34" s="31"/>
      <c r="X34" s="31"/>
      <c r="Y34" s="31"/>
      <c r="Z34" s="31"/>
      <c r="AA34" s="31"/>
      <c r="AB34" s="12">
        <f t="shared" si="0"/>
        <v>0</v>
      </c>
      <c r="AC34" s="12">
        <f t="shared" si="1"/>
        <v>0</v>
      </c>
      <c r="AD34" s="12">
        <f t="shared" si="2"/>
        <v>0</v>
      </c>
      <c r="AE34" s="12">
        <f t="shared" si="3"/>
        <v>0</v>
      </c>
      <c r="AF34" s="22">
        <f t="shared" si="4"/>
        <v>0</v>
      </c>
      <c r="AG34" s="12">
        <f t="shared" si="5"/>
        <v>0</v>
      </c>
      <c r="AH34" s="12">
        <v>60</v>
      </c>
      <c r="AI34" s="34" t="s">
        <v>340</v>
      </c>
    </row>
    <row r="35" spans="2:35" ht="21" x14ac:dyDescent="0.2">
      <c r="B35" s="12">
        <v>32</v>
      </c>
      <c r="C35" s="30" t="s">
        <v>248</v>
      </c>
      <c r="D35" s="31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32"/>
      <c r="P35" s="33"/>
      <c r="Q35" s="33"/>
      <c r="R35" s="33"/>
      <c r="S35" s="33"/>
      <c r="T35" s="33"/>
      <c r="U35" s="33"/>
      <c r="V35" s="31"/>
      <c r="W35" s="31"/>
      <c r="X35" s="31"/>
      <c r="Y35" s="31"/>
      <c r="Z35" s="31"/>
      <c r="AA35" s="31"/>
      <c r="AB35" s="12">
        <f t="shared" si="0"/>
        <v>0</v>
      </c>
      <c r="AC35" s="12">
        <f t="shared" si="1"/>
        <v>0</v>
      </c>
      <c r="AD35" s="12">
        <f t="shared" si="2"/>
        <v>0</v>
      </c>
      <c r="AE35" s="12">
        <f t="shared" si="3"/>
        <v>0</v>
      </c>
      <c r="AF35" s="22">
        <f t="shared" si="4"/>
        <v>0</v>
      </c>
      <c r="AG35" s="12">
        <f t="shared" si="5"/>
        <v>0</v>
      </c>
      <c r="AH35" s="12">
        <v>60</v>
      </c>
      <c r="AI35" s="34" t="str">
        <f>IF(AF35=0,"X",IF(AF35&gt;=AH35,"P","F"))</f>
        <v>X</v>
      </c>
    </row>
    <row r="36" spans="2:35" ht="21" x14ac:dyDescent="0.2">
      <c r="B36" s="12">
        <v>33</v>
      </c>
      <c r="C36" s="30" t="s">
        <v>265</v>
      </c>
      <c r="D36" s="31"/>
      <c r="E36" s="31"/>
      <c r="F36" s="31"/>
      <c r="G36" s="31"/>
      <c r="H36" s="31"/>
      <c r="I36" s="31"/>
      <c r="J36" s="32"/>
      <c r="K36" s="32"/>
      <c r="L36" s="32"/>
      <c r="M36" s="32"/>
      <c r="N36" s="32"/>
      <c r="O36" s="32"/>
      <c r="P36" s="33"/>
      <c r="Q36" s="33"/>
      <c r="R36" s="33"/>
      <c r="S36" s="33"/>
      <c r="T36" s="33"/>
      <c r="U36" s="33"/>
      <c r="V36" s="31"/>
      <c r="W36" s="31"/>
      <c r="X36" s="31"/>
      <c r="Y36" s="31"/>
      <c r="Z36" s="31"/>
      <c r="AA36" s="31"/>
      <c r="AB36" s="12">
        <f t="shared" si="0"/>
        <v>0</v>
      </c>
      <c r="AC36" s="12">
        <f t="shared" si="1"/>
        <v>0</v>
      </c>
      <c r="AD36" s="12">
        <f t="shared" si="2"/>
        <v>0</v>
      </c>
      <c r="AE36" s="12">
        <f t="shared" si="3"/>
        <v>0</v>
      </c>
      <c r="AF36" s="22">
        <f t="shared" si="4"/>
        <v>0</v>
      </c>
      <c r="AG36" s="12">
        <f t="shared" si="5"/>
        <v>0</v>
      </c>
      <c r="AH36" s="12">
        <v>60</v>
      </c>
      <c r="AI36" s="34" t="str">
        <f>IF(AF36=0,"X",IF(AF36&gt;=AH36,"P","F"))</f>
        <v>X</v>
      </c>
    </row>
    <row r="37" spans="2:35" ht="21" x14ac:dyDescent="0.2">
      <c r="B37" s="12">
        <v>34</v>
      </c>
      <c r="C37" s="30" t="s">
        <v>296</v>
      </c>
      <c r="D37" s="31"/>
      <c r="E37" s="31"/>
      <c r="F37" s="31"/>
      <c r="G37" s="31"/>
      <c r="H37" s="31"/>
      <c r="I37" s="31"/>
      <c r="J37" s="32"/>
      <c r="K37" s="32"/>
      <c r="L37" s="32"/>
      <c r="M37" s="32"/>
      <c r="N37" s="32"/>
      <c r="O37" s="32"/>
      <c r="P37" s="33"/>
      <c r="Q37" s="33"/>
      <c r="R37" s="33"/>
      <c r="S37" s="33"/>
      <c r="T37" s="33"/>
      <c r="U37" s="33"/>
      <c r="V37" s="31"/>
      <c r="W37" s="31"/>
      <c r="X37" s="31"/>
      <c r="Y37" s="31"/>
      <c r="Z37" s="31"/>
      <c r="AA37" s="31"/>
      <c r="AB37" s="12">
        <f t="shared" si="0"/>
        <v>0</v>
      </c>
      <c r="AC37" s="12">
        <f t="shared" si="1"/>
        <v>0</v>
      </c>
      <c r="AD37" s="12">
        <f t="shared" si="2"/>
        <v>0</v>
      </c>
      <c r="AE37" s="12">
        <f t="shared" si="3"/>
        <v>0</v>
      </c>
      <c r="AF37" s="22">
        <f t="shared" si="4"/>
        <v>0</v>
      </c>
      <c r="AG37" s="12">
        <f t="shared" si="5"/>
        <v>0</v>
      </c>
      <c r="AH37" s="12">
        <v>60</v>
      </c>
      <c r="AI37" s="34" t="s">
        <v>340</v>
      </c>
    </row>
    <row r="38" spans="2:35" ht="21" x14ac:dyDescent="0.2">
      <c r="B38" s="12">
        <v>35</v>
      </c>
      <c r="C38" s="30" t="s">
        <v>271</v>
      </c>
      <c r="D38" s="31"/>
      <c r="E38" s="31"/>
      <c r="F38" s="31"/>
      <c r="G38" s="31"/>
      <c r="H38" s="31"/>
      <c r="I38" s="31"/>
      <c r="J38" s="32"/>
      <c r="K38" s="32"/>
      <c r="L38" s="32"/>
      <c r="M38" s="32"/>
      <c r="N38" s="32"/>
      <c r="O38" s="32"/>
      <c r="P38" s="33"/>
      <c r="Q38" s="33"/>
      <c r="R38" s="33"/>
      <c r="S38" s="33"/>
      <c r="T38" s="33"/>
      <c r="U38" s="33"/>
      <c r="V38" s="31"/>
      <c r="W38" s="31"/>
      <c r="X38" s="31"/>
      <c r="Y38" s="31"/>
      <c r="Z38" s="31"/>
      <c r="AA38" s="31"/>
      <c r="AB38" s="12">
        <f t="shared" si="0"/>
        <v>0</v>
      </c>
      <c r="AC38" s="12">
        <f t="shared" si="1"/>
        <v>0</v>
      </c>
      <c r="AD38" s="12">
        <f t="shared" si="2"/>
        <v>0</v>
      </c>
      <c r="AE38" s="12">
        <f t="shared" si="3"/>
        <v>0</v>
      </c>
      <c r="AF38" s="22">
        <f t="shared" si="4"/>
        <v>0</v>
      </c>
      <c r="AG38" s="12">
        <f t="shared" si="5"/>
        <v>0</v>
      </c>
      <c r="AH38" s="12">
        <v>60</v>
      </c>
      <c r="AI38" s="34" t="s">
        <v>340</v>
      </c>
    </row>
    <row r="39" spans="2:35" ht="21" x14ac:dyDescent="0.2">
      <c r="B39" s="12">
        <v>36</v>
      </c>
      <c r="C39" s="30" t="s">
        <v>253</v>
      </c>
      <c r="D39" s="31"/>
      <c r="E39" s="31"/>
      <c r="F39" s="31"/>
      <c r="G39" s="31"/>
      <c r="H39" s="31"/>
      <c r="I39" s="31"/>
      <c r="J39" s="32"/>
      <c r="K39" s="32"/>
      <c r="L39" s="32"/>
      <c r="M39" s="32"/>
      <c r="N39" s="32"/>
      <c r="O39" s="32"/>
      <c r="P39" s="33"/>
      <c r="Q39" s="33"/>
      <c r="R39" s="33"/>
      <c r="S39" s="33"/>
      <c r="T39" s="33"/>
      <c r="U39" s="33"/>
      <c r="V39" s="31"/>
      <c r="W39" s="31"/>
      <c r="X39" s="31"/>
      <c r="Y39" s="31"/>
      <c r="Z39" s="31"/>
      <c r="AA39" s="31"/>
      <c r="AB39" s="12">
        <f t="shared" si="0"/>
        <v>0</v>
      </c>
      <c r="AC39" s="12">
        <f t="shared" si="1"/>
        <v>0</v>
      </c>
      <c r="AD39" s="12">
        <f t="shared" si="2"/>
        <v>0</v>
      </c>
      <c r="AE39" s="12">
        <f t="shared" si="3"/>
        <v>0</v>
      </c>
      <c r="AF39" s="22">
        <f t="shared" si="4"/>
        <v>0</v>
      </c>
      <c r="AG39" s="12">
        <f t="shared" si="5"/>
        <v>0</v>
      </c>
      <c r="AH39" s="12">
        <v>60</v>
      </c>
      <c r="AI39" s="34" t="str">
        <f>IF(AF39=0,"X",IF(AF39&gt;=AH39,"P","F"))</f>
        <v>X</v>
      </c>
    </row>
    <row r="40" spans="2:35" ht="21" x14ac:dyDescent="0.2">
      <c r="B40" s="12">
        <v>37</v>
      </c>
      <c r="C40" s="30" t="s">
        <v>312</v>
      </c>
      <c r="D40" s="31"/>
      <c r="E40" s="31"/>
      <c r="F40" s="31"/>
      <c r="G40" s="31"/>
      <c r="H40" s="31"/>
      <c r="I40" s="31"/>
      <c r="J40" s="32"/>
      <c r="K40" s="32"/>
      <c r="L40" s="32"/>
      <c r="M40" s="32"/>
      <c r="N40" s="32"/>
      <c r="O40" s="32"/>
      <c r="P40" s="33"/>
      <c r="Q40" s="33"/>
      <c r="R40" s="33"/>
      <c r="S40" s="33"/>
      <c r="T40" s="33"/>
      <c r="U40" s="33"/>
      <c r="V40" s="31"/>
      <c r="W40" s="31"/>
      <c r="X40" s="31"/>
      <c r="Y40" s="31"/>
      <c r="Z40" s="31"/>
      <c r="AA40" s="31"/>
      <c r="AB40" s="12">
        <f t="shared" si="0"/>
        <v>0</v>
      </c>
      <c r="AC40" s="12">
        <f t="shared" si="1"/>
        <v>0</v>
      </c>
      <c r="AD40" s="12">
        <f t="shared" si="2"/>
        <v>0</v>
      </c>
      <c r="AE40" s="12">
        <f t="shared" si="3"/>
        <v>0</v>
      </c>
      <c r="AF40" s="22">
        <f t="shared" si="4"/>
        <v>0</v>
      </c>
      <c r="AG40" s="12">
        <f t="shared" si="5"/>
        <v>0</v>
      </c>
      <c r="AH40" s="12">
        <v>60</v>
      </c>
      <c r="AI40" s="34" t="str">
        <f>IF(AF40=0,"X",IF(AF40&gt;=AH40,"P","F"))</f>
        <v>X</v>
      </c>
    </row>
    <row r="41" spans="2:35" ht="21" x14ac:dyDescent="0.2">
      <c r="B41" s="12">
        <v>38</v>
      </c>
      <c r="C41" s="30" t="s">
        <v>286</v>
      </c>
      <c r="D41" s="31"/>
      <c r="E41" s="31"/>
      <c r="F41" s="31"/>
      <c r="G41" s="31"/>
      <c r="H41" s="31"/>
      <c r="I41" s="31"/>
      <c r="J41" s="32"/>
      <c r="K41" s="32"/>
      <c r="L41" s="32"/>
      <c r="M41" s="32"/>
      <c r="N41" s="32"/>
      <c r="O41" s="32"/>
      <c r="P41" s="33"/>
      <c r="Q41" s="33"/>
      <c r="R41" s="33"/>
      <c r="S41" s="33"/>
      <c r="T41" s="33"/>
      <c r="U41" s="33"/>
      <c r="V41" s="31"/>
      <c r="W41" s="31"/>
      <c r="X41" s="31"/>
      <c r="Y41" s="31"/>
      <c r="Z41" s="31"/>
      <c r="AA41" s="31"/>
      <c r="AB41" s="12">
        <f t="shared" si="0"/>
        <v>0</v>
      </c>
      <c r="AC41" s="12">
        <f t="shared" si="1"/>
        <v>0</v>
      </c>
      <c r="AD41" s="12">
        <f t="shared" si="2"/>
        <v>0</v>
      </c>
      <c r="AE41" s="12">
        <f t="shared" si="3"/>
        <v>0</v>
      </c>
      <c r="AF41" s="22">
        <f t="shared" si="4"/>
        <v>0</v>
      </c>
      <c r="AG41" s="12">
        <f t="shared" si="5"/>
        <v>0</v>
      </c>
      <c r="AH41" s="12">
        <v>60</v>
      </c>
      <c r="AI41" s="34" t="str">
        <f>IF(AF41=0,"X",IF(AF41&gt;=AH41,"P","F"))</f>
        <v>X</v>
      </c>
    </row>
    <row r="42" spans="2:35" ht="21" x14ac:dyDescent="0.2">
      <c r="B42" s="12">
        <v>39</v>
      </c>
      <c r="C42" s="30" t="s">
        <v>297</v>
      </c>
      <c r="D42" s="31"/>
      <c r="E42" s="31"/>
      <c r="F42" s="31"/>
      <c r="G42" s="31"/>
      <c r="H42" s="31"/>
      <c r="I42" s="31"/>
      <c r="J42" s="32"/>
      <c r="K42" s="32"/>
      <c r="L42" s="32"/>
      <c r="M42" s="32"/>
      <c r="N42" s="32"/>
      <c r="O42" s="32"/>
      <c r="P42" s="33"/>
      <c r="Q42" s="33"/>
      <c r="R42" s="33"/>
      <c r="S42" s="33"/>
      <c r="T42" s="33"/>
      <c r="U42" s="33"/>
      <c r="V42" s="31"/>
      <c r="W42" s="31"/>
      <c r="X42" s="31"/>
      <c r="Y42" s="31"/>
      <c r="Z42" s="31"/>
      <c r="AA42" s="31"/>
      <c r="AB42" s="12">
        <f t="shared" si="0"/>
        <v>0</v>
      </c>
      <c r="AC42" s="12">
        <f t="shared" si="1"/>
        <v>0</v>
      </c>
      <c r="AD42" s="12">
        <f t="shared" si="2"/>
        <v>0</v>
      </c>
      <c r="AE42" s="12">
        <f t="shared" si="3"/>
        <v>0</v>
      </c>
      <c r="AF42" s="22">
        <f t="shared" si="4"/>
        <v>0</v>
      </c>
      <c r="AG42" s="12">
        <f t="shared" si="5"/>
        <v>0</v>
      </c>
      <c r="AH42" s="12">
        <v>60</v>
      </c>
      <c r="AI42" s="34" t="s">
        <v>340</v>
      </c>
    </row>
    <row r="43" spans="2:35" ht="21" x14ac:dyDescent="0.2">
      <c r="B43" s="12">
        <v>40</v>
      </c>
      <c r="C43" s="30" t="s">
        <v>350</v>
      </c>
      <c r="D43" s="31"/>
      <c r="E43" s="31"/>
      <c r="F43" s="31"/>
      <c r="G43" s="31"/>
      <c r="H43" s="31"/>
      <c r="I43" s="31"/>
      <c r="J43" s="32"/>
      <c r="K43" s="32"/>
      <c r="L43" s="32"/>
      <c r="M43" s="32"/>
      <c r="N43" s="32"/>
      <c r="O43" s="32"/>
      <c r="P43" s="33"/>
      <c r="Q43" s="33"/>
      <c r="R43" s="33"/>
      <c r="S43" s="33"/>
      <c r="T43" s="33"/>
      <c r="U43" s="33"/>
      <c r="V43" s="31"/>
      <c r="W43" s="31"/>
      <c r="X43" s="31"/>
      <c r="Y43" s="31"/>
      <c r="Z43" s="31"/>
      <c r="AA43" s="31"/>
      <c r="AB43" s="12">
        <f t="shared" si="0"/>
        <v>0</v>
      </c>
      <c r="AC43" s="12">
        <f t="shared" si="1"/>
        <v>0</v>
      </c>
      <c r="AD43" s="12">
        <f t="shared" si="2"/>
        <v>0</v>
      </c>
      <c r="AE43" s="12">
        <f t="shared" si="3"/>
        <v>0</v>
      </c>
      <c r="AF43" s="22">
        <f t="shared" si="4"/>
        <v>0</v>
      </c>
      <c r="AG43" s="12">
        <f t="shared" si="5"/>
        <v>0</v>
      </c>
      <c r="AH43" s="12">
        <v>60</v>
      </c>
      <c r="AI43" s="34" t="s">
        <v>340</v>
      </c>
    </row>
    <row r="44" spans="2:35" ht="21" x14ac:dyDescent="0.2">
      <c r="B44" s="12">
        <v>41</v>
      </c>
      <c r="C44" s="30" t="s">
        <v>255</v>
      </c>
      <c r="D44" s="31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32"/>
      <c r="P44" s="33"/>
      <c r="Q44" s="33"/>
      <c r="R44" s="33"/>
      <c r="S44" s="33"/>
      <c r="T44" s="33"/>
      <c r="U44" s="33"/>
      <c r="V44" s="31"/>
      <c r="W44" s="31"/>
      <c r="X44" s="31"/>
      <c r="Y44" s="31"/>
      <c r="Z44" s="31"/>
      <c r="AA44" s="31"/>
      <c r="AB44" s="12">
        <f t="shared" si="0"/>
        <v>0</v>
      </c>
      <c r="AC44" s="12">
        <f t="shared" si="1"/>
        <v>0</v>
      </c>
      <c r="AD44" s="12">
        <f t="shared" si="2"/>
        <v>0</v>
      </c>
      <c r="AE44" s="12">
        <f t="shared" si="3"/>
        <v>0</v>
      </c>
      <c r="AF44" s="22">
        <f t="shared" si="4"/>
        <v>0</v>
      </c>
      <c r="AG44" s="12">
        <f t="shared" si="5"/>
        <v>0</v>
      </c>
      <c r="AH44" s="12">
        <v>60</v>
      </c>
      <c r="AI44" s="34" t="str">
        <f>IF(AF44=0,"X",IF(AF44&gt;=AH44,"P","F"))</f>
        <v>X</v>
      </c>
    </row>
  </sheetData>
  <autoFilter ref="B3:AI29">
    <sortState ref="B4:AI44">
      <sortCondition ref="C3:C29"/>
    </sortState>
  </autoFilter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44"/>
  <sheetViews>
    <sheetView workbookViewId="0">
      <pane xSplit="3" ySplit="3" topLeftCell="AS31" activePane="bottomRight" state="frozen"/>
      <selection activeCell="C30" sqref="C30"/>
      <selection pane="topRight" activeCell="C30" sqref="C30"/>
      <selection pane="bottomLeft" activeCell="C30" sqref="C30"/>
      <selection pane="bottomRight" activeCell="C14" sqref="C14"/>
    </sheetView>
  </sheetViews>
  <sheetFormatPr defaultRowHeight="12.75" x14ac:dyDescent="0.2"/>
  <cols>
    <col min="1" max="2" width="9.140625" style="12"/>
    <col min="3" max="3" width="49.42578125" style="12" customWidth="1"/>
    <col min="4" max="4" width="7" style="12" customWidth="1"/>
    <col min="5" max="53" width="9.140625" style="12"/>
    <col min="54" max="54" width="9.140625" style="12" hidden="1" customWidth="1"/>
    <col min="55" max="16384" width="9.140625" style="12"/>
  </cols>
  <sheetData>
    <row r="2" spans="2:56" x14ac:dyDescent="0.2">
      <c r="C2" s="47" t="s">
        <v>240</v>
      </c>
      <c r="D2" s="48"/>
      <c r="E2" s="73" t="s">
        <v>314</v>
      </c>
      <c r="F2" s="74"/>
      <c r="G2" s="74"/>
      <c r="H2" s="74"/>
      <c r="I2" s="74"/>
      <c r="J2" s="74"/>
      <c r="K2" s="74"/>
      <c r="L2" s="74"/>
      <c r="M2" s="74"/>
      <c r="N2" s="74"/>
      <c r="O2" s="75"/>
      <c r="P2" s="76" t="s">
        <v>315</v>
      </c>
      <c r="Q2" s="77"/>
      <c r="R2" s="77"/>
      <c r="S2" s="77"/>
      <c r="T2" s="77"/>
      <c r="U2" s="77"/>
      <c r="V2" s="77"/>
      <c r="W2" s="77"/>
      <c r="X2" s="77"/>
      <c r="Y2" s="77"/>
      <c r="Z2" s="78"/>
      <c r="AA2" s="79" t="s">
        <v>316</v>
      </c>
      <c r="AB2" s="80"/>
      <c r="AC2" s="80"/>
      <c r="AD2" s="80"/>
      <c r="AE2" s="80"/>
      <c r="AF2" s="80"/>
      <c r="AG2" s="80"/>
      <c r="AH2" s="80"/>
      <c r="AI2" s="80"/>
      <c r="AJ2" s="80"/>
      <c r="AK2" s="81"/>
      <c r="AL2" s="82" t="s">
        <v>317</v>
      </c>
      <c r="AM2" s="83"/>
      <c r="AN2" s="83"/>
      <c r="AO2" s="83"/>
      <c r="AP2" s="83"/>
      <c r="AQ2" s="83"/>
      <c r="AR2" s="83"/>
      <c r="AS2" s="83"/>
      <c r="AT2" s="83"/>
      <c r="AU2" s="83"/>
      <c r="AV2" s="84"/>
      <c r="BA2" s="22"/>
    </row>
    <row r="3" spans="2:56" ht="179.25" x14ac:dyDescent="0.2">
      <c r="C3" s="23"/>
      <c r="D3" s="49" t="s">
        <v>359</v>
      </c>
      <c r="E3" s="24" t="s">
        <v>331</v>
      </c>
      <c r="F3" s="24" t="s">
        <v>332</v>
      </c>
      <c r="G3" s="24" t="s">
        <v>333</v>
      </c>
      <c r="H3" s="24" t="s">
        <v>334</v>
      </c>
      <c r="I3" s="24" t="s">
        <v>335</v>
      </c>
      <c r="J3" s="24" t="s">
        <v>336</v>
      </c>
      <c r="K3" s="24" t="s">
        <v>337</v>
      </c>
      <c r="L3" s="24" t="s">
        <v>338</v>
      </c>
      <c r="M3" s="24" t="s">
        <v>321</v>
      </c>
      <c r="N3" s="24" t="s">
        <v>322</v>
      </c>
      <c r="O3" s="24" t="s">
        <v>323</v>
      </c>
      <c r="P3" s="25" t="s">
        <v>331</v>
      </c>
      <c r="Q3" s="25" t="s">
        <v>332</v>
      </c>
      <c r="R3" s="25" t="s">
        <v>333</v>
      </c>
      <c r="S3" s="25" t="s">
        <v>334</v>
      </c>
      <c r="T3" s="25" t="s">
        <v>335</v>
      </c>
      <c r="U3" s="25" t="s">
        <v>336</v>
      </c>
      <c r="V3" s="25" t="s">
        <v>337</v>
      </c>
      <c r="W3" s="25" t="s">
        <v>338</v>
      </c>
      <c r="X3" s="25" t="s">
        <v>321</v>
      </c>
      <c r="Y3" s="25" t="s">
        <v>322</v>
      </c>
      <c r="Z3" s="25" t="s">
        <v>323</v>
      </c>
      <c r="AA3" s="26" t="s">
        <v>331</v>
      </c>
      <c r="AB3" s="26" t="s">
        <v>332</v>
      </c>
      <c r="AC3" s="26" t="s">
        <v>333</v>
      </c>
      <c r="AD3" s="26" t="s">
        <v>334</v>
      </c>
      <c r="AE3" s="26" t="s">
        <v>335</v>
      </c>
      <c r="AF3" s="26" t="s">
        <v>336</v>
      </c>
      <c r="AG3" s="26" t="s">
        <v>337</v>
      </c>
      <c r="AH3" s="26" t="s">
        <v>338</v>
      </c>
      <c r="AI3" s="26" t="s">
        <v>321</v>
      </c>
      <c r="AJ3" s="26" t="s">
        <v>322</v>
      </c>
      <c r="AK3" s="26" t="s">
        <v>323</v>
      </c>
      <c r="AL3" s="27" t="s">
        <v>331</v>
      </c>
      <c r="AM3" s="27" t="s">
        <v>332</v>
      </c>
      <c r="AN3" s="27" t="s">
        <v>333</v>
      </c>
      <c r="AO3" s="27" t="s">
        <v>334</v>
      </c>
      <c r="AP3" s="27" t="s">
        <v>335</v>
      </c>
      <c r="AQ3" s="27" t="s">
        <v>336</v>
      </c>
      <c r="AR3" s="27" t="s">
        <v>337</v>
      </c>
      <c r="AS3" s="27" t="s">
        <v>338</v>
      </c>
      <c r="AT3" s="27" t="s">
        <v>321</v>
      </c>
      <c r="AU3" s="27" t="s">
        <v>322</v>
      </c>
      <c r="AV3" s="27" t="s">
        <v>323</v>
      </c>
      <c r="AW3" s="28" t="s">
        <v>324</v>
      </c>
      <c r="AX3" s="28" t="s">
        <v>325</v>
      </c>
      <c r="AY3" s="28" t="s">
        <v>326</v>
      </c>
      <c r="AZ3" s="28" t="s">
        <v>327</v>
      </c>
      <c r="BA3" s="29" t="s">
        <v>328</v>
      </c>
      <c r="BC3" s="28" t="s">
        <v>329</v>
      </c>
      <c r="BD3" s="28" t="s">
        <v>330</v>
      </c>
    </row>
    <row r="4" spans="2:56" ht="21" x14ac:dyDescent="0.2">
      <c r="B4" s="12">
        <v>1</v>
      </c>
      <c r="C4" s="30" t="s">
        <v>279</v>
      </c>
      <c r="D4" s="35" t="s">
        <v>340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12">
        <f>(SUM(E4:L4)/9+M4/15+N4/9+O4/9)/11*100</f>
        <v>0</v>
      </c>
      <c r="AX4" s="12">
        <f>(SUM(P4:W4)/9+X4/15+Y4/9+Z4/9)/11*100</f>
        <v>0</v>
      </c>
      <c r="AY4" s="12">
        <f>(SUM(AA4:AH4)/9+AI4/15+AJ4/9+AK4/9)/11*100</f>
        <v>0</v>
      </c>
      <c r="AZ4" s="12">
        <f>(SUM(AL4:AS4)/9+AT4/15+AU4/9+AV4/9)/11*100</f>
        <v>0</v>
      </c>
      <c r="BA4" s="22">
        <f t="shared" ref="BA4:BA44" si="0">((SUM(AX4:AZ4)/(BB4-1))+AW4)/2</f>
        <v>0</v>
      </c>
      <c r="BB4" s="12">
        <f t="shared" ref="BB4:BB44" si="1">COUNTIF(AW4:AZ4,"&lt;&gt;0")</f>
        <v>0</v>
      </c>
      <c r="BC4" s="12">
        <v>60</v>
      </c>
      <c r="BD4" s="34" t="str">
        <f>IF(D4="P","P",IF(D4="F","F",IF(BA4=0,"X",IF(BA4&gt;=BC4,"P","F"))))</f>
        <v>P</v>
      </c>
    </row>
    <row r="5" spans="2:56" ht="21" x14ac:dyDescent="0.2">
      <c r="B5" s="12">
        <v>2</v>
      </c>
      <c r="C5" s="30" t="s">
        <v>347</v>
      </c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12">
        <f t="shared" ref="AW5:AW44" si="2">(SUM(E5:L5)/9+M5/15+N5/9+O5/9)/11*100</f>
        <v>0</v>
      </c>
      <c r="AX5" s="12">
        <f t="shared" ref="AX5:AX44" si="3">(SUM(P5:W5)/9+X5/15+Y5/9+Z5/9)/11*100</f>
        <v>0</v>
      </c>
      <c r="AY5" s="12">
        <f t="shared" ref="AY5:AY44" si="4">(SUM(AA5:AH5)/9+AI5/15+AJ5/9+AK5/9)/11*100</f>
        <v>0</v>
      </c>
      <c r="AZ5" s="12">
        <f t="shared" ref="AZ5:AZ44" si="5">(SUM(AL5:AS5)/9+AT5/15+AU5/9+AV5/9)/11*100</f>
        <v>0</v>
      </c>
      <c r="BA5" s="22">
        <f t="shared" si="0"/>
        <v>0</v>
      </c>
      <c r="BB5" s="12">
        <f t="shared" si="1"/>
        <v>0</v>
      </c>
      <c r="BC5" s="12">
        <v>60</v>
      </c>
      <c r="BD5" s="34" t="str">
        <f t="shared" ref="BD5:BD44" si="6">IF(D5="P","P",IF(D5="F","F",IF(BA5=0,"X",IF(BA5&gt;=BC5,"P","F"))))</f>
        <v>X</v>
      </c>
    </row>
    <row r="6" spans="2:56" ht="21" x14ac:dyDescent="0.2">
      <c r="B6" s="12">
        <v>3</v>
      </c>
      <c r="C6" s="30" t="s">
        <v>289</v>
      </c>
      <c r="D6" s="30" t="s">
        <v>339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12">
        <f t="shared" si="2"/>
        <v>0</v>
      </c>
      <c r="AX6" s="12">
        <f t="shared" si="3"/>
        <v>0</v>
      </c>
      <c r="AY6" s="12">
        <f t="shared" si="4"/>
        <v>0</v>
      </c>
      <c r="AZ6" s="12">
        <f t="shared" si="5"/>
        <v>0</v>
      </c>
      <c r="BA6" s="22">
        <f t="shared" si="0"/>
        <v>0</v>
      </c>
      <c r="BB6" s="12">
        <f t="shared" si="1"/>
        <v>0</v>
      </c>
      <c r="BC6" s="12">
        <v>60</v>
      </c>
      <c r="BD6" s="34" t="str">
        <f t="shared" si="6"/>
        <v>F</v>
      </c>
    </row>
    <row r="7" spans="2:56" ht="21" x14ac:dyDescent="0.2">
      <c r="B7" s="12">
        <v>4</v>
      </c>
      <c r="C7" s="30" t="s">
        <v>351</v>
      </c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12">
        <f t="shared" si="2"/>
        <v>0</v>
      </c>
      <c r="AX7" s="12">
        <f t="shared" si="3"/>
        <v>0</v>
      </c>
      <c r="AY7" s="12">
        <f t="shared" si="4"/>
        <v>0</v>
      </c>
      <c r="AZ7" s="12">
        <f t="shared" si="5"/>
        <v>0</v>
      </c>
      <c r="BA7" s="22">
        <f t="shared" si="0"/>
        <v>0</v>
      </c>
      <c r="BB7" s="12">
        <f t="shared" si="1"/>
        <v>0</v>
      </c>
      <c r="BC7" s="12">
        <v>60</v>
      </c>
      <c r="BD7" s="34" t="str">
        <f t="shared" si="6"/>
        <v>X</v>
      </c>
    </row>
    <row r="8" spans="2:56" ht="21" x14ac:dyDescent="0.2">
      <c r="B8" s="12">
        <v>5</v>
      </c>
      <c r="C8" s="30" t="s">
        <v>348</v>
      </c>
      <c r="D8" s="35"/>
      <c r="E8" s="31">
        <v>7</v>
      </c>
      <c r="F8" s="31">
        <v>9</v>
      </c>
      <c r="G8" s="31">
        <v>7</v>
      </c>
      <c r="H8" s="31">
        <v>8</v>
      </c>
      <c r="I8" s="31">
        <v>7</v>
      </c>
      <c r="J8" s="31">
        <v>8</v>
      </c>
      <c r="K8" s="31">
        <v>9</v>
      </c>
      <c r="L8" s="31">
        <v>8</v>
      </c>
      <c r="M8" s="31">
        <v>14</v>
      </c>
      <c r="N8" s="31">
        <v>8</v>
      </c>
      <c r="O8" s="31">
        <v>6</v>
      </c>
      <c r="P8" s="37">
        <v>6</v>
      </c>
      <c r="Q8" s="37">
        <v>6</v>
      </c>
      <c r="R8" s="37">
        <v>3</v>
      </c>
      <c r="S8" s="37">
        <v>6</v>
      </c>
      <c r="T8" s="37">
        <v>6</v>
      </c>
      <c r="U8" s="37">
        <v>6</v>
      </c>
      <c r="V8" s="37">
        <v>3</v>
      </c>
      <c r="W8" s="37">
        <v>6</v>
      </c>
      <c r="X8" s="37">
        <v>11</v>
      </c>
      <c r="Y8" s="37">
        <v>6</v>
      </c>
      <c r="Z8" s="37">
        <v>6</v>
      </c>
      <c r="AA8" s="33">
        <v>5</v>
      </c>
      <c r="AB8" s="33">
        <v>6</v>
      </c>
      <c r="AC8" s="33">
        <v>4</v>
      </c>
      <c r="AD8" s="33">
        <v>5</v>
      </c>
      <c r="AE8" s="33">
        <v>6</v>
      </c>
      <c r="AF8" s="33">
        <v>8</v>
      </c>
      <c r="AG8" s="33">
        <v>2</v>
      </c>
      <c r="AH8" s="33">
        <v>8</v>
      </c>
      <c r="AI8" s="33">
        <v>13</v>
      </c>
      <c r="AJ8" s="33">
        <v>9</v>
      </c>
      <c r="AK8" s="33">
        <v>5</v>
      </c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12">
        <f t="shared" si="2"/>
        <v>86.26262626262627</v>
      </c>
      <c r="AX8" s="12">
        <f t="shared" si="3"/>
        <v>61.212121212121218</v>
      </c>
      <c r="AY8" s="12">
        <f t="shared" si="4"/>
        <v>66.464646464646478</v>
      </c>
      <c r="AZ8" s="12">
        <f t="shared" si="5"/>
        <v>0</v>
      </c>
      <c r="BA8" s="22">
        <f t="shared" si="0"/>
        <v>75.050505050505052</v>
      </c>
      <c r="BB8" s="12">
        <f t="shared" si="1"/>
        <v>3</v>
      </c>
      <c r="BC8" s="12">
        <v>60</v>
      </c>
      <c r="BD8" s="34" t="str">
        <f t="shared" si="6"/>
        <v>P</v>
      </c>
    </row>
    <row r="9" spans="2:56" ht="21" x14ac:dyDescent="0.2">
      <c r="B9" s="12">
        <v>6</v>
      </c>
      <c r="C9" s="30" t="s">
        <v>251</v>
      </c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12">
        <f t="shared" si="2"/>
        <v>0</v>
      </c>
      <c r="AX9" s="12">
        <f t="shared" si="3"/>
        <v>0</v>
      </c>
      <c r="AY9" s="12">
        <f t="shared" si="4"/>
        <v>0</v>
      </c>
      <c r="AZ9" s="12">
        <f t="shared" si="5"/>
        <v>0</v>
      </c>
      <c r="BA9" s="22">
        <f t="shared" si="0"/>
        <v>0</v>
      </c>
      <c r="BB9" s="12">
        <f t="shared" si="1"/>
        <v>0</v>
      </c>
      <c r="BC9" s="12">
        <v>60</v>
      </c>
      <c r="BD9" s="34" t="str">
        <f t="shared" si="6"/>
        <v>X</v>
      </c>
    </row>
    <row r="10" spans="2:56" ht="21" x14ac:dyDescent="0.2">
      <c r="B10" s="12">
        <v>7</v>
      </c>
      <c r="C10" s="35" t="s">
        <v>284</v>
      </c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12">
        <f t="shared" si="2"/>
        <v>0</v>
      </c>
      <c r="AX10" s="12">
        <f t="shared" si="3"/>
        <v>0</v>
      </c>
      <c r="AY10" s="12">
        <f t="shared" si="4"/>
        <v>0</v>
      </c>
      <c r="AZ10" s="12">
        <f t="shared" si="5"/>
        <v>0</v>
      </c>
      <c r="BA10" s="22">
        <f t="shared" si="0"/>
        <v>0</v>
      </c>
      <c r="BB10" s="12">
        <f t="shared" si="1"/>
        <v>0</v>
      </c>
      <c r="BC10" s="12">
        <v>60</v>
      </c>
      <c r="BD10" s="34" t="str">
        <f t="shared" si="6"/>
        <v>X</v>
      </c>
    </row>
    <row r="11" spans="2:56" ht="21" x14ac:dyDescent="0.2">
      <c r="B11" s="12">
        <v>8</v>
      </c>
      <c r="C11" s="30" t="s">
        <v>246</v>
      </c>
      <c r="D11" s="35" t="s">
        <v>340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12">
        <f t="shared" si="2"/>
        <v>0</v>
      </c>
      <c r="AX11" s="12">
        <f t="shared" si="3"/>
        <v>0</v>
      </c>
      <c r="AY11" s="12">
        <f t="shared" si="4"/>
        <v>0</v>
      </c>
      <c r="AZ11" s="12">
        <f t="shared" si="5"/>
        <v>0</v>
      </c>
      <c r="BA11" s="22">
        <f t="shared" si="0"/>
        <v>0</v>
      </c>
      <c r="BB11" s="12">
        <f t="shared" si="1"/>
        <v>0</v>
      </c>
      <c r="BC11" s="12">
        <v>60</v>
      </c>
      <c r="BD11" s="34" t="str">
        <f t="shared" si="6"/>
        <v>P</v>
      </c>
    </row>
    <row r="12" spans="2:56" ht="21" x14ac:dyDescent="0.2">
      <c r="B12" s="12">
        <v>9</v>
      </c>
      <c r="C12" s="30" t="s">
        <v>298</v>
      </c>
      <c r="D12" s="35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12">
        <f t="shared" si="2"/>
        <v>0</v>
      </c>
      <c r="AX12" s="12">
        <f t="shared" si="3"/>
        <v>0</v>
      </c>
      <c r="AY12" s="12">
        <f t="shared" si="4"/>
        <v>0</v>
      </c>
      <c r="AZ12" s="12">
        <f t="shared" si="5"/>
        <v>0</v>
      </c>
      <c r="BA12" s="22">
        <f t="shared" si="0"/>
        <v>0</v>
      </c>
      <c r="BB12" s="12">
        <f t="shared" si="1"/>
        <v>0</v>
      </c>
      <c r="BC12" s="12">
        <v>60</v>
      </c>
      <c r="BD12" s="34" t="str">
        <f t="shared" si="6"/>
        <v>X</v>
      </c>
    </row>
    <row r="13" spans="2:56" ht="21" x14ac:dyDescent="0.2">
      <c r="B13" s="12">
        <v>10</v>
      </c>
      <c r="C13" s="30" t="s">
        <v>252</v>
      </c>
      <c r="D13" s="30"/>
      <c r="E13" s="31">
        <v>9</v>
      </c>
      <c r="F13" s="31">
        <v>8</v>
      </c>
      <c r="G13" s="31">
        <v>7</v>
      </c>
      <c r="H13" s="31">
        <v>9</v>
      </c>
      <c r="I13" s="31">
        <v>7</v>
      </c>
      <c r="J13" s="31">
        <v>7</v>
      </c>
      <c r="K13" s="31">
        <v>9</v>
      </c>
      <c r="L13" s="31">
        <v>7</v>
      </c>
      <c r="M13" s="31">
        <v>15</v>
      </c>
      <c r="N13" s="31">
        <v>8</v>
      </c>
      <c r="O13" s="31">
        <v>9</v>
      </c>
      <c r="P13" s="37">
        <v>6</v>
      </c>
      <c r="Q13" s="37">
        <v>6</v>
      </c>
      <c r="R13" s="37">
        <v>3</v>
      </c>
      <c r="S13" s="37">
        <v>6</v>
      </c>
      <c r="T13" s="37">
        <v>6</v>
      </c>
      <c r="U13" s="37">
        <v>3</v>
      </c>
      <c r="V13" s="37">
        <v>6</v>
      </c>
      <c r="W13" s="37">
        <v>6</v>
      </c>
      <c r="X13" s="37">
        <v>11</v>
      </c>
      <c r="Y13" s="37">
        <v>6</v>
      </c>
      <c r="Z13" s="37">
        <v>6</v>
      </c>
      <c r="AA13" s="33">
        <v>9</v>
      </c>
      <c r="AB13" s="33">
        <v>6</v>
      </c>
      <c r="AC13" s="33">
        <v>7</v>
      </c>
      <c r="AD13" s="33">
        <v>6</v>
      </c>
      <c r="AE13" s="33">
        <v>6</v>
      </c>
      <c r="AF13" s="33">
        <v>7</v>
      </c>
      <c r="AG13" s="33">
        <v>6</v>
      </c>
      <c r="AH13" s="33">
        <v>7</v>
      </c>
      <c r="AI13" s="33">
        <v>12</v>
      </c>
      <c r="AJ13" s="33">
        <v>8</v>
      </c>
      <c r="AK13" s="33">
        <v>7</v>
      </c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12">
        <f t="shared" si="2"/>
        <v>89.898989898989896</v>
      </c>
      <c r="AX13" s="12">
        <f t="shared" si="3"/>
        <v>61.212121212121218</v>
      </c>
      <c r="AY13" s="12">
        <f t="shared" si="4"/>
        <v>76.969696969696969</v>
      </c>
      <c r="AZ13" s="12">
        <f t="shared" si="5"/>
        <v>0</v>
      </c>
      <c r="BA13" s="22">
        <f t="shared" si="0"/>
        <v>79.494949494949495</v>
      </c>
      <c r="BB13" s="12">
        <f t="shared" si="1"/>
        <v>3</v>
      </c>
      <c r="BC13" s="12">
        <v>60</v>
      </c>
      <c r="BD13" s="34" t="str">
        <f t="shared" si="6"/>
        <v>P</v>
      </c>
    </row>
    <row r="14" spans="2:56" ht="21" x14ac:dyDescent="0.2">
      <c r="B14" s="12">
        <v>11</v>
      </c>
      <c r="C14" s="35" t="s">
        <v>259</v>
      </c>
      <c r="D14" s="3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12">
        <f t="shared" si="2"/>
        <v>0</v>
      </c>
      <c r="AX14" s="12">
        <f t="shared" si="3"/>
        <v>0</v>
      </c>
      <c r="AY14" s="12">
        <f t="shared" si="4"/>
        <v>0</v>
      </c>
      <c r="AZ14" s="12">
        <f t="shared" si="5"/>
        <v>0</v>
      </c>
      <c r="BA14" s="22">
        <f t="shared" si="0"/>
        <v>0</v>
      </c>
      <c r="BB14" s="12">
        <f t="shared" si="1"/>
        <v>0</v>
      </c>
      <c r="BC14" s="12">
        <v>60</v>
      </c>
      <c r="BD14" s="34" t="str">
        <f t="shared" si="6"/>
        <v>X</v>
      </c>
    </row>
    <row r="15" spans="2:56" ht="21" x14ac:dyDescent="0.2">
      <c r="B15" s="12">
        <v>12</v>
      </c>
      <c r="C15" s="30" t="s">
        <v>285</v>
      </c>
      <c r="D15" s="35" t="s">
        <v>339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12">
        <f t="shared" si="2"/>
        <v>0</v>
      </c>
      <c r="AX15" s="12">
        <f t="shared" si="3"/>
        <v>0</v>
      </c>
      <c r="AY15" s="12">
        <f t="shared" si="4"/>
        <v>0</v>
      </c>
      <c r="AZ15" s="12">
        <f t="shared" si="5"/>
        <v>0</v>
      </c>
      <c r="BA15" s="22">
        <f t="shared" si="0"/>
        <v>0</v>
      </c>
      <c r="BB15" s="12">
        <f t="shared" si="1"/>
        <v>0</v>
      </c>
      <c r="BC15" s="12">
        <v>60</v>
      </c>
      <c r="BD15" s="34" t="str">
        <f t="shared" si="6"/>
        <v>F</v>
      </c>
    </row>
    <row r="16" spans="2:56" ht="21" x14ac:dyDescent="0.2">
      <c r="B16" s="12">
        <v>13</v>
      </c>
      <c r="C16" s="36" t="s">
        <v>287</v>
      </c>
      <c r="D16" s="35" t="s">
        <v>340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12">
        <f t="shared" si="2"/>
        <v>0</v>
      </c>
      <c r="AX16" s="12">
        <f t="shared" si="3"/>
        <v>0</v>
      </c>
      <c r="AY16" s="12">
        <f t="shared" si="4"/>
        <v>0</v>
      </c>
      <c r="AZ16" s="12">
        <f t="shared" si="5"/>
        <v>0</v>
      </c>
      <c r="BA16" s="22">
        <f t="shared" si="0"/>
        <v>0</v>
      </c>
      <c r="BB16" s="12">
        <f t="shared" si="1"/>
        <v>0</v>
      </c>
      <c r="BC16" s="12">
        <v>60</v>
      </c>
      <c r="BD16" s="34" t="str">
        <f t="shared" si="6"/>
        <v>P</v>
      </c>
    </row>
    <row r="17" spans="2:56" ht="21" x14ac:dyDescent="0.2">
      <c r="B17" s="12">
        <v>14</v>
      </c>
      <c r="C17" s="35" t="s">
        <v>307</v>
      </c>
      <c r="D17" s="35" t="s">
        <v>340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12">
        <f t="shared" si="2"/>
        <v>0</v>
      </c>
      <c r="AX17" s="12">
        <f t="shared" si="3"/>
        <v>0</v>
      </c>
      <c r="AY17" s="12">
        <f t="shared" si="4"/>
        <v>0</v>
      </c>
      <c r="AZ17" s="12">
        <f t="shared" si="5"/>
        <v>0</v>
      </c>
      <c r="BA17" s="22">
        <f t="shared" si="0"/>
        <v>0</v>
      </c>
      <c r="BB17" s="12">
        <f t="shared" si="1"/>
        <v>0</v>
      </c>
      <c r="BC17" s="12">
        <v>60</v>
      </c>
      <c r="BD17" s="34" t="str">
        <f t="shared" si="6"/>
        <v>P</v>
      </c>
    </row>
    <row r="18" spans="2:56" ht="21" x14ac:dyDescent="0.2">
      <c r="B18" s="12">
        <v>15</v>
      </c>
      <c r="C18" s="30" t="s">
        <v>294</v>
      </c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2">
        <f t="shared" si="2"/>
        <v>0</v>
      </c>
      <c r="AX18" s="12">
        <f t="shared" si="3"/>
        <v>0</v>
      </c>
      <c r="AY18" s="12">
        <f t="shared" si="4"/>
        <v>0</v>
      </c>
      <c r="AZ18" s="12">
        <f t="shared" si="5"/>
        <v>0</v>
      </c>
      <c r="BA18" s="22">
        <f t="shared" si="0"/>
        <v>0</v>
      </c>
      <c r="BB18" s="12">
        <f t="shared" si="1"/>
        <v>0</v>
      </c>
      <c r="BC18" s="12">
        <v>60</v>
      </c>
      <c r="BD18" s="34" t="str">
        <f t="shared" si="6"/>
        <v>X</v>
      </c>
    </row>
    <row r="19" spans="2:56" ht="21" x14ac:dyDescent="0.2">
      <c r="B19" s="12">
        <v>16</v>
      </c>
      <c r="C19" s="30" t="s">
        <v>264</v>
      </c>
      <c r="D19" s="3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12">
        <f t="shared" si="2"/>
        <v>0</v>
      </c>
      <c r="AX19" s="12">
        <f t="shared" si="3"/>
        <v>0</v>
      </c>
      <c r="AY19" s="12">
        <f t="shared" si="4"/>
        <v>0</v>
      </c>
      <c r="AZ19" s="12">
        <f t="shared" si="5"/>
        <v>0</v>
      </c>
      <c r="BA19" s="22">
        <f t="shared" si="0"/>
        <v>0</v>
      </c>
      <c r="BB19" s="12">
        <f t="shared" si="1"/>
        <v>0</v>
      </c>
      <c r="BC19" s="12">
        <v>60</v>
      </c>
      <c r="BD19" s="34" t="str">
        <f t="shared" si="6"/>
        <v>X</v>
      </c>
    </row>
    <row r="20" spans="2:56" ht="21" x14ac:dyDescent="0.2">
      <c r="B20" s="12">
        <v>17</v>
      </c>
      <c r="C20" s="30" t="s">
        <v>247</v>
      </c>
      <c r="D20" s="35" t="s">
        <v>340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12">
        <f t="shared" si="2"/>
        <v>0</v>
      </c>
      <c r="AX20" s="12">
        <f t="shared" si="3"/>
        <v>0</v>
      </c>
      <c r="AY20" s="12">
        <f t="shared" si="4"/>
        <v>0</v>
      </c>
      <c r="AZ20" s="12">
        <f t="shared" si="5"/>
        <v>0</v>
      </c>
      <c r="BA20" s="22">
        <f t="shared" si="0"/>
        <v>0</v>
      </c>
      <c r="BB20" s="12">
        <f t="shared" si="1"/>
        <v>0</v>
      </c>
      <c r="BC20" s="12">
        <v>60</v>
      </c>
      <c r="BD20" s="34" t="str">
        <f t="shared" si="6"/>
        <v>P</v>
      </c>
    </row>
    <row r="21" spans="2:56" ht="21" x14ac:dyDescent="0.2">
      <c r="B21" s="12">
        <v>18</v>
      </c>
      <c r="C21" s="35" t="s">
        <v>358</v>
      </c>
      <c r="D21" s="35" t="s">
        <v>340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12">
        <f t="shared" si="2"/>
        <v>0</v>
      </c>
      <c r="AX21" s="12">
        <f t="shared" si="3"/>
        <v>0</v>
      </c>
      <c r="AY21" s="12">
        <f t="shared" si="4"/>
        <v>0</v>
      </c>
      <c r="AZ21" s="12">
        <f t="shared" si="5"/>
        <v>0</v>
      </c>
      <c r="BA21" s="22">
        <f t="shared" si="0"/>
        <v>0</v>
      </c>
      <c r="BB21" s="12">
        <f t="shared" si="1"/>
        <v>0</v>
      </c>
      <c r="BC21" s="12">
        <v>60</v>
      </c>
      <c r="BD21" s="34" t="str">
        <f t="shared" si="6"/>
        <v>P</v>
      </c>
    </row>
    <row r="22" spans="2:56" ht="21" x14ac:dyDescent="0.2">
      <c r="B22" s="12">
        <v>19</v>
      </c>
      <c r="C22" s="35" t="s">
        <v>311</v>
      </c>
      <c r="D22" s="36" t="s">
        <v>340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12">
        <f t="shared" si="2"/>
        <v>0</v>
      </c>
      <c r="AX22" s="12">
        <f t="shared" si="3"/>
        <v>0</v>
      </c>
      <c r="AY22" s="12">
        <f t="shared" si="4"/>
        <v>0</v>
      </c>
      <c r="AZ22" s="12">
        <f t="shared" si="5"/>
        <v>0</v>
      </c>
      <c r="BA22" s="22">
        <f t="shared" si="0"/>
        <v>0</v>
      </c>
      <c r="BB22" s="12">
        <f t="shared" si="1"/>
        <v>0</v>
      </c>
      <c r="BC22" s="12">
        <v>60</v>
      </c>
      <c r="BD22" s="34" t="str">
        <f t="shared" si="6"/>
        <v>P</v>
      </c>
    </row>
    <row r="23" spans="2:56" ht="21" x14ac:dyDescent="0.2">
      <c r="B23" s="12">
        <v>20</v>
      </c>
      <c r="C23" s="30" t="s">
        <v>349</v>
      </c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12">
        <f t="shared" si="2"/>
        <v>0</v>
      </c>
      <c r="AX23" s="12">
        <f t="shared" si="3"/>
        <v>0</v>
      </c>
      <c r="AY23" s="12">
        <f t="shared" si="4"/>
        <v>0</v>
      </c>
      <c r="AZ23" s="12">
        <f t="shared" si="5"/>
        <v>0</v>
      </c>
      <c r="BA23" s="22">
        <f t="shared" si="0"/>
        <v>0</v>
      </c>
      <c r="BB23" s="12">
        <f t="shared" si="1"/>
        <v>0</v>
      </c>
      <c r="BC23" s="12">
        <v>60</v>
      </c>
      <c r="BD23" s="34" t="str">
        <f t="shared" si="6"/>
        <v>X</v>
      </c>
    </row>
    <row r="24" spans="2:56" ht="21" x14ac:dyDescent="0.2">
      <c r="B24" s="12">
        <v>21</v>
      </c>
      <c r="C24" s="35" t="s">
        <v>261</v>
      </c>
      <c r="D24" s="35" t="s">
        <v>340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12">
        <f t="shared" si="2"/>
        <v>0</v>
      </c>
      <c r="AX24" s="12">
        <f t="shared" si="3"/>
        <v>0</v>
      </c>
      <c r="AY24" s="12">
        <f t="shared" si="4"/>
        <v>0</v>
      </c>
      <c r="AZ24" s="12">
        <f t="shared" si="5"/>
        <v>0</v>
      </c>
      <c r="BA24" s="22">
        <f t="shared" si="0"/>
        <v>0</v>
      </c>
      <c r="BB24" s="12">
        <f t="shared" si="1"/>
        <v>0</v>
      </c>
      <c r="BC24" s="12">
        <v>60</v>
      </c>
      <c r="BD24" s="34" t="str">
        <f t="shared" si="6"/>
        <v>P</v>
      </c>
    </row>
    <row r="25" spans="2:56" ht="21" x14ac:dyDescent="0.2">
      <c r="B25" s="12">
        <v>22</v>
      </c>
      <c r="C25" s="30" t="s">
        <v>258</v>
      </c>
      <c r="D25" s="30"/>
      <c r="E25" s="31">
        <v>6</v>
      </c>
      <c r="F25" s="31">
        <v>6</v>
      </c>
      <c r="G25" s="31">
        <v>6</v>
      </c>
      <c r="H25" s="31">
        <v>7</v>
      </c>
      <c r="I25" s="31">
        <v>6</v>
      </c>
      <c r="J25" s="31">
        <v>0</v>
      </c>
      <c r="K25" s="31">
        <v>5</v>
      </c>
      <c r="L25" s="31">
        <v>7</v>
      </c>
      <c r="M25" s="31">
        <v>12</v>
      </c>
      <c r="N25" s="31">
        <v>7</v>
      </c>
      <c r="O25" s="31">
        <v>6</v>
      </c>
      <c r="P25" s="37">
        <v>6</v>
      </c>
      <c r="Q25" s="37">
        <v>6</v>
      </c>
      <c r="R25" s="37">
        <v>3</v>
      </c>
      <c r="S25" s="37">
        <v>5</v>
      </c>
      <c r="T25" s="37">
        <v>3</v>
      </c>
      <c r="U25" s="37">
        <v>3</v>
      </c>
      <c r="V25" s="37">
        <v>6</v>
      </c>
      <c r="W25" s="37">
        <v>6</v>
      </c>
      <c r="X25" s="37">
        <v>11</v>
      </c>
      <c r="Y25" s="37">
        <v>6</v>
      </c>
      <c r="Z25" s="37">
        <v>6</v>
      </c>
      <c r="AA25" s="33">
        <v>5</v>
      </c>
      <c r="AB25" s="33">
        <v>3</v>
      </c>
      <c r="AC25" s="33">
        <v>4</v>
      </c>
      <c r="AD25" s="33">
        <v>4</v>
      </c>
      <c r="AE25" s="33">
        <v>4</v>
      </c>
      <c r="AF25" s="33">
        <v>0</v>
      </c>
      <c r="AG25" s="33">
        <v>3</v>
      </c>
      <c r="AH25" s="33">
        <v>6</v>
      </c>
      <c r="AI25" s="33">
        <v>12</v>
      </c>
      <c r="AJ25" s="33">
        <v>7</v>
      </c>
      <c r="AK25" s="33">
        <v>2</v>
      </c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12">
        <f t="shared" si="2"/>
        <v>63.838383838383841</v>
      </c>
      <c r="AX25" s="12">
        <f t="shared" si="3"/>
        <v>57.171717171717177</v>
      </c>
      <c r="AY25" s="12">
        <f t="shared" si="4"/>
        <v>45.656565656565654</v>
      </c>
      <c r="AZ25" s="12">
        <f t="shared" si="5"/>
        <v>0</v>
      </c>
      <c r="BA25" s="22">
        <f t="shared" si="0"/>
        <v>57.62626262626263</v>
      </c>
      <c r="BB25" s="12">
        <f t="shared" si="1"/>
        <v>3</v>
      </c>
      <c r="BC25" s="12">
        <v>60</v>
      </c>
      <c r="BD25" s="34" t="str">
        <f t="shared" si="6"/>
        <v>F</v>
      </c>
    </row>
    <row r="26" spans="2:56" ht="27" customHeight="1" x14ac:dyDescent="0.2">
      <c r="B26" s="12">
        <v>23</v>
      </c>
      <c r="C26" s="36" t="s">
        <v>249</v>
      </c>
      <c r="D26" s="30"/>
      <c r="E26" s="31">
        <v>6</v>
      </c>
      <c r="F26" s="31">
        <v>8</v>
      </c>
      <c r="G26" s="31">
        <v>7</v>
      </c>
      <c r="H26" s="31">
        <v>7</v>
      </c>
      <c r="I26" s="31">
        <v>7</v>
      </c>
      <c r="J26" s="31">
        <v>7</v>
      </c>
      <c r="K26" s="31">
        <v>8</v>
      </c>
      <c r="L26" s="31">
        <v>9</v>
      </c>
      <c r="M26" s="31">
        <v>13</v>
      </c>
      <c r="N26" s="31">
        <v>8</v>
      </c>
      <c r="O26" s="31">
        <v>8</v>
      </c>
      <c r="P26" s="37">
        <v>6</v>
      </c>
      <c r="Q26" s="37">
        <v>6</v>
      </c>
      <c r="R26" s="37">
        <v>3</v>
      </c>
      <c r="S26" s="37">
        <v>6</v>
      </c>
      <c r="T26" s="37">
        <v>3</v>
      </c>
      <c r="U26" s="37">
        <v>6</v>
      </c>
      <c r="V26" s="37">
        <v>6</v>
      </c>
      <c r="W26" s="37">
        <v>6</v>
      </c>
      <c r="X26" s="37">
        <v>11</v>
      </c>
      <c r="Y26" s="37">
        <v>6</v>
      </c>
      <c r="Z26" s="37">
        <v>6</v>
      </c>
      <c r="AA26" s="33">
        <v>8</v>
      </c>
      <c r="AB26" s="33">
        <v>6</v>
      </c>
      <c r="AC26" s="33">
        <v>7</v>
      </c>
      <c r="AD26" s="33">
        <v>6</v>
      </c>
      <c r="AE26" s="33">
        <v>6</v>
      </c>
      <c r="AF26" s="33">
        <v>6</v>
      </c>
      <c r="AG26" s="33">
        <v>5</v>
      </c>
      <c r="AH26" s="33">
        <v>6</v>
      </c>
      <c r="AI26" s="33">
        <v>13</v>
      </c>
      <c r="AJ26" s="33">
        <v>6</v>
      </c>
      <c r="AK26" s="33">
        <v>6</v>
      </c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12">
        <f t="shared" si="2"/>
        <v>83.63636363636364</v>
      </c>
      <c r="AX26" s="12">
        <f t="shared" si="3"/>
        <v>61.212121212121218</v>
      </c>
      <c r="AY26" s="12">
        <f t="shared" si="4"/>
        <v>70.505050505050519</v>
      </c>
      <c r="AZ26" s="12">
        <f t="shared" si="5"/>
        <v>0</v>
      </c>
      <c r="BA26" s="22">
        <f t="shared" si="0"/>
        <v>74.747474747474755</v>
      </c>
      <c r="BB26" s="12">
        <f t="shared" si="1"/>
        <v>3</v>
      </c>
      <c r="BC26" s="12">
        <v>60</v>
      </c>
      <c r="BD26" s="34" t="str">
        <f t="shared" si="6"/>
        <v>P</v>
      </c>
    </row>
    <row r="27" spans="2:56" ht="21" x14ac:dyDescent="0.2">
      <c r="B27" s="12">
        <v>24</v>
      </c>
      <c r="C27" s="30" t="s">
        <v>263</v>
      </c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12">
        <f t="shared" si="2"/>
        <v>0</v>
      </c>
      <c r="AX27" s="12">
        <f t="shared" si="3"/>
        <v>0</v>
      </c>
      <c r="AY27" s="12">
        <f t="shared" si="4"/>
        <v>0</v>
      </c>
      <c r="AZ27" s="12">
        <f t="shared" si="5"/>
        <v>0</v>
      </c>
      <c r="BA27" s="22">
        <f t="shared" si="0"/>
        <v>0</v>
      </c>
      <c r="BB27" s="12">
        <f t="shared" si="1"/>
        <v>0</v>
      </c>
      <c r="BC27" s="12">
        <v>60</v>
      </c>
      <c r="BD27" s="34" t="str">
        <f t="shared" si="6"/>
        <v>X</v>
      </c>
    </row>
    <row r="28" spans="2:56" ht="21" x14ac:dyDescent="0.2">
      <c r="B28" s="12">
        <v>25</v>
      </c>
      <c r="C28" s="30" t="s">
        <v>306</v>
      </c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12">
        <f t="shared" si="2"/>
        <v>0</v>
      </c>
      <c r="AX28" s="12">
        <f t="shared" si="3"/>
        <v>0</v>
      </c>
      <c r="AY28" s="12">
        <f t="shared" si="4"/>
        <v>0</v>
      </c>
      <c r="AZ28" s="12">
        <f t="shared" si="5"/>
        <v>0</v>
      </c>
      <c r="BA28" s="22">
        <f t="shared" si="0"/>
        <v>0</v>
      </c>
      <c r="BB28" s="12">
        <f t="shared" si="1"/>
        <v>0</v>
      </c>
      <c r="BC28" s="12">
        <v>60</v>
      </c>
      <c r="BD28" s="34" t="str">
        <f t="shared" si="6"/>
        <v>X</v>
      </c>
    </row>
    <row r="29" spans="2:56" ht="21" x14ac:dyDescent="0.2">
      <c r="B29" s="12">
        <v>26</v>
      </c>
      <c r="C29" s="30" t="s">
        <v>244</v>
      </c>
      <c r="D29" s="35" t="s">
        <v>340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12">
        <f t="shared" si="2"/>
        <v>0</v>
      </c>
      <c r="AX29" s="12">
        <f t="shared" si="3"/>
        <v>0</v>
      </c>
      <c r="AY29" s="12">
        <f t="shared" si="4"/>
        <v>0</v>
      </c>
      <c r="AZ29" s="12">
        <f t="shared" si="5"/>
        <v>0</v>
      </c>
      <c r="BA29" s="22">
        <f t="shared" si="0"/>
        <v>0</v>
      </c>
      <c r="BB29" s="12">
        <f t="shared" si="1"/>
        <v>0</v>
      </c>
      <c r="BC29" s="12">
        <v>60</v>
      </c>
      <c r="BD29" s="34" t="str">
        <f t="shared" si="6"/>
        <v>P</v>
      </c>
    </row>
    <row r="30" spans="2:56" ht="21" x14ac:dyDescent="0.2">
      <c r="B30" s="12">
        <v>27</v>
      </c>
      <c r="C30" s="30" t="s">
        <v>293</v>
      </c>
      <c r="D30" s="30" t="s">
        <v>340</v>
      </c>
      <c r="E30" s="31">
        <v>5</v>
      </c>
      <c r="F30" s="31">
        <v>3</v>
      </c>
      <c r="G30" s="31">
        <v>4</v>
      </c>
      <c r="H30" s="31">
        <v>5</v>
      </c>
      <c r="I30" s="31">
        <v>0</v>
      </c>
      <c r="J30" s="31">
        <v>0</v>
      </c>
      <c r="K30" s="31">
        <v>5</v>
      </c>
      <c r="L30" s="31">
        <v>6</v>
      </c>
      <c r="M30" s="31">
        <v>8</v>
      </c>
      <c r="N30" s="31">
        <v>4</v>
      </c>
      <c r="O30" s="31">
        <v>5</v>
      </c>
      <c r="P30" s="37">
        <v>6</v>
      </c>
      <c r="Q30" s="37">
        <v>5</v>
      </c>
      <c r="R30" s="37">
        <v>4</v>
      </c>
      <c r="S30" s="37">
        <v>5</v>
      </c>
      <c r="T30" s="37">
        <v>3</v>
      </c>
      <c r="U30" s="37">
        <v>0</v>
      </c>
      <c r="V30" s="37">
        <v>5</v>
      </c>
      <c r="W30" s="37">
        <v>5</v>
      </c>
      <c r="X30" s="37">
        <v>10</v>
      </c>
      <c r="Y30" s="37">
        <v>5</v>
      </c>
      <c r="Z30" s="37">
        <v>6</v>
      </c>
      <c r="AA30" s="33">
        <v>3</v>
      </c>
      <c r="AB30" s="33">
        <v>6</v>
      </c>
      <c r="AC30" s="33">
        <v>6</v>
      </c>
      <c r="AD30" s="33">
        <v>4</v>
      </c>
      <c r="AE30" s="33">
        <v>0</v>
      </c>
      <c r="AF30" s="33">
        <v>0</v>
      </c>
      <c r="AG30" s="33">
        <v>3</v>
      </c>
      <c r="AH30" s="33">
        <v>3</v>
      </c>
      <c r="AI30" s="33">
        <v>12</v>
      </c>
      <c r="AJ30" s="33">
        <v>8</v>
      </c>
      <c r="AK30" s="33">
        <v>5</v>
      </c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12">
        <f t="shared" si="2"/>
        <v>42.222222222222214</v>
      </c>
      <c r="AX30" s="12">
        <f t="shared" si="3"/>
        <v>50.505050505050505</v>
      </c>
      <c r="AY30" s="12">
        <f t="shared" si="4"/>
        <v>45.656565656565654</v>
      </c>
      <c r="AZ30" s="12">
        <f t="shared" si="5"/>
        <v>0</v>
      </c>
      <c r="BA30" s="22">
        <f t="shared" si="0"/>
        <v>45.151515151515149</v>
      </c>
      <c r="BB30" s="12">
        <f t="shared" si="1"/>
        <v>3</v>
      </c>
      <c r="BC30" s="12">
        <v>60</v>
      </c>
      <c r="BD30" s="34" t="str">
        <f t="shared" si="6"/>
        <v>P</v>
      </c>
    </row>
    <row r="31" spans="2:56" ht="21" x14ac:dyDescent="0.2">
      <c r="B31" s="12">
        <v>28</v>
      </c>
      <c r="C31" s="30" t="s">
        <v>313</v>
      </c>
      <c r="D31" s="30"/>
      <c r="E31" s="31">
        <v>8</v>
      </c>
      <c r="F31" s="31">
        <v>7</v>
      </c>
      <c r="G31" s="31">
        <v>7</v>
      </c>
      <c r="H31" s="31">
        <v>6</v>
      </c>
      <c r="I31" s="31">
        <v>7</v>
      </c>
      <c r="J31" s="31">
        <v>7</v>
      </c>
      <c r="K31" s="31">
        <v>9</v>
      </c>
      <c r="L31" s="31">
        <v>9</v>
      </c>
      <c r="M31" s="31">
        <v>13</v>
      </c>
      <c r="N31" s="31">
        <v>7</v>
      </c>
      <c r="O31" s="31">
        <v>9</v>
      </c>
      <c r="P31" s="37">
        <v>6</v>
      </c>
      <c r="Q31" s="37">
        <v>5</v>
      </c>
      <c r="R31" s="37">
        <v>4</v>
      </c>
      <c r="S31" s="37">
        <v>6</v>
      </c>
      <c r="T31" s="37">
        <v>3</v>
      </c>
      <c r="U31" s="37">
        <v>3</v>
      </c>
      <c r="V31" s="37">
        <v>6</v>
      </c>
      <c r="W31" s="37">
        <v>6</v>
      </c>
      <c r="X31" s="37">
        <v>11</v>
      </c>
      <c r="Y31" s="37">
        <v>6</v>
      </c>
      <c r="Z31" s="37">
        <v>6</v>
      </c>
      <c r="AA31" s="33">
        <v>7</v>
      </c>
      <c r="AB31" s="33">
        <v>5</v>
      </c>
      <c r="AC31" s="33">
        <v>5</v>
      </c>
      <c r="AD31" s="33">
        <v>5</v>
      </c>
      <c r="AE31" s="33">
        <v>6</v>
      </c>
      <c r="AF31" s="33">
        <v>6</v>
      </c>
      <c r="AG31" s="33">
        <v>9</v>
      </c>
      <c r="AH31" s="33">
        <v>6</v>
      </c>
      <c r="AI31" s="33">
        <v>14</v>
      </c>
      <c r="AJ31" s="33">
        <v>6</v>
      </c>
      <c r="AK31" s="33">
        <v>5</v>
      </c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12">
        <f t="shared" si="2"/>
        <v>84.646464646464651</v>
      </c>
      <c r="AX31" s="12">
        <f t="shared" si="3"/>
        <v>58.181818181818187</v>
      </c>
      <c r="AY31" s="12">
        <f t="shared" si="4"/>
        <v>69.090909090909093</v>
      </c>
      <c r="AZ31" s="12">
        <f t="shared" si="5"/>
        <v>0</v>
      </c>
      <c r="BA31" s="22">
        <f t="shared" si="0"/>
        <v>74.141414141414145</v>
      </c>
      <c r="BB31" s="12">
        <f t="shared" si="1"/>
        <v>3</v>
      </c>
      <c r="BC31" s="12">
        <v>60</v>
      </c>
      <c r="BD31" s="34" t="str">
        <f t="shared" si="6"/>
        <v>P</v>
      </c>
    </row>
    <row r="32" spans="2:56" ht="21" x14ac:dyDescent="0.2">
      <c r="B32" s="12">
        <v>29</v>
      </c>
      <c r="C32" s="30" t="s">
        <v>260</v>
      </c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12">
        <f t="shared" si="2"/>
        <v>0</v>
      </c>
      <c r="AX32" s="12">
        <f t="shared" si="3"/>
        <v>0</v>
      </c>
      <c r="AY32" s="12">
        <f t="shared" si="4"/>
        <v>0</v>
      </c>
      <c r="AZ32" s="12">
        <f t="shared" si="5"/>
        <v>0</v>
      </c>
      <c r="BA32" s="22">
        <f t="shared" si="0"/>
        <v>0</v>
      </c>
      <c r="BB32" s="12">
        <f t="shared" si="1"/>
        <v>0</v>
      </c>
      <c r="BC32" s="12">
        <v>60</v>
      </c>
      <c r="BD32" s="34" t="str">
        <f t="shared" si="6"/>
        <v>X</v>
      </c>
    </row>
    <row r="33" spans="2:56" ht="21" x14ac:dyDescent="0.2">
      <c r="B33" s="12">
        <v>30</v>
      </c>
      <c r="C33" s="30" t="s">
        <v>266</v>
      </c>
      <c r="D33" s="30"/>
      <c r="E33" s="31">
        <v>6</v>
      </c>
      <c r="F33" s="31">
        <v>6</v>
      </c>
      <c r="G33" s="31">
        <v>6</v>
      </c>
      <c r="H33" s="31">
        <v>5</v>
      </c>
      <c r="I33" s="31">
        <v>6</v>
      </c>
      <c r="J33" s="31">
        <v>3</v>
      </c>
      <c r="K33" s="31">
        <v>6</v>
      </c>
      <c r="L33" s="31">
        <v>5</v>
      </c>
      <c r="M33" s="31">
        <v>11</v>
      </c>
      <c r="N33" s="31">
        <v>6</v>
      </c>
      <c r="O33" s="31">
        <v>6</v>
      </c>
      <c r="P33" s="37">
        <v>6</v>
      </c>
      <c r="Q33" s="37">
        <v>7</v>
      </c>
      <c r="R33" s="37">
        <v>7</v>
      </c>
      <c r="S33" s="37">
        <v>3</v>
      </c>
      <c r="T33" s="37">
        <v>4</v>
      </c>
      <c r="U33" s="37">
        <v>4</v>
      </c>
      <c r="V33" s="37">
        <v>5</v>
      </c>
      <c r="W33" s="37">
        <v>6</v>
      </c>
      <c r="X33" s="37">
        <v>12</v>
      </c>
      <c r="Y33" s="37">
        <v>7</v>
      </c>
      <c r="Z33" s="37">
        <v>6</v>
      </c>
      <c r="AA33" s="33">
        <v>3</v>
      </c>
      <c r="AB33" s="33">
        <v>9</v>
      </c>
      <c r="AC33" s="33">
        <v>6</v>
      </c>
      <c r="AD33" s="33">
        <v>9</v>
      </c>
      <c r="AE33" s="33">
        <v>6</v>
      </c>
      <c r="AF33" s="33">
        <v>0</v>
      </c>
      <c r="AG33" s="33">
        <v>3</v>
      </c>
      <c r="AH33" s="33">
        <v>8</v>
      </c>
      <c r="AI33" s="33">
        <v>13</v>
      </c>
      <c r="AJ33" s="33">
        <v>8</v>
      </c>
      <c r="AK33" s="33">
        <v>9</v>
      </c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12">
        <f t="shared" si="2"/>
        <v>62.222222222222221</v>
      </c>
      <c r="AX33" s="12">
        <f t="shared" si="3"/>
        <v>62.828282828282831</v>
      </c>
      <c r="AY33" s="12">
        <f t="shared" si="4"/>
        <v>69.494949494949509</v>
      </c>
      <c r="AZ33" s="12">
        <f t="shared" si="5"/>
        <v>0</v>
      </c>
      <c r="BA33" s="22">
        <f t="shared" si="0"/>
        <v>64.191919191919197</v>
      </c>
      <c r="BB33" s="12">
        <f t="shared" si="1"/>
        <v>3</v>
      </c>
      <c r="BC33" s="12">
        <v>60</v>
      </c>
      <c r="BD33" s="34" t="str">
        <f t="shared" si="6"/>
        <v>P</v>
      </c>
    </row>
    <row r="34" spans="2:56" ht="21" x14ac:dyDescent="0.2">
      <c r="B34" s="12">
        <v>31</v>
      </c>
      <c r="C34" s="30" t="s">
        <v>299</v>
      </c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12">
        <f t="shared" si="2"/>
        <v>0</v>
      </c>
      <c r="AX34" s="12">
        <f t="shared" si="3"/>
        <v>0</v>
      </c>
      <c r="AY34" s="12">
        <f t="shared" si="4"/>
        <v>0</v>
      </c>
      <c r="AZ34" s="12">
        <f t="shared" si="5"/>
        <v>0</v>
      </c>
      <c r="BA34" s="22">
        <f t="shared" si="0"/>
        <v>0</v>
      </c>
      <c r="BB34" s="12">
        <f t="shared" si="1"/>
        <v>0</v>
      </c>
      <c r="BC34" s="12">
        <v>60</v>
      </c>
      <c r="BD34" s="34" t="str">
        <f t="shared" si="6"/>
        <v>X</v>
      </c>
    </row>
    <row r="35" spans="2:56" ht="21" x14ac:dyDescent="0.2">
      <c r="B35" s="12">
        <v>32</v>
      </c>
      <c r="C35" s="30" t="s">
        <v>248</v>
      </c>
      <c r="D35" s="35" t="s">
        <v>340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2">
        <f t="shared" si="2"/>
        <v>0</v>
      </c>
      <c r="AX35" s="12">
        <f t="shared" si="3"/>
        <v>0</v>
      </c>
      <c r="AY35" s="12">
        <f t="shared" si="4"/>
        <v>0</v>
      </c>
      <c r="AZ35" s="12">
        <f t="shared" si="5"/>
        <v>0</v>
      </c>
      <c r="BA35" s="22">
        <f t="shared" si="0"/>
        <v>0</v>
      </c>
      <c r="BB35" s="12">
        <f t="shared" si="1"/>
        <v>0</v>
      </c>
      <c r="BC35" s="12">
        <v>60</v>
      </c>
      <c r="BD35" s="34" t="str">
        <f t="shared" si="6"/>
        <v>P</v>
      </c>
    </row>
    <row r="36" spans="2:56" ht="21" x14ac:dyDescent="0.2">
      <c r="B36" s="12">
        <v>33</v>
      </c>
      <c r="C36" s="30" t="s">
        <v>265</v>
      </c>
      <c r="D36" s="35" t="s">
        <v>340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2">
        <f t="shared" si="2"/>
        <v>0</v>
      </c>
      <c r="AX36" s="12">
        <f t="shared" si="3"/>
        <v>0</v>
      </c>
      <c r="AY36" s="12">
        <f t="shared" si="4"/>
        <v>0</v>
      </c>
      <c r="AZ36" s="12">
        <f t="shared" si="5"/>
        <v>0</v>
      </c>
      <c r="BA36" s="22">
        <f t="shared" si="0"/>
        <v>0</v>
      </c>
      <c r="BB36" s="12">
        <f t="shared" si="1"/>
        <v>0</v>
      </c>
      <c r="BC36" s="12">
        <v>60</v>
      </c>
      <c r="BD36" s="34" t="str">
        <f t="shared" si="6"/>
        <v>P</v>
      </c>
    </row>
    <row r="37" spans="2:56" ht="21" x14ac:dyDescent="0.2">
      <c r="B37" s="12">
        <v>34</v>
      </c>
      <c r="C37" s="30" t="s">
        <v>296</v>
      </c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2">
        <f t="shared" si="2"/>
        <v>0</v>
      </c>
      <c r="AX37" s="12">
        <f t="shared" si="3"/>
        <v>0</v>
      </c>
      <c r="AY37" s="12">
        <f t="shared" si="4"/>
        <v>0</v>
      </c>
      <c r="AZ37" s="12">
        <f t="shared" si="5"/>
        <v>0</v>
      </c>
      <c r="BA37" s="22">
        <f t="shared" si="0"/>
        <v>0</v>
      </c>
      <c r="BB37" s="12">
        <f t="shared" si="1"/>
        <v>0</v>
      </c>
      <c r="BC37" s="12">
        <v>60</v>
      </c>
      <c r="BD37" s="34" t="str">
        <f t="shared" si="6"/>
        <v>X</v>
      </c>
    </row>
    <row r="38" spans="2:56" ht="21" x14ac:dyDescent="0.2">
      <c r="B38" s="12">
        <v>35</v>
      </c>
      <c r="C38" s="30" t="s">
        <v>271</v>
      </c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2">
        <f t="shared" si="2"/>
        <v>0</v>
      </c>
      <c r="AX38" s="12">
        <f t="shared" si="3"/>
        <v>0</v>
      </c>
      <c r="AY38" s="12">
        <f t="shared" si="4"/>
        <v>0</v>
      </c>
      <c r="AZ38" s="12">
        <f t="shared" si="5"/>
        <v>0</v>
      </c>
      <c r="BA38" s="22">
        <f t="shared" si="0"/>
        <v>0</v>
      </c>
      <c r="BB38" s="12">
        <f t="shared" si="1"/>
        <v>0</v>
      </c>
      <c r="BC38" s="12">
        <v>60</v>
      </c>
      <c r="BD38" s="34" t="str">
        <f t="shared" si="6"/>
        <v>X</v>
      </c>
    </row>
    <row r="39" spans="2:56" ht="21" x14ac:dyDescent="0.2">
      <c r="B39" s="12">
        <v>36</v>
      </c>
      <c r="C39" s="30" t="s">
        <v>253</v>
      </c>
      <c r="D39" s="35" t="s">
        <v>340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2">
        <f t="shared" si="2"/>
        <v>0</v>
      </c>
      <c r="AX39" s="12">
        <f t="shared" si="3"/>
        <v>0</v>
      </c>
      <c r="AY39" s="12">
        <f t="shared" si="4"/>
        <v>0</v>
      </c>
      <c r="AZ39" s="12">
        <f t="shared" si="5"/>
        <v>0</v>
      </c>
      <c r="BA39" s="22">
        <f t="shared" si="0"/>
        <v>0</v>
      </c>
      <c r="BB39" s="12">
        <f t="shared" si="1"/>
        <v>0</v>
      </c>
      <c r="BC39" s="12">
        <v>60</v>
      </c>
      <c r="BD39" s="34" t="str">
        <f t="shared" si="6"/>
        <v>P</v>
      </c>
    </row>
    <row r="40" spans="2:56" ht="21" x14ac:dyDescent="0.2">
      <c r="B40" s="12">
        <v>37</v>
      </c>
      <c r="C40" s="30" t="s">
        <v>312</v>
      </c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12">
        <f t="shared" si="2"/>
        <v>0</v>
      </c>
      <c r="AX40" s="12">
        <f t="shared" si="3"/>
        <v>0</v>
      </c>
      <c r="AY40" s="12">
        <f t="shared" si="4"/>
        <v>0</v>
      </c>
      <c r="AZ40" s="12">
        <f t="shared" si="5"/>
        <v>0</v>
      </c>
      <c r="BA40" s="22">
        <f t="shared" si="0"/>
        <v>0</v>
      </c>
      <c r="BB40" s="12">
        <f t="shared" si="1"/>
        <v>0</v>
      </c>
      <c r="BC40" s="12">
        <v>60</v>
      </c>
      <c r="BD40" s="34" t="str">
        <f t="shared" si="6"/>
        <v>X</v>
      </c>
    </row>
    <row r="41" spans="2:56" ht="21" x14ac:dyDescent="0.2">
      <c r="B41" s="12">
        <v>38</v>
      </c>
      <c r="C41" s="30" t="s">
        <v>286</v>
      </c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12">
        <f t="shared" si="2"/>
        <v>0</v>
      </c>
      <c r="AX41" s="12">
        <f t="shared" si="3"/>
        <v>0</v>
      </c>
      <c r="AY41" s="12">
        <f t="shared" si="4"/>
        <v>0</v>
      </c>
      <c r="AZ41" s="12">
        <f t="shared" si="5"/>
        <v>0</v>
      </c>
      <c r="BA41" s="22">
        <f t="shared" si="0"/>
        <v>0</v>
      </c>
      <c r="BB41" s="12">
        <f t="shared" si="1"/>
        <v>0</v>
      </c>
      <c r="BC41" s="12">
        <v>60</v>
      </c>
      <c r="BD41" s="34" t="str">
        <f t="shared" si="6"/>
        <v>X</v>
      </c>
    </row>
    <row r="42" spans="2:56" ht="21" x14ac:dyDescent="0.2">
      <c r="B42" s="12">
        <v>39</v>
      </c>
      <c r="C42" s="30" t="s">
        <v>297</v>
      </c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12">
        <f t="shared" si="2"/>
        <v>0</v>
      </c>
      <c r="AX42" s="12">
        <f t="shared" si="3"/>
        <v>0</v>
      </c>
      <c r="AY42" s="12">
        <f t="shared" si="4"/>
        <v>0</v>
      </c>
      <c r="AZ42" s="12">
        <f t="shared" si="5"/>
        <v>0</v>
      </c>
      <c r="BA42" s="22">
        <f t="shared" si="0"/>
        <v>0</v>
      </c>
      <c r="BB42" s="12">
        <f t="shared" si="1"/>
        <v>0</v>
      </c>
      <c r="BC42" s="12">
        <v>60</v>
      </c>
      <c r="BD42" s="34" t="str">
        <f t="shared" si="6"/>
        <v>X</v>
      </c>
    </row>
    <row r="43" spans="2:56" ht="21" x14ac:dyDescent="0.2">
      <c r="B43" s="12">
        <v>40</v>
      </c>
      <c r="C43" s="30" t="s">
        <v>350</v>
      </c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12">
        <f t="shared" si="2"/>
        <v>0</v>
      </c>
      <c r="AX43" s="12">
        <f t="shared" si="3"/>
        <v>0</v>
      </c>
      <c r="AY43" s="12">
        <f t="shared" si="4"/>
        <v>0</v>
      </c>
      <c r="AZ43" s="12">
        <f t="shared" si="5"/>
        <v>0</v>
      </c>
      <c r="BA43" s="22">
        <f t="shared" si="0"/>
        <v>0</v>
      </c>
      <c r="BB43" s="12">
        <f t="shared" si="1"/>
        <v>0</v>
      </c>
      <c r="BC43" s="12">
        <v>60</v>
      </c>
      <c r="BD43" s="34" t="str">
        <f t="shared" si="6"/>
        <v>X</v>
      </c>
    </row>
    <row r="44" spans="2:56" ht="21" x14ac:dyDescent="0.2">
      <c r="B44" s="12">
        <v>41</v>
      </c>
      <c r="C44" s="30" t="s">
        <v>255</v>
      </c>
      <c r="D44" s="30"/>
      <c r="E44" s="31">
        <v>9</v>
      </c>
      <c r="F44" s="31">
        <v>7</v>
      </c>
      <c r="G44" s="31">
        <v>8</v>
      </c>
      <c r="H44" s="31">
        <v>9</v>
      </c>
      <c r="I44" s="31">
        <v>8</v>
      </c>
      <c r="J44" s="31">
        <v>9</v>
      </c>
      <c r="K44" s="31">
        <v>9</v>
      </c>
      <c r="L44" s="31">
        <v>8</v>
      </c>
      <c r="M44" s="31">
        <v>13</v>
      </c>
      <c r="N44" s="31">
        <v>9</v>
      </c>
      <c r="O44" s="31">
        <v>9</v>
      </c>
      <c r="P44" s="37">
        <v>6</v>
      </c>
      <c r="Q44" s="37">
        <v>6</v>
      </c>
      <c r="R44" s="37">
        <v>6</v>
      </c>
      <c r="S44" s="37">
        <v>6</v>
      </c>
      <c r="T44" s="37">
        <v>3</v>
      </c>
      <c r="U44" s="37">
        <v>6</v>
      </c>
      <c r="V44" s="37">
        <v>6</v>
      </c>
      <c r="W44" s="37">
        <v>6</v>
      </c>
      <c r="X44" s="37">
        <v>11</v>
      </c>
      <c r="Y44" s="37">
        <v>6</v>
      </c>
      <c r="Z44" s="37">
        <v>6</v>
      </c>
      <c r="AA44" s="33">
        <v>6</v>
      </c>
      <c r="AB44" s="33">
        <v>6</v>
      </c>
      <c r="AC44" s="33">
        <v>7</v>
      </c>
      <c r="AD44" s="33">
        <v>7</v>
      </c>
      <c r="AE44" s="33">
        <v>7</v>
      </c>
      <c r="AF44" s="33">
        <v>7</v>
      </c>
      <c r="AG44" s="33">
        <v>7</v>
      </c>
      <c r="AH44" s="33">
        <v>6</v>
      </c>
      <c r="AI44" s="33">
        <v>12</v>
      </c>
      <c r="AJ44" s="33">
        <v>8</v>
      </c>
      <c r="AK44" s="33">
        <v>6</v>
      </c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12">
        <f t="shared" si="2"/>
        <v>93.737373737373744</v>
      </c>
      <c r="AX44" s="12">
        <f t="shared" si="3"/>
        <v>64.242424242424249</v>
      </c>
      <c r="AY44" s="12">
        <f t="shared" si="4"/>
        <v>74.949494949494948</v>
      </c>
      <c r="AZ44" s="12">
        <f t="shared" si="5"/>
        <v>0</v>
      </c>
      <c r="BA44" s="22">
        <f t="shared" si="0"/>
        <v>81.666666666666671</v>
      </c>
      <c r="BB44" s="12">
        <f t="shared" si="1"/>
        <v>3</v>
      </c>
      <c r="BC44" s="12">
        <v>60</v>
      </c>
      <c r="BD44" s="34" t="str">
        <f t="shared" si="6"/>
        <v>P</v>
      </c>
    </row>
  </sheetData>
  <autoFilter ref="C3:BD44">
    <sortState ref="C4:BD44">
      <sortCondition ref="C3:C44"/>
    </sortState>
  </autoFilter>
  <mergeCells count="4">
    <mergeCell ref="E2:O2"/>
    <mergeCell ref="P2:Z2"/>
    <mergeCell ref="AA2:AK2"/>
    <mergeCell ref="AL2:AV2"/>
  </mergeCells>
  <pageMargins left="0.7" right="0.7" top="0.75" bottom="0.75" header="0.3" footer="0.3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44"/>
  <sheetViews>
    <sheetView workbookViewId="0">
      <pane xSplit="3" ySplit="3" topLeftCell="AT28" activePane="bottomRight" state="frozen"/>
      <selection activeCell="C30" sqref="C30"/>
      <selection pane="topRight" activeCell="C30" sqref="C30"/>
      <selection pane="bottomLeft" activeCell="C30" sqref="C30"/>
      <selection pane="bottomRight" activeCell="C37" sqref="C37"/>
    </sheetView>
  </sheetViews>
  <sheetFormatPr defaultRowHeight="12.75" x14ac:dyDescent="0.2"/>
  <cols>
    <col min="1" max="2" width="9.140625" style="12"/>
    <col min="3" max="3" width="49.42578125" style="12" customWidth="1"/>
    <col min="4" max="4" width="7" style="12" customWidth="1"/>
    <col min="5" max="53" width="9.140625" style="12"/>
    <col min="54" max="54" width="9.140625" style="12" hidden="1" customWidth="1"/>
    <col min="55" max="16384" width="9.140625" style="12"/>
  </cols>
  <sheetData>
    <row r="2" spans="2:56" x14ac:dyDescent="0.2">
      <c r="C2" s="47" t="s">
        <v>240</v>
      </c>
      <c r="D2" s="48"/>
      <c r="E2" s="73" t="s">
        <v>314</v>
      </c>
      <c r="F2" s="74"/>
      <c r="G2" s="74"/>
      <c r="H2" s="74"/>
      <c r="I2" s="74"/>
      <c r="J2" s="74"/>
      <c r="K2" s="74"/>
      <c r="L2" s="74"/>
      <c r="M2" s="74"/>
      <c r="N2" s="74"/>
      <c r="O2" s="75"/>
      <c r="P2" s="76" t="s">
        <v>315</v>
      </c>
      <c r="Q2" s="77"/>
      <c r="R2" s="77"/>
      <c r="S2" s="77"/>
      <c r="T2" s="77"/>
      <c r="U2" s="77"/>
      <c r="V2" s="77"/>
      <c r="W2" s="77"/>
      <c r="X2" s="77"/>
      <c r="Y2" s="77"/>
      <c r="Z2" s="78"/>
      <c r="AA2" s="79" t="s">
        <v>316</v>
      </c>
      <c r="AB2" s="80"/>
      <c r="AC2" s="80"/>
      <c r="AD2" s="80"/>
      <c r="AE2" s="80"/>
      <c r="AF2" s="80"/>
      <c r="AG2" s="80"/>
      <c r="AH2" s="80"/>
      <c r="AI2" s="80"/>
      <c r="AJ2" s="80"/>
      <c r="AK2" s="81"/>
      <c r="AL2" s="82" t="s">
        <v>317</v>
      </c>
      <c r="AM2" s="83"/>
      <c r="AN2" s="83"/>
      <c r="AO2" s="83"/>
      <c r="AP2" s="83"/>
      <c r="AQ2" s="83"/>
      <c r="AR2" s="83"/>
      <c r="AS2" s="83"/>
      <c r="AT2" s="83"/>
      <c r="AU2" s="83"/>
      <c r="AV2" s="84"/>
      <c r="BA2" s="22"/>
    </row>
    <row r="3" spans="2:56" ht="179.25" x14ac:dyDescent="0.2">
      <c r="C3" s="23"/>
      <c r="D3" s="49" t="s">
        <v>359</v>
      </c>
      <c r="E3" s="24" t="s">
        <v>331</v>
      </c>
      <c r="F3" s="24" t="s">
        <v>332</v>
      </c>
      <c r="G3" s="24" t="s">
        <v>333</v>
      </c>
      <c r="H3" s="24" t="s">
        <v>334</v>
      </c>
      <c r="I3" s="24" t="s">
        <v>335</v>
      </c>
      <c r="J3" s="24" t="s">
        <v>336</v>
      </c>
      <c r="K3" s="24" t="s">
        <v>337</v>
      </c>
      <c r="L3" s="24" t="s">
        <v>338</v>
      </c>
      <c r="M3" s="24" t="s">
        <v>321</v>
      </c>
      <c r="N3" s="24" t="s">
        <v>322</v>
      </c>
      <c r="O3" s="24" t="s">
        <v>323</v>
      </c>
      <c r="P3" s="25" t="s">
        <v>331</v>
      </c>
      <c r="Q3" s="25" t="s">
        <v>332</v>
      </c>
      <c r="R3" s="25" t="s">
        <v>333</v>
      </c>
      <c r="S3" s="25" t="s">
        <v>334</v>
      </c>
      <c r="T3" s="25" t="s">
        <v>335</v>
      </c>
      <c r="U3" s="25" t="s">
        <v>336</v>
      </c>
      <c r="V3" s="25" t="s">
        <v>337</v>
      </c>
      <c r="W3" s="25" t="s">
        <v>338</v>
      </c>
      <c r="X3" s="25" t="s">
        <v>321</v>
      </c>
      <c r="Y3" s="25" t="s">
        <v>322</v>
      </c>
      <c r="Z3" s="25" t="s">
        <v>323</v>
      </c>
      <c r="AA3" s="26" t="s">
        <v>331</v>
      </c>
      <c r="AB3" s="26" t="s">
        <v>332</v>
      </c>
      <c r="AC3" s="26" t="s">
        <v>333</v>
      </c>
      <c r="AD3" s="26" t="s">
        <v>334</v>
      </c>
      <c r="AE3" s="26" t="s">
        <v>335</v>
      </c>
      <c r="AF3" s="26" t="s">
        <v>336</v>
      </c>
      <c r="AG3" s="26" t="s">
        <v>337</v>
      </c>
      <c r="AH3" s="26" t="s">
        <v>338</v>
      </c>
      <c r="AI3" s="26" t="s">
        <v>321</v>
      </c>
      <c r="AJ3" s="26" t="s">
        <v>322</v>
      </c>
      <c r="AK3" s="26" t="s">
        <v>323</v>
      </c>
      <c r="AL3" s="27" t="s">
        <v>331</v>
      </c>
      <c r="AM3" s="27" t="s">
        <v>332</v>
      </c>
      <c r="AN3" s="27" t="s">
        <v>333</v>
      </c>
      <c r="AO3" s="27" t="s">
        <v>334</v>
      </c>
      <c r="AP3" s="27" t="s">
        <v>335</v>
      </c>
      <c r="AQ3" s="27" t="s">
        <v>336</v>
      </c>
      <c r="AR3" s="27" t="s">
        <v>337</v>
      </c>
      <c r="AS3" s="27" t="s">
        <v>338</v>
      </c>
      <c r="AT3" s="27" t="s">
        <v>321</v>
      </c>
      <c r="AU3" s="27" t="s">
        <v>322</v>
      </c>
      <c r="AV3" s="27" t="s">
        <v>323</v>
      </c>
      <c r="AW3" s="28" t="s">
        <v>324</v>
      </c>
      <c r="AX3" s="28" t="s">
        <v>325</v>
      </c>
      <c r="AY3" s="28" t="s">
        <v>326</v>
      </c>
      <c r="AZ3" s="28" t="s">
        <v>327</v>
      </c>
      <c r="BA3" s="29" t="s">
        <v>328</v>
      </c>
      <c r="BC3" s="28" t="s">
        <v>329</v>
      </c>
      <c r="BD3" s="28" t="s">
        <v>330</v>
      </c>
    </row>
    <row r="4" spans="2:56" ht="21" x14ac:dyDescent="0.2">
      <c r="B4" s="12">
        <v>1</v>
      </c>
      <c r="C4" s="30" t="s">
        <v>279</v>
      </c>
      <c r="D4" s="35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12">
        <f>(SUM(E4:L4)/9+M4/15+N4/9+O4/9)/11*100</f>
        <v>0</v>
      </c>
      <c r="AX4" s="12">
        <f>(SUM(P4:W4)/9+X4/15+Y4/9+Z4/9)/11*100</f>
        <v>0</v>
      </c>
      <c r="AY4" s="12">
        <f>(SUM(AA4:AH4)/9+AI4/15+AJ4/9+AK4/9)/11*100</f>
        <v>0</v>
      </c>
      <c r="AZ4" s="12">
        <f>(SUM(AL4:AS4)/9+AT4/15+AU4/9+AV4/9)/11*100</f>
        <v>0</v>
      </c>
      <c r="BA4" s="22">
        <f t="shared" ref="BA4:BA44" si="0">((SUM(AX4:AZ4)/(BB4-1))+AW4)/2</f>
        <v>0</v>
      </c>
      <c r="BB4" s="12">
        <f t="shared" ref="BB4:BB44" si="1">COUNTIF(AW4:AZ4,"&lt;&gt;0")</f>
        <v>0</v>
      </c>
      <c r="BC4" s="12">
        <v>60</v>
      </c>
      <c r="BD4" s="34" t="str">
        <f>IF(D4="P","P",IF(D4="F","F",IF(BA4=0,"X",IF(BA4&gt;=BC4,"P","F"))))</f>
        <v>X</v>
      </c>
    </row>
    <row r="5" spans="2:56" ht="21" x14ac:dyDescent="0.2">
      <c r="B5" s="12">
        <v>2</v>
      </c>
      <c r="C5" s="30" t="s">
        <v>347</v>
      </c>
      <c r="D5" s="30" t="s">
        <v>340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12">
        <f t="shared" ref="AW5:AW44" si="2">(SUM(E5:L5)/9+M5/15+N5/9+O5/9)/11*100</f>
        <v>0</v>
      </c>
      <c r="AX5" s="12">
        <f t="shared" ref="AX5:AX44" si="3">(SUM(P5:W5)/9+X5/15+Y5/9+Z5/9)/11*100</f>
        <v>0</v>
      </c>
      <c r="AY5" s="12">
        <f t="shared" ref="AY5:AY44" si="4">(SUM(AA5:AH5)/9+AI5/15+AJ5/9+AK5/9)/11*100</f>
        <v>0</v>
      </c>
      <c r="AZ5" s="12">
        <f t="shared" ref="AZ5:AZ44" si="5">(SUM(AL5:AS5)/9+AT5/15+AU5/9+AV5/9)/11*100</f>
        <v>0</v>
      </c>
      <c r="BA5" s="22">
        <f t="shared" si="0"/>
        <v>0</v>
      </c>
      <c r="BB5" s="12">
        <f t="shared" si="1"/>
        <v>0</v>
      </c>
      <c r="BC5" s="12">
        <v>60</v>
      </c>
      <c r="BD5" s="34" t="str">
        <f t="shared" ref="BD5:BD44" si="6">IF(D5="P","P",IF(D5="F","F",IF(BA5=0,"X",IF(BA5&gt;=BC5,"P","F"))))</f>
        <v>P</v>
      </c>
    </row>
    <row r="6" spans="2:56" ht="21" x14ac:dyDescent="0.2">
      <c r="B6" s="12">
        <v>3</v>
      </c>
      <c r="C6" s="30" t="s">
        <v>289</v>
      </c>
      <c r="D6" s="30" t="s">
        <v>340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12">
        <f t="shared" si="2"/>
        <v>0</v>
      </c>
      <c r="AX6" s="12">
        <f t="shared" si="3"/>
        <v>0</v>
      </c>
      <c r="AY6" s="12">
        <f t="shared" si="4"/>
        <v>0</v>
      </c>
      <c r="AZ6" s="12">
        <f t="shared" si="5"/>
        <v>0</v>
      </c>
      <c r="BA6" s="22">
        <f t="shared" si="0"/>
        <v>0</v>
      </c>
      <c r="BB6" s="12">
        <f t="shared" si="1"/>
        <v>0</v>
      </c>
      <c r="BC6" s="12">
        <v>60</v>
      </c>
      <c r="BD6" s="34" t="str">
        <f t="shared" si="6"/>
        <v>P</v>
      </c>
    </row>
    <row r="7" spans="2:56" ht="21" x14ac:dyDescent="0.2">
      <c r="B7" s="12">
        <v>4</v>
      </c>
      <c r="C7" s="30" t="s">
        <v>351</v>
      </c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12">
        <f t="shared" si="2"/>
        <v>0</v>
      </c>
      <c r="AX7" s="12">
        <f t="shared" si="3"/>
        <v>0</v>
      </c>
      <c r="AY7" s="12">
        <f t="shared" si="4"/>
        <v>0</v>
      </c>
      <c r="AZ7" s="12">
        <f t="shared" si="5"/>
        <v>0</v>
      </c>
      <c r="BA7" s="22">
        <f t="shared" si="0"/>
        <v>0</v>
      </c>
      <c r="BB7" s="12">
        <f t="shared" si="1"/>
        <v>0</v>
      </c>
      <c r="BC7" s="12">
        <v>60</v>
      </c>
      <c r="BD7" s="34" t="str">
        <f t="shared" si="6"/>
        <v>X</v>
      </c>
    </row>
    <row r="8" spans="2:56" ht="21" x14ac:dyDescent="0.2">
      <c r="B8" s="12">
        <v>5</v>
      </c>
      <c r="C8" s="30" t="s">
        <v>348</v>
      </c>
      <c r="D8" s="35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12">
        <f t="shared" si="2"/>
        <v>0</v>
      </c>
      <c r="AX8" s="12">
        <f t="shared" si="3"/>
        <v>0</v>
      </c>
      <c r="AY8" s="12">
        <f t="shared" si="4"/>
        <v>0</v>
      </c>
      <c r="AZ8" s="12">
        <f t="shared" si="5"/>
        <v>0</v>
      </c>
      <c r="BA8" s="22">
        <f t="shared" si="0"/>
        <v>0</v>
      </c>
      <c r="BB8" s="12">
        <f t="shared" si="1"/>
        <v>0</v>
      </c>
      <c r="BC8" s="12">
        <v>60</v>
      </c>
      <c r="BD8" s="34" t="str">
        <f t="shared" si="6"/>
        <v>X</v>
      </c>
    </row>
    <row r="9" spans="2:56" ht="21" x14ac:dyDescent="0.2">
      <c r="B9" s="12">
        <v>6</v>
      </c>
      <c r="C9" s="30" t="s">
        <v>251</v>
      </c>
      <c r="D9" s="30" t="s">
        <v>340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12">
        <f t="shared" si="2"/>
        <v>0</v>
      </c>
      <c r="AX9" s="12">
        <f t="shared" si="3"/>
        <v>0</v>
      </c>
      <c r="AY9" s="12">
        <f t="shared" si="4"/>
        <v>0</v>
      </c>
      <c r="AZ9" s="12">
        <f t="shared" si="5"/>
        <v>0</v>
      </c>
      <c r="BA9" s="22">
        <f t="shared" si="0"/>
        <v>0</v>
      </c>
      <c r="BB9" s="12">
        <f t="shared" si="1"/>
        <v>0</v>
      </c>
      <c r="BC9" s="12">
        <v>60</v>
      </c>
      <c r="BD9" s="34" t="str">
        <f t="shared" si="6"/>
        <v>P</v>
      </c>
    </row>
    <row r="10" spans="2:56" ht="21" x14ac:dyDescent="0.2">
      <c r="B10" s="12">
        <v>7</v>
      </c>
      <c r="C10" s="35" t="s">
        <v>284</v>
      </c>
      <c r="D10" s="30" t="s">
        <v>339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12">
        <f t="shared" si="2"/>
        <v>0</v>
      </c>
      <c r="AX10" s="12">
        <f t="shared" si="3"/>
        <v>0</v>
      </c>
      <c r="AY10" s="12">
        <f t="shared" si="4"/>
        <v>0</v>
      </c>
      <c r="AZ10" s="12">
        <f t="shared" si="5"/>
        <v>0</v>
      </c>
      <c r="BA10" s="22">
        <f t="shared" si="0"/>
        <v>0</v>
      </c>
      <c r="BB10" s="12">
        <f t="shared" si="1"/>
        <v>0</v>
      </c>
      <c r="BC10" s="12">
        <v>60</v>
      </c>
      <c r="BD10" s="34" t="str">
        <f t="shared" si="6"/>
        <v>F</v>
      </c>
    </row>
    <row r="11" spans="2:56" ht="21" x14ac:dyDescent="0.2">
      <c r="B11" s="12">
        <v>8</v>
      </c>
      <c r="C11" s="30" t="s">
        <v>246</v>
      </c>
      <c r="D11" s="35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12">
        <f t="shared" si="2"/>
        <v>0</v>
      </c>
      <c r="AX11" s="12">
        <f t="shared" si="3"/>
        <v>0</v>
      </c>
      <c r="AY11" s="12">
        <f t="shared" si="4"/>
        <v>0</v>
      </c>
      <c r="AZ11" s="12">
        <f t="shared" si="5"/>
        <v>0</v>
      </c>
      <c r="BA11" s="22">
        <f t="shared" si="0"/>
        <v>0</v>
      </c>
      <c r="BB11" s="12">
        <f t="shared" si="1"/>
        <v>0</v>
      </c>
      <c r="BC11" s="12">
        <v>60</v>
      </c>
      <c r="BD11" s="34" t="str">
        <f t="shared" si="6"/>
        <v>X</v>
      </c>
    </row>
    <row r="12" spans="2:56" ht="21" x14ac:dyDescent="0.2">
      <c r="B12" s="12">
        <v>9</v>
      </c>
      <c r="C12" s="30" t="s">
        <v>298</v>
      </c>
      <c r="D12" s="35"/>
      <c r="E12" s="31">
        <v>6</v>
      </c>
      <c r="F12" s="31">
        <v>8</v>
      </c>
      <c r="G12" s="31">
        <v>9</v>
      </c>
      <c r="H12" s="31">
        <v>7</v>
      </c>
      <c r="I12" s="31">
        <v>4</v>
      </c>
      <c r="J12" s="31">
        <v>4</v>
      </c>
      <c r="K12" s="31">
        <v>6</v>
      </c>
      <c r="L12" s="31">
        <v>9</v>
      </c>
      <c r="M12" s="31">
        <v>12</v>
      </c>
      <c r="N12" s="31">
        <v>6</v>
      </c>
      <c r="O12" s="31">
        <v>4</v>
      </c>
      <c r="P12" s="37">
        <v>4</v>
      </c>
      <c r="Q12" s="37">
        <v>4</v>
      </c>
      <c r="R12" s="37">
        <v>4</v>
      </c>
      <c r="S12" s="37">
        <v>3</v>
      </c>
      <c r="T12" s="37">
        <v>4</v>
      </c>
      <c r="U12" s="37">
        <v>4</v>
      </c>
      <c r="V12" s="37">
        <v>3</v>
      </c>
      <c r="W12" s="37">
        <v>7</v>
      </c>
      <c r="X12" s="37">
        <v>14</v>
      </c>
      <c r="Y12" s="37">
        <v>8</v>
      </c>
      <c r="Z12" s="37">
        <v>8</v>
      </c>
      <c r="AA12" s="33">
        <v>4</v>
      </c>
      <c r="AB12" s="33">
        <v>4</v>
      </c>
      <c r="AC12" s="33">
        <v>6</v>
      </c>
      <c r="AD12" s="33">
        <v>4</v>
      </c>
      <c r="AE12" s="33">
        <v>3</v>
      </c>
      <c r="AF12" s="33">
        <v>3</v>
      </c>
      <c r="AG12" s="33">
        <v>6</v>
      </c>
      <c r="AH12" s="33">
        <v>6</v>
      </c>
      <c r="AI12" s="33">
        <v>10</v>
      </c>
      <c r="AJ12" s="33">
        <v>4</v>
      </c>
      <c r="AK12" s="33">
        <v>4</v>
      </c>
      <c r="AL12" s="31">
        <v>3</v>
      </c>
      <c r="AM12" s="31">
        <v>4</v>
      </c>
      <c r="AN12" s="31">
        <v>4</v>
      </c>
      <c r="AO12" s="31">
        <v>5</v>
      </c>
      <c r="AP12" s="31">
        <v>3</v>
      </c>
      <c r="AQ12" s="31">
        <v>3</v>
      </c>
      <c r="AR12" s="31">
        <v>1</v>
      </c>
      <c r="AS12" s="31">
        <v>6</v>
      </c>
      <c r="AT12" s="31">
        <v>11</v>
      </c>
      <c r="AU12" s="31">
        <v>6</v>
      </c>
      <c r="AV12" s="31">
        <v>7</v>
      </c>
      <c r="AW12" s="12">
        <f t="shared" si="2"/>
        <v>70.909090909090907</v>
      </c>
      <c r="AX12" s="12">
        <f t="shared" si="3"/>
        <v>57.979797979797986</v>
      </c>
      <c r="AY12" s="12">
        <f t="shared" si="4"/>
        <v>50.505050505050505</v>
      </c>
      <c r="AZ12" s="12">
        <f t="shared" si="5"/>
        <v>49.090909090909093</v>
      </c>
      <c r="BA12" s="22">
        <f t="shared" si="0"/>
        <v>61.717171717171723</v>
      </c>
      <c r="BB12" s="12">
        <f t="shared" si="1"/>
        <v>4</v>
      </c>
      <c r="BC12" s="12">
        <v>60</v>
      </c>
      <c r="BD12" s="34" t="str">
        <f t="shared" si="6"/>
        <v>P</v>
      </c>
    </row>
    <row r="13" spans="2:56" ht="21" x14ac:dyDescent="0.2">
      <c r="B13" s="12">
        <v>10</v>
      </c>
      <c r="C13" s="30" t="s">
        <v>252</v>
      </c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12">
        <f t="shared" si="2"/>
        <v>0</v>
      </c>
      <c r="AX13" s="12">
        <f t="shared" si="3"/>
        <v>0</v>
      </c>
      <c r="AY13" s="12">
        <f t="shared" si="4"/>
        <v>0</v>
      </c>
      <c r="AZ13" s="12">
        <f t="shared" si="5"/>
        <v>0</v>
      </c>
      <c r="BA13" s="22">
        <f t="shared" si="0"/>
        <v>0</v>
      </c>
      <c r="BB13" s="12">
        <f t="shared" si="1"/>
        <v>0</v>
      </c>
      <c r="BC13" s="12">
        <v>60</v>
      </c>
      <c r="BD13" s="34" t="str">
        <f t="shared" si="6"/>
        <v>X</v>
      </c>
    </row>
    <row r="14" spans="2:56" ht="21" x14ac:dyDescent="0.2">
      <c r="B14" s="12">
        <v>11</v>
      </c>
      <c r="C14" s="35" t="s">
        <v>259</v>
      </c>
      <c r="D14" s="36" t="s">
        <v>339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12">
        <f t="shared" si="2"/>
        <v>0</v>
      </c>
      <c r="AX14" s="12">
        <f t="shared" si="3"/>
        <v>0</v>
      </c>
      <c r="AY14" s="12">
        <f t="shared" si="4"/>
        <v>0</v>
      </c>
      <c r="AZ14" s="12">
        <f t="shared" si="5"/>
        <v>0</v>
      </c>
      <c r="BA14" s="22">
        <f t="shared" si="0"/>
        <v>0</v>
      </c>
      <c r="BB14" s="12">
        <f t="shared" si="1"/>
        <v>0</v>
      </c>
      <c r="BC14" s="12">
        <v>60</v>
      </c>
      <c r="BD14" s="34" t="str">
        <f t="shared" si="6"/>
        <v>F</v>
      </c>
    </row>
    <row r="15" spans="2:56" ht="21" x14ac:dyDescent="0.2">
      <c r="B15" s="12">
        <v>12</v>
      </c>
      <c r="C15" s="30" t="s">
        <v>285</v>
      </c>
      <c r="D15" s="35" t="s">
        <v>340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12">
        <f t="shared" si="2"/>
        <v>0</v>
      </c>
      <c r="AX15" s="12">
        <f t="shared" si="3"/>
        <v>0</v>
      </c>
      <c r="AY15" s="12">
        <f t="shared" si="4"/>
        <v>0</v>
      </c>
      <c r="AZ15" s="12">
        <f t="shared" si="5"/>
        <v>0</v>
      </c>
      <c r="BA15" s="22">
        <f t="shared" si="0"/>
        <v>0</v>
      </c>
      <c r="BB15" s="12">
        <f t="shared" si="1"/>
        <v>0</v>
      </c>
      <c r="BC15" s="12">
        <v>60</v>
      </c>
      <c r="BD15" s="34" t="str">
        <f t="shared" si="6"/>
        <v>P</v>
      </c>
    </row>
    <row r="16" spans="2:56" ht="21" x14ac:dyDescent="0.2">
      <c r="B16" s="12">
        <v>13</v>
      </c>
      <c r="C16" s="36" t="s">
        <v>287</v>
      </c>
      <c r="D16" s="35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12">
        <f t="shared" si="2"/>
        <v>0</v>
      </c>
      <c r="AX16" s="12">
        <f t="shared" si="3"/>
        <v>0</v>
      </c>
      <c r="AY16" s="12">
        <f t="shared" si="4"/>
        <v>0</v>
      </c>
      <c r="AZ16" s="12">
        <f t="shared" si="5"/>
        <v>0</v>
      </c>
      <c r="BA16" s="22">
        <f t="shared" si="0"/>
        <v>0</v>
      </c>
      <c r="BB16" s="12">
        <f t="shared" si="1"/>
        <v>0</v>
      </c>
      <c r="BC16" s="12">
        <v>60</v>
      </c>
      <c r="BD16" s="34" t="str">
        <f t="shared" si="6"/>
        <v>X</v>
      </c>
    </row>
    <row r="17" spans="2:56" ht="21" x14ac:dyDescent="0.2">
      <c r="B17" s="12">
        <v>14</v>
      </c>
      <c r="C17" s="35" t="s">
        <v>307</v>
      </c>
      <c r="D17" s="35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12">
        <f t="shared" si="2"/>
        <v>0</v>
      </c>
      <c r="AX17" s="12">
        <f t="shared" si="3"/>
        <v>0</v>
      </c>
      <c r="AY17" s="12">
        <f t="shared" si="4"/>
        <v>0</v>
      </c>
      <c r="AZ17" s="12">
        <f t="shared" si="5"/>
        <v>0</v>
      </c>
      <c r="BA17" s="22">
        <f t="shared" si="0"/>
        <v>0</v>
      </c>
      <c r="BB17" s="12">
        <f t="shared" si="1"/>
        <v>0</v>
      </c>
      <c r="BC17" s="12">
        <v>60</v>
      </c>
      <c r="BD17" s="34" t="str">
        <f t="shared" si="6"/>
        <v>X</v>
      </c>
    </row>
    <row r="18" spans="2:56" ht="21" x14ac:dyDescent="0.2">
      <c r="B18" s="12">
        <v>15</v>
      </c>
      <c r="C18" s="30" t="s">
        <v>294</v>
      </c>
      <c r="D18" s="30" t="s">
        <v>339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2">
        <f t="shared" si="2"/>
        <v>0</v>
      </c>
      <c r="AX18" s="12">
        <f t="shared" si="3"/>
        <v>0</v>
      </c>
      <c r="AY18" s="12">
        <f t="shared" si="4"/>
        <v>0</v>
      </c>
      <c r="AZ18" s="12">
        <f t="shared" si="5"/>
        <v>0</v>
      </c>
      <c r="BA18" s="22">
        <f t="shared" si="0"/>
        <v>0</v>
      </c>
      <c r="BB18" s="12">
        <f t="shared" si="1"/>
        <v>0</v>
      </c>
      <c r="BC18" s="12">
        <v>60</v>
      </c>
      <c r="BD18" s="34" t="str">
        <f t="shared" si="6"/>
        <v>F</v>
      </c>
    </row>
    <row r="19" spans="2:56" ht="21" x14ac:dyDescent="0.2">
      <c r="B19" s="12">
        <v>16</v>
      </c>
      <c r="C19" s="30" t="s">
        <v>264</v>
      </c>
      <c r="D19" s="35" t="s">
        <v>340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12">
        <f t="shared" si="2"/>
        <v>0</v>
      </c>
      <c r="AX19" s="12">
        <f t="shared" si="3"/>
        <v>0</v>
      </c>
      <c r="AY19" s="12">
        <f t="shared" si="4"/>
        <v>0</v>
      </c>
      <c r="AZ19" s="12">
        <f t="shared" si="5"/>
        <v>0</v>
      </c>
      <c r="BA19" s="22">
        <f t="shared" si="0"/>
        <v>0</v>
      </c>
      <c r="BB19" s="12">
        <f t="shared" si="1"/>
        <v>0</v>
      </c>
      <c r="BC19" s="12">
        <v>60</v>
      </c>
      <c r="BD19" s="34" t="str">
        <f t="shared" si="6"/>
        <v>P</v>
      </c>
    </row>
    <row r="20" spans="2:56" ht="21" x14ac:dyDescent="0.2">
      <c r="B20" s="12">
        <v>17</v>
      </c>
      <c r="C20" s="30" t="s">
        <v>247</v>
      </c>
      <c r="D20" s="35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12">
        <f t="shared" si="2"/>
        <v>0</v>
      </c>
      <c r="AX20" s="12">
        <f t="shared" si="3"/>
        <v>0</v>
      </c>
      <c r="AY20" s="12">
        <f t="shared" si="4"/>
        <v>0</v>
      </c>
      <c r="AZ20" s="12">
        <f t="shared" si="5"/>
        <v>0</v>
      </c>
      <c r="BA20" s="22">
        <f t="shared" si="0"/>
        <v>0</v>
      </c>
      <c r="BB20" s="12">
        <f t="shared" si="1"/>
        <v>0</v>
      </c>
      <c r="BC20" s="12">
        <v>60</v>
      </c>
      <c r="BD20" s="34" t="str">
        <f t="shared" si="6"/>
        <v>X</v>
      </c>
    </row>
    <row r="21" spans="2:56" ht="21" x14ac:dyDescent="0.2">
      <c r="B21" s="12">
        <v>18</v>
      </c>
      <c r="C21" s="35" t="s">
        <v>358</v>
      </c>
      <c r="D21" s="35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12">
        <f t="shared" si="2"/>
        <v>0</v>
      </c>
      <c r="AX21" s="12">
        <f t="shared" si="3"/>
        <v>0</v>
      </c>
      <c r="AY21" s="12">
        <f t="shared" si="4"/>
        <v>0</v>
      </c>
      <c r="AZ21" s="12">
        <f t="shared" si="5"/>
        <v>0</v>
      </c>
      <c r="BA21" s="22">
        <f t="shared" si="0"/>
        <v>0</v>
      </c>
      <c r="BB21" s="12">
        <f t="shared" si="1"/>
        <v>0</v>
      </c>
      <c r="BC21" s="12">
        <v>60</v>
      </c>
      <c r="BD21" s="34" t="str">
        <f t="shared" si="6"/>
        <v>X</v>
      </c>
    </row>
    <row r="22" spans="2:56" ht="21" x14ac:dyDescent="0.2">
      <c r="B22" s="12">
        <v>19</v>
      </c>
      <c r="C22" s="35" t="s">
        <v>311</v>
      </c>
      <c r="D22" s="3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12">
        <f t="shared" si="2"/>
        <v>0</v>
      </c>
      <c r="AX22" s="12">
        <f t="shared" si="3"/>
        <v>0</v>
      </c>
      <c r="AY22" s="12">
        <f t="shared" si="4"/>
        <v>0</v>
      </c>
      <c r="AZ22" s="12">
        <f t="shared" si="5"/>
        <v>0</v>
      </c>
      <c r="BA22" s="22">
        <f t="shared" si="0"/>
        <v>0</v>
      </c>
      <c r="BB22" s="12">
        <f t="shared" si="1"/>
        <v>0</v>
      </c>
      <c r="BC22" s="12">
        <v>60</v>
      </c>
      <c r="BD22" s="34" t="str">
        <f t="shared" si="6"/>
        <v>X</v>
      </c>
    </row>
    <row r="23" spans="2:56" ht="21" x14ac:dyDescent="0.2">
      <c r="B23" s="12">
        <v>20</v>
      </c>
      <c r="C23" s="30" t="s">
        <v>349</v>
      </c>
      <c r="D23" s="35" t="s">
        <v>339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12">
        <f t="shared" si="2"/>
        <v>0</v>
      </c>
      <c r="AX23" s="12">
        <f t="shared" si="3"/>
        <v>0</v>
      </c>
      <c r="AY23" s="12">
        <f t="shared" si="4"/>
        <v>0</v>
      </c>
      <c r="AZ23" s="12">
        <f t="shared" si="5"/>
        <v>0</v>
      </c>
      <c r="BA23" s="22">
        <f t="shared" si="0"/>
        <v>0</v>
      </c>
      <c r="BB23" s="12">
        <f t="shared" si="1"/>
        <v>0</v>
      </c>
      <c r="BC23" s="12">
        <v>60</v>
      </c>
      <c r="BD23" s="34" t="str">
        <f t="shared" si="6"/>
        <v>F</v>
      </c>
    </row>
    <row r="24" spans="2:56" ht="21" x14ac:dyDescent="0.2">
      <c r="B24" s="12">
        <v>21</v>
      </c>
      <c r="C24" s="35" t="s">
        <v>261</v>
      </c>
      <c r="D24" s="35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12">
        <f t="shared" si="2"/>
        <v>0</v>
      </c>
      <c r="AX24" s="12">
        <f t="shared" si="3"/>
        <v>0</v>
      </c>
      <c r="AY24" s="12">
        <f t="shared" si="4"/>
        <v>0</v>
      </c>
      <c r="AZ24" s="12">
        <f t="shared" si="5"/>
        <v>0</v>
      </c>
      <c r="BA24" s="22">
        <f t="shared" si="0"/>
        <v>0</v>
      </c>
      <c r="BB24" s="12">
        <f t="shared" si="1"/>
        <v>0</v>
      </c>
      <c r="BC24" s="12">
        <v>60</v>
      </c>
      <c r="BD24" s="34" t="str">
        <f t="shared" si="6"/>
        <v>X</v>
      </c>
    </row>
    <row r="25" spans="2:56" ht="21" x14ac:dyDescent="0.2">
      <c r="B25" s="12">
        <v>22</v>
      </c>
      <c r="C25" s="30" t="s">
        <v>258</v>
      </c>
      <c r="D25" s="30" t="s">
        <v>340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12">
        <f t="shared" si="2"/>
        <v>0</v>
      </c>
      <c r="AX25" s="12">
        <f t="shared" si="3"/>
        <v>0</v>
      </c>
      <c r="AY25" s="12">
        <f t="shared" si="4"/>
        <v>0</v>
      </c>
      <c r="AZ25" s="12">
        <f t="shared" si="5"/>
        <v>0</v>
      </c>
      <c r="BA25" s="22">
        <f t="shared" si="0"/>
        <v>0</v>
      </c>
      <c r="BB25" s="12">
        <f t="shared" si="1"/>
        <v>0</v>
      </c>
      <c r="BC25" s="12">
        <v>60</v>
      </c>
      <c r="BD25" s="34" t="str">
        <f t="shared" si="6"/>
        <v>P</v>
      </c>
    </row>
    <row r="26" spans="2:56" ht="27" customHeight="1" x14ac:dyDescent="0.2">
      <c r="B26" s="12">
        <v>23</v>
      </c>
      <c r="C26" s="36" t="s">
        <v>249</v>
      </c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12">
        <f t="shared" si="2"/>
        <v>0</v>
      </c>
      <c r="AX26" s="12">
        <f t="shared" si="3"/>
        <v>0</v>
      </c>
      <c r="AY26" s="12">
        <f t="shared" si="4"/>
        <v>0</v>
      </c>
      <c r="AZ26" s="12">
        <f t="shared" si="5"/>
        <v>0</v>
      </c>
      <c r="BA26" s="22">
        <f t="shared" si="0"/>
        <v>0</v>
      </c>
      <c r="BB26" s="12">
        <f t="shared" si="1"/>
        <v>0</v>
      </c>
      <c r="BC26" s="12">
        <v>60</v>
      </c>
      <c r="BD26" s="34" t="str">
        <f t="shared" si="6"/>
        <v>X</v>
      </c>
    </row>
    <row r="27" spans="2:56" ht="21" x14ac:dyDescent="0.2">
      <c r="B27" s="12">
        <v>24</v>
      </c>
      <c r="C27" s="30" t="s">
        <v>263</v>
      </c>
      <c r="D27" s="30" t="s">
        <v>339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12">
        <f t="shared" si="2"/>
        <v>0</v>
      </c>
      <c r="AX27" s="12">
        <f t="shared" si="3"/>
        <v>0</v>
      </c>
      <c r="AY27" s="12">
        <f t="shared" si="4"/>
        <v>0</v>
      </c>
      <c r="AZ27" s="12">
        <f t="shared" si="5"/>
        <v>0</v>
      </c>
      <c r="BA27" s="22">
        <f t="shared" si="0"/>
        <v>0</v>
      </c>
      <c r="BB27" s="12">
        <f t="shared" si="1"/>
        <v>0</v>
      </c>
      <c r="BC27" s="12">
        <v>60</v>
      </c>
      <c r="BD27" s="34" t="str">
        <f t="shared" si="6"/>
        <v>F</v>
      </c>
    </row>
    <row r="28" spans="2:56" ht="21" x14ac:dyDescent="0.2">
      <c r="B28" s="12">
        <v>25</v>
      </c>
      <c r="C28" s="30" t="s">
        <v>306</v>
      </c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12">
        <f t="shared" si="2"/>
        <v>0</v>
      </c>
      <c r="AX28" s="12">
        <f t="shared" si="3"/>
        <v>0</v>
      </c>
      <c r="AY28" s="12">
        <f t="shared" si="4"/>
        <v>0</v>
      </c>
      <c r="AZ28" s="12">
        <f t="shared" si="5"/>
        <v>0</v>
      </c>
      <c r="BA28" s="22">
        <f t="shared" si="0"/>
        <v>0</v>
      </c>
      <c r="BB28" s="12">
        <f t="shared" si="1"/>
        <v>0</v>
      </c>
      <c r="BC28" s="12">
        <v>60</v>
      </c>
      <c r="BD28" s="34" t="str">
        <f t="shared" si="6"/>
        <v>X</v>
      </c>
    </row>
    <row r="29" spans="2:56" ht="21" x14ac:dyDescent="0.2">
      <c r="B29" s="12">
        <v>26</v>
      </c>
      <c r="C29" s="30" t="s">
        <v>244</v>
      </c>
      <c r="D29" s="35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12">
        <f t="shared" si="2"/>
        <v>0</v>
      </c>
      <c r="AX29" s="12">
        <f t="shared" si="3"/>
        <v>0</v>
      </c>
      <c r="AY29" s="12">
        <f t="shared" si="4"/>
        <v>0</v>
      </c>
      <c r="AZ29" s="12">
        <f t="shared" si="5"/>
        <v>0</v>
      </c>
      <c r="BA29" s="22">
        <f t="shared" si="0"/>
        <v>0</v>
      </c>
      <c r="BB29" s="12">
        <f t="shared" si="1"/>
        <v>0</v>
      </c>
      <c r="BC29" s="12">
        <v>60</v>
      </c>
      <c r="BD29" s="34" t="str">
        <f t="shared" si="6"/>
        <v>X</v>
      </c>
    </row>
    <row r="30" spans="2:56" ht="21" x14ac:dyDescent="0.2">
      <c r="B30" s="12">
        <v>27</v>
      </c>
      <c r="C30" s="30" t="s">
        <v>293</v>
      </c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12">
        <f t="shared" si="2"/>
        <v>0</v>
      </c>
      <c r="AX30" s="12">
        <f t="shared" si="3"/>
        <v>0</v>
      </c>
      <c r="AY30" s="12">
        <f t="shared" si="4"/>
        <v>0</v>
      </c>
      <c r="AZ30" s="12">
        <f t="shared" si="5"/>
        <v>0</v>
      </c>
      <c r="BA30" s="22">
        <f t="shared" si="0"/>
        <v>0</v>
      </c>
      <c r="BB30" s="12">
        <f t="shared" si="1"/>
        <v>0</v>
      </c>
      <c r="BC30" s="12">
        <v>60</v>
      </c>
      <c r="BD30" s="34" t="str">
        <f t="shared" si="6"/>
        <v>X</v>
      </c>
    </row>
    <row r="31" spans="2:56" ht="21" x14ac:dyDescent="0.2">
      <c r="B31" s="12">
        <v>28</v>
      </c>
      <c r="C31" s="30" t="s">
        <v>313</v>
      </c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12">
        <f t="shared" si="2"/>
        <v>0</v>
      </c>
      <c r="AX31" s="12">
        <f t="shared" si="3"/>
        <v>0</v>
      </c>
      <c r="AY31" s="12">
        <f t="shared" si="4"/>
        <v>0</v>
      </c>
      <c r="AZ31" s="12">
        <f t="shared" si="5"/>
        <v>0</v>
      </c>
      <c r="BA31" s="22">
        <f t="shared" si="0"/>
        <v>0</v>
      </c>
      <c r="BB31" s="12">
        <f t="shared" si="1"/>
        <v>0</v>
      </c>
      <c r="BC31" s="12">
        <v>60</v>
      </c>
      <c r="BD31" s="34" t="str">
        <f t="shared" si="6"/>
        <v>X</v>
      </c>
    </row>
    <row r="32" spans="2:56" ht="21" x14ac:dyDescent="0.2">
      <c r="B32" s="12">
        <v>29</v>
      </c>
      <c r="C32" s="30" t="s">
        <v>260</v>
      </c>
      <c r="D32" s="30" t="s">
        <v>340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12">
        <f t="shared" si="2"/>
        <v>0</v>
      </c>
      <c r="AX32" s="12">
        <f t="shared" si="3"/>
        <v>0</v>
      </c>
      <c r="AY32" s="12">
        <f t="shared" si="4"/>
        <v>0</v>
      </c>
      <c r="AZ32" s="12">
        <f t="shared" si="5"/>
        <v>0</v>
      </c>
      <c r="BA32" s="22">
        <f t="shared" si="0"/>
        <v>0</v>
      </c>
      <c r="BB32" s="12">
        <f t="shared" si="1"/>
        <v>0</v>
      </c>
      <c r="BC32" s="12">
        <v>60</v>
      </c>
      <c r="BD32" s="34" t="str">
        <f t="shared" si="6"/>
        <v>P</v>
      </c>
    </row>
    <row r="33" spans="2:56" ht="21" x14ac:dyDescent="0.2">
      <c r="B33" s="12">
        <v>30</v>
      </c>
      <c r="C33" s="30" t="s">
        <v>266</v>
      </c>
      <c r="D33" s="30" t="s">
        <v>340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12">
        <f t="shared" si="2"/>
        <v>0</v>
      </c>
      <c r="AX33" s="12">
        <f t="shared" si="3"/>
        <v>0</v>
      </c>
      <c r="AY33" s="12">
        <f t="shared" si="4"/>
        <v>0</v>
      </c>
      <c r="AZ33" s="12">
        <f t="shared" si="5"/>
        <v>0</v>
      </c>
      <c r="BA33" s="22">
        <f t="shared" si="0"/>
        <v>0</v>
      </c>
      <c r="BB33" s="12">
        <f t="shared" si="1"/>
        <v>0</v>
      </c>
      <c r="BC33" s="12">
        <v>60</v>
      </c>
      <c r="BD33" s="34" t="str">
        <f t="shared" si="6"/>
        <v>P</v>
      </c>
    </row>
    <row r="34" spans="2:56" ht="21" x14ac:dyDescent="0.2">
      <c r="B34" s="12">
        <v>31</v>
      </c>
      <c r="C34" s="30" t="s">
        <v>299</v>
      </c>
      <c r="D34" s="30" t="s">
        <v>340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12">
        <f t="shared" si="2"/>
        <v>0</v>
      </c>
      <c r="AX34" s="12">
        <f t="shared" si="3"/>
        <v>0</v>
      </c>
      <c r="AY34" s="12">
        <f t="shared" si="4"/>
        <v>0</v>
      </c>
      <c r="AZ34" s="12">
        <f t="shared" si="5"/>
        <v>0</v>
      </c>
      <c r="BA34" s="22">
        <f t="shared" si="0"/>
        <v>0</v>
      </c>
      <c r="BB34" s="12">
        <f t="shared" si="1"/>
        <v>0</v>
      </c>
      <c r="BC34" s="12">
        <v>60</v>
      </c>
      <c r="BD34" s="34" t="str">
        <f t="shared" si="6"/>
        <v>P</v>
      </c>
    </row>
    <row r="35" spans="2:56" ht="21" x14ac:dyDescent="0.2">
      <c r="B35" s="12">
        <v>32</v>
      </c>
      <c r="C35" s="30" t="s">
        <v>248</v>
      </c>
      <c r="D35" s="35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2">
        <f t="shared" si="2"/>
        <v>0</v>
      </c>
      <c r="AX35" s="12">
        <f t="shared" si="3"/>
        <v>0</v>
      </c>
      <c r="AY35" s="12">
        <f t="shared" si="4"/>
        <v>0</v>
      </c>
      <c r="AZ35" s="12">
        <f t="shared" si="5"/>
        <v>0</v>
      </c>
      <c r="BA35" s="22">
        <f t="shared" si="0"/>
        <v>0</v>
      </c>
      <c r="BB35" s="12">
        <f t="shared" si="1"/>
        <v>0</v>
      </c>
      <c r="BC35" s="12">
        <v>60</v>
      </c>
      <c r="BD35" s="34" t="str">
        <f t="shared" si="6"/>
        <v>X</v>
      </c>
    </row>
    <row r="36" spans="2:56" ht="21" x14ac:dyDescent="0.2">
      <c r="B36" s="12">
        <v>33</v>
      </c>
      <c r="C36" s="30" t="s">
        <v>265</v>
      </c>
      <c r="D36" s="35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2">
        <f t="shared" si="2"/>
        <v>0</v>
      </c>
      <c r="AX36" s="12">
        <f t="shared" si="3"/>
        <v>0</v>
      </c>
      <c r="AY36" s="12">
        <f t="shared" si="4"/>
        <v>0</v>
      </c>
      <c r="AZ36" s="12">
        <f t="shared" si="5"/>
        <v>0</v>
      </c>
      <c r="BA36" s="22">
        <f t="shared" si="0"/>
        <v>0</v>
      </c>
      <c r="BB36" s="12">
        <f t="shared" si="1"/>
        <v>0</v>
      </c>
      <c r="BC36" s="12">
        <v>60</v>
      </c>
      <c r="BD36" s="34" t="str">
        <f t="shared" si="6"/>
        <v>X</v>
      </c>
    </row>
    <row r="37" spans="2:56" ht="21" x14ac:dyDescent="0.2">
      <c r="B37" s="12">
        <v>34</v>
      </c>
      <c r="C37" s="30" t="s">
        <v>296</v>
      </c>
      <c r="D37" s="30"/>
      <c r="E37" s="31">
        <v>6</v>
      </c>
      <c r="F37" s="31">
        <v>5</v>
      </c>
      <c r="G37" s="31">
        <v>6</v>
      </c>
      <c r="H37" s="31">
        <v>6</v>
      </c>
      <c r="I37" s="31">
        <v>5</v>
      </c>
      <c r="J37" s="31">
        <v>5</v>
      </c>
      <c r="K37" s="31">
        <v>6</v>
      </c>
      <c r="L37" s="31">
        <v>5</v>
      </c>
      <c r="M37" s="31">
        <v>10</v>
      </c>
      <c r="N37" s="31">
        <v>7</v>
      </c>
      <c r="O37" s="31">
        <v>5</v>
      </c>
      <c r="P37" s="37">
        <v>6</v>
      </c>
      <c r="Q37" s="37">
        <v>6</v>
      </c>
      <c r="R37" s="37">
        <v>4</v>
      </c>
      <c r="S37" s="37">
        <v>4</v>
      </c>
      <c r="T37" s="37">
        <v>3</v>
      </c>
      <c r="U37" s="37">
        <v>1</v>
      </c>
      <c r="V37" s="37">
        <v>3</v>
      </c>
      <c r="W37" s="37">
        <v>6</v>
      </c>
      <c r="X37" s="37">
        <v>11</v>
      </c>
      <c r="Y37" s="37">
        <v>7</v>
      </c>
      <c r="Z37" s="37">
        <v>3</v>
      </c>
      <c r="AA37" s="33">
        <v>6</v>
      </c>
      <c r="AB37" s="33">
        <v>6</v>
      </c>
      <c r="AC37" s="33">
        <v>5</v>
      </c>
      <c r="AD37" s="33">
        <v>3</v>
      </c>
      <c r="AE37" s="33">
        <v>6</v>
      </c>
      <c r="AF37" s="33">
        <v>6</v>
      </c>
      <c r="AG37" s="33">
        <v>6</v>
      </c>
      <c r="AH37" s="33">
        <v>4</v>
      </c>
      <c r="AI37" s="33">
        <v>12</v>
      </c>
      <c r="AJ37" s="33">
        <v>7</v>
      </c>
      <c r="AK37" s="33">
        <v>8</v>
      </c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2">
        <f t="shared" si="2"/>
        <v>62.62626262626263</v>
      </c>
      <c r="AX37" s="12">
        <f t="shared" si="3"/>
        <v>50.10101010101009</v>
      </c>
      <c r="AY37" s="12">
        <f t="shared" si="4"/>
        <v>64.848484848484844</v>
      </c>
      <c r="AZ37" s="12">
        <f t="shared" si="5"/>
        <v>0</v>
      </c>
      <c r="BA37" s="22">
        <f t="shared" si="0"/>
        <v>60.050505050505052</v>
      </c>
      <c r="BB37" s="12">
        <f t="shared" si="1"/>
        <v>3</v>
      </c>
      <c r="BC37" s="12">
        <v>60</v>
      </c>
      <c r="BD37" s="34" t="str">
        <f t="shared" si="6"/>
        <v>P</v>
      </c>
    </row>
    <row r="38" spans="2:56" ht="21" x14ac:dyDescent="0.2">
      <c r="B38" s="12">
        <v>35</v>
      </c>
      <c r="C38" s="30" t="s">
        <v>271</v>
      </c>
      <c r="D38" s="30" t="s">
        <v>340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2">
        <f t="shared" si="2"/>
        <v>0</v>
      </c>
      <c r="AX38" s="12">
        <f t="shared" si="3"/>
        <v>0</v>
      </c>
      <c r="AY38" s="12">
        <f t="shared" si="4"/>
        <v>0</v>
      </c>
      <c r="AZ38" s="12">
        <f t="shared" si="5"/>
        <v>0</v>
      </c>
      <c r="BA38" s="22">
        <f t="shared" si="0"/>
        <v>0</v>
      </c>
      <c r="BB38" s="12">
        <f t="shared" si="1"/>
        <v>0</v>
      </c>
      <c r="BC38" s="12">
        <v>60</v>
      </c>
      <c r="BD38" s="34" t="str">
        <f t="shared" si="6"/>
        <v>P</v>
      </c>
    </row>
    <row r="39" spans="2:56" ht="21" x14ac:dyDescent="0.2">
      <c r="B39" s="12">
        <v>36</v>
      </c>
      <c r="C39" s="30" t="s">
        <v>253</v>
      </c>
      <c r="D39" s="35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2">
        <f t="shared" si="2"/>
        <v>0</v>
      </c>
      <c r="AX39" s="12">
        <f t="shared" si="3"/>
        <v>0</v>
      </c>
      <c r="AY39" s="12">
        <f t="shared" si="4"/>
        <v>0</v>
      </c>
      <c r="AZ39" s="12">
        <f t="shared" si="5"/>
        <v>0</v>
      </c>
      <c r="BA39" s="22">
        <f t="shared" si="0"/>
        <v>0</v>
      </c>
      <c r="BB39" s="12">
        <f t="shared" si="1"/>
        <v>0</v>
      </c>
      <c r="BC39" s="12">
        <v>60</v>
      </c>
      <c r="BD39" s="34" t="str">
        <f t="shared" si="6"/>
        <v>X</v>
      </c>
    </row>
    <row r="40" spans="2:56" ht="21" x14ac:dyDescent="0.2">
      <c r="B40" s="12">
        <v>37</v>
      </c>
      <c r="C40" s="30" t="s">
        <v>312</v>
      </c>
      <c r="D40" s="30" t="s">
        <v>340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12">
        <f t="shared" si="2"/>
        <v>0</v>
      </c>
      <c r="AX40" s="12">
        <f t="shared" si="3"/>
        <v>0</v>
      </c>
      <c r="AY40" s="12">
        <f t="shared" si="4"/>
        <v>0</v>
      </c>
      <c r="AZ40" s="12">
        <f t="shared" si="5"/>
        <v>0</v>
      </c>
      <c r="BA40" s="22">
        <f t="shared" si="0"/>
        <v>0</v>
      </c>
      <c r="BB40" s="12">
        <f t="shared" si="1"/>
        <v>0</v>
      </c>
      <c r="BC40" s="12">
        <v>60</v>
      </c>
      <c r="BD40" s="34" t="str">
        <f t="shared" si="6"/>
        <v>P</v>
      </c>
    </row>
    <row r="41" spans="2:56" ht="21" x14ac:dyDescent="0.2">
      <c r="B41" s="12">
        <v>38</v>
      </c>
      <c r="C41" s="30" t="s">
        <v>286</v>
      </c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12">
        <f t="shared" si="2"/>
        <v>0</v>
      </c>
      <c r="AX41" s="12">
        <f t="shared" si="3"/>
        <v>0</v>
      </c>
      <c r="AY41" s="12">
        <f t="shared" si="4"/>
        <v>0</v>
      </c>
      <c r="AZ41" s="12">
        <f t="shared" si="5"/>
        <v>0</v>
      </c>
      <c r="BA41" s="22">
        <f t="shared" si="0"/>
        <v>0</v>
      </c>
      <c r="BB41" s="12">
        <f t="shared" si="1"/>
        <v>0</v>
      </c>
      <c r="BC41" s="12">
        <v>60</v>
      </c>
      <c r="BD41" s="34" t="str">
        <f t="shared" si="6"/>
        <v>X</v>
      </c>
    </row>
    <row r="42" spans="2:56" ht="21" x14ac:dyDescent="0.2">
      <c r="B42" s="12">
        <v>39</v>
      </c>
      <c r="C42" s="30" t="s">
        <v>297</v>
      </c>
      <c r="D42" s="30" t="s">
        <v>340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12">
        <f t="shared" si="2"/>
        <v>0</v>
      </c>
      <c r="AX42" s="12">
        <f t="shared" si="3"/>
        <v>0</v>
      </c>
      <c r="AY42" s="12">
        <f t="shared" si="4"/>
        <v>0</v>
      </c>
      <c r="AZ42" s="12">
        <f t="shared" si="5"/>
        <v>0</v>
      </c>
      <c r="BA42" s="22">
        <f t="shared" si="0"/>
        <v>0</v>
      </c>
      <c r="BB42" s="12">
        <f t="shared" si="1"/>
        <v>0</v>
      </c>
      <c r="BC42" s="12">
        <v>60</v>
      </c>
      <c r="BD42" s="34" t="str">
        <f t="shared" si="6"/>
        <v>P</v>
      </c>
    </row>
    <row r="43" spans="2:56" ht="21" x14ac:dyDescent="0.2">
      <c r="B43" s="12">
        <v>40</v>
      </c>
      <c r="C43" s="30" t="s">
        <v>350</v>
      </c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12">
        <f t="shared" si="2"/>
        <v>0</v>
      </c>
      <c r="AX43" s="12">
        <f t="shared" si="3"/>
        <v>0</v>
      </c>
      <c r="AY43" s="12">
        <f t="shared" si="4"/>
        <v>0</v>
      </c>
      <c r="AZ43" s="12">
        <f t="shared" si="5"/>
        <v>0</v>
      </c>
      <c r="BA43" s="22">
        <f t="shared" si="0"/>
        <v>0</v>
      </c>
      <c r="BB43" s="12">
        <f t="shared" si="1"/>
        <v>0</v>
      </c>
      <c r="BC43" s="12">
        <v>60</v>
      </c>
      <c r="BD43" s="34" t="str">
        <f t="shared" si="6"/>
        <v>X</v>
      </c>
    </row>
    <row r="44" spans="2:56" ht="21" x14ac:dyDescent="0.2">
      <c r="B44" s="12">
        <v>41</v>
      </c>
      <c r="C44" s="30" t="s">
        <v>255</v>
      </c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12">
        <f t="shared" si="2"/>
        <v>0</v>
      </c>
      <c r="AX44" s="12">
        <f t="shared" si="3"/>
        <v>0</v>
      </c>
      <c r="AY44" s="12">
        <f t="shared" si="4"/>
        <v>0</v>
      </c>
      <c r="AZ44" s="12">
        <f t="shared" si="5"/>
        <v>0</v>
      </c>
      <c r="BA44" s="22">
        <f t="shared" si="0"/>
        <v>0</v>
      </c>
      <c r="BB44" s="12">
        <f t="shared" si="1"/>
        <v>0</v>
      </c>
      <c r="BC44" s="12">
        <v>60</v>
      </c>
      <c r="BD44" s="34" t="str">
        <f t="shared" si="6"/>
        <v>X</v>
      </c>
    </row>
  </sheetData>
  <autoFilter ref="C3:BD44">
    <sortState ref="C4:BD44">
      <sortCondition ref="C3:C44"/>
    </sortState>
  </autoFilter>
  <mergeCells count="4">
    <mergeCell ref="E2:O2"/>
    <mergeCell ref="P2:Z2"/>
    <mergeCell ref="AA2:AK2"/>
    <mergeCell ref="AL2:AV2"/>
  </mergeCells>
  <pageMargins left="0.7" right="0.7" top="0.75" bottom="0.75" header="0.3" footer="0.3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44"/>
  <sheetViews>
    <sheetView workbookViewId="0">
      <pane xSplit="3" ySplit="3" topLeftCell="AS4" activePane="bottomRight" state="frozen"/>
      <selection activeCell="C30" sqref="C30"/>
      <selection pane="topRight" activeCell="C30" sqref="C30"/>
      <selection pane="bottomLeft" activeCell="C30" sqref="C30"/>
      <selection pane="bottomRight" activeCell="BD5" sqref="BD5"/>
    </sheetView>
  </sheetViews>
  <sheetFormatPr defaultRowHeight="12.75" x14ac:dyDescent="0.2"/>
  <cols>
    <col min="1" max="2" width="9.140625" style="12"/>
    <col min="3" max="3" width="49.42578125" style="12" customWidth="1"/>
    <col min="4" max="4" width="7" style="12" customWidth="1"/>
    <col min="5" max="53" width="9.140625" style="12"/>
    <col min="54" max="54" width="9.140625" style="12" hidden="1" customWidth="1"/>
    <col min="55" max="16384" width="9.140625" style="12"/>
  </cols>
  <sheetData>
    <row r="2" spans="2:56" x14ac:dyDescent="0.2">
      <c r="C2" s="47" t="s">
        <v>240</v>
      </c>
      <c r="D2" s="48"/>
      <c r="E2" s="73" t="s">
        <v>314</v>
      </c>
      <c r="F2" s="74"/>
      <c r="G2" s="74"/>
      <c r="H2" s="74"/>
      <c r="I2" s="74"/>
      <c r="J2" s="74"/>
      <c r="K2" s="74"/>
      <c r="L2" s="74"/>
      <c r="M2" s="74"/>
      <c r="N2" s="74"/>
      <c r="O2" s="75"/>
      <c r="P2" s="76" t="s">
        <v>315</v>
      </c>
      <c r="Q2" s="77"/>
      <c r="R2" s="77"/>
      <c r="S2" s="77"/>
      <c r="T2" s="77"/>
      <c r="U2" s="77"/>
      <c r="V2" s="77"/>
      <c r="W2" s="77"/>
      <c r="X2" s="77"/>
      <c r="Y2" s="77"/>
      <c r="Z2" s="78"/>
      <c r="AA2" s="79" t="s">
        <v>316</v>
      </c>
      <c r="AB2" s="80"/>
      <c r="AC2" s="80"/>
      <c r="AD2" s="80"/>
      <c r="AE2" s="80"/>
      <c r="AF2" s="80"/>
      <c r="AG2" s="80"/>
      <c r="AH2" s="80"/>
      <c r="AI2" s="80"/>
      <c r="AJ2" s="80"/>
      <c r="AK2" s="81"/>
      <c r="AL2" s="82" t="s">
        <v>317</v>
      </c>
      <c r="AM2" s="83"/>
      <c r="AN2" s="83"/>
      <c r="AO2" s="83"/>
      <c r="AP2" s="83"/>
      <c r="AQ2" s="83"/>
      <c r="AR2" s="83"/>
      <c r="AS2" s="83"/>
      <c r="AT2" s="83"/>
      <c r="AU2" s="83"/>
      <c r="AV2" s="84"/>
      <c r="BA2" s="22"/>
    </row>
    <row r="3" spans="2:56" ht="179.25" x14ac:dyDescent="0.2">
      <c r="C3" s="23"/>
      <c r="D3" s="49" t="s">
        <v>359</v>
      </c>
      <c r="E3" s="24" t="s">
        <v>331</v>
      </c>
      <c r="F3" s="24" t="s">
        <v>332</v>
      </c>
      <c r="G3" s="24" t="s">
        <v>333</v>
      </c>
      <c r="H3" s="24" t="s">
        <v>334</v>
      </c>
      <c r="I3" s="24" t="s">
        <v>335</v>
      </c>
      <c r="J3" s="24" t="s">
        <v>336</v>
      </c>
      <c r="K3" s="24" t="s">
        <v>337</v>
      </c>
      <c r="L3" s="24" t="s">
        <v>338</v>
      </c>
      <c r="M3" s="24" t="s">
        <v>321</v>
      </c>
      <c r="N3" s="24" t="s">
        <v>322</v>
      </c>
      <c r="O3" s="24" t="s">
        <v>323</v>
      </c>
      <c r="P3" s="25" t="s">
        <v>331</v>
      </c>
      <c r="Q3" s="25" t="s">
        <v>332</v>
      </c>
      <c r="R3" s="25" t="s">
        <v>333</v>
      </c>
      <c r="S3" s="25" t="s">
        <v>334</v>
      </c>
      <c r="T3" s="25" t="s">
        <v>335</v>
      </c>
      <c r="U3" s="25" t="s">
        <v>336</v>
      </c>
      <c r="V3" s="25" t="s">
        <v>337</v>
      </c>
      <c r="W3" s="25" t="s">
        <v>338</v>
      </c>
      <c r="X3" s="25" t="s">
        <v>321</v>
      </c>
      <c r="Y3" s="25" t="s">
        <v>322</v>
      </c>
      <c r="Z3" s="25" t="s">
        <v>323</v>
      </c>
      <c r="AA3" s="26" t="s">
        <v>331</v>
      </c>
      <c r="AB3" s="26" t="s">
        <v>332</v>
      </c>
      <c r="AC3" s="26" t="s">
        <v>333</v>
      </c>
      <c r="AD3" s="26" t="s">
        <v>334</v>
      </c>
      <c r="AE3" s="26" t="s">
        <v>335</v>
      </c>
      <c r="AF3" s="26" t="s">
        <v>336</v>
      </c>
      <c r="AG3" s="26" t="s">
        <v>337</v>
      </c>
      <c r="AH3" s="26" t="s">
        <v>338</v>
      </c>
      <c r="AI3" s="26" t="s">
        <v>321</v>
      </c>
      <c r="AJ3" s="26" t="s">
        <v>322</v>
      </c>
      <c r="AK3" s="26" t="s">
        <v>323</v>
      </c>
      <c r="AL3" s="27" t="s">
        <v>331</v>
      </c>
      <c r="AM3" s="27" t="s">
        <v>332</v>
      </c>
      <c r="AN3" s="27" t="s">
        <v>333</v>
      </c>
      <c r="AO3" s="27" t="s">
        <v>334</v>
      </c>
      <c r="AP3" s="27" t="s">
        <v>335</v>
      </c>
      <c r="AQ3" s="27" t="s">
        <v>336</v>
      </c>
      <c r="AR3" s="27" t="s">
        <v>337</v>
      </c>
      <c r="AS3" s="27" t="s">
        <v>338</v>
      </c>
      <c r="AT3" s="27" t="s">
        <v>321</v>
      </c>
      <c r="AU3" s="27" t="s">
        <v>322</v>
      </c>
      <c r="AV3" s="27" t="s">
        <v>323</v>
      </c>
      <c r="AW3" s="28" t="s">
        <v>324</v>
      </c>
      <c r="AX3" s="28" t="s">
        <v>325</v>
      </c>
      <c r="AY3" s="28" t="s">
        <v>326</v>
      </c>
      <c r="AZ3" s="28" t="s">
        <v>327</v>
      </c>
      <c r="BA3" s="29" t="s">
        <v>328</v>
      </c>
      <c r="BC3" s="28" t="s">
        <v>329</v>
      </c>
      <c r="BD3" s="28" t="s">
        <v>330</v>
      </c>
    </row>
    <row r="4" spans="2:56" ht="21" x14ac:dyDescent="0.2">
      <c r="B4" s="12">
        <v>1</v>
      </c>
      <c r="C4" s="30" t="s">
        <v>279</v>
      </c>
      <c r="D4" s="35" t="s">
        <v>340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12">
        <f>(SUM(E4:L4)/9+M4/15+N4/9+O4/9)/11*100</f>
        <v>0</v>
      </c>
      <c r="AX4" s="12">
        <f>(SUM(P4:W4)/9+X4/15+Y4/9+Z4/9)/11*100</f>
        <v>0</v>
      </c>
      <c r="AY4" s="12">
        <f>(SUM(AA4:AH4)/9+AI4/15+AJ4/9+AK4/9)/11*100</f>
        <v>0</v>
      </c>
      <c r="AZ4" s="12">
        <f>(SUM(AL4:AS4)/9+AT4/15+AU4/9+AV4/9)/11*100</f>
        <v>0</v>
      </c>
      <c r="BA4" s="22">
        <f t="shared" ref="BA4:BA44" si="0">((SUM(AX4:AZ4)/(BB4-1))+AW4)/2</f>
        <v>0</v>
      </c>
      <c r="BB4" s="12">
        <f t="shared" ref="BB4:BB44" si="1">COUNTIF(AW4:AZ4,"&lt;&gt;0")</f>
        <v>0</v>
      </c>
      <c r="BC4" s="12">
        <v>60</v>
      </c>
      <c r="BD4" s="34" t="str">
        <f>IF(D4="P","P",IF(D4="F","F",IF(BA4=0,"X",IF(BA4&gt;=BC4,"P","F"))))</f>
        <v>P</v>
      </c>
    </row>
    <row r="5" spans="2:56" ht="21" x14ac:dyDescent="0.2">
      <c r="B5" s="12">
        <v>2</v>
      </c>
      <c r="C5" s="30" t="s">
        <v>347</v>
      </c>
      <c r="D5" s="30" t="s">
        <v>340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12">
        <f t="shared" ref="AW5:AW44" si="2">(SUM(E5:L5)/9+M5/15+N5/9+O5/9)/11*100</f>
        <v>0</v>
      </c>
      <c r="AX5" s="12">
        <f t="shared" ref="AX5:AX44" si="3">(SUM(P5:W5)/9+X5/15+Y5/9+Z5/9)/11*100</f>
        <v>0</v>
      </c>
      <c r="AY5" s="12">
        <f t="shared" ref="AY5:AY44" si="4">(SUM(AA5:AH5)/9+AI5/15+AJ5/9+AK5/9)/11*100</f>
        <v>0</v>
      </c>
      <c r="AZ5" s="12">
        <f t="shared" ref="AZ5:AZ44" si="5">(SUM(AL5:AS5)/9+AT5/15+AU5/9+AV5/9)/11*100</f>
        <v>0</v>
      </c>
      <c r="BA5" s="22">
        <f t="shared" si="0"/>
        <v>0</v>
      </c>
      <c r="BB5" s="12">
        <f t="shared" si="1"/>
        <v>0</v>
      </c>
      <c r="BC5" s="12">
        <v>60</v>
      </c>
      <c r="BD5" s="34" t="str">
        <f t="shared" ref="BD5:BD44" si="6">IF(D5="P","P",IF(D5="F","F",IF(BA5=0,"X",IF(BA5&gt;=BC5,"P","F"))))</f>
        <v>P</v>
      </c>
    </row>
    <row r="6" spans="2:56" ht="21" x14ac:dyDescent="0.2">
      <c r="B6" s="12">
        <v>3</v>
      </c>
      <c r="C6" s="30" t="s">
        <v>289</v>
      </c>
      <c r="D6" s="30"/>
      <c r="E6" s="31">
        <v>3</v>
      </c>
      <c r="F6" s="31">
        <v>5</v>
      </c>
      <c r="G6" s="31">
        <v>8</v>
      </c>
      <c r="H6" s="31">
        <v>7</v>
      </c>
      <c r="I6" s="31">
        <v>5</v>
      </c>
      <c r="J6" s="31">
        <v>5</v>
      </c>
      <c r="K6" s="31">
        <v>6</v>
      </c>
      <c r="L6" s="31">
        <v>6</v>
      </c>
      <c r="M6" s="31">
        <v>10</v>
      </c>
      <c r="N6" s="31">
        <v>6</v>
      </c>
      <c r="O6" s="31">
        <v>4</v>
      </c>
      <c r="P6" s="37">
        <v>6</v>
      </c>
      <c r="Q6" s="37">
        <v>7</v>
      </c>
      <c r="R6" s="37">
        <v>7</v>
      </c>
      <c r="S6" s="37">
        <v>7</v>
      </c>
      <c r="T6" s="37">
        <v>6</v>
      </c>
      <c r="U6" s="37">
        <v>6</v>
      </c>
      <c r="V6" s="37">
        <v>6</v>
      </c>
      <c r="W6" s="37">
        <v>7</v>
      </c>
      <c r="X6" s="37">
        <v>11</v>
      </c>
      <c r="Y6" s="37">
        <v>6</v>
      </c>
      <c r="Z6" s="37">
        <v>8</v>
      </c>
      <c r="AA6" s="33">
        <v>3</v>
      </c>
      <c r="AB6" s="33">
        <v>9</v>
      </c>
      <c r="AC6" s="33">
        <v>9</v>
      </c>
      <c r="AD6" s="33">
        <v>6</v>
      </c>
      <c r="AE6" s="33">
        <v>6</v>
      </c>
      <c r="AF6" s="33">
        <v>6</v>
      </c>
      <c r="AG6" s="33">
        <v>6</v>
      </c>
      <c r="AH6" s="33">
        <v>9</v>
      </c>
      <c r="AI6" s="33">
        <v>12</v>
      </c>
      <c r="AJ6" s="33">
        <v>6</v>
      </c>
      <c r="AK6" s="33">
        <v>6</v>
      </c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12">
        <f t="shared" si="2"/>
        <v>61.616161616161627</v>
      </c>
      <c r="AX6" s="12">
        <f t="shared" si="3"/>
        <v>73.333333333333329</v>
      </c>
      <c r="AY6" s="12">
        <f t="shared" si="4"/>
        <v>73.939393939393938</v>
      </c>
      <c r="AZ6" s="12">
        <f t="shared" si="5"/>
        <v>0</v>
      </c>
      <c r="BA6" s="22">
        <f t="shared" si="0"/>
        <v>67.62626262626263</v>
      </c>
      <c r="BB6" s="12">
        <f t="shared" si="1"/>
        <v>3</v>
      </c>
      <c r="BC6" s="12">
        <v>60</v>
      </c>
      <c r="BD6" s="34" t="str">
        <f t="shared" si="6"/>
        <v>P</v>
      </c>
    </row>
    <row r="7" spans="2:56" ht="21" x14ac:dyDescent="0.2">
      <c r="B7" s="12">
        <v>4</v>
      </c>
      <c r="C7" s="30" t="s">
        <v>351</v>
      </c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12">
        <f t="shared" si="2"/>
        <v>0</v>
      </c>
      <c r="AX7" s="12">
        <f t="shared" si="3"/>
        <v>0</v>
      </c>
      <c r="AY7" s="12">
        <f t="shared" si="4"/>
        <v>0</v>
      </c>
      <c r="AZ7" s="12">
        <f t="shared" si="5"/>
        <v>0</v>
      </c>
      <c r="BA7" s="22">
        <f t="shared" si="0"/>
        <v>0</v>
      </c>
      <c r="BB7" s="12">
        <f t="shared" si="1"/>
        <v>0</v>
      </c>
      <c r="BC7" s="12">
        <v>60</v>
      </c>
      <c r="BD7" s="34" t="str">
        <f t="shared" si="6"/>
        <v>X</v>
      </c>
    </row>
    <row r="8" spans="2:56" ht="21" x14ac:dyDescent="0.2">
      <c r="B8" s="12">
        <v>5</v>
      </c>
      <c r="C8" s="30" t="s">
        <v>348</v>
      </c>
      <c r="D8" s="35"/>
      <c r="E8" s="31">
        <v>7</v>
      </c>
      <c r="F8" s="31">
        <v>9</v>
      </c>
      <c r="G8" s="31">
        <v>7</v>
      </c>
      <c r="H8" s="31">
        <v>6</v>
      </c>
      <c r="I8" s="31">
        <v>5</v>
      </c>
      <c r="J8" s="31">
        <v>6</v>
      </c>
      <c r="K8" s="31">
        <v>3</v>
      </c>
      <c r="L8" s="31">
        <v>7</v>
      </c>
      <c r="M8" s="31">
        <v>12</v>
      </c>
      <c r="N8" s="31">
        <v>8</v>
      </c>
      <c r="O8" s="31">
        <v>5</v>
      </c>
      <c r="P8" s="37">
        <v>5</v>
      </c>
      <c r="Q8" s="37">
        <v>6</v>
      </c>
      <c r="R8" s="37">
        <v>6</v>
      </c>
      <c r="S8" s="37">
        <v>4</v>
      </c>
      <c r="T8" s="37">
        <v>4</v>
      </c>
      <c r="U8" s="37">
        <v>4</v>
      </c>
      <c r="V8" s="37">
        <v>6</v>
      </c>
      <c r="W8" s="37">
        <v>4</v>
      </c>
      <c r="X8" s="37">
        <v>10</v>
      </c>
      <c r="Y8" s="37">
        <v>4</v>
      </c>
      <c r="Z8" s="37">
        <v>4</v>
      </c>
      <c r="AA8" s="33">
        <v>0</v>
      </c>
      <c r="AB8" s="33">
        <v>0</v>
      </c>
      <c r="AC8" s="33">
        <v>0</v>
      </c>
      <c r="AD8" s="33">
        <v>3</v>
      </c>
      <c r="AE8" s="33">
        <v>6</v>
      </c>
      <c r="AF8" s="33">
        <v>6</v>
      </c>
      <c r="AG8" s="33">
        <v>3</v>
      </c>
      <c r="AH8" s="33">
        <v>9</v>
      </c>
      <c r="AI8" s="33">
        <v>8</v>
      </c>
      <c r="AJ8" s="33">
        <v>8</v>
      </c>
      <c r="AK8" s="33">
        <v>6</v>
      </c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12">
        <f t="shared" si="2"/>
        <v>70.909090909090907</v>
      </c>
      <c r="AX8" s="12">
        <f t="shared" si="3"/>
        <v>53.535353535353536</v>
      </c>
      <c r="AY8" s="12">
        <f t="shared" si="4"/>
        <v>46.262626262626263</v>
      </c>
      <c r="AZ8" s="12">
        <f t="shared" si="5"/>
        <v>0</v>
      </c>
      <c r="BA8" s="22">
        <f t="shared" si="0"/>
        <v>60.404040404040401</v>
      </c>
      <c r="BB8" s="12">
        <f t="shared" si="1"/>
        <v>3</v>
      </c>
      <c r="BC8" s="12">
        <v>60</v>
      </c>
      <c r="BD8" s="34" t="str">
        <f t="shared" si="6"/>
        <v>P</v>
      </c>
    </row>
    <row r="9" spans="2:56" ht="21" x14ac:dyDescent="0.2">
      <c r="B9" s="12">
        <v>6</v>
      </c>
      <c r="C9" s="30" t="s">
        <v>251</v>
      </c>
      <c r="D9" s="30"/>
      <c r="E9" s="31">
        <v>5</v>
      </c>
      <c r="F9" s="31">
        <v>6</v>
      </c>
      <c r="G9" s="31">
        <v>6</v>
      </c>
      <c r="H9" s="31">
        <v>6</v>
      </c>
      <c r="I9" s="31">
        <v>6</v>
      </c>
      <c r="J9" s="31">
        <v>6</v>
      </c>
      <c r="K9" s="31">
        <v>4</v>
      </c>
      <c r="L9" s="31">
        <v>5</v>
      </c>
      <c r="M9" s="31">
        <v>11</v>
      </c>
      <c r="N9" s="31">
        <v>9</v>
      </c>
      <c r="O9" s="31">
        <v>9</v>
      </c>
      <c r="P9" s="37">
        <v>6</v>
      </c>
      <c r="Q9" s="37">
        <v>6</v>
      </c>
      <c r="R9" s="37">
        <v>4</v>
      </c>
      <c r="S9" s="37">
        <v>6</v>
      </c>
      <c r="T9" s="37">
        <v>6</v>
      </c>
      <c r="U9" s="37">
        <v>6</v>
      </c>
      <c r="V9" s="37">
        <v>4</v>
      </c>
      <c r="W9" s="37">
        <v>6</v>
      </c>
      <c r="X9" s="37">
        <v>11</v>
      </c>
      <c r="Y9" s="37">
        <v>7</v>
      </c>
      <c r="Z9" s="37">
        <v>7</v>
      </c>
      <c r="AA9" s="33">
        <v>6</v>
      </c>
      <c r="AB9" s="33">
        <v>6</v>
      </c>
      <c r="AC9" s="33">
        <v>6</v>
      </c>
      <c r="AD9" s="33">
        <v>6</v>
      </c>
      <c r="AE9" s="33">
        <v>3</v>
      </c>
      <c r="AF9" s="33">
        <v>3</v>
      </c>
      <c r="AG9" s="33">
        <v>6</v>
      </c>
      <c r="AH9" s="33">
        <v>6</v>
      </c>
      <c r="AI9" s="33">
        <v>12</v>
      </c>
      <c r="AJ9" s="33">
        <v>6</v>
      </c>
      <c r="AK9" s="33">
        <v>6</v>
      </c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12">
        <f t="shared" si="2"/>
        <v>69.292929292929301</v>
      </c>
      <c r="AX9" s="12">
        <f t="shared" si="3"/>
        <v>65.252525252525245</v>
      </c>
      <c r="AY9" s="12">
        <f t="shared" si="4"/>
        <v>61.818181818181827</v>
      </c>
      <c r="AZ9" s="12">
        <f t="shared" si="5"/>
        <v>0</v>
      </c>
      <c r="BA9" s="22">
        <f t="shared" si="0"/>
        <v>66.414141414141426</v>
      </c>
      <c r="BB9" s="12">
        <f t="shared" si="1"/>
        <v>3</v>
      </c>
      <c r="BC9" s="12">
        <v>60</v>
      </c>
      <c r="BD9" s="34" t="str">
        <f t="shared" si="6"/>
        <v>P</v>
      </c>
    </row>
    <row r="10" spans="2:56" ht="21" x14ac:dyDescent="0.2">
      <c r="B10" s="12">
        <v>7</v>
      </c>
      <c r="C10" s="35" t="s">
        <v>284</v>
      </c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12">
        <f t="shared" si="2"/>
        <v>0</v>
      </c>
      <c r="AX10" s="12">
        <f t="shared" si="3"/>
        <v>0</v>
      </c>
      <c r="AY10" s="12">
        <f t="shared" si="4"/>
        <v>0</v>
      </c>
      <c r="AZ10" s="12">
        <f t="shared" si="5"/>
        <v>0</v>
      </c>
      <c r="BA10" s="22">
        <f t="shared" si="0"/>
        <v>0</v>
      </c>
      <c r="BB10" s="12">
        <f t="shared" si="1"/>
        <v>0</v>
      </c>
      <c r="BC10" s="12">
        <v>60</v>
      </c>
      <c r="BD10" s="34" t="str">
        <f t="shared" si="6"/>
        <v>X</v>
      </c>
    </row>
    <row r="11" spans="2:56" ht="21" x14ac:dyDescent="0.2">
      <c r="B11" s="12">
        <v>8</v>
      </c>
      <c r="C11" s="30" t="s">
        <v>246</v>
      </c>
      <c r="D11" s="35" t="s">
        <v>340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12">
        <f t="shared" si="2"/>
        <v>0</v>
      </c>
      <c r="AX11" s="12">
        <f t="shared" si="3"/>
        <v>0</v>
      </c>
      <c r="AY11" s="12">
        <f t="shared" si="4"/>
        <v>0</v>
      </c>
      <c r="AZ11" s="12">
        <f t="shared" si="5"/>
        <v>0</v>
      </c>
      <c r="BA11" s="22">
        <f t="shared" si="0"/>
        <v>0</v>
      </c>
      <c r="BB11" s="12">
        <f t="shared" si="1"/>
        <v>0</v>
      </c>
      <c r="BC11" s="12">
        <v>60</v>
      </c>
      <c r="BD11" s="34" t="str">
        <f t="shared" si="6"/>
        <v>P</v>
      </c>
    </row>
    <row r="12" spans="2:56" ht="21" x14ac:dyDescent="0.2">
      <c r="B12" s="12">
        <v>9</v>
      </c>
      <c r="C12" s="30" t="s">
        <v>298</v>
      </c>
      <c r="D12" s="35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12">
        <f t="shared" si="2"/>
        <v>0</v>
      </c>
      <c r="AX12" s="12">
        <f t="shared" si="3"/>
        <v>0</v>
      </c>
      <c r="AY12" s="12">
        <f t="shared" si="4"/>
        <v>0</v>
      </c>
      <c r="AZ12" s="12">
        <f t="shared" si="5"/>
        <v>0</v>
      </c>
      <c r="BA12" s="22">
        <f t="shared" si="0"/>
        <v>0</v>
      </c>
      <c r="BB12" s="12">
        <f t="shared" si="1"/>
        <v>0</v>
      </c>
      <c r="BC12" s="12">
        <v>60</v>
      </c>
      <c r="BD12" s="34" t="str">
        <f t="shared" si="6"/>
        <v>X</v>
      </c>
    </row>
    <row r="13" spans="2:56" ht="21" x14ac:dyDescent="0.2">
      <c r="B13" s="12">
        <v>10</v>
      </c>
      <c r="C13" s="30" t="s">
        <v>252</v>
      </c>
      <c r="D13" s="30" t="s">
        <v>340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12">
        <f t="shared" si="2"/>
        <v>0</v>
      </c>
      <c r="AX13" s="12">
        <f t="shared" si="3"/>
        <v>0</v>
      </c>
      <c r="AY13" s="12">
        <f t="shared" si="4"/>
        <v>0</v>
      </c>
      <c r="AZ13" s="12">
        <f t="shared" si="5"/>
        <v>0</v>
      </c>
      <c r="BA13" s="22">
        <f t="shared" si="0"/>
        <v>0</v>
      </c>
      <c r="BB13" s="12">
        <f t="shared" si="1"/>
        <v>0</v>
      </c>
      <c r="BC13" s="12">
        <v>60</v>
      </c>
      <c r="BD13" s="34" t="str">
        <f t="shared" si="6"/>
        <v>P</v>
      </c>
    </row>
    <row r="14" spans="2:56" ht="21" x14ac:dyDescent="0.2">
      <c r="B14" s="12">
        <v>11</v>
      </c>
      <c r="C14" s="35" t="s">
        <v>259</v>
      </c>
      <c r="D14" s="3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12">
        <f t="shared" si="2"/>
        <v>0</v>
      </c>
      <c r="AX14" s="12">
        <f t="shared" si="3"/>
        <v>0</v>
      </c>
      <c r="AY14" s="12">
        <f t="shared" si="4"/>
        <v>0</v>
      </c>
      <c r="AZ14" s="12">
        <f t="shared" si="5"/>
        <v>0</v>
      </c>
      <c r="BA14" s="22">
        <f t="shared" si="0"/>
        <v>0</v>
      </c>
      <c r="BB14" s="12">
        <f t="shared" si="1"/>
        <v>0</v>
      </c>
      <c r="BC14" s="12">
        <v>60</v>
      </c>
      <c r="BD14" s="34" t="str">
        <f t="shared" si="6"/>
        <v>X</v>
      </c>
    </row>
    <row r="15" spans="2:56" ht="21" x14ac:dyDescent="0.2">
      <c r="B15" s="12">
        <v>12</v>
      </c>
      <c r="C15" s="30" t="s">
        <v>285</v>
      </c>
      <c r="D15" s="35" t="s">
        <v>340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12">
        <f t="shared" si="2"/>
        <v>0</v>
      </c>
      <c r="AX15" s="12">
        <f t="shared" si="3"/>
        <v>0</v>
      </c>
      <c r="AY15" s="12">
        <f t="shared" si="4"/>
        <v>0</v>
      </c>
      <c r="AZ15" s="12">
        <f t="shared" si="5"/>
        <v>0</v>
      </c>
      <c r="BA15" s="22">
        <f t="shared" si="0"/>
        <v>0</v>
      </c>
      <c r="BB15" s="12">
        <f t="shared" si="1"/>
        <v>0</v>
      </c>
      <c r="BC15" s="12">
        <v>60</v>
      </c>
      <c r="BD15" s="34" t="str">
        <f t="shared" si="6"/>
        <v>P</v>
      </c>
    </row>
    <row r="16" spans="2:56" ht="21" x14ac:dyDescent="0.2">
      <c r="B16" s="12">
        <v>13</v>
      </c>
      <c r="C16" s="36" t="s">
        <v>287</v>
      </c>
      <c r="D16" s="35"/>
      <c r="E16" s="31">
        <v>5</v>
      </c>
      <c r="F16" s="31">
        <v>6</v>
      </c>
      <c r="G16" s="31">
        <v>6</v>
      </c>
      <c r="H16" s="31">
        <v>5</v>
      </c>
      <c r="I16" s="31">
        <v>5</v>
      </c>
      <c r="J16" s="31">
        <v>5</v>
      </c>
      <c r="K16" s="31">
        <v>5</v>
      </c>
      <c r="L16" s="31">
        <v>7</v>
      </c>
      <c r="M16" s="31">
        <v>9</v>
      </c>
      <c r="N16" s="31">
        <v>8</v>
      </c>
      <c r="O16" s="31">
        <v>5</v>
      </c>
      <c r="P16" s="37">
        <v>6</v>
      </c>
      <c r="Q16" s="37">
        <v>6</v>
      </c>
      <c r="R16" s="37">
        <v>4</v>
      </c>
      <c r="S16" s="37">
        <v>4</v>
      </c>
      <c r="T16" s="37">
        <v>5</v>
      </c>
      <c r="U16" s="37">
        <v>5</v>
      </c>
      <c r="V16" s="37">
        <v>5</v>
      </c>
      <c r="W16" s="37">
        <v>6</v>
      </c>
      <c r="X16" s="37">
        <v>12</v>
      </c>
      <c r="Y16" s="37">
        <v>4</v>
      </c>
      <c r="Z16" s="37">
        <v>4</v>
      </c>
      <c r="AA16" s="33">
        <v>6</v>
      </c>
      <c r="AB16" s="33">
        <v>6</v>
      </c>
      <c r="AC16" s="33">
        <v>4</v>
      </c>
      <c r="AD16" s="33">
        <v>6</v>
      </c>
      <c r="AE16" s="33">
        <v>6</v>
      </c>
      <c r="AF16" s="33">
        <v>6</v>
      </c>
      <c r="AG16" s="33">
        <v>6</v>
      </c>
      <c r="AH16" s="33">
        <v>6</v>
      </c>
      <c r="AI16" s="33">
        <v>12</v>
      </c>
      <c r="AJ16" s="33">
        <v>6</v>
      </c>
      <c r="AK16" s="33">
        <v>6</v>
      </c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12">
        <f t="shared" si="2"/>
        <v>63.030303030303038</v>
      </c>
      <c r="AX16" s="12">
        <f t="shared" si="3"/>
        <v>56.767676767676768</v>
      </c>
      <c r="AY16" s="12">
        <f t="shared" si="4"/>
        <v>65.858585858585855</v>
      </c>
      <c r="AZ16" s="12">
        <f t="shared" si="5"/>
        <v>0</v>
      </c>
      <c r="BA16" s="22">
        <f t="shared" si="0"/>
        <v>62.171717171717177</v>
      </c>
      <c r="BB16" s="12">
        <f t="shared" si="1"/>
        <v>3</v>
      </c>
      <c r="BC16" s="12">
        <v>60</v>
      </c>
      <c r="BD16" s="34" t="str">
        <f t="shared" si="6"/>
        <v>P</v>
      </c>
    </row>
    <row r="17" spans="2:56" ht="21" x14ac:dyDescent="0.2">
      <c r="B17" s="12">
        <v>14</v>
      </c>
      <c r="C17" s="35" t="s">
        <v>307</v>
      </c>
      <c r="D17" s="35" t="s">
        <v>340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12">
        <f t="shared" si="2"/>
        <v>0</v>
      </c>
      <c r="AX17" s="12">
        <f t="shared" si="3"/>
        <v>0</v>
      </c>
      <c r="AY17" s="12">
        <f t="shared" si="4"/>
        <v>0</v>
      </c>
      <c r="AZ17" s="12">
        <f t="shared" si="5"/>
        <v>0</v>
      </c>
      <c r="BA17" s="22">
        <f t="shared" si="0"/>
        <v>0</v>
      </c>
      <c r="BB17" s="12">
        <f t="shared" si="1"/>
        <v>0</v>
      </c>
      <c r="BC17" s="12">
        <v>60</v>
      </c>
      <c r="BD17" s="34" t="str">
        <f t="shared" si="6"/>
        <v>P</v>
      </c>
    </row>
    <row r="18" spans="2:56" ht="21" x14ac:dyDescent="0.2">
      <c r="B18" s="12">
        <v>15</v>
      </c>
      <c r="C18" s="30" t="s">
        <v>294</v>
      </c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2">
        <f t="shared" si="2"/>
        <v>0</v>
      </c>
      <c r="AX18" s="12">
        <f t="shared" si="3"/>
        <v>0</v>
      </c>
      <c r="AY18" s="12">
        <f t="shared" si="4"/>
        <v>0</v>
      </c>
      <c r="AZ18" s="12">
        <f t="shared" si="5"/>
        <v>0</v>
      </c>
      <c r="BA18" s="22">
        <f t="shared" si="0"/>
        <v>0</v>
      </c>
      <c r="BB18" s="12">
        <f t="shared" si="1"/>
        <v>0</v>
      </c>
      <c r="BC18" s="12">
        <v>60</v>
      </c>
      <c r="BD18" s="34" t="str">
        <f t="shared" si="6"/>
        <v>X</v>
      </c>
    </row>
    <row r="19" spans="2:56" ht="21" x14ac:dyDescent="0.2">
      <c r="B19" s="12">
        <v>16</v>
      </c>
      <c r="C19" s="30" t="s">
        <v>264</v>
      </c>
      <c r="D19" s="35" t="s">
        <v>340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12">
        <f t="shared" si="2"/>
        <v>0</v>
      </c>
      <c r="AX19" s="12">
        <f t="shared" si="3"/>
        <v>0</v>
      </c>
      <c r="AY19" s="12">
        <f t="shared" si="4"/>
        <v>0</v>
      </c>
      <c r="AZ19" s="12">
        <f t="shared" si="5"/>
        <v>0</v>
      </c>
      <c r="BA19" s="22">
        <f t="shared" si="0"/>
        <v>0</v>
      </c>
      <c r="BB19" s="12">
        <f t="shared" si="1"/>
        <v>0</v>
      </c>
      <c r="BC19" s="12">
        <v>60</v>
      </c>
      <c r="BD19" s="34" t="str">
        <f t="shared" si="6"/>
        <v>P</v>
      </c>
    </row>
    <row r="20" spans="2:56" ht="21" x14ac:dyDescent="0.2">
      <c r="B20" s="12">
        <v>17</v>
      </c>
      <c r="C20" s="30" t="s">
        <v>247</v>
      </c>
      <c r="D20" s="35" t="s">
        <v>340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12">
        <f t="shared" si="2"/>
        <v>0</v>
      </c>
      <c r="AX20" s="12">
        <f t="shared" si="3"/>
        <v>0</v>
      </c>
      <c r="AY20" s="12">
        <f t="shared" si="4"/>
        <v>0</v>
      </c>
      <c r="AZ20" s="12">
        <f t="shared" si="5"/>
        <v>0</v>
      </c>
      <c r="BA20" s="22">
        <f t="shared" si="0"/>
        <v>0</v>
      </c>
      <c r="BB20" s="12">
        <f t="shared" si="1"/>
        <v>0</v>
      </c>
      <c r="BC20" s="12">
        <v>60</v>
      </c>
      <c r="BD20" s="34" t="str">
        <f t="shared" si="6"/>
        <v>P</v>
      </c>
    </row>
    <row r="21" spans="2:56" ht="21" x14ac:dyDescent="0.2">
      <c r="B21" s="12">
        <v>18</v>
      </c>
      <c r="C21" s="35" t="s">
        <v>358</v>
      </c>
      <c r="D21" s="35"/>
      <c r="E21" s="31">
        <v>6</v>
      </c>
      <c r="F21" s="31">
        <v>6</v>
      </c>
      <c r="G21" s="31">
        <v>6</v>
      </c>
      <c r="H21" s="31">
        <v>6</v>
      </c>
      <c r="I21" s="31">
        <v>6</v>
      </c>
      <c r="J21" s="31">
        <v>6</v>
      </c>
      <c r="K21" s="31">
        <v>6</v>
      </c>
      <c r="L21" s="31">
        <v>6</v>
      </c>
      <c r="M21" s="31">
        <v>15</v>
      </c>
      <c r="N21" s="31">
        <v>8</v>
      </c>
      <c r="O21" s="31">
        <v>6</v>
      </c>
      <c r="P21" s="37">
        <v>6</v>
      </c>
      <c r="Q21" s="37">
        <v>6</v>
      </c>
      <c r="R21" s="37">
        <v>6</v>
      </c>
      <c r="S21" s="37">
        <v>6</v>
      </c>
      <c r="T21" s="37">
        <v>6</v>
      </c>
      <c r="U21" s="37">
        <v>6</v>
      </c>
      <c r="V21" s="37">
        <v>6</v>
      </c>
      <c r="W21" s="37">
        <v>5</v>
      </c>
      <c r="X21" s="37">
        <v>15</v>
      </c>
      <c r="Y21" s="37">
        <v>9</v>
      </c>
      <c r="Z21" s="37">
        <v>9</v>
      </c>
      <c r="AA21" s="33">
        <v>6</v>
      </c>
      <c r="AB21" s="33">
        <v>6</v>
      </c>
      <c r="AC21" s="33">
        <v>4</v>
      </c>
      <c r="AD21" s="33">
        <v>4</v>
      </c>
      <c r="AE21" s="33">
        <v>6</v>
      </c>
      <c r="AF21" s="33">
        <v>6</v>
      </c>
      <c r="AG21" s="33">
        <v>5</v>
      </c>
      <c r="AH21" s="33">
        <v>5</v>
      </c>
      <c r="AI21" s="33">
        <v>9</v>
      </c>
      <c r="AJ21" s="33">
        <v>8</v>
      </c>
      <c r="AK21" s="33">
        <v>7</v>
      </c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12">
        <f t="shared" si="2"/>
        <v>71.717171717171709</v>
      </c>
      <c r="AX21" s="12">
        <f t="shared" si="3"/>
        <v>74.74747474747474</v>
      </c>
      <c r="AY21" s="12">
        <f t="shared" si="4"/>
        <v>63.030303030303024</v>
      </c>
      <c r="AZ21" s="12">
        <f t="shared" si="5"/>
        <v>0</v>
      </c>
      <c r="BA21" s="22">
        <f t="shared" si="0"/>
        <v>70.303030303030297</v>
      </c>
      <c r="BB21" s="12">
        <f t="shared" si="1"/>
        <v>3</v>
      </c>
      <c r="BC21" s="12">
        <v>60</v>
      </c>
      <c r="BD21" s="34" t="str">
        <f t="shared" si="6"/>
        <v>P</v>
      </c>
    </row>
    <row r="22" spans="2:56" ht="21" x14ac:dyDescent="0.2">
      <c r="B22" s="12">
        <v>19</v>
      </c>
      <c r="C22" s="35" t="s">
        <v>311</v>
      </c>
      <c r="D22" s="36" t="s">
        <v>340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12">
        <f t="shared" si="2"/>
        <v>0</v>
      </c>
      <c r="AX22" s="12">
        <f t="shared" si="3"/>
        <v>0</v>
      </c>
      <c r="AY22" s="12">
        <f t="shared" si="4"/>
        <v>0</v>
      </c>
      <c r="AZ22" s="12">
        <f t="shared" si="5"/>
        <v>0</v>
      </c>
      <c r="BA22" s="22">
        <f t="shared" si="0"/>
        <v>0</v>
      </c>
      <c r="BB22" s="12">
        <f t="shared" si="1"/>
        <v>0</v>
      </c>
      <c r="BC22" s="12">
        <v>60</v>
      </c>
      <c r="BD22" s="34" t="str">
        <f t="shared" si="6"/>
        <v>P</v>
      </c>
    </row>
    <row r="23" spans="2:56" ht="21" x14ac:dyDescent="0.2">
      <c r="B23" s="12">
        <v>20</v>
      </c>
      <c r="C23" s="30" t="s">
        <v>349</v>
      </c>
      <c r="D23" s="35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12">
        <f t="shared" si="2"/>
        <v>0</v>
      </c>
      <c r="AX23" s="12">
        <f t="shared" si="3"/>
        <v>0</v>
      </c>
      <c r="AY23" s="12">
        <f t="shared" si="4"/>
        <v>0</v>
      </c>
      <c r="AZ23" s="12">
        <f t="shared" si="5"/>
        <v>0</v>
      </c>
      <c r="BA23" s="22">
        <f t="shared" si="0"/>
        <v>0</v>
      </c>
      <c r="BB23" s="12">
        <f t="shared" si="1"/>
        <v>0</v>
      </c>
      <c r="BC23" s="12">
        <v>60</v>
      </c>
      <c r="BD23" s="34" t="str">
        <f t="shared" si="6"/>
        <v>X</v>
      </c>
    </row>
    <row r="24" spans="2:56" ht="21" x14ac:dyDescent="0.2">
      <c r="B24" s="12">
        <v>21</v>
      </c>
      <c r="C24" s="35" t="s">
        <v>261</v>
      </c>
      <c r="D24" s="35" t="s">
        <v>340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12">
        <f t="shared" si="2"/>
        <v>0</v>
      </c>
      <c r="AX24" s="12">
        <f t="shared" si="3"/>
        <v>0</v>
      </c>
      <c r="AY24" s="12">
        <f t="shared" si="4"/>
        <v>0</v>
      </c>
      <c r="AZ24" s="12">
        <f t="shared" si="5"/>
        <v>0</v>
      </c>
      <c r="BA24" s="22">
        <f t="shared" si="0"/>
        <v>0</v>
      </c>
      <c r="BB24" s="12">
        <f t="shared" si="1"/>
        <v>0</v>
      </c>
      <c r="BC24" s="12">
        <v>60</v>
      </c>
      <c r="BD24" s="34" t="str">
        <f t="shared" si="6"/>
        <v>P</v>
      </c>
    </row>
    <row r="25" spans="2:56" ht="21" x14ac:dyDescent="0.2">
      <c r="B25" s="12">
        <v>22</v>
      </c>
      <c r="C25" s="30" t="s">
        <v>258</v>
      </c>
      <c r="D25" s="30" t="s">
        <v>340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12">
        <f t="shared" si="2"/>
        <v>0</v>
      </c>
      <c r="AX25" s="12">
        <f t="shared" si="3"/>
        <v>0</v>
      </c>
      <c r="AY25" s="12">
        <f t="shared" si="4"/>
        <v>0</v>
      </c>
      <c r="AZ25" s="12">
        <f t="shared" si="5"/>
        <v>0</v>
      </c>
      <c r="BA25" s="22">
        <f t="shared" si="0"/>
        <v>0</v>
      </c>
      <c r="BB25" s="12">
        <f t="shared" si="1"/>
        <v>0</v>
      </c>
      <c r="BC25" s="12">
        <v>60</v>
      </c>
      <c r="BD25" s="34" t="str">
        <f t="shared" si="6"/>
        <v>P</v>
      </c>
    </row>
    <row r="26" spans="2:56" ht="27" customHeight="1" x14ac:dyDescent="0.2">
      <c r="B26" s="12">
        <v>23</v>
      </c>
      <c r="C26" s="36" t="s">
        <v>249</v>
      </c>
      <c r="D26" s="30" t="s">
        <v>340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12">
        <f t="shared" si="2"/>
        <v>0</v>
      </c>
      <c r="AX26" s="12">
        <f t="shared" si="3"/>
        <v>0</v>
      </c>
      <c r="AY26" s="12">
        <f t="shared" si="4"/>
        <v>0</v>
      </c>
      <c r="AZ26" s="12">
        <f t="shared" si="5"/>
        <v>0</v>
      </c>
      <c r="BA26" s="22">
        <f t="shared" si="0"/>
        <v>0</v>
      </c>
      <c r="BB26" s="12">
        <f t="shared" si="1"/>
        <v>0</v>
      </c>
      <c r="BC26" s="12">
        <v>60</v>
      </c>
      <c r="BD26" s="34" t="str">
        <f t="shared" si="6"/>
        <v>P</v>
      </c>
    </row>
    <row r="27" spans="2:56" ht="21" x14ac:dyDescent="0.2">
      <c r="B27" s="12">
        <v>24</v>
      </c>
      <c r="C27" s="30" t="s">
        <v>263</v>
      </c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12">
        <f t="shared" si="2"/>
        <v>0</v>
      </c>
      <c r="AX27" s="12">
        <f t="shared" si="3"/>
        <v>0</v>
      </c>
      <c r="AY27" s="12">
        <f t="shared" si="4"/>
        <v>0</v>
      </c>
      <c r="AZ27" s="12">
        <f t="shared" si="5"/>
        <v>0</v>
      </c>
      <c r="BA27" s="22">
        <f t="shared" si="0"/>
        <v>0</v>
      </c>
      <c r="BB27" s="12">
        <f t="shared" si="1"/>
        <v>0</v>
      </c>
      <c r="BC27" s="12">
        <v>60</v>
      </c>
      <c r="BD27" s="34" t="str">
        <f t="shared" si="6"/>
        <v>X</v>
      </c>
    </row>
    <row r="28" spans="2:56" ht="21" x14ac:dyDescent="0.2">
      <c r="B28" s="12">
        <v>25</v>
      </c>
      <c r="C28" s="30" t="s">
        <v>306</v>
      </c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12">
        <f t="shared" si="2"/>
        <v>0</v>
      </c>
      <c r="AX28" s="12">
        <f t="shared" si="3"/>
        <v>0</v>
      </c>
      <c r="AY28" s="12">
        <f t="shared" si="4"/>
        <v>0</v>
      </c>
      <c r="AZ28" s="12">
        <f t="shared" si="5"/>
        <v>0</v>
      </c>
      <c r="BA28" s="22">
        <f t="shared" si="0"/>
        <v>0</v>
      </c>
      <c r="BB28" s="12">
        <f t="shared" si="1"/>
        <v>0</v>
      </c>
      <c r="BC28" s="12">
        <v>60</v>
      </c>
      <c r="BD28" s="34" t="str">
        <f t="shared" si="6"/>
        <v>X</v>
      </c>
    </row>
    <row r="29" spans="2:56" ht="21" x14ac:dyDescent="0.2">
      <c r="B29" s="12">
        <v>26</v>
      </c>
      <c r="C29" s="30" t="s">
        <v>244</v>
      </c>
      <c r="D29" s="35" t="s">
        <v>340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12">
        <f t="shared" si="2"/>
        <v>0</v>
      </c>
      <c r="AX29" s="12">
        <f t="shared" si="3"/>
        <v>0</v>
      </c>
      <c r="AY29" s="12">
        <f t="shared" si="4"/>
        <v>0</v>
      </c>
      <c r="AZ29" s="12">
        <f t="shared" si="5"/>
        <v>0</v>
      </c>
      <c r="BA29" s="22">
        <f t="shared" si="0"/>
        <v>0</v>
      </c>
      <c r="BB29" s="12">
        <f t="shared" si="1"/>
        <v>0</v>
      </c>
      <c r="BC29" s="12">
        <v>60</v>
      </c>
      <c r="BD29" s="34" t="str">
        <f t="shared" si="6"/>
        <v>P</v>
      </c>
    </row>
    <row r="30" spans="2:56" ht="21" x14ac:dyDescent="0.2">
      <c r="B30" s="12">
        <v>27</v>
      </c>
      <c r="C30" s="30" t="s">
        <v>293</v>
      </c>
      <c r="D30" s="30"/>
      <c r="E30" s="31">
        <v>5</v>
      </c>
      <c r="F30" s="31">
        <v>5</v>
      </c>
      <c r="G30" s="31">
        <v>5</v>
      </c>
      <c r="H30" s="31">
        <v>6</v>
      </c>
      <c r="I30" s="31">
        <v>4</v>
      </c>
      <c r="J30" s="31">
        <v>4</v>
      </c>
      <c r="K30" s="31">
        <v>6</v>
      </c>
      <c r="L30" s="31">
        <v>7</v>
      </c>
      <c r="M30" s="31">
        <v>6</v>
      </c>
      <c r="N30" s="31">
        <v>5</v>
      </c>
      <c r="O30" s="31">
        <v>5</v>
      </c>
      <c r="P30" s="37">
        <v>3</v>
      </c>
      <c r="Q30" s="37">
        <v>6</v>
      </c>
      <c r="R30" s="37">
        <v>7</v>
      </c>
      <c r="S30" s="37">
        <v>7</v>
      </c>
      <c r="T30" s="37">
        <v>5</v>
      </c>
      <c r="U30" s="37">
        <v>5</v>
      </c>
      <c r="V30" s="37">
        <v>6</v>
      </c>
      <c r="W30" s="37">
        <v>7</v>
      </c>
      <c r="X30" s="37">
        <v>12</v>
      </c>
      <c r="Y30" s="37">
        <v>6</v>
      </c>
      <c r="Z30" s="37">
        <v>8</v>
      </c>
      <c r="AA30" s="33">
        <v>8</v>
      </c>
      <c r="AB30" s="33">
        <v>9</v>
      </c>
      <c r="AC30" s="33">
        <v>6</v>
      </c>
      <c r="AD30" s="33">
        <v>9</v>
      </c>
      <c r="AE30" s="33">
        <v>6</v>
      </c>
      <c r="AF30" s="33">
        <v>6</v>
      </c>
      <c r="AG30" s="33">
        <v>9</v>
      </c>
      <c r="AH30" s="33">
        <v>8</v>
      </c>
      <c r="AI30" s="33">
        <v>12</v>
      </c>
      <c r="AJ30" s="33">
        <v>6</v>
      </c>
      <c r="AK30" s="33">
        <v>7</v>
      </c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12">
        <f t="shared" si="2"/>
        <v>56.161616161616166</v>
      </c>
      <c r="AX30" s="12">
        <f t="shared" si="3"/>
        <v>67.87878787878789</v>
      </c>
      <c r="AY30" s="12">
        <f t="shared" si="4"/>
        <v>82.020202020202021</v>
      </c>
      <c r="AZ30" s="12">
        <f t="shared" si="5"/>
        <v>0</v>
      </c>
      <c r="BA30" s="22">
        <f t="shared" si="0"/>
        <v>65.555555555555557</v>
      </c>
      <c r="BB30" s="12">
        <f t="shared" si="1"/>
        <v>3</v>
      </c>
      <c r="BC30" s="12">
        <v>60</v>
      </c>
      <c r="BD30" s="34" t="str">
        <f t="shared" si="6"/>
        <v>P</v>
      </c>
    </row>
    <row r="31" spans="2:56" ht="21" x14ac:dyDescent="0.2">
      <c r="B31" s="12">
        <v>28</v>
      </c>
      <c r="C31" s="30" t="s">
        <v>313</v>
      </c>
      <c r="D31" s="30"/>
      <c r="E31" s="31">
        <v>9</v>
      </c>
      <c r="F31" s="31">
        <v>7</v>
      </c>
      <c r="G31" s="31">
        <v>7</v>
      </c>
      <c r="H31" s="31">
        <v>6</v>
      </c>
      <c r="I31" s="31">
        <v>6</v>
      </c>
      <c r="J31" s="31">
        <v>9</v>
      </c>
      <c r="K31" s="31">
        <v>6</v>
      </c>
      <c r="L31" s="31">
        <v>8</v>
      </c>
      <c r="M31" s="31">
        <v>13</v>
      </c>
      <c r="N31" s="31">
        <v>9</v>
      </c>
      <c r="O31" s="31">
        <v>8</v>
      </c>
      <c r="P31" s="37">
        <v>6</v>
      </c>
      <c r="Q31" s="37">
        <v>6</v>
      </c>
      <c r="R31" s="37">
        <v>5</v>
      </c>
      <c r="S31" s="37">
        <v>6</v>
      </c>
      <c r="T31" s="37">
        <v>6</v>
      </c>
      <c r="U31" s="37">
        <v>6</v>
      </c>
      <c r="V31" s="37">
        <v>5</v>
      </c>
      <c r="W31" s="37">
        <v>6</v>
      </c>
      <c r="X31" s="37">
        <v>13</v>
      </c>
      <c r="Y31" s="37">
        <v>7</v>
      </c>
      <c r="Z31" s="37">
        <v>7</v>
      </c>
      <c r="AA31" s="33">
        <v>5</v>
      </c>
      <c r="AB31" s="33">
        <v>6</v>
      </c>
      <c r="AC31" s="33">
        <v>4</v>
      </c>
      <c r="AD31" s="33">
        <v>4</v>
      </c>
      <c r="AE31" s="33">
        <v>4</v>
      </c>
      <c r="AF31" s="33">
        <v>3</v>
      </c>
      <c r="AG31" s="33">
        <v>6</v>
      </c>
      <c r="AH31" s="33">
        <v>6</v>
      </c>
      <c r="AI31" s="33">
        <v>15</v>
      </c>
      <c r="AJ31" s="33">
        <v>9</v>
      </c>
      <c r="AK31" s="33">
        <v>6</v>
      </c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12">
        <f t="shared" si="2"/>
        <v>83.63636363636364</v>
      </c>
      <c r="AX31" s="12">
        <f t="shared" si="3"/>
        <v>68.484848484848484</v>
      </c>
      <c r="AY31" s="12">
        <f t="shared" si="4"/>
        <v>62.62626262626263</v>
      </c>
      <c r="AZ31" s="12">
        <f t="shared" si="5"/>
        <v>0</v>
      </c>
      <c r="BA31" s="22">
        <f t="shared" si="0"/>
        <v>74.595959595959599</v>
      </c>
      <c r="BB31" s="12">
        <f t="shared" si="1"/>
        <v>3</v>
      </c>
      <c r="BC31" s="12">
        <v>60</v>
      </c>
      <c r="BD31" s="34" t="str">
        <f t="shared" si="6"/>
        <v>P</v>
      </c>
    </row>
    <row r="32" spans="2:56" ht="21" x14ac:dyDescent="0.2">
      <c r="B32" s="12">
        <v>29</v>
      </c>
      <c r="C32" s="30" t="s">
        <v>260</v>
      </c>
      <c r="D32" s="30" t="s">
        <v>340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12">
        <f t="shared" si="2"/>
        <v>0</v>
      </c>
      <c r="AX32" s="12">
        <f t="shared" si="3"/>
        <v>0</v>
      </c>
      <c r="AY32" s="12">
        <f t="shared" si="4"/>
        <v>0</v>
      </c>
      <c r="AZ32" s="12">
        <f t="shared" si="5"/>
        <v>0</v>
      </c>
      <c r="BA32" s="22">
        <f t="shared" si="0"/>
        <v>0</v>
      </c>
      <c r="BB32" s="12">
        <f t="shared" si="1"/>
        <v>0</v>
      </c>
      <c r="BC32" s="12">
        <v>60</v>
      </c>
      <c r="BD32" s="34" t="str">
        <f t="shared" si="6"/>
        <v>P</v>
      </c>
    </row>
    <row r="33" spans="2:56" ht="21" x14ac:dyDescent="0.2">
      <c r="B33" s="12">
        <v>30</v>
      </c>
      <c r="C33" s="30" t="s">
        <v>266</v>
      </c>
      <c r="D33" s="30" t="s">
        <v>340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12">
        <f t="shared" si="2"/>
        <v>0</v>
      </c>
      <c r="AX33" s="12">
        <f t="shared" si="3"/>
        <v>0</v>
      </c>
      <c r="AY33" s="12">
        <f t="shared" si="4"/>
        <v>0</v>
      </c>
      <c r="AZ33" s="12">
        <f t="shared" si="5"/>
        <v>0</v>
      </c>
      <c r="BA33" s="22">
        <f t="shared" si="0"/>
        <v>0</v>
      </c>
      <c r="BB33" s="12">
        <f t="shared" si="1"/>
        <v>0</v>
      </c>
      <c r="BC33" s="12">
        <v>60</v>
      </c>
      <c r="BD33" s="34" t="str">
        <f t="shared" si="6"/>
        <v>P</v>
      </c>
    </row>
    <row r="34" spans="2:56" ht="21" x14ac:dyDescent="0.2">
      <c r="B34" s="12">
        <v>31</v>
      </c>
      <c r="C34" s="30" t="s">
        <v>299</v>
      </c>
      <c r="D34" s="30" t="s">
        <v>340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12">
        <f t="shared" si="2"/>
        <v>0</v>
      </c>
      <c r="AX34" s="12">
        <f t="shared" si="3"/>
        <v>0</v>
      </c>
      <c r="AY34" s="12">
        <f t="shared" si="4"/>
        <v>0</v>
      </c>
      <c r="AZ34" s="12">
        <f t="shared" si="5"/>
        <v>0</v>
      </c>
      <c r="BA34" s="22">
        <f t="shared" si="0"/>
        <v>0</v>
      </c>
      <c r="BB34" s="12">
        <f t="shared" si="1"/>
        <v>0</v>
      </c>
      <c r="BC34" s="12">
        <v>60</v>
      </c>
      <c r="BD34" s="34" t="str">
        <f t="shared" si="6"/>
        <v>P</v>
      </c>
    </row>
    <row r="35" spans="2:56" ht="21" x14ac:dyDescent="0.2">
      <c r="B35" s="12">
        <v>32</v>
      </c>
      <c r="C35" s="30" t="s">
        <v>248</v>
      </c>
      <c r="D35" s="35" t="s">
        <v>340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2">
        <f t="shared" si="2"/>
        <v>0</v>
      </c>
      <c r="AX35" s="12">
        <f t="shared" si="3"/>
        <v>0</v>
      </c>
      <c r="AY35" s="12">
        <f t="shared" si="4"/>
        <v>0</v>
      </c>
      <c r="AZ35" s="12">
        <f t="shared" si="5"/>
        <v>0</v>
      </c>
      <c r="BA35" s="22">
        <f t="shared" si="0"/>
        <v>0</v>
      </c>
      <c r="BB35" s="12">
        <f t="shared" si="1"/>
        <v>0</v>
      </c>
      <c r="BC35" s="12">
        <v>60</v>
      </c>
      <c r="BD35" s="34" t="str">
        <f t="shared" si="6"/>
        <v>P</v>
      </c>
    </row>
    <row r="36" spans="2:56" ht="21" x14ac:dyDescent="0.2">
      <c r="B36" s="12">
        <v>33</v>
      </c>
      <c r="C36" s="30" t="s">
        <v>265</v>
      </c>
      <c r="D36" s="35" t="s">
        <v>340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2">
        <f t="shared" si="2"/>
        <v>0</v>
      </c>
      <c r="AX36" s="12">
        <f t="shared" si="3"/>
        <v>0</v>
      </c>
      <c r="AY36" s="12">
        <f t="shared" si="4"/>
        <v>0</v>
      </c>
      <c r="AZ36" s="12">
        <f t="shared" si="5"/>
        <v>0</v>
      </c>
      <c r="BA36" s="22">
        <f t="shared" si="0"/>
        <v>0</v>
      </c>
      <c r="BB36" s="12">
        <f t="shared" si="1"/>
        <v>0</v>
      </c>
      <c r="BC36" s="12">
        <v>60</v>
      </c>
      <c r="BD36" s="34" t="str">
        <f t="shared" si="6"/>
        <v>P</v>
      </c>
    </row>
    <row r="37" spans="2:56" ht="21" x14ac:dyDescent="0.2">
      <c r="B37" s="12">
        <v>34</v>
      </c>
      <c r="C37" s="30" t="s">
        <v>296</v>
      </c>
      <c r="D37" s="30"/>
      <c r="E37" s="31">
        <v>5</v>
      </c>
      <c r="F37" s="31">
        <v>5</v>
      </c>
      <c r="G37" s="31">
        <v>5</v>
      </c>
      <c r="H37" s="31">
        <v>6</v>
      </c>
      <c r="I37" s="31">
        <v>5</v>
      </c>
      <c r="J37" s="31">
        <v>5</v>
      </c>
      <c r="K37" s="31">
        <v>4</v>
      </c>
      <c r="L37" s="31">
        <v>4</v>
      </c>
      <c r="M37" s="31">
        <v>10</v>
      </c>
      <c r="N37" s="31">
        <v>4</v>
      </c>
      <c r="O37" s="31">
        <v>4</v>
      </c>
      <c r="P37" s="37">
        <v>5</v>
      </c>
      <c r="Q37" s="37">
        <v>5</v>
      </c>
      <c r="R37" s="37">
        <v>5</v>
      </c>
      <c r="S37" s="37">
        <v>2</v>
      </c>
      <c r="T37" s="37">
        <v>0</v>
      </c>
      <c r="U37" s="37">
        <v>0</v>
      </c>
      <c r="V37" s="37">
        <v>6</v>
      </c>
      <c r="W37" s="37">
        <v>6</v>
      </c>
      <c r="X37" s="37">
        <v>12</v>
      </c>
      <c r="Y37" s="37">
        <v>2</v>
      </c>
      <c r="Z37" s="37">
        <v>3</v>
      </c>
      <c r="AA37" s="33">
        <v>3</v>
      </c>
      <c r="AB37" s="33">
        <v>6</v>
      </c>
      <c r="AC37" s="33">
        <v>6</v>
      </c>
      <c r="AD37" s="33">
        <v>5</v>
      </c>
      <c r="AE37" s="33">
        <v>9</v>
      </c>
      <c r="AF37" s="33">
        <v>9</v>
      </c>
      <c r="AG37" s="33">
        <v>9</v>
      </c>
      <c r="AH37" s="33">
        <v>6</v>
      </c>
      <c r="AI37" s="33">
        <v>11</v>
      </c>
      <c r="AJ37" s="33">
        <v>6</v>
      </c>
      <c r="AK37" s="33">
        <v>5</v>
      </c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2">
        <f t="shared" si="2"/>
        <v>53.535353535353536</v>
      </c>
      <c r="AX37" s="12">
        <f t="shared" si="3"/>
        <v>41.616161616161612</v>
      </c>
      <c r="AY37" s="12">
        <f t="shared" si="4"/>
        <v>71.313131313131322</v>
      </c>
      <c r="AZ37" s="12">
        <f t="shared" si="5"/>
        <v>0</v>
      </c>
      <c r="BA37" s="22">
        <f t="shared" si="0"/>
        <v>55</v>
      </c>
      <c r="BB37" s="12">
        <f t="shared" si="1"/>
        <v>3</v>
      </c>
      <c r="BC37" s="12">
        <v>60</v>
      </c>
      <c r="BD37" s="34" t="str">
        <f t="shared" si="6"/>
        <v>F</v>
      </c>
    </row>
    <row r="38" spans="2:56" ht="21" x14ac:dyDescent="0.2">
      <c r="B38" s="12">
        <v>35</v>
      </c>
      <c r="C38" s="30" t="s">
        <v>271</v>
      </c>
      <c r="D38" s="30" t="s">
        <v>339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2">
        <f t="shared" si="2"/>
        <v>0</v>
      </c>
      <c r="AX38" s="12">
        <f t="shared" si="3"/>
        <v>0</v>
      </c>
      <c r="AY38" s="12">
        <f t="shared" si="4"/>
        <v>0</v>
      </c>
      <c r="AZ38" s="12">
        <f t="shared" si="5"/>
        <v>0</v>
      </c>
      <c r="BA38" s="22">
        <f t="shared" si="0"/>
        <v>0</v>
      </c>
      <c r="BB38" s="12">
        <f t="shared" si="1"/>
        <v>0</v>
      </c>
      <c r="BC38" s="12">
        <v>60</v>
      </c>
      <c r="BD38" s="34" t="str">
        <f t="shared" si="6"/>
        <v>F</v>
      </c>
    </row>
    <row r="39" spans="2:56" ht="21" x14ac:dyDescent="0.2">
      <c r="B39" s="12">
        <v>36</v>
      </c>
      <c r="C39" s="30" t="s">
        <v>253</v>
      </c>
      <c r="D39" s="35" t="s">
        <v>340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2">
        <f t="shared" si="2"/>
        <v>0</v>
      </c>
      <c r="AX39" s="12">
        <f t="shared" si="3"/>
        <v>0</v>
      </c>
      <c r="AY39" s="12">
        <f t="shared" si="4"/>
        <v>0</v>
      </c>
      <c r="AZ39" s="12">
        <f t="shared" si="5"/>
        <v>0</v>
      </c>
      <c r="BA39" s="22">
        <f t="shared" si="0"/>
        <v>0</v>
      </c>
      <c r="BB39" s="12">
        <f t="shared" si="1"/>
        <v>0</v>
      </c>
      <c r="BC39" s="12">
        <v>60</v>
      </c>
      <c r="BD39" s="34" t="str">
        <f t="shared" si="6"/>
        <v>P</v>
      </c>
    </row>
    <row r="40" spans="2:56" ht="21" x14ac:dyDescent="0.2">
      <c r="B40" s="12">
        <v>37</v>
      </c>
      <c r="C40" s="30" t="s">
        <v>312</v>
      </c>
      <c r="D40" s="30" t="s">
        <v>340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12">
        <f t="shared" si="2"/>
        <v>0</v>
      </c>
      <c r="AX40" s="12">
        <f t="shared" si="3"/>
        <v>0</v>
      </c>
      <c r="AY40" s="12">
        <f t="shared" si="4"/>
        <v>0</v>
      </c>
      <c r="AZ40" s="12">
        <f t="shared" si="5"/>
        <v>0</v>
      </c>
      <c r="BA40" s="22">
        <f t="shared" si="0"/>
        <v>0</v>
      </c>
      <c r="BB40" s="12">
        <f t="shared" si="1"/>
        <v>0</v>
      </c>
      <c r="BC40" s="12">
        <v>60</v>
      </c>
      <c r="BD40" s="34" t="str">
        <f t="shared" si="6"/>
        <v>P</v>
      </c>
    </row>
    <row r="41" spans="2:56" ht="21" x14ac:dyDescent="0.2">
      <c r="B41" s="12">
        <v>38</v>
      </c>
      <c r="C41" s="30" t="s">
        <v>286</v>
      </c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12">
        <f t="shared" si="2"/>
        <v>0</v>
      </c>
      <c r="AX41" s="12">
        <f t="shared" si="3"/>
        <v>0</v>
      </c>
      <c r="AY41" s="12">
        <f t="shared" si="4"/>
        <v>0</v>
      </c>
      <c r="AZ41" s="12">
        <f t="shared" si="5"/>
        <v>0</v>
      </c>
      <c r="BA41" s="22">
        <f t="shared" si="0"/>
        <v>0</v>
      </c>
      <c r="BB41" s="12">
        <f t="shared" si="1"/>
        <v>0</v>
      </c>
      <c r="BC41" s="12">
        <v>60</v>
      </c>
      <c r="BD41" s="34" t="str">
        <f t="shared" si="6"/>
        <v>X</v>
      </c>
    </row>
    <row r="42" spans="2:56" ht="21" x14ac:dyDescent="0.2">
      <c r="B42" s="12">
        <v>39</v>
      </c>
      <c r="C42" s="30" t="s">
        <v>297</v>
      </c>
      <c r="D42" s="30"/>
      <c r="E42" s="31">
        <v>5</v>
      </c>
      <c r="F42" s="31">
        <v>6</v>
      </c>
      <c r="G42" s="31">
        <v>7</v>
      </c>
      <c r="H42" s="31">
        <v>7</v>
      </c>
      <c r="I42" s="31">
        <v>6</v>
      </c>
      <c r="J42" s="31">
        <v>6</v>
      </c>
      <c r="K42" s="31">
        <v>4</v>
      </c>
      <c r="L42" s="31">
        <v>7</v>
      </c>
      <c r="M42" s="31">
        <v>12</v>
      </c>
      <c r="N42" s="31">
        <v>5</v>
      </c>
      <c r="O42" s="31">
        <v>8</v>
      </c>
      <c r="P42" s="37">
        <v>9</v>
      </c>
      <c r="Q42" s="37">
        <v>9</v>
      </c>
      <c r="R42" s="37">
        <v>6</v>
      </c>
      <c r="S42" s="37">
        <v>6</v>
      </c>
      <c r="T42" s="37">
        <v>6</v>
      </c>
      <c r="U42" s="37">
        <v>6</v>
      </c>
      <c r="V42" s="37">
        <v>6</v>
      </c>
      <c r="W42" s="37">
        <v>6</v>
      </c>
      <c r="X42" s="37">
        <v>11</v>
      </c>
      <c r="Y42" s="37">
        <v>6</v>
      </c>
      <c r="Z42" s="37">
        <v>6</v>
      </c>
      <c r="AA42" s="33">
        <v>4</v>
      </c>
      <c r="AB42" s="33">
        <v>6</v>
      </c>
      <c r="AC42" s="33">
        <v>6</v>
      </c>
      <c r="AD42" s="33">
        <v>5</v>
      </c>
      <c r="AE42" s="33">
        <v>3</v>
      </c>
      <c r="AF42" s="33">
        <v>3</v>
      </c>
      <c r="AG42" s="33">
        <v>5</v>
      </c>
      <c r="AH42" s="33">
        <v>6</v>
      </c>
      <c r="AI42" s="33">
        <v>9</v>
      </c>
      <c r="AJ42" s="33">
        <v>4</v>
      </c>
      <c r="AK42" s="33">
        <v>6</v>
      </c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12">
        <f t="shared" si="2"/>
        <v>68.888888888888886</v>
      </c>
      <c r="AX42" s="12">
        <f t="shared" si="3"/>
        <v>73.333333333333329</v>
      </c>
      <c r="AY42" s="12">
        <f t="shared" si="4"/>
        <v>53.939393939393945</v>
      </c>
      <c r="AZ42" s="12">
        <f t="shared" si="5"/>
        <v>0</v>
      </c>
      <c r="BA42" s="22">
        <f t="shared" si="0"/>
        <v>66.26262626262627</v>
      </c>
      <c r="BB42" s="12">
        <f t="shared" si="1"/>
        <v>3</v>
      </c>
      <c r="BC42" s="12">
        <v>60</v>
      </c>
      <c r="BD42" s="34" t="str">
        <f t="shared" si="6"/>
        <v>P</v>
      </c>
    </row>
    <row r="43" spans="2:56" ht="21" x14ac:dyDescent="0.2">
      <c r="B43" s="12">
        <v>40</v>
      </c>
      <c r="C43" s="30" t="s">
        <v>350</v>
      </c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12">
        <f t="shared" si="2"/>
        <v>0</v>
      </c>
      <c r="AX43" s="12">
        <f t="shared" si="3"/>
        <v>0</v>
      </c>
      <c r="AY43" s="12">
        <f t="shared" si="4"/>
        <v>0</v>
      </c>
      <c r="AZ43" s="12">
        <f t="shared" si="5"/>
        <v>0</v>
      </c>
      <c r="BA43" s="22">
        <f t="shared" si="0"/>
        <v>0</v>
      </c>
      <c r="BB43" s="12">
        <f t="shared" si="1"/>
        <v>0</v>
      </c>
      <c r="BC43" s="12">
        <v>60</v>
      </c>
      <c r="BD43" s="34" t="str">
        <f t="shared" si="6"/>
        <v>X</v>
      </c>
    </row>
    <row r="44" spans="2:56" ht="21" x14ac:dyDescent="0.2">
      <c r="B44" s="12">
        <v>41</v>
      </c>
      <c r="C44" s="30" t="s">
        <v>255</v>
      </c>
      <c r="D44" s="30"/>
      <c r="E44" s="31">
        <v>6</v>
      </c>
      <c r="F44" s="31">
        <v>6</v>
      </c>
      <c r="G44" s="31">
        <v>6</v>
      </c>
      <c r="H44" s="31">
        <v>6</v>
      </c>
      <c r="I44" s="31">
        <v>6</v>
      </c>
      <c r="J44" s="31">
        <v>6</v>
      </c>
      <c r="K44" s="31">
        <v>6</v>
      </c>
      <c r="L44" s="31">
        <v>6</v>
      </c>
      <c r="M44" s="31">
        <v>11</v>
      </c>
      <c r="N44" s="31">
        <v>9</v>
      </c>
      <c r="O44" s="31">
        <v>8</v>
      </c>
      <c r="P44" s="37">
        <v>6</v>
      </c>
      <c r="Q44" s="37">
        <v>5</v>
      </c>
      <c r="R44" s="37">
        <v>4</v>
      </c>
      <c r="S44" s="37">
        <v>4</v>
      </c>
      <c r="T44" s="37">
        <v>4</v>
      </c>
      <c r="U44" s="37">
        <v>4</v>
      </c>
      <c r="V44" s="37">
        <v>5</v>
      </c>
      <c r="W44" s="37">
        <v>6</v>
      </c>
      <c r="X44" s="37">
        <v>10</v>
      </c>
      <c r="Y44" s="37">
        <v>5</v>
      </c>
      <c r="Z44" s="37">
        <v>7</v>
      </c>
      <c r="AA44" s="33">
        <v>4</v>
      </c>
      <c r="AB44" s="33">
        <v>4</v>
      </c>
      <c r="AC44" s="33">
        <v>3</v>
      </c>
      <c r="AD44" s="33">
        <v>3</v>
      </c>
      <c r="AE44" s="33">
        <v>3</v>
      </c>
      <c r="AF44" s="33">
        <v>3</v>
      </c>
      <c r="AG44" s="33">
        <v>3</v>
      </c>
      <c r="AH44" s="33">
        <v>6</v>
      </c>
      <c r="AI44" s="33">
        <v>13</v>
      </c>
      <c r="AJ44" s="33">
        <v>8</v>
      </c>
      <c r="AK44" s="33">
        <v>6</v>
      </c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12">
        <f t="shared" si="2"/>
        <v>72.323232323232318</v>
      </c>
      <c r="AX44" s="12">
        <f t="shared" si="3"/>
        <v>56.56565656565656</v>
      </c>
      <c r="AY44" s="12">
        <f t="shared" si="4"/>
        <v>51.313131313131322</v>
      </c>
      <c r="AZ44" s="12">
        <f t="shared" si="5"/>
        <v>0</v>
      </c>
      <c r="BA44" s="22">
        <f t="shared" si="0"/>
        <v>63.131313131313128</v>
      </c>
      <c r="BB44" s="12">
        <f t="shared" si="1"/>
        <v>3</v>
      </c>
      <c r="BC44" s="12">
        <v>60</v>
      </c>
      <c r="BD44" s="34" t="str">
        <f t="shared" si="6"/>
        <v>P</v>
      </c>
    </row>
  </sheetData>
  <autoFilter ref="C3:BD44">
    <sortState ref="C4:BD44">
      <sortCondition ref="C3:C44"/>
    </sortState>
  </autoFilter>
  <mergeCells count="4">
    <mergeCell ref="E2:O2"/>
    <mergeCell ref="P2:Z2"/>
    <mergeCell ref="AA2:AK2"/>
    <mergeCell ref="AL2:AV2"/>
  </mergeCells>
  <pageMargins left="0.7" right="0.7" top="0.75" bottom="0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49"/>
  <sheetViews>
    <sheetView workbookViewId="0">
      <pane xSplit="3" ySplit="3" topLeftCell="AR4" activePane="bottomRight" state="frozen"/>
      <selection activeCell="C30" sqref="C30"/>
      <selection pane="topRight" activeCell="C30" sqref="C30"/>
      <selection pane="bottomLeft" activeCell="C30" sqref="C30"/>
      <selection pane="bottomRight" activeCell="BC12" sqref="BC12"/>
    </sheetView>
  </sheetViews>
  <sheetFormatPr defaultRowHeight="12.75" x14ac:dyDescent="0.2"/>
  <cols>
    <col min="1" max="2" width="9.140625" style="12"/>
    <col min="3" max="3" width="49.42578125" style="12" customWidth="1"/>
    <col min="4" max="4" width="7" style="12" customWidth="1"/>
    <col min="5" max="53" width="9.140625" style="12"/>
    <col min="54" max="54" width="9.140625" style="12" hidden="1" customWidth="1"/>
    <col min="55" max="16384" width="9.140625" style="12"/>
  </cols>
  <sheetData>
    <row r="2" spans="2:56" x14ac:dyDescent="0.2">
      <c r="C2" s="13" t="s">
        <v>240</v>
      </c>
      <c r="D2" s="48"/>
      <c r="E2" s="73" t="s">
        <v>314</v>
      </c>
      <c r="F2" s="74"/>
      <c r="G2" s="74"/>
      <c r="H2" s="74"/>
      <c r="I2" s="74"/>
      <c r="J2" s="74"/>
      <c r="K2" s="74"/>
      <c r="L2" s="74"/>
      <c r="M2" s="74"/>
      <c r="N2" s="74"/>
      <c r="O2" s="75"/>
      <c r="P2" s="76" t="s">
        <v>315</v>
      </c>
      <c r="Q2" s="77"/>
      <c r="R2" s="77"/>
      <c r="S2" s="77"/>
      <c r="T2" s="77"/>
      <c r="U2" s="77"/>
      <c r="V2" s="77"/>
      <c r="W2" s="77"/>
      <c r="X2" s="77"/>
      <c r="Y2" s="77"/>
      <c r="Z2" s="78"/>
      <c r="AA2" s="79" t="s">
        <v>316</v>
      </c>
      <c r="AB2" s="80"/>
      <c r="AC2" s="80"/>
      <c r="AD2" s="80"/>
      <c r="AE2" s="80"/>
      <c r="AF2" s="80"/>
      <c r="AG2" s="80"/>
      <c r="AH2" s="80"/>
      <c r="AI2" s="80"/>
      <c r="AJ2" s="80"/>
      <c r="AK2" s="81"/>
      <c r="AL2" s="82" t="s">
        <v>317</v>
      </c>
      <c r="AM2" s="83"/>
      <c r="AN2" s="83"/>
      <c r="AO2" s="83"/>
      <c r="AP2" s="83"/>
      <c r="AQ2" s="83"/>
      <c r="AR2" s="83"/>
      <c r="AS2" s="83"/>
      <c r="AT2" s="83"/>
      <c r="AU2" s="83"/>
      <c r="AV2" s="84"/>
      <c r="BA2" s="22"/>
    </row>
    <row r="3" spans="2:56" ht="179.25" x14ac:dyDescent="0.2">
      <c r="C3" s="23"/>
      <c r="D3" s="49" t="s">
        <v>359</v>
      </c>
      <c r="E3" s="24" t="s">
        <v>331</v>
      </c>
      <c r="F3" s="24" t="s">
        <v>332</v>
      </c>
      <c r="G3" s="24" t="s">
        <v>333</v>
      </c>
      <c r="H3" s="24" t="s">
        <v>334</v>
      </c>
      <c r="I3" s="24" t="s">
        <v>335</v>
      </c>
      <c r="J3" s="24" t="s">
        <v>336</v>
      </c>
      <c r="K3" s="24" t="s">
        <v>337</v>
      </c>
      <c r="L3" s="24" t="s">
        <v>338</v>
      </c>
      <c r="M3" s="24" t="s">
        <v>321</v>
      </c>
      <c r="N3" s="24" t="s">
        <v>322</v>
      </c>
      <c r="O3" s="24" t="s">
        <v>323</v>
      </c>
      <c r="P3" s="25" t="s">
        <v>331</v>
      </c>
      <c r="Q3" s="25" t="s">
        <v>332</v>
      </c>
      <c r="R3" s="25" t="s">
        <v>333</v>
      </c>
      <c r="S3" s="25" t="s">
        <v>334</v>
      </c>
      <c r="T3" s="25" t="s">
        <v>335</v>
      </c>
      <c r="U3" s="25" t="s">
        <v>336</v>
      </c>
      <c r="V3" s="25" t="s">
        <v>337</v>
      </c>
      <c r="W3" s="25" t="s">
        <v>338</v>
      </c>
      <c r="X3" s="25" t="s">
        <v>321</v>
      </c>
      <c r="Y3" s="25" t="s">
        <v>322</v>
      </c>
      <c r="Z3" s="25" t="s">
        <v>323</v>
      </c>
      <c r="AA3" s="26" t="s">
        <v>331</v>
      </c>
      <c r="AB3" s="26" t="s">
        <v>332</v>
      </c>
      <c r="AC3" s="26" t="s">
        <v>333</v>
      </c>
      <c r="AD3" s="26" t="s">
        <v>334</v>
      </c>
      <c r="AE3" s="26" t="s">
        <v>335</v>
      </c>
      <c r="AF3" s="26" t="s">
        <v>336</v>
      </c>
      <c r="AG3" s="26" t="s">
        <v>337</v>
      </c>
      <c r="AH3" s="26" t="s">
        <v>338</v>
      </c>
      <c r="AI3" s="26" t="s">
        <v>321</v>
      </c>
      <c r="AJ3" s="26" t="s">
        <v>322</v>
      </c>
      <c r="AK3" s="26" t="s">
        <v>323</v>
      </c>
      <c r="AL3" s="27" t="s">
        <v>331</v>
      </c>
      <c r="AM3" s="27" t="s">
        <v>332</v>
      </c>
      <c r="AN3" s="27" t="s">
        <v>333</v>
      </c>
      <c r="AO3" s="27" t="s">
        <v>334</v>
      </c>
      <c r="AP3" s="27" t="s">
        <v>335</v>
      </c>
      <c r="AQ3" s="27" t="s">
        <v>336</v>
      </c>
      <c r="AR3" s="27" t="s">
        <v>337</v>
      </c>
      <c r="AS3" s="27" t="s">
        <v>338</v>
      </c>
      <c r="AT3" s="27" t="s">
        <v>321</v>
      </c>
      <c r="AU3" s="27" t="s">
        <v>322</v>
      </c>
      <c r="AV3" s="27" t="s">
        <v>323</v>
      </c>
      <c r="AW3" s="28" t="s">
        <v>324</v>
      </c>
      <c r="AX3" s="28" t="s">
        <v>325</v>
      </c>
      <c r="AY3" s="28" t="s">
        <v>326</v>
      </c>
      <c r="AZ3" s="28" t="s">
        <v>327</v>
      </c>
      <c r="BA3" s="29" t="s">
        <v>328</v>
      </c>
      <c r="BC3" s="28" t="s">
        <v>329</v>
      </c>
      <c r="BD3" s="28" t="s">
        <v>330</v>
      </c>
    </row>
    <row r="4" spans="2:56" ht="21" x14ac:dyDescent="0.2">
      <c r="B4" s="12">
        <v>1</v>
      </c>
      <c r="C4" s="30" t="s">
        <v>279</v>
      </c>
      <c r="D4" s="35" t="s">
        <v>340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12">
        <f>(SUM(E4:L4)/9+M4/15+N4/9+O4/9)/11*100</f>
        <v>0</v>
      </c>
      <c r="AX4" s="12">
        <f>(SUM(P4:W4)/9+X4/15+Y4/9+Z4/9)/11*100</f>
        <v>0</v>
      </c>
      <c r="AY4" s="12">
        <f>(SUM(AA4:AH4)/9+AI4/15+AJ4/9+AK4/9)/11*100</f>
        <v>0</v>
      </c>
      <c r="AZ4" s="12">
        <f>(SUM(AL4:AS4)/9+AT4/15+AU4/9+AV4/9)/11*100</f>
        <v>0</v>
      </c>
      <c r="BA4" s="22">
        <f t="shared" ref="BA4:BA30" si="0">((SUM(AX4:AZ4)/(BB4-1))+AW4)/2</f>
        <v>0</v>
      </c>
      <c r="BB4" s="12">
        <f t="shared" ref="BB4:BB30" si="1">COUNTIF(AW4:AZ4,"&lt;&gt;0")</f>
        <v>0</v>
      </c>
      <c r="BC4" s="12">
        <v>60</v>
      </c>
      <c r="BD4" s="34" t="str">
        <f>IF(D4="P","P",IF(D4="F","F",IF(BA4=0,"X",IF(BA4&gt;=BC4,"P","F"))))</f>
        <v>P</v>
      </c>
    </row>
    <row r="5" spans="2:56" ht="21" x14ac:dyDescent="0.2">
      <c r="B5" s="12">
        <v>2</v>
      </c>
      <c r="C5" s="30" t="s">
        <v>347</v>
      </c>
      <c r="D5" s="30" t="s">
        <v>340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12">
        <f t="shared" ref="AW5:AW28" si="2">(SUM(E5:L5)/9+M5/15+N5/9+O5/9)/11*100</f>
        <v>0</v>
      </c>
      <c r="AX5" s="12">
        <f t="shared" ref="AX5:AX28" si="3">(SUM(P5:W5)/9+X5/15+Y5/9+Z5/9)/11*100</f>
        <v>0</v>
      </c>
      <c r="AY5" s="12">
        <f t="shared" ref="AY5:AY30" si="4">(SUM(AA5:AH5)/9+AI5/15+AJ5/9+AK5/9)/11*100</f>
        <v>0</v>
      </c>
      <c r="AZ5" s="12">
        <f t="shared" ref="AZ5:AZ30" si="5">(SUM(AL5:AS5)/9+AT5/15+AU5/9+AV5/9)/11*100</f>
        <v>0</v>
      </c>
      <c r="BA5" s="22">
        <f t="shared" si="0"/>
        <v>0</v>
      </c>
      <c r="BB5" s="12">
        <f t="shared" si="1"/>
        <v>0</v>
      </c>
      <c r="BC5" s="12">
        <v>60</v>
      </c>
      <c r="BD5" s="34" t="str">
        <f t="shared" ref="BD5:BD44" si="6">IF(D5="P","P",IF(D5="F","F",IF(BA5=0,"X",IF(BA5&gt;=BC5,"P","F"))))</f>
        <v>P</v>
      </c>
    </row>
    <row r="6" spans="2:56" ht="21" x14ac:dyDescent="0.2">
      <c r="B6" s="12">
        <v>3</v>
      </c>
      <c r="C6" s="30" t="s">
        <v>289</v>
      </c>
      <c r="D6" s="30" t="s">
        <v>340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12">
        <f t="shared" si="2"/>
        <v>0</v>
      </c>
      <c r="AX6" s="12">
        <f t="shared" si="3"/>
        <v>0</v>
      </c>
      <c r="AY6" s="12">
        <f t="shared" si="4"/>
        <v>0</v>
      </c>
      <c r="AZ6" s="12">
        <f t="shared" si="5"/>
        <v>0</v>
      </c>
      <c r="BA6" s="22">
        <f t="shared" si="0"/>
        <v>0</v>
      </c>
      <c r="BB6" s="12">
        <f t="shared" si="1"/>
        <v>0</v>
      </c>
      <c r="BC6" s="12">
        <v>60</v>
      </c>
      <c r="BD6" s="34" t="str">
        <f t="shared" si="6"/>
        <v>P</v>
      </c>
    </row>
    <row r="7" spans="2:56" ht="21" x14ac:dyDescent="0.2">
      <c r="B7" s="12">
        <v>4</v>
      </c>
      <c r="C7" s="30" t="s">
        <v>351</v>
      </c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12">
        <f t="shared" si="2"/>
        <v>0</v>
      </c>
      <c r="AX7" s="12">
        <f t="shared" si="3"/>
        <v>0</v>
      </c>
      <c r="AY7" s="12">
        <f t="shared" si="4"/>
        <v>0</v>
      </c>
      <c r="AZ7" s="12">
        <f t="shared" si="5"/>
        <v>0</v>
      </c>
      <c r="BA7" s="22">
        <f t="shared" si="0"/>
        <v>0</v>
      </c>
      <c r="BB7" s="12">
        <f t="shared" si="1"/>
        <v>0</v>
      </c>
      <c r="BC7" s="12">
        <v>60</v>
      </c>
      <c r="BD7" s="34" t="str">
        <f t="shared" si="6"/>
        <v>X</v>
      </c>
    </row>
    <row r="8" spans="2:56" ht="21" x14ac:dyDescent="0.2">
      <c r="B8" s="12">
        <v>5</v>
      </c>
      <c r="C8" s="30" t="s">
        <v>348</v>
      </c>
      <c r="D8" s="35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12">
        <f t="shared" si="2"/>
        <v>0</v>
      </c>
      <c r="AX8" s="12">
        <f t="shared" si="3"/>
        <v>0</v>
      </c>
      <c r="AY8" s="12">
        <f t="shared" si="4"/>
        <v>0</v>
      </c>
      <c r="AZ8" s="12">
        <f t="shared" si="5"/>
        <v>0</v>
      </c>
      <c r="BA8" s="22">
        <f t="shared" si="0"/>
        <v>0</v>
      </c>
      <c r="BB8" s="12">
        <f t="shared" si="1"/>
        <v>0</v>
      </c>
      <c r="BC8" s="12">
        <v>60</v>
      </c>
      <c r="BD8" s="34" t="str">
        <f t="shared" si="6"/>
        <v>X</v>
      </c>
    </row>
    <row r="9" spans="2:56" ht="21" x14ac:dyDescent="0.2">
      <c r="B9" s="12">
        <v>6</v>
      </c>
      <c r="C9" s="30" t="s">
        <v>251</v>
      </c>
      <c r="D9" s="30" t="s">
        <v>339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12">
        <f t="shared" si="2"/>
        <v>0</v>
      </c>
      <c r="AX9" s="12">
        <f t="shared" si="3"/>
        <v>0</v>
      </c>
      <c r="AY9" s="12">
        <f t="shared" si="4"/>
        <v>0</v>
      </c>
      <c r="AZ9" s="12">
        <f t="shared" si="5"/>
        <v>0</v>
      </c>
      <c r="BA9" s="22">
        <f t="shared" si="0"/>
        <v>0</v>
      </c>
      <c r="BB9" s="12">
        <f t="shared" si="1"/>
        <v>0</v>
      </c>
      <c r="BC9" s="12">
        <v>60</v>
      </c>
      <c r="BD9" s="34" t="str">
        <f t="shared" si="6"/>
        <v>F</v>
      </c>
    </row>
    <row r="10" spans="2:56" ht="21" x14ac:dyDescent="0.2">
      <c r="B10" s="12">
        <v>7</v>
      </c>
      <c r="C10" s="35" t="s">
        <v>284</v>
      </c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12">
        <f t="shared" si="2"/>
        <v>0</v>
      </c>
      <c r="AX10" s="12">
        <f t="shared" si="3"/>
        <v>0</v>
      </c>
      <c r="AY10" s="12">
        <f t="shared" si="4"/>
        <v>0</v>
      </c>
      <c r="AZ10" s="12">
        <f t="shared" si="5"/>
        <v>0</v>
      </c>
      <c r="BA10" s="22">
        <f t="shared" si="0"/>
        <v>0</v>
      </c>
      <c r="BB10" s="12">
        <f t="shared" si="1"/>
        <v>0</v>
      </c>
      <c r="BC10" s="12">
        <v>60</v>
      </c>
      <c r="BD10" s="34" t="str">
        <f t="shared" si="6"/>
        <v>X</v>
      </c>
    </row>
    <row r="11" spans="2:56" ht="21" x14ac:dyDescent="0.2">
      <c r="B11" s="12">
        <v>8</v>
      </c>
      <c r="C11" s="30" t="s">
        <v>246</v>
      </c>
      <c r="D11" s="35" t="s">
        <v>340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12">
        <f t="shared" si="2"/>
        <v>0</v>
      </c>
      <c r="AX11" s="12">
        <f t="shared" si="3"/>
        <v>0</v>
      </c>
      <c r="AY11" s="12">
        <f t="shared" si="4"/>
        <v>0</v>
      </c>
      <c r="AZ11" s="12">
        <f t="shared" si="5"/>
        <v>0</v>
      </c>
      <c r="BA11" s="22">
        <f t="shared" si="0"/>
        <v>0</v>
      </c>
      <c r="BB11" s="12">
        <f t="shared" si="1"/>
        <v>0</v>
      </c>
      <c r="BC11" s="12">
        <v>60</v>
      </c>
      <c r="BD11" s="34" t="str">
        <f t="shared" si="6"/>
        <v>P</v>
      </c>
    </row>
    <row r="12" spans="2:56" ht="21" x14ac:dyDescent="0.2">
      <c r="B12" s="12">
        <v>9</v>
      </c>
      <c r="C12" s="30" t="s">
        <v>298</v>
      </c>
      <c r="D12" s="35"/>
      <c r="E12" s="31">
        <v>6</v>
      </c>
      <c r="F12" s="31">
        <v>8</v>
      </c>
      <c r="G12" s="31">
        <v>9</v>
      </c>
      <c r="H12" s="31">
        <v>7</v>
      </c>
      <c r="I12" s="31">
        <v>4</v>
      </c>
      <c r="J12" s="31">
        <v>4</v>
      </c>
      <c r="K12" s="31">
        <v>6</v>
      </c>
      <c r="L12" s="31">
        <v>9</v>
      </c>
      <c r="M12" s="31">
        <v>12</v>
      </c>
      <c r="N12" s="31">
        <v>6</v>
      </c>
      <c r="O12" s="31">
        <v>4</v>
      </c>
      <c r="P12" s="37">
        <v>4</v>
      </c>
      <c r="Q12" s="37">
        <v>4</v>
      </c>
      <c r="R12" s="37">
        <v>4</v>
      </c>
      <c r="S12" s="37">
        <v>3</v>
      </c>
      <c r="T12" s="37">
        <v>4</v>
      </c>
      <c r="U12" s="37">
        <v>4</v>
      </c>
      <c r="V12" s="37">
        <v>3</v>
      </c>
      <c r="W12" s="37">
        <v>7</v>
      </c>
      <c r="X12" s="37">
        <v>14</v>
      </c>
      <c r="Y12" s="37">
        <v>8</v>
      </c>
      <c r="Z12" s="37">
        <v>8</v>
      </c>
      <c r="AA12" s="33">
        <v>4</v>
      </c>
      <c r="AB12" s="33">
        <v>4</v>
      </c>
      <c r="AC12" s="33">
        <v>6</v>
      </c>
      <c r="AD12" s="33">
        <v>4</v>
      </c>
      <c r="AE12" s="33">
        <v>3</v>
      </c>
      <c r="AF12" s="33">
        <v>3</v>
      </c>
      <c r="AG12" s="33">
        <v>6</v>
      </c>
      <c r="AH12" s="33">
        <v>6</v>
      </c>
      <c r="AI12" s="33">
        <v>10</v>
      </c>
      <c r="AJ12" s="33">
        <v>4</v>
      </c>
      <c r="AK12" s="33">
        <v>4</v>
      </c>
      <c r="AL12" s="31">
        <v>3</v>
      </c>
      <c r="AM12" s="31">
        <v>4</v>
      </c>
      <c r="AN12" s="31">
        <v>4</v>
      </c>
      <c r="AO12" s="31">
        <v>5</v>
      </c>
      <c r="AP12" s="31">
        <v>3</v>
      </c>
      <c r="AQ12" s="31">
        <v>3</v>
      </c>
      <c r="AR12" s="31">
        <v>1</v>
      </c>
      <c r="AS12" s="31">
        <v>6</v>
      </c>
      <c r="AT12" s="31">
        <v>11</v>
      </c>
      <c r="AU12" s="31">
        <v>6</v>
      </c>
      <c r="AV12" s="31">
        <v>8</v>
      </c>
      <c r="AW12" s="12">
        <f t="shared" si="2"/>
        <v>70.909090909090907</v>
      </c>
      <c r="AX12" s="12">
        <f t="shared" si="3"/>
        <v>57.979797979797986</v>
      </c>
      <c r="AY12" s="12">
        <f t="shared" si="4"/>
        <v>50.505050505050505</v>
      </c>
      <c r="AZ12" s="12">
        <f t="shared" si="5"/>
        <v>50.101010101010104</v>
      </c>
      <c r="BA12" s="22">
        <f t="shared" si="0"/>
        <v>61.885521885521882</v>
      </c>
      <c r="BB12" s="12">
        <f t="shared" si="1"/>
        <v>4</v>
      </c>
      <c r="BC12" s="12">
        <v>60</v>
      </c>
      <c r="BD12" s="34" t="str">
        <f t="shared" si="6"/>
        <v>P</v>
      </c>
    </row>
    <row r="13" spans="2:56" ht="21" x14ac:dyDescent="0.2">
      <c r="B13" s="12">
        <v>10</v>
      </c>
      <c r="C13" s="30" t="s">
        <v>252</v>
      </c>
      <c r="D13" s="30" t="s">
        <v>340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12">
        <f t="shared" si="2"/>
        <v>0</v>
      </c>
      <c r="AX13" s="12">
        <f t="shared" si="3"/>
        <v>0</v>
      </c>
      <c r="AY13" s="12">
        <f t="shared" si="4"/>
        <v>0</v>
      </c>
      <c r="AZ13" s="12">
        <f t="shared" si="5"/>
        <v>0</v>
      </c>
      <c r="BA13" s="22">
        <f t="shared" si="0"/>
        <v>0</v>
      </c>
      <c r="BB13" s="12">
        <f t="shared" si="1"/>
        <v>0</v>
      </c>
      <c r="BC13" s="12">
        <v>60</v>
      </c>
      <c r="BD13" s="34" t="str">
        <f t="shared" si="6"/>
        <v>P</v>
      </c>
    </row>
    <row r="14" spans="2:56" ht="21" x14ac:dyDescent="0.2">
      <c r="B14" s="12">
        <v>11</v>
      </c>
      <c r="C14" s="35" t="s">
        <v>259</v>
      </c>
      <c r="D14" s="3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12">
        <f t="shared" si="2"/>
        <v>0</v>
      </c>
      <c r="AX14" s="12">
        <f t="shared" si="3"/>
        <v>0</v>
      </c>
      <c r="AY14" s="12">
        <f t="shared" si="4"/>
        <v>0</v>
      </c>
      <c r="AZ14" s="12">
        <f t="shared" si="5"/>
        <v>0</v>
      </c>
      <c r="BA14" s="22">
        <f t="shared" si="0"/>
        <v>0</v>
      </c>
      <c r="BB14" s="12">
        <f t="shared" si="1"/>
        <v>0</v>
      </c>
      <c r="BC14" s="12">
        <v>60</v>
      </c>
      <c r="BD14" s="34" t="str">
        <f t="shared" si="6"/>
        <v>X</v>
      </c>
    </row>
    <row r="15" spans="2:56" ht="21" x14ac:dyDescent="0.2">
      <c r="B15" s="12">
        <v>12</v>
      </c>
      <c r="C15" s="30" t="s">
        <v>285</v>
      </c>
      <c r="D15" s="35" t="s">
        <v>340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12">
        <f t="shared" si="2"/>
        <v>0</v>
      </c>
      <c r="AX15" s="12">
        <f t="shared" si="3"/>
        <v>0</v>
      </c>
      <c r="AY15" s="12">
        <f t="shared" si="4"/>
        <v>0</v>
      </c>
      <c r="AZ15" s="12">
        <f t="shared" si="5"/>
        <v>0</v>
      </c>
      <c r="BA15" s="22">
        <f t="shared" si="0"/>
        <v>0</v>
      </c>
      <c r="BB15" s="12">
        <f t="shared" si="1"/>
        <v>0</v>
      </c>
      <c r="BC15" s="12">
        <v>60</v>
      </c>
      <c r="BD15" s="34" t="str">
        <f t="shared" si="6"/>
        <v>P</v>
      </c>
    </row>
    <row r="16" spans="2:56" ht="21" x14ac:dyDescent="0.2">
      <c r="B16" s="12">
        <v>13</v>
      </c>
      <c r="C16" s="36" t="s">
        <v>287</v>
      </c>
      <c r="D16" s="35" t="s">
        <v>340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12">
        <f t="shared" si="2"/>
        <v>0</v>
      </c>
      <c r="AX16" s="12">
        <f t="shared" si="3"/>
        <v>0</v>
      </c>
      <c r="AY16" s="12">
        <f t="shared" si="4"/>
        <v>0</v>
      </c>
      <c r="AZ16" s="12">
        <f t="shared" si="5"/>
        <v>0</v>
      </c>
      <c r="BA16" s="22">
        <f t="shared" si="0"/>
        <v>0</v>
      </c>
      <c r="BB16" s="12">
        <f t="shared" si="1"/>
        <v>0</v>
      </c>
      <c r="BC16" s="12">
        <v>60</v>
      </c>
      <c r="BD16" s="34" t="str">
        <f t="shared" si="6"/>
        <v>P</v>
      </c>
    </row>
    <row r="17" spans="2:56" ht="21" x14ac:dyDescent="0.2">
      <c r="B17" s="12">
        <v>14</v>
      </c>
      <c r="C17" s="35" t="s">
        <v>307</v>
      </c>
      <c r="D17" s="35" t="s">
        <v>340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12">
        <f t="shared" si="2"/>
        <v>0</v>
      </c>
      <c r="AX17" s="12">
        <f t="shared" si="3"/>
        <v>0</v>
      </c>
      <c r="AY17" s="12">
        <f t="shared" si="4"/>
        <v>0</v>
      </c>
      <c r="AZ17" s="12">
        <f t="shared" si="5"/>
        <v>0</v>
      </c>
      <c r="BA17" s="22">
        <f t="shared" si="0"/>
        <v>0</v>
      </c>
      <c r="BB17" s="12">
        <f t="shared" si="1"/>
        <v>0</v>
      </c>
      <c r="BC17" s="12">
        <v>60</v>
      </c>
      <c r="BD17" s="34" t="str">
        <f t="shared" si="6"/>
        <v>P</v>
      </c>
    </row>
    <row r="18" spans="2:56" ht="21" x14ac:dyDescent="0.2">
      <c r="B18" s="12">
        <v>15</v>
      </c>
      <c r="C18" s="30" t="s">
        <v>294</v>
      </c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2">
        <f t="shared" si="2"/>
        <v>0</v>
      </c>
      <c r="AX18" s="12">
        <f t="shared" si="3"/>
        <v>0</v>
      </c>
      <c r="AY18" s="12">
        <f t="shared" si="4"/>
        <v>0</v>
      </c>
      <c r="AZ18" s="12">
        <f t="shared" si="5"/>
        <v>0</v>
      </c>
      <c r="BA18" s="22">
        <f t="shared" si="0"/>
        <v>0</v>
      </c>
      <c r="BB18" s="12">
        <f t="shared" si="1"/>
        <v>0</v>
      </c>
      <c r="BC18" s="12">
        <v>60</v>
      </c>
      <c r="BD18" s="34" t="str">
        <f t="shared" si="6"/>
        <v>X</v>
      </c>
    </row>
    <row r="19" spans="2:56" ht="21" x14ac:dyDescent="0.2">
      <c r="B19" s="12">
        <v>16</v>
      </c>
      <c r="C19" s="30" t="s">
        <v>264</v>
      </c>
      <c r="D19" s="35" t="s">
        <v>340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12">
        <f t="shared" si="2"/>
        <v>0</v>
      </c>
      <c r="AX19" s="12">
        <f t="shared" si="3"/>
        <v>0</v>
      </c>
      <c r="AY19" s="12">
        <f t="shared" si="4"/>
        <v>0</v>
      </c>
      <c r="AZ19" s="12">
        <f t="shared" si="5"/>
        <v>0</v>
      </c>
      <c r="BA19" s="22">
        <f t="shared" si="0"/>
        <v>0</v>
      </c>
      <c r="BB19" s="12">
        <f t="shared" si="1"/>
        <v>0</v>
      </c>
      <c r="BC19" s="12">
        <v>60</v>
      </c>
      <c r="BD19" s="34" t="str">
        <f t="shared" si="6"/>
        <v>P</v>
      </c>
    </row>
    <row r="20" spans="2:56" ht="21" x14ac:dyDescent="0.2">
      <c r="B20" s="12">
        <v>17</v>
      </c>
      <c r="C20" s="30" t="s">
        <v>247</v>
      </c>
      <c r="D20" s="35" t="s">
        <v>339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12">
        <f t="shared" si="2"/>
        <v>0</v>
      </c>
      <c r="AX20" s="12">
        <f t="shared" si="3"/>
        <v>0</v>
      </c>
      <c r="AY20" s="12">
        <f t="shared" si="4"/>
        <v>0</v>
      </c>
      <c r="AZ20" s="12">
        <f t="shared" si="5"/>
        <v>0</v>
      </c>
      <c r="BA20" s="22">
        <f t="shared" si="0"/>
        <v>0</v>
      </c>
      <c r="BB20" s="12">
        <f t="shared" si="1"/>
        <v>0</v>
      </c>
      <c r="BC20" s="12">
        <v>60</v>
      </c>
      <c r="BD20" s="34" t="str">
        <f t="shared" si="6"/>
        <v>F</v>
      </c>
    </row>
    <row r="21" spans="2:56" ht="21" x14ac:dyDescent="0.2">
      <c r="B21" s="12">
        <v>18</v>
      </c>
      <c r="C21" s="35" t="s">
        <v>358</v>
      </c>
      <c r="D21" s="35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12">
        <f t="shared" si="2"/>
        <v>0</v>
      </c>
      <c r="AX21" s="12">
        <f t="shared" si="3"/>
        <v>0</v>
      </c>
      <c r="AY21" s="12">
        <f t="shared" si="4"/>
        <v>0</v>
      </c>
      <c r="AZ21" s="12">
        <f t="shared" si="5"/>
        <v>0</v>
      </c>
      <c r="BA21" s="22">
        <f t="shared" si="0"/>
        <v>0</v>
      </c>
      <c r="BB21" s="12">
        <f t="shared" si="1"/>
        <v>0</v>
      </c>
      <c r="BC21" s="12">
        <v>60</v>
      </c>
      <c r="BD21" s="34" t="str">
        <f t="shared" si="6"/>
        <v>X</v>
      </c>
    </row>
    <row r="22" spans="2:56" ht="21" x14ac:dyDescent="0.2">
      <c r="B22" s="12">
        <v>19</v>
      </c>
      <c r="C22" s="35" t="s">
        <v>311</v>
      </c>
      <c r="D22" s="36" t="s">
        <v>340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12">
        <f t="shared" si="2"/>
        <v>0</v>
      </c>
      <c r="AX22" s="12">
        <f t="shared" si="3"/>
        <v>0</v>
      </c>
      <c r="AY22" s="12">
        <f t="shared" si="4"/>
        <v>0</v>
      </c>
      <c r="AZ22" s="12">
        <f t="shared" si="5"/>
        <v>0</v>
      </c>
      <c r="BA22" s="22">
        <f t="shared" si="0"/>
        <v>0</v>
      </c>
      <c r="BB22" s="12">
        <f t="shared" si="1"/>
        <v>0</v>
      </c>
      <c r="BC22" s="12">
        <v>60</v>
      </c>
      <c r="BD22" s="34" t="str">
        <f t="shared" si="6"/>
        <v>P</v>
      </c>
    </row>
    <row r="23" spans="2:56" ht="21" x14ac:dyDescent="0.2">
      <c r="B23" s="12">
        <v>20</v>
      </c>
      <c r="C23" s="30" t="s">
        <v>349</v>
      </c>
      <c r="D23" s="35" t="s">
        <v>339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12">
        <f t="shared" si="2"/>
        <v>0</v>
      </c>
      <c r="AX23" s="12">
        <f t="shared" si="3"/>
        <v>0</v>
      </c>
      <c r="AY23" s="12">
        <f t="shared" si="4"/>
        <v>0</v>
      </c>
      <c r="AZ23" s="12">
        <f t="shared" si="5"/>
        <v>0</v>
      </c>
      <c r="BA23" s="22">
        <f t="shared" si="0"/>
        <v>0</v>
      </c>
      <c r="BB23" s="12">
        <f t="shared" si="1"/>
        <v>0</v>
      </c>
      <c r="BC23" s="12">
        <v>60</v>
      </c>
      <c r="BD23" s="34" t="str">
        <f t="shared" si="6"/>
        <v>F</v>
      </c>
    </row>
    <row r="24" spans="2:56" ht="21" x14ac:dyDescent="0.2">
      <c r="B24" s="12">
        <v>21</v>
      </c>
      <c r="C24" s="35" t="s">
        <v>261</v>
      </c>
      <c r="D24" s="35" t="s">
        <v>340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12">
        <f t="shared" si="2"/>
        <v>0</v>
      </c>
      <c r="AX24" s="12">
        <f t="shared" si="3"/>
        <v>0</v>
      </c>
      <c r="AY24" s="12">
        <f t="shared" si="4"/>
        <v>0</v>
      </c>
      <c r="AZ24" s="12">
        <f t="shared" si="5"/>
        <v>0</v>
      </c>
      <c r="BA24" s="22">
        <f t="shared" si="0"/>
        <v>0</v>
      </c>
      <c r="BB24" s="12">
        <f t="shared" si="1"/>
        <v>0</v>
      </c>
      <c r="BC24" s="12">
        <v>60</v>
      </c>
      <c r="BD24" s="34" t="str">
        <f t="shared" si="6"/>
        <v>P</v>
      </c>
    </row>
    <row r="25" spans="2:56" ht="21" x14ac:dyDescent="0.2">
      <c r="B25" s="12">
        <v>22</v>
      </c>
      <c r="C25" s="30" t="s">
        <v>258</v>
      </c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12">
        <f t="shared" si="2"/>
        <v>0</v>
      </c>
      <c r="AX25" s="12">
        <f t="shared" si="3"/>
        <v>0</v>
      </c>
      <c r="AY25" s="12">
        <f t="shared" si="4"/>
        <v>0</v>
      </c>
      <c r="AZ25" s="12">
        <f t="shared" si="5"/>
        <v>0</v>
      </c>
      <c r="BA25" s="22">
        <f t="shared" si="0"/>
        <v>0</v>
      </c>
      <c r="BB25" s="12">
        <f t="shared" si="1"/>
        <v>0</v>
      </c>
      <c r="BC25" s="12">
        <v>60</v>
      </c>
      <c r="BD25" s="34" t="str">
        <f t="shared" si="6"/>
        <v>X</v>
      </c>
    </row>
    <row r="26" spans="2:56" ht="27" customHeight="1" x14ac:dyDescent="0.2">
      <c r="B26" s="12">
        <v>23</v>
      </c>
      <c r="C26" s="36" t="s">
        <v>249</v>
      </c>
      <c r="D26" s="30" t="s">
        <v>340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12">
        <f t="shared" si="2"/>
        <v>0</v>
      </c>
      <c r="AX26" s="12">
        <f t="shared" si="3"/>
        <v>0</v>
      </c>
      <c r="AY26" s="12">
        <f t="shared" si="4"/>
        <v>0</v>
      </c>
      <c r="AZ26" s="12">
        <f t="shared" si="5"/>
        <v>0</v>
      </c>
      <c r="BA26" s="22">
        <f t="shared" si="0"/>
        <v>0</v>
      </c>
      <c r="BB26" s="12">
        <f t="shared" si="1"/>
        <v>0</v>
      </c>
      <c r="BC26" s="12">
        <v>60</v>
      </c>
      <c r="BD26" s="34" t="str">
        <f t="shared" si="6"/>
        <v>P</v>
      </c>
    </row>
    <row r="27" spans="2:56" ht="21" x14ac:dyDescent="0.2">
      <c r="B27" s="12">
        <v>24</v>
      </c>
      <c r="C27" s="30" t="s">
        <v>263</v>
      </c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12">
        <f t="shared" si="2"/>
        <v>0</v>
      </c>
      <c r="AX27" s="12">
        <f t="shared" si="3"/>
        <v>0</v>
      </c>
      <c r="AY27" s="12">
        <f t="shared" si="4"/>
        <v>0</v>
      </c>
      <c r="AZ27" s="12">
        <f t="shared" si="5"/>
        <v>0</v>
      </c>
      <c r="BA27" s="22">
        <f t="shared" si="0"/>
        <v>0</v>
      </c>
      <c r="BB27" s="12">
        <f t="shared" si="1"/>
        <v>0</v>
      </c>
      <c r="BC27" s="12">
        <v>60</v>
      </c>
      <c r="BD27" s="34" t="str">
        <f t="shared" si="6"/>
        <v>X</v>
      </c>
    </row>
    <row r="28" spans="2:56" ht="21" x14ac:dyDescent="0.2">
      <c r="B28" s="12">
        <v>25</v>
      </c>
      <c r="C28" s="30" t="s">
        <v>306</v>
      </c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12">
        <f t="shared" si="2"/>
        <v>0</v>
      </c>
      <c r="AX28" s="12">
        <f t="shared" si="3"/>
        <v>0</v>
      </c>
      <c r="AY28" s="12">
        <f t="shared" si="4"/>
        <v>0</v>
      </c>
      <c r="AZ28" s="12">
        <f t="shared" si="5"/>
        <v>0</v>
      </c>
      <c r="BA28" s="22">
        <f t="shared" si="0"/>
        <v>0</v>
      </c>
      <c r="BB28" s="12">
        <f t="shared" si="1"/>
        <v>0</v>
      </c>
      <c r="BC28" s="12">
        <v>60</v>
      </c>
      <c r="BD28" s="34" t="str">
        <f t="shared" si="6"/>
        <v>X</v>
      </c>
    </row>
    <row r="29" spans="2:56" ht="21" x14ac:dyDescent="0.2">
      <c r="B29" s="12">
        <v>26</v>
      </c>
      <c r="C29" s="30" t="s">
        <v>244</v>
      </c>
      <c r="D29" s="35" t="s">
        <v>340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12">
        <f t="shared" ref="AW29:AW30" si="7">(SUM(E29:L29)/9+M29/15+N29/9+O29/9)/11*100</f>
        <v>0</v>
      </c>
      <c r="AX29" s="12">
        <f t="shared" ref="AX29:AX30" si="8">(SUM(P29:W29)/9+X29/15+Y29/9+Z29/9)/11*100</f>
        <v>0</v>
      </c>
      <c r="AY29" s="12">
        <f t="shared" si="4"/>
        <v>0</v>
      </c>
      <c r="AZ29" s="12">
        <f t="shared" si="5"/>
        <v>0</v>
      </c>
      <c r="BA29" s="22">
        <f t="shared" si="0"/>
        <v>0</v>
      </c>
      <c r="BB29" s="12">
        <f t="shared" si="1"/>
        <v>0</v>
      </c>
      <c r="BC29" s="12">
        <v>60</v>
      </c>
      <c r="BD29" s="34" t="str">
        <f t="shared" si="6"/>
        <v>P</v>
      </c>
    </row>
    <row r="30" spans="2:56" ht="21" x14ac:dyDescent="0.2">
      <c r="B30" s="12">
        <v>27</v>
      </c>
      <c r="C30" s="30" t="s">
        <v>293</v>
      </c>
      <c r="D30" s="30" t="s">
        <v>339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12">
        <f t="shared" si="7"/>
        <v>0</v>
      </c>
      <c r="AX30" s="12">
        <f t="shared" si="8"/>
        <v>0</v>
      </c>
      <c r="AY30" s="12">
        <f t="shared" si="4"/>
        <v>0</v>
      </c>
      <c r="AZ30" s="12">
        <f t="shared" si="5"/>
        <v>0</v>
      </c>
      <c r="BA30" s="22">
        <f t="shared" si="0"/>
        <v>0</v>
      </c>
      <c r="BB30" s="12">
        <f t="shared" si="1"/>
        <v>0</v>
      </c>
      <c r="BC30" s="12">
        <v>60</v>
      </c>
      <c r="BD30" s="34" t="str">
        <f t="shared" si="6"/>
        <v>F</v>
      </c>
    </row>
    <row r="31" spans="2:56" ht="21" x14ac:dyDescent="0.2">
      <c r="B31" s="12">
        <v>28</v>
      </c>
      <c r="C31" s="30" t="s">
        <v>313</v>
      </c>
      <c r="D31" s="30" t="s">
        <v>340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12">
        <f t="shared" ref="AW31:AW44" si="9">(SUM(E31:L31)/9+M31/15+N31/9+O31/9)/11*100</f>
        <v>0</v>
      </c>
      <c r="AX31" s="12">
        <f t="shared" ref="AX31:AX44" si="10">(SUM(P31:W31)/9+X31/15+Y31/9+Z31/9)/11*100</f>
        <v>0</v>
      </c>
      <c r="AY31" s="12">
        <f t="shared" ref="AY31:AY44" si="11">(SUM(AA31:AH31)/9+AI31/15+AJ31/9+AK31/9)/11*100</f>
        <v>0</v>
      </c>
      <c r="AZ31" s="12">
        <f t="shared" ref="AZ31:AZ44" si="12">(SUM(AL31:AS31)/9+AT31/15+AU31/9+AV31/9)/11*100</f>
        <v>0</v>
      </c>
      <c r="BA31" s="22">
        <f t="shared" ref="BA31:BA44" si="13">((SUM(AX31:AZ31)/(BB31-1))+AW31)/2</f>
        <v>0</v>
      </c>
      <c r="BB31" s="12">
        <f t="shared" ref="BB31:BB44" si="14">COUNTIF(AW31:AZ31,"&lt;&gt;0")</f>
        <v>0</v>
      </c>
      <c r="BC31" s="12">
        <v>60</v>
      </c>
      <c r="BD31" s="34" t="str">
        <f t="shared" si="6"/>
        <v>P</v>
      </c>
    </row>
    <row r="32" spans="2:56" ht="21" x14ac:dyDescent="0.2">
      <c r="B32" s="12">
        <v>29</v>
      </c>
      <c r="C32" s="30" t="s">
        <v>260</v>
      </c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12">
        <f t="shared" si="9"/>
        <v>0</v>
      </c>
      <c r="AX32" s="12">
        <f t="shared" si="10"/>
        <v>0</v>
      </c>
      <c r="AY32" s="12">
        <f t="shared" si="11"/>
        <v>0</v>
      </c>
      <c r="AZ32" s="12">
        <f t="shared" si="12"/>
        <v>0</v>
      </c>
      <c r="BA32" s="22">
        <f t="shared" si="13"/>
        <v>0</v>
      </c>
      <c r="BB32" s="12">
        <f t="shared" si="14"/>
        <v>0</v>
      </c>
      <c r="BC32" s="12">
        <v>60</v>
      </c>
      <c r="BD32" s="34" t="str">
        <f t="shared" si="6"/>
        <v>X</v>
      </c>
    </row>
    <row r="33" spans="2:56" ht="21" x14ac:dyDescent="0.2">
      <c r="B33" s="12">
        <v>30</v>
      </c>
      <c r="C33" s="30" t="s">
        <v>266</v>
      </c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12">
        <f t="shared" si="9"/>
        <v>0</v>
      </c>
      <c r="AX33" s="12">
        <f t="shared" si="10"/>
        <v>0</v>
      </c>
      <c r="AY33" s="12">
        <f t="shared" si="11"/>
        <v>0</v>
      </c>
      <c r="AZ33" s="12">
        <f t="shared" si="12"/>
        <v>0</v>
      </c>
      <c r="BA33" s="22">
        <f t="shared" si="13"/>
        <v>0</v>
      </c>
      <c r="BB33" s="12">
        <f t="shared" si="14"/>
        <v>0</v>
      </c>
      <c r="BC33" s="12">
        <v>60</v>
      </c>
      <c r="BD33" s="34" t="str">
        <f t="shared" si="6"/>
        <v>X</v>
      </c>
    </row>
    <row r="34" spans="2:56" ht="21" x14ac:dyDescent="0.2">
      <c r="B34" s="12">
        <v>31</v>
      </c>
      <c r="C34" s="30" t="s">
        <v>299</v>
      </c>
      <c r="D34" s="30" t="s">
        <v>339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12">
        <f t="shared" si="9"/>
        <v>0</v>
      </c>
      <c r="AX34" s="12">
        <f t="shared" si="10"/>
        <v>0</v>
      </c>
      <c r="AY34" s="12">
        <f t="shared" si="11"/>
        <v>0</v>
      </c>
      <c r="AZ34" s="12">
        <f t="shared" si="12"/>
        <v>0</v>
      </c>
      <c r="BA34" s="22">
        <f t="shared" si="13"/>
        <v>0</v>
      </c>
      <c r="BB34" s="12">
        <f t="shared" si="14"/>
        <v>0</v>
      </c>
      <c r="BC34" s="12">
        <v>60</v>
      </c>
      <c r="BD34" s="34" t="str">
        <f t="shared" si="6"/>
        <v>F</v>
      </c>
    </row>
    <row r="35" spans="2:56" ht="21" x14ac:dyDescent="0.2">
      <c r="B35" s="12">
        <v>32</v>
      </c>
      <c r="C35" s="30" t="s">
        <v>248</v>
      </c>
      <c r="D35" s="30" t="s">
        <v>340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2">
        <f t="shared" si="9"/>
        <v>0</v>
      </c>
      <c r="AX35" s="12">
        <f t="shared" si="10"/>
        <v>0</v>
      </c>
      <c r="AY35" s="12">
        <f t="shared" si="11"/>
        <v>0</v>
      </c>
      <c r="AZ35" s="12">
        <f t="shared" si="12"/>
        <v>0</v>
      </c>
      <c r="BA35" s="22">
        <f t="shared" si="13"/>
        <v>0</v>
      </c>
      <c r="BB35" s="12">
        <f t="shared" si="14"/>
        <v>0</v>
      </c>
      <c r="BC35" s="12">
        <v>60</v>
      </c>
      <c r="BD35" s="34" t="str">
        <f t="shared" si="6"/>
        <v>P</v>
      </c>
    </row>
    <row r="36" spans="2:56" ht="21" x14ac:dyDescent="0.2">
      <c r="B36" s="12">
        <v>33</v>
      </c>
      <c r="C36" s="30" t="s">
        <v>265</v>
      </c>
      <c r="D36" s="30" t="s">
        <v>340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2">
        <f t="shared" si="9"/>
        <v>0</v>
      </c>
      <c r="AX36" s="12">
        <f t="shared" si="10"/>
        <v>0</v>
      </c>
      <c r="AY36" s="12">
        <f t="shared" si="11"/>
        <v>0</v>
      </c>
      <c r="AZ36" s="12">
        <f t="shared" si="12"/>
        <v>0</v>
      </c>
      <c r="BA36" s="22">
        <f t="shared" si="13"/>
        <v>0</v>
      </c>
      <c r="BB36" s="12">
        <f t="shared" si="14"/>
        <v>0</v>
      </c>
      <c r="BC36" s="12">
        <v>60</v>
      </c>
      <c r="BD36" s="34" t="str">
        <f t="shared" si="6"/>
        <v>P</v>
      </c>
    </row>
    <row r="37" spans="2:56" ht="21" x14ac:dyDescent="0.2">
      <c r="B37" s="12">
        <v>34</v>
      </c>
      <c r="C37" s="30" t="s">
        <v>296</v>
      </c>
      <c r="D37" s="30"/>
      <c r="E37" s="31">
        <v>4</v>
      </c>
      <c r="F37" s="31">
        <v>4</v>
      </c>
      <c r="G37" s="31">
        <v>6</v>
      </c>
      <c r="H37" s="31">
        <v>6</v>
      </c>
      <c r="I37" s="31">
        <v>5</v>
      </c>
      <c r="J37" s="31">
        <v>5</v>
      </c>
      <c r="K37" s="31">
        <v>4</v>
      </c>
      <c r="L37" s="31">
        <v>6</v>
      </c>
      <c r="M37" s="31">
        <v>7</v>
      </c>
      <c r="N37" s="31">
        <v>4</v>
      </c>
      <c r="O37" s="31">
        <v>5</v>
      </c>
      <c r="P37" s="37">
        <v>6</v>
      </c>
      <c r="Q37" s="37">
        <v>6</v>
      </c>
      <c r="R37" s="37">
        <v>6</v>
      </c>
      <c r="S37" s="37">
        <v>5</v>
      </c>
      <c r="T37" s="37">
        <v>9</v>
      </c>
      <c r="U37" s="37">
        <v>9</v>
      </c>
      <c r="V37" s="37">
        <v>6</v>
      </c>
      <c r="W37" s="37">
        <v>4</v>
      </c>
      <c r="X37" s="37">
        <v>11</v>
      </c>
      <c r="Y37" s="37">
        <v>6</v>
      </c>
      <c r="Z37" s="37">
        <v>5</v>
      </c>
      <c r="AA37" s="33">
        <v>6</v>
      </c>
      <c r="AB37" s="33">
        <v>3</v>
      </c>
      <c r="AC37" s="33">
        <v>3</v>
      </c>
      <c r="AD37" s="33">
        <v>3</v>
      </c>
      <c r="AE37" s="33">
        <v>5</v>
      </c>
      <c r="AF37" s="33">
        <v>5</v>
      </c>
      <c r="AG37" s="33">
        <v>3</v>
      </c>
      <c r="AH37" s="33">
        <v>1</v>
      </c>
      <c r="AI37" s="33">
        <v>7</v>
      </c>
      <c r="AJ37" s="33">
        <v>4</v>
      </c>
      <c r="AK37" s="33">
        <v>5</v>
      </c>
      <c r="AL37" s="31">
        <v>3</v>
      </c>
      <c r="AM37" s="31">
        <v>3</v>
      </c>
      <c r="AN37" s="31">
        <v>3</v>
      </c>
      <c r="AO37" s="31">
        <v>6</v>
      </c>
      <c r="AP37" s="31">
        <v>3</v>
      </c>
      <c r="AQ37" s="31">
        <v>6</v>
      </c>
      <c r="AR37" s="31">
        <v>1</v>
      </c>
      <c r="AS37" s="31">
        <v>6</v>
      </c>
      <c r="AT37" s="31">
        <v>10</v>
      </c>
      <c r="AU37" s="31">
        <v>5</v>
      </c>
      <c r="AV37" s="31">
        <v>8</v>
      </c>
      <c r="AW37" s="12">
        <f t="shared" si="9"/>
        <v>53.737373737373737</v>
      </c>
      <c r="AX37" s="12">
        <f t="shared" si="10"/>
        <v>69.292929292929301</v>
      </c>
      <c r="AY37" s="12">
        <f t="shared" si="11"/>
        <v>42.62626262626263</v>
      </c>
      <c r="AZ37" s="12">
        <f t="shared" si="12"/>
        <v>50.505050505050505</v>
      </c>
      <c r="BA37" s="22">
        <f t="shared" si="13"/>
        <v>53.939393939393938</v>
      </c>
      <c r="BB37" s="12">
        <f t="shared" si="14"/>
        <v>4</v>
      </c>
      <c r="BC37" s="12">
        <v>60</v>
      </c>
      <c r="BD37" s="34" t="str">
        <f t="shared" si="6"/>
        <v>F</v>
      </c>
    </row>
    <row r="38" spans="2:56" ht="21" x14ac:dyDescent="0.2">
      <c r="B38" s="12">
        <v>35</v>
      </c>
      <c r="C38" s="30" t="s">
        <v>271</v>
      </c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2">
        <f t="shared" si="9"/>
        <v>0</v>
      </c>
      <c r="AX38" s="12">
        <f t="shared" si="10"/>
        <v>0</v>
      </c>
      <c r="AY38" s="12">
        <f t="shared" si="11"/>
        <v>0</v>
      </c>
      <c r="AZ38" s="12">
        <f t="shared" si="12"/>
        <v>0</v>
      </c>
      <c r="BA38" s="22">
        <f t="shared" si="13"/>
        <v>0</v>
      </c>
      <c r="BB38" s="12">
        <f t="shared" si="14"/>
        <v>0</v>
      </c>
      <c r="BC38" s="12">
        <v>60</v>
      </c>
      <c r="BD38" s="34" t="str">
        <f t="shared" si="6"/>
        <v>X</v>
      </c>
    </row>
    <row r="39" spans="2:56" ht="21" x14ac:dyDescent="0.2">
      <c r="B39" s="12">
        <v>36</v>
      </c>
      <c r="C39" s="30" t="s">
        <v>253</v>
      </c>
      <c r="D39" s="30" t="s">
        <v>340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2">
        <f t="shared" si="9"/>
        <v>0</v>
      </c>
      <c r="AX39" s="12">
        <f t="shared" si="10"/>
        <v>0</v>
      </c>
      <c r="AY39" s="12">
        <f t="shared" si="11"/>
        <v>0</v>
      </c>
      <c r="AZ39" s="12">
        <f t="shared" si="12"/>
        <v>0</v>
      </c>
      <c r="BA39" s="22">
        <f t="shared" si="13"/>
        <v>0</v>
      </c>
      <c r="BB39" s="12">
        <f t="shared" si="14"/>
        <v>0</v>
      </c>
      <c r="BC39" s="12">
        <v>60</v>
      </c>
      <c r="BD39" s="34" t="str">
        <f t="shared" si="6"/>
        <v>P</v>
      </c>
    </row>
    <row r="40" spans="2:56" ht="21" x14ac:dyDescent="0.2">
      <c r="B40" s="12">
        <v>37</v>
      </c>
      <c r="C40" s="30" t="s">
        <v>312</v>
      </c>
      <c r="D40" s="30" t="s">
        <v>340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12">
        <f t="shared" si="9"/>
        <v>0</v>
      </c>
      <c r="AX40" s="12">
        <f t="shared" si="10"/>
        <v>0</v>
      </c>
      <c r="AY40" s="12">
        <f t="shared" si="11"/>
        <v>0</v>
      </c>
      <c r="AZ40" s="12">
        <f t="shared" si="12"/>
        <v>0</v>
      </c>
      <c r="BA40" s="22">
        <f t="shared" si="13"/>
        <v>0</v>
      </c>
      <c r="BB40" s="12">
        <f t="shared" si="14"/>
        <v>0</v>
      </c>
      <c r="BC40" s="12">
        <v>60</v>
      </c>
      <c r="BD40" s="34" t="str">
        <f t="shared" si="6"/>
        <v>P</v>
      </c>
    </row>
    <row r="41" spans="2:56" ht="21" x14ac:dyDescent="0.2">
      <c r="B41" s="12">
        <v>38</v>
      </c>
      <c r="C41" s="30" t="s">
        <v>286</v>
      </c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12">
        <f t="shared" si="9"/>
        <v>0</v>
      </c>
      <c r="AX41" s="12">
        <f t="shared" si="10"/>
        <v>0</v>
      </c>
      <c r="AY41" s="12">
        <f t="shared" si="11"/>
        <v>0</v>
      </c>
      <c r="AZ41" s="12">
        <f t="shared" si="12"/>
        <v>0</v>
      </c>
      <c r="BA41" s="22">
        <f t="shared" si="13"/>
        <v>0</v>
      </c>
      <c r="BB41" s="12">
        <f t="shared" si="14"/>
        <v>0</v>
      </c>
      <c r="BC41" s="12">
        <v>60</v>
      </c>
      <c r="BD41" s="34" t="str">
        <f t="shared" si="6"/>
        <v>X</v>
      </c>
    </row>
    <row r="42" spans="2:56" ht="21" x14ac:dyDescent="0.2">
      <c r="B42" s="12">
        <v>39</v>
      </c>
      <c r="C42" s="30" t="s">
        <v>297</v>
      </c>
      <c r="D42" s="30"/>
      <c r="E42" s="31">
        <v>7</v>
      </c>
      <c r="F42" s="31">
        <v>5</v>
      </c>
      <c r="G42" s="31">
        <v>5</v>
      </c>
      <c r="H42" s="31">
        <v>5</v>
      </c>
      <c r="I42" s="31">
        <v>5</v>
      </c>
      <c r="J42" s="31">
        <v>5</v>
      </c>
      <c r="K42" s="31">
        <v>0</v>
      </c>
      <c r="L42" s="31">
        <v>7</v>
      </c>
      <c r="M42" s="31">
        <v>12</v>
      </c>
      <c r="N42" s="31">
        <v>5</v>
      </c>
      <c r="O42" s="31">
        <v>9</v>
      </c>
      <c r="P42" s="37">
        <v>6</v>
      </c>
      <c r="Q42" s="37">
        <v>5</v>
      </c>
      <c r="R42" s="37">
        <v>5</v>
      </c>
      <c r="S42" s="37">
        <v>7</v>
      </c>
      <c r="T42" s="37">
        <v>6</v>
      </c>
      <c r="U42" s="37">
        <v>5</v>
      </c>
      <c r="V42" s="37">
        <v>7</v>
      </c>
      <c r="W42" s="37">
        <v>7</v>
      </c>
      <c r="X42" s="37">
        <v>12</v>
      </c>
      <c r="Y42" s="37">
        <v>4</v>
      </c>
      <c r="Z42" s="37">
        <v>6</v>
      </c>
      <c r="AA42" s="33">
        <v>6</v>
      </c>
      <c r="AB42" s="33">
        <v>6</v>
      </c>
      <c r="AC42" s="33">
        <v>5</v>
      </c>
      <c r="AD42" s="33">
        <v>5</v>
      </c>
      <c r="AE42" s="33">
        <v>5</v>
      </c>
      <c r="AF42" s="33">
        <v>5</v>
      </c>
      <c r="AG42" s="33">
        <v>4</v>
      </c>
      <c r="AH42" s="33">
        <v>5</v>
      </c>
      <c r="AI42" s="33">
        <v>12</v>
      </c>
      <c r="AJ42" s="33">
        <v>6</v>
      </c>
      <c r="AK42" s="33">
        <v>8</v>
      </c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12">
        <f t="shared" si="9"/>
        <v>60.808080808080803</v>
      </c>
      <c r="AX42" s="12">
        <f t="shared" si="10"/>
        <v>65.858585858585855</v>
      </c>
      <c r="AY42" s="12">
        <f t="shared" si="11"/>
        <v>62.828282828282831</v>
      </c>
      <c r="AZ42" s="12">
        <f t="shared" si="12"/>
        <v>0</v>
      </c>
      <c r="BA42" s="22">
        <f t="shared" si="13"/>
        <v>62.575757575757571</v>
      </c>
      <c r="BB42" s="12">
        <f t="shared" si="14"/>
        <v>3</v>
      </c>
      <c r="BC42" s="12">
        <v>60</v>
      </c>
      <c r="BD42" s="34" t="str">
        <f t="shared" si="6"/>
        <v>P</v>
      </c>
    </row>
    <row r="43" spans="2:56" ht="21" x14ac:dyDescent="0.2">
      <c r="B43" s="12">
        <v>40</v>
      </c>
      <c r="C43" s="30" t="s">
        <v>350</v>
      </c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12">
        <f t="shared" si="9"/>
        <v>0</v>
      </c>
      <c r="AX43" s="12">
        <f t="shared" si="10"/>
        <v>0</v>
      </c>
      <c r="AY43" s="12">
        <f t="shared" si="11"/>
        <v>0</v>
      </c>
      <c r="AZ43" s="12">
        <f t="shared" si="12"/>
        <v>0</v>
      </c>
      <c r="BA43" s="22">
        <f t="shared" si="13"/>
        <v>0</v>
      </c>
      <c r="BB43" s="12">
        <f t="shared" si="14"/>
        <v>0</v>
      </c>
      <c r="BC43" s="12">
        <v>60</v>
      </c>
      <c r="BD43" s="34" t="str">
        <f t="shared" si="6"/>
        <v>X</v>
      </c>
    </row>
    <row r="44" spans="2:56" ht="21" x14ac:dyDescent="0.2">
      <c r="B44" s="12">
        <v>41</v>
      </c>
      <c r="C44" s="30" t="s">
        <v>255</v>
      </c>
      <c r="D44" s="30" t="s">
        <v>340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12">
        <f t="shared" si="9"/>
        <v>0</v>
      </c>
      <c r="AX44" s="12">
        <f t="shared" si="10"/>
        <v>0</v>
      </c>
      <c r="AY44" s="12">
        <f t="shared" si="11"/>
        <v>0</v>
      </c>
      <c r="AZ44" s="12">
        <f t="shared" si="12"/>
        <v>0</v>
      </c>
      <c r="BA44" s="22">
        <f t="shared" si="13"/>
        <v>0</v>
      </c>
      <c r="BB44" s="12">
        <f t="shared" si="14"/>
        <v>0</v>
      </c>
      <c r="BC44" s="12">
        <v>60</v>
      </c>
      <c r="BD44" s="34" t="str">
        <f t="shared" si="6"/>
        <v>P</v>
      </c>
    </row>
    <row r="48" spans="2:56" x14ac:dyDescent="0.2">
      <c r="D48" s="12" t="s">
        <v>340</v>
      </c>
    </row>
    <row r="49" spans="4:4" x14ac:dyDescent="0.2">
      <c r="D49" s="12" t="s">
        <v>339</v>
      </c>
    </row>
  </sheetData>
  <mergeCells count="4">
    <mergeCell ref="E2:O2"/>
    <mergeCell ref="P2:Z2"/>
    <mergeCell ref="AA2:AK2"/>
    <mergeCell ref="AL2:AV2"/>
  </mergeCells>
  <dataValidations count="1">
    <dataValidation type="list" showInputMessage="1" showErrorMessage="1" sqref="D4:D44">
      <formula1>$D$47:$D$49</formula1>
    </dataValidation>
  </dataValidations>
  <pageMargins left="0.7" right="0.7" top="0.75" bottom="0.75" header="0.3" footer="0.3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view="pageBreakPreview" topLeftCell="A22" zoomScaleNormal="100" zoomScaleSheetLayoutView="100" workbookViewId="0">
      <selection activeCell="G37" sqref="G37"/>
    </sheetView>
  </sheetViews>
  <sheetFormatPr defaultRowHeight="12.75" x14ac:dyDescent="0.2"/>
  <cols>
    <col min="1" max="1" width="9.140625" style="12"/>
    <col min="2" max="2" width="49.42578125" style="12" customWidth="1"/>
    <col min="3" max="9" width="9.140625" style="12" customWidth="1"/>
    <col min="10" max="16384" width="9.140625" style="12"/>
  </cols>
  <sheetData>
    <row r="1" spans="2:9" ht="13.5" thickBot="1" x14ac:dyDescent="0.25"/>
    <row r="2" spans="2:9" ht="60" x14ac:dyDescent="0.2">
      <c r="B2" s="38" t="s">
        <v>240</v>
      </c>
      <c r="C2" s="39" t="s">
        <v>341</v>
      </c>
      <c r="D2" s="40" t="s">
        <v>342</v>
      </c>
      <c r="E2" s="39" t="s">
        <v>343</v>
      </c>
      <c r="F2" s="39" t="s">
        <v>344</v>
      </c>
      <c r="G2" s="39" t="s">
        <v>345</v>
      </c>
      <c r="H2" s="41" t="s">
        <v>360</v>
      </c>
      <c r="I2" s="42" t="s">
        <v>346</v>
      </c>
    </row>
    <row r="3" spans="2:9" ht="21" x14ac:dyDescent="0.2">
      <c r="B3" s="30" t="str">
        <f>'Proposal Listing'!C4</f>
        <v>1Way2Gether</v>
      </c>
      <c r="C3" s="54" t="str">
        <f>LOOKUP(B3,'Proposal Listing'!$C$4:$C$44,'Proposal Listing'!$AI$4:$AI$44)</f>
        <v>F</v>
      </c>
      <c r="D3" s="43" t="str">
        <f>LOOKUP(B3,'Proposal Listing (2)'!$C$4:$C$44,'Proposal Listing (2)'!$AI$4:$AI$44)</f>
        <v>P</v>
      </c>
      <c r="E3" s="54" t="str">
        <f>LOOKUP(B3,'Progress I Listing'!$C$4:$C$44,'Progress I Listing'!$BD$4:$BD$44)</f>
        <v>P</v>
      </c>
      <c r="F3" s="57" t="str">
        <f>LOOKUP(B3,'Progress I Listing (2)'!$C$4:$C$44,'Progress I Listing (2)'!$BD$4:$BD$44)</f>
        <v>X</v>
      </c>
      <c r="G3" s="68" t="str">
        <f>LOOKUP(B3,'Progress II Listing '!$C$4:$C$44,'Progress II Listing '!$BD$4:$BD$44)</f>
        <v>P</v>
      </c>
      <c r="H3" s="44" t="s">
        <v>340</v>
      </c>
      <c r="I3" s="69" t="str">
        <f>'Final Project Listing'!BD4</f>
        <v>P</v>
      </c>
    </row>
    <row r="4" spans="2:9" ht="21" x14ac:dyDescent="0.2">
      <c r="B4" s="30" t="str">
        <f>'Proposal Listing'!C5</f>
        <v>Apartment Management on Web</v>
      </c>
      <c r="C4" s="54" t="str">
        <f>LOOKUP(B4,'Proposal Listing'!$C$4:$C$44,'Proposal Listing'!$AI$4:$AI$44)</f>
        <v>F</v>
      </c>
      <c r="D4" s="43" t="str">
        <f>LOOKUP(B4,'Proposal Listing (2)'!$C$4:$C$44,'Proposal Listing (2)'!$AI$4:$AI$44)</f>
        <v>P</v>
      </c>
      <c r="E4" s="54" t="str">
        <f>LOOKUP(B4,'Progress I Listing'!$C$4:$C$44,'Progress I Listing'!$BD$4:$BD$44)</f>
        <v>X</v>
      </c>
      <c r="F4" s="57" t="str">
        <f>LOOKUP(B4,'Progress I Listing (2)'!$C$4:$C$44,'Progress I Listing (2)'!$BD$4:$BD$44)</f>
        <v>P</v>
      </c>
      <c r="G4" s="68" t="str">
        <f>LOOKUP(B4,'Progress II Listing '!$C$4:$C$44,'Progress II Listing '!$BD$4:$BD$44)</f>
        <v>P</v>
      </c>
      <c r="H4" s="44" t="s">
        <v>340</v>
      </c>
      <c r="I4" s="69" t="str">
        <f>'Final Project Listing'!BD5</f>
        <v>P</v>
      </c>
    </row>
    <row r="5" spans="2:9" ht="21" x14ac:dyDescent="0.2">
      <c r="B5" s="30" t="str">
        <f>'Proposal Listing'!C6</f>
        <v>Automotive Business mobile system</v>
      </c>
      <c r="C5" s="54" t="str">
        <f>LOOKUP(B5,'Proposal Listing'!$C$4:$C$44,'Proposal Listing'!$AI$4:$AI$44)</f>
        <v>P</v>
      </c>
      <c r="D5" s="43" t="str">
        <f>LOOKUP(B5,'Proposal Listing (2)'!$C$4:$C$44,'Proposal Listing (2)'!$AI$4:$AI$44)</f>
        <v>X</v>
      </c>
      <c r="E5" s="54" t="str">
        <f>LOOKUP(B5,'Progress I Listing'!$C$4:$C$44,'Progress I Listing'!$BD$4:$BD$44)</f>
        <v>F</v>
      </c>
      <c r="F5" s="57" t="str">
        <f>LOOKUP(B5,'Progress I Listing (2)'!$C$4:$C$44,'Progress I Listing (2)'!$BD$4:$BD$44)</f>
        <v>P</v>
      </c>
      <c r="G5" s="68" t="str">
        <f>LOOKUP(B5,'Progress II Listing '!$C$4:$C$44,'Progress II Listing '!$BD$4:$BD$44)</f>
        <v>P</v>
      </c>
      <c r="H5" s="44" t="s">
        <v>340</v>
      </c>
      <c r="I5" s="69" t="str">
        <f>'Final Project Listing'!BD6</f>
        <v>P</v>
      </c>
    </row>
    <row r="6" spans="2:9" ht="21" x14ac:dyDescent="0.2">
      <c r="B6" s="52" t="str">
        <f>'Proposal Listing'!C7</f>
        <v>Baby Club Online</v>
      </c>
      <c r="C6" s="55" t="str">
        <f>LOOKUP(B6,'Proposal Listing'!$C$4:$C$44,'Proposal Listing'!$AI$4:$AI$44)</f>
        <v>X</v>
      </c>
      <c r="D6" s="43" t="str">
        <f>LOOKUP(B6,'Proposal Listing (2)'!$C$4:$C$44,'Proposal Listing (2)'!$AI$4:$AI$44)</f>
        <v>F</v>
      </c>
      <c r="E6" s="55"/>
      <c r="F6" s="63"/>
      <c r="G6" s="60"/>
      <c r="H6" s="53"/>
      <c r="I6" s="70" t="str">
        <f>'Final Project Listing'!BD7</f>
        <v>X</v>
      </c>
    </row>
    <row r="7" spans="2:9" ht="21" x14ac:dyDescent="0.2">
      <c r="B7" s="30" t="str">
        <f>'Proposal Listing'!C8</f>
        <v>Bakery Shop Management System</v>
      </c>
      <c r="C7" s="54" t="str">
        <f>LOOKUP(B7,'Proposal Listing'!$C$4:$C$44,'Proposal Listing'!$AI$4:$AI$44)</f>
        <v>F</v>
      </c>
      <c r="D7" s="43" t="str">
        <f>LOOKUP(B7,'Proposal Listing (2)'!$C$4:$C$44,'Proposal Listing (2)'!$AI$4:$AI$44)</f>
        <v>P</v>
      </c>
      <c r="E7" s="54" t="str">
        <f>LOOKUP(B7,'Progress I Listing'!$C$4:$C$44,'Progress I Listing'!$BD$4:$BD$44)</f>
        <v>P</v>
      </c>
      <c r="F7" s="57" t="str">
        <f>LOOKUP(B7,'Progress I Listing (2)'!$C$4:$C$44,'Progress I Listing (2)'!$BD$4:$BD$44)</f>
        <v>X</v>
      </c>
      <c r="G7" s="68" t="str">
        <f>LOOKUP(B7,'Progress II Listing '!$C$4:$C$44,'Progress II Listing '!$BD$4:$BD$44)</f>
        <v>P</v>
      </c>
      <c r="H7" s="44" t="s">
        <v>340</v>
      </c>
      <c r="I7" s="69" t="s">
        <v>339</v>
      </c>
    </row>
    <row r="8" spans="2:9" ht="21" x14ac:dyDescent="0.2">
      <c r="B8" s="30" t="str">
        <f>'Proposal Listing'!C9</f>
        <v>Beginning JAVA by E-Learning</v>
      </c>
      <c r="C8" s="54" t="str">
        <f>LOOKUP(B8,'Proposal Listing'!$C$4:$C$44,'Proposal Listing'!$AI$4:$AI$44)</f>
        <v>P</v>
      </c>
      <c r="D8" s="43" t="str">
        <f>LOOKUP(B8,'Proposal Listing (2)'!$C$4:$C$44,'Proposal Listing (2)'!$AI$4:$AI$44)</f>
        <v>X</v>
      </c>
      <c r="E8" s="54" t="str">
        <f>LOOKUP(B8,'Progress I Listing'!$C$4:$C$44,'Progress I Listing'!$BD$4:$BD$44)</f>
        <v>X</v>
      </c>
      <c r="F8" s="57" t="str">
        <f>LOOKUP(B8,'Progress I Listing (2)'!$C$4:$C$44,'Progress I Listing (2)'!$BD$4:$BD$44)</f>
        <v>P</v>
      </c>
      <c r="G8" s="68" t="str">
        <f>LOOKUP(B8,'Progress II Listing '!$C$4:$C$44,'Progress II Listing '!$BD$4:$BD$44)</f>
        <v>P</v>
      </c>
      <c r="H8" s="44" t="s">
        <v>340</v>
      </c>
      <c r="I8" s="69" t="str">
        <f>'Final Project Listing'!BD9</f>
        <v>F</v>
      </c>
    </row>
    <row r="9" spans="2:9" ht="21" x14ac:dyDescent="0.2">
      <c r="B9" s="52" t="str">
        <f>'Proposal Listing'!C10</f>
        <v>CAMT Courses Organizer</v>
      </c>
      <c r="C9" s="55" t="str">
        <f>LOOKUP(B9,'Proposal Listing'!$C$4:$C$44,'Proposal Listing'!$AI$4:$AI$44)</f>
        <v>P</v>
      </c>
      <c r="D9" s="58" t="str">
        <f>LOOKUP(B9,'Proposal Listing (2)'!$C$4:$C$44,'Proposal Listing (2)'!$AI$4:$AI$44)</f>
        <v>X</v>
      </c>
      <c r="E9" s="55" t="str">
        <f>LOOKUP(B9,'Progress I Listing'!$C$4:$C$44,'Progress I Listing'!$BD$4:$BD$44)</f>
        <v>X</v>
      </c>
      <c r="F9" s="59" t="str">
        <f>LOOKUP(B9,'Progress I Listing (2)'!$C$4:$C$44,'Progress I Listing (2)'!$BD$4:$BD$44)</f>
        <v>F</v>
      </c>
      <c r="G9" s="60"/>
      <c r="H9" s="53"/>
      <c r="I9" s="70" t="str">
        <f>'Final Project Listing'!BD10</f>
        <v>X</v>
      </c>
    </row>
    <row r="10" spans="2:9" ht="21" x14ac:dyDescent="0.2">
      <c r="B10" s="30" t="str">
        <f>'Proposal Listing'!C11</f>
        <v>CAMT research centre management system</v>
      </c>
      <c r="C10" s="54" t="str">
        <f>LOOKUP(B10,'Proposal Listing'!$C$4:$C$44,'Proposal Listing'!$AI$4:$AI$44)</f>
        <v>P</v>
      </c>
      <c r="D10" s="43" t="str">
        <f>LOOKUP(B10,'Proposal Listing (2)'!$C$4:$C$44,'Proposal Listing (2)'!$AI$4:$AI$44)</f>
        <v>X</v>
      </c>
      <c r="E10" s="54" t="str">
        <f>LOOKUP(B10,'Progress I Listing'!$C$4:$C$44,'Progress I Listing'!$BD$4:$BD$44)</f>
        <v>P</v>
      </c>
      <c r="F10" s="43" t="str">
        <f>LOOKUP(B10,'Progress I Listing (2)'!$C$4:$C$44,'Progress I Listing (2)'!$BD$4:$BD$44)</f>
        <v>X</v>
      </c>
      <c r="G10" s="68" t="str">
        <f>LOOKUP(B10,'Progress II Listing '!$C$4:$C$44,'Progress II Listing '!$BD$4:$BD$44)</f>
        <v>P</v>
      </c>
      <c r="H10" s="44" t="s">
        <v>339</v>
      </c>
      <c r="I10" s="69" t="str">
        <f>'Final Project Listing'!BD11</f>
        <v>P</v>
      </c>
    </row>
    <row r="11" spans="2:9" ht="21" x14ac:dyDescent="0.2">
      <c r="B11" s="52" t="str">
        <f>'Proposal Listing'!C12</f>
        <v>Chiang Mai E-travel</v>
      </c>
      <c r="C11" s="55" t="str">
        <f>LOOKUP(B11,'Proposal Listing'!$C$4:$C$44,'Proposal Listing'!$AI$4:$AI$44)</f>
        <v>P</v>
      </c>
      <c r="D11" s="58" t="str">
        <f>LOOKUP(B11,'Proposal Listing (2)'!$C$4:$C$44,'Proposal Listing (2)'!$AI$4:$AI$44)</f>
        <v>X</v>
      </c>
      <c r="E11" s="55" t="str">
        <f>LOOKUP(B11,'Progress I Listing'!$C$4:$C$44,'Progress I Listing'!$BD$4:$BD$44)</f>
        <v>X</v>
      </c>
      <c r="F11" s="59" t="str">
        <f>LOOKUP(B11,'Progress I Listing (2)'!$C$4:$C$44,'Progress I Listing (2)'!$BD$4:$BD$44)</f>
        <v>P</v>
      </c>
      <c r="G11" s="60"/>
      <c r="H11" s="53"/>
      <c r="I11" s="70" t="str">
        <f>'Final Project Listing'!BD12</f>
        <v>P</v>
      </c>
    </row>
    <row r="12" spans="2:9" ht="21" x14ac:dyDescent="0.2">
      <c r="B12" s="30" t="str">
        <f>'Proposal Listing'!C13</f>
        <v>Chiang Mai Lost &amp; Found system</v>
      </c>
      <c r="C12" s="54" t="str">
        <f>LOOKUP(B12,'Proposal Listing'!$C$4:$C$44,'Proposal Listing'!$AI$4:$AI$44)</f>
        <v>P</v>
      </c>
      <c r="D12" s="43" t="str">
        <f>LOOKUP(B12,'Proposal Listing (2)'!$C$4:$C$44,'Proposal Listing (2)'!$AI$4:$AI$44)</f>
        <v>X</v>
      </c>
      <c r="E12" s="54" t="str">
        <f>LOOKUP(B12,'Progress I Listing'!$C$4:$C$44,'Progress I Listing'!$BD$4:$BD$44)</f>
        <v>P</v>
      </c>
      <c r="F12" s="43" t="str">
        <f>LOOKUP(B12,'Progress I Listing (2)'!$C$4:$C$44,'Progress I Listing (2)'!$BD$4:$BD$44)</f>
        <v>X</v>
      </c>
      <c r="G12" s="68" t="str">
        <f>LOOKUP(B12,'Progress II Listing '!$C$4:$C$44,'Progress II Listing '!$BD$4:$BD$44)</f>
        <v>P</v>
      </c>
      <c r="H12" s="44" t="s">
        <v>339</v>
      </c>
      <c r="I12" s="69" t="str">
        <f>'Final Project Listing'!BD13</f>
        <v>P</v>
      </c>
    </row>
    <row r="13" spans="2:9" ht="21" x14ac:dyDescent="0.2">
      <c r="B13" s="52" t="str">
        <f>'Proposal Listing'!C14</f>
        <v>CM Craigslist</v>
      </c>
      <c r="C13" s="55" t="str">
        <f>LOOKUP(B13,'Proposal Listing'!$C$4:$C$44,'Proposal Listing'!$AI$4:$AI$44)</f>
        <v>P</v>
      </c>
      <c r="D13" s="58" t="str">
        <f>LOOKUP(B13,'Proposal Listing (2)'!$C$4:$C$44,'Proposal Listing (2)'!$AI$4:$AI$44)</f>
        <v>X</v>
      </c>
      <c r="E13" s="55" t="str">
        <f>LOOKUP(B13,'Progress I Listing'!$C$4:$C$44,'Progress I Listing'!$BD$4:$BD$44)</f>
        <v>X</v>
      </c>
      <c r="F13" s="59" t="str">
        <f>LOOKUP(B13,'Progress I Listing (2)'!$C$4:$C$44,'Progress I Listing (2)'!$BD$4:$BD$44)</f>
        <v>F</v>
      </c>
      <c r="G13" s="60"/>
      <c r="H13" s="53"/>
      <c r="I13" s="70" t="str">
        <f>'Final Project Listing'!BD14</f>
        <v>X</v>
      </c>
    </row>
    <row r="14" spans="2:9" ht="21" x14ac:dyDescent="0.2">
      <c r="B14" s="30" t="str">
        <f>'Proposal Listing'!C15</f>
        <v>CM Go</v>
      </c>
      <c r="C14" s="54" t="str">
        <f>LOOKUP(B14,'Proposal Listing'!$C$4:$C$44,'Proposal Listing'!$AI$4:$AI$44)</f>
        <v>X</v>
      </c>
      <c r="D14" s="43" t="str">
        <f>LOOKUP(B14,'Proposal Listing (2)'!$C$4:$C$44,'Proposal Listing (2)'!$AI$4:$AI$44)</f>
        <v>P</v>
      </c>
      <c r="E14" s="54" t="str">
        <f>LOOKUP(B14,'Progress I Listing'!$C$4:$C$44,'Progress I Listing'!$BD$4:$BD$44)</f>
        <v>F</v>
      </c>
      <c r="F14" s="57" t="str">
        <f>LOOKUP(B14,'Progress I Listing (2)'!$C$4:$C$44,'Progress I Listing (2)'!$BD$4:$BD$44)</f>
        <v>P</v>
      </c>
      <c r="G14" s="68" t="str">
        <f>LOOKUP(B14,'Progress II Listing '!$C$4:$C$44,'Progress II Listing '!$BD$4:$BD$44)</f>
        <v>P</v>
      </c>
      <c r="H14" s="44" t="s">
        <v>340</v>
      </c>
      <c r="I14" s="69" t="str">
        <f>'Final Project Listing'!BD15</f>
        <v>P</v>
      </c>
    </row>
    <row r="15" spans="2:9" ht="21" x14ac:dyDescent="0.2">
      <c r="B15" s="36" t="str">
        <f>'Proposal Listing'!C16</f>
        <v xml:space="preserve">CMU Mobile Public transport tracking </v>
      </c>
      <c r="C15" s="54" t="str">
        <f>LOOKUP(B15,'Proposal Listing'!$C$4:$C$44,'Proposal Listing'!$AI$4:$AI$44)</f>
        <v>P</v>
      </c>
      <c r="D15" s="43" t="str">
        <f>LOOKUP(B15,'Proposal Listing (2)'!$C$4:$C$44,'Proposal Listing (2)'!$AI$4:$AI$44)</f>
        <v>X</v>
      </c>
      <c r="E15" s="54" t="str">
        <f>LOOKUP(B15,'Progress I Listing'!$C$4:$C$44,'Progress I Listing'!$BD$4:$BD$44)</f>
        <v>P</v>
      </c>
      <c r="F15" s="43" t="str">
        <f>LOOKUP(B15,'Progress I Listing (2)'!$C$4:$C$44,'Progress I Listing (2)'!$BD$4:$BD$44)</f>
        <v>X</v>
      </c>
      <c r="G15" s="68" t="str">
        <f>LOOKUP(B15,'Progress II Listing '!$C$4:$C$44,'Progress II Listing '!$BD$4:$BD$44)</f>
        <v>P</v>
      </c>
      <c r="H15" s="44" t="s">
        <v>340</v>
      </c>
      <c r="I15" s="69" t="str">
        <f>'Final Project Listing'!BD16</f>
        <v>P</v>
      </c>
    </row>
    <row r="16" spans="2:9" ht="21" x14ac:dyDescent="0.2">
      <c r="B16" s="35" t="str">
        <f>'Proposal Listing'!C17</f>
        <v>Dog care Android App</v>
      </c>
      <c r="C16" s="54" t="str">
        <f>LOOKUP(B16,'Proposal Listing'!$C$4:$C$44,'Proposal Listing'!$AI$4:$AI$44)</f>
        <v>P</v>
      </c>
      <c r="D16" s="43" t="str">
        <f>LOOKUP(B16,'Proposal Listing (2)'!$C$4:$C$44,'Proposal Listing (2)'!$AI$4:$AI$44)</f>
        <v>X</v>
      </c>
      <c r="E16" s="54" t="str">
        <f>LOOKUP(B16,'Progress I Listing'!$C$4:$C$44,'Progress I Listing'!$BD$4:$BD$44)</f>
        <v>P</v>
      </c>
      <c r="F16" s="43" t="str">
        <f>LOOKUP(B16,'Progress I Listing (2)'!$C$4:$C$44,'Progress I Listing (2)'!$BD$4:$BD$44)</f>
        <v>X</v>
      </c>
      <c r="G16" s="68" t="str">
        <f>LOOKUP(B16,'Progress II Listing '!$C$4:$C$44,'Progress II Listing '!$BD$4:$BD$44)</f>
        <v>P</v>
      </c>
      <c r="H16" s="44" t="s">
        <v>340</v>
      </c>
      <c r="I16" s="69" t="str">
        <f>'Final Project Listing'!BD17</f>
        <v>P</v>
      </c>
    </row>
    <row r="17" spans="2:9" ht="21" x14ac:dyDescent="0.2">
      <c r="B17" s="52" t="str">
        <f>'Proposal Listing'!C18</f>
        <v>E-Learning by game for first grader tablet</v>
      </c>
      <c r="C17" s="55" t="str">
        <f>LOOKUP(B17,'Proposal Listing'!$C$4:$C$44,'Proposal Listing'!$AI$4:$AI$44)</f>
        <v>X</v>
      </c>
      <c r="D17" s="58" t="str">
        <f>LOOKUP(B17,'Proposal Listing (2)'!$C$4:$C$44,'Proposal Listing (2)'!$AI$4:$AI$44)</f>
        <v>P</v>
      </c>
      <c r="E17" s="55" t="str">
        <f>LOOKUP(B17,'Progress I Listing'!$C$4:$C$44,'Progress I Listing'!$BD$4:$BD$44)</f>
        <v>X</v>
      </c>
      <c r="F17" s="59" t="str">
        <f>LOOKUP(B17,'Progress I Listing (2)'!$C$4:$C$44,'Progress I Listing (2)'!$BD$4:$BD$44)</f>
        <v>F</v>
      </c>
      <c r="G17" s="60"/>
      <c r="H17" s="53"/>
      <c r="I17" s="70" t="str">
        <f>'Final Project Listing'!BD18</f>
        <v>X</v>
      </c>
    </row>
    <row r="18" spans="2:9" ht="21" x14ac:dyDescent="0.2">
      <c r="B18" s="30" t="str">
        <f>'Proposal Listing'!C19</f>
        <v>Event map on mobile</v>
      </c>
      <c r="C18" s="54" t="str">
        <f>LOOKUP(B18,'Proposal Listing'!$C$4:$C$44,'Proposal Listing'!$AI$4:$AI$44)</f>
        <v>X</v>
      </c>
      <c r="D18" s="43" t="str">
        <f>LOOKUP(B18,'Proposal Listing (2)'!$C$4:$C$44,'Proposal Listing (2)'!$AI$4:$AI$44)</f>
        <v>P</v>
      </c>
      <c r="E18" s="54" t="str">
        <f>LOOKUP(B18,'Progress I Listing'!$C$4:$C$44,'Progress I Listing'!$BD$4:$BD$44)</f>
        <v>X</v>
      </c>
      <c r="F18" s="57" t="str">
        <f>LOOKUP(B18,'Progress I Listing (2)'!$C$4:$C$44,'Progress I Listing (2)'!$BD$4:$BD$44)</f>
        <v>P</v>
      </c>
      <c r="G18" s="68" t="str">
        <f>LOOKUP(B18,'Progress II Listing '!$C$4:$C$44,'Progress II Listing '!$BD$4:$BD$44)</f>
        <v>P</v>
      </c>
      <c r="H18" s="44" t="s">
        <v>340</v>
      </c>
      <c r="I18" s="69" t="str">
        <f>'Final Project Listing'!BD19</f>
        <v>P</v>
      </c>
    </row>
    <row r="19" spans="2:9" ht="21" x14ac:dyDescent="0.2">
      <c r="B19" s="30" t="str">
        <f>'Proposal Listing'!C20</f>
        <v>Examination management System</v>
      </c>
      <c r="C19" s="54" t="str">
        <f>LOOKUP(B19,'Proposal Listing'!$C$4:$C$44,'Proposal Listing'!$AI$4:$AI$44)</f>
        <v>P</v>
      </c>
      <c r="D19" s="43" t="str">
        <f>LOOKUP(B19,'Proposal Listing (2)'!$C$4:$C$44,'Proposal Listing (2)'!$AI$4:$AI$44)</f>
        <v>X</v>
      </c>
      <c r="E19" s="54" t="str">
        <f>LOOKUP(B19,'Progress I Listing'!$C$4:$C$44,'Progress I Listing'!$BD$4:$BD$44)</f>
        <v>P</v>
      </c>
      <c r="F19" s="43" t="str">
        <f>LOOKUP(B19,'Progress I Listing (2)'!$C$4:$C$44,'Progress I Listing (2)'!$BD$4:$BD$44)</f>
        <v>X</v>
      </c>
      <c r="G19" s="68" t="str">
        <f>LOOKUP(B19,'Progress II Listing '!$C$4:$C$44,'Progress II Listing '!$BD$4:$BD$44)</f>
        <v>P</v>
      </c>
      <c r="H19" s="44" t="s">
        <v>340</v>
      </c>
      <c r="I19" s="69" t="str">
        <f>'Final Project Listing'!BD20</f>
        <v>F</v>
      </c>
    </row>
    <row r="20" spans="2:9" ht="21" x14ac:dyDescent="0.2">
      <c r="B20" s="35" t="str">
        <f>'Proposal Listing'!C21</f>
        <v>Fire Alert With Raspberry Pi</v>
      </c>
      <c r="C20" s="54" t="str">
        <f>LOOKUP(B20,'Proposal Listing'!$C$4:$C$44,'Proposal Listing'!$AI$4:$AI$44)</f>
        <v>X</v>
      </c>
      <c r="D20" s="43" t="str">
        <f>LOOKUP(B20,'Proposal Listing (2)'!$C$4:$C$44,'Proposal Listing (2)'!$AI$4:$AI$44)</f>
        <v>P</v>
      </c>
      <c r="E20" s="54" t="str">
        <f>LOOKUP(B20,'Progress I Listing'!$C$4:$C$44,'Progress I Listing'!$BD$4:$BD$44)</f>
        <v>P</v>
      </c>
      <c r="F20" s="43" t="str">
        <f>LOOKUP(B20,'Progress I Listing (2)'!$C$4:$C$44,'Progress I Listing (2)'!$BD$4:$BD$44)</f>
        <v>X</v>
      </c>
      <c r="G20" s="68" t="str">
        <f>LOOKUP(B20,'Progress II Listing '!$C$4:$C$44,'Progress II Listing '!$BD$4:$BD$44)</f>
        <v>P</v>
      </c>
      <c r="H20" s="44" t="s">
        <v>340</v>
      </c>
      <c r="I20" s="69" t="s">
        <v>339</v>
      </c>
    </row>
    <row r="21" spans="2:9" ht="21" x14ac:dyDescent="0.2">
      <c r="B21" s="35" t="str">
        <f>'Proposal Listing'!C22</f>
        <v>Food Fast Delivery</v>
      </c>
      <c r="C21" s="54" t="str">
        <f>LOOKUP(B21,'Proposal Listing'!$C$4:$C$44,'Proposal Listing'!$AI$4:$AI$44)</f>
        <v>P</v>
      </c>
      <c r="D21" s="43" t="str">
        <f>LOOKUP(B21,'Proposal Listing (2)'!$C$4:$C$44,'Proposal Listing (2)'!$AI$4:$AI$44)</f>
        <v>X</v>
      </c>
      <c r="E21" s="54" t="str">
        <f>LOOKUP(B21,'Progress I Listing'!$C$4:$C$44,'Progress I Listing'!$BD$4:$BD$44)</f>
        <v>P</v>
      </c>
      <c r="F21" s="43" t="str">
        <f>LOOKUP(B21,'Progress I Listing (2)'!$C$4:$C$44,'Progress I Listing (2)'!$BD$4:$BD$44)</f>
        <v>X</v>
      </c>
      <c r="G21" s="68" t="str">
        <f>LOOKUP(B21,'Progress II Listing '!$C$4:$C$44,'Progress II Listing '!$BD$4:$BD$44)</f>
        <v>P</v>
      </c>
      <c r="H21" s="44" t="s">
        <v>340</v>
      </c>
      <c r="I21" s="69" t="str">
        <f>'Final Project Listing'!BD22</f>
        <v>P</v>
      </c>
    </row>
    <row r="22" spans="2:9" ht="21" x14ac:dyDescent="0.2">
      <c r="B22" s="61" t="str">
        <f>'Proposal Listing'!C23</f>
        <v>Fuel Scanner</v>
      </c>
      <c r="C22" s="54" t="str">
        <f>LOOKUP(B22,'Proposal Listing'!$C$4:$C$44,'Proposal Listing'!$AI$4:$AI$44)</f>
        <v>F</v>
      </c>
      <c r="D22" s="43" t="str">
        <f>LOOKUP(B22,'Proposal Listing (2)'!$C$4:$C$44,'Proposal Listing (2)'!$AI$4:$AI$44)</f>
        <v>P</v>
      </c>
      <c r="E22" s="54" t="str">
        <f>LOOKUP(B22,'Progress I Listing'!$C$4:$C$44,'Progress I Listing'!$BD$4:$BD$44)</f>
        <v>X</v>
      </c>
      <c r="F22" s="43" t="str">
        <f>LOOKUP(B22,'Progress I Listing (2)'!$C$4:$C$44,'Progress I Listing (2)'!$BD$4:$BD$44)</f>
        <v>F</v>
      </c>
      <c r="G22" s="60"/>
      <c r="H22" s="53"/>
      <c r="I22" s="70" t="str">
        <f>'Final Project Listing'!BD23</f>
        <v>F</v>
      </c>
    </row>
    <row r="23" spans="2:9" ht="21" x14ac:dyDescent="0.2">
      <c r="B23" s="36" t="str">
        <f>'Proposal Listing'!C24</f>
        <v>Gotta break my weight Application</v>
      </c>
      <c r="C23" s="54" t="str">
        <f>LOOKUP(B23,'Proposal Listing'!$C$4:$C$44,'Proposal Listing'!$AI$4:$AI$44)</f>
        <v>P</v>
      </c>
      <c r="D23" s="43" t="str">
        <f>LOOKUP(B23,'Proposal Listing (2)'!$C$4:$C$44,'Proposal Listing (2)'!$AI$4:$AI$44)</f>
        <v>X</v>
      </c>
      <c r="E23" s="54" t="str">
        <f>LOOKUP(B23,'Progress I Listing'!$C$4:$C$44,'Progress I Listing'!$BD$4:$BD$44)</f>
        <v>P</v>
      </c>
      <c r="F23" s="43" t="str">
        <f>LOOKUP(B23,'Progress I Listing (2)'!$C$4:$C$44,'Progress I Listing (2)'!$BD$4:$BD$44)</f>
        <v>X</v>
      </c>
      <c r="G23" s="68" t="str">
        <f>LOOKUP(B23,'Progress II Listing '!$C$4:$C$44,'Progress II Listing '!$BD$4:$BD$44)</f>
        <v>P</v>
      </c>
      <c r="H23" s="44" t="s">
        <v>340</v>
      </c>
      <c r="I23" s="69" t="str">
        <f>'Final Project Listing'!BD24</f>
        <v>P</v>
      </c>
    </row>
    <row r="24" spans="2:9" ht="21" x14ac:dyDescent="0.2">
      <c r="B24" s="30" t="str">
        <f>'Proposal Listing'!C25</f>
        <v>IHeew</v>
      </c>
      <c r="C24" s="54" t="str">
        <f>LOOKUP(B24,'Proposal Listing'!$C$4:$C$44,'Proposal Listing'!$AI$4:$AI$44)</f>
        <v>P</v>
      </c>
      <c r="D24" s="43" t="str">
        <f>LOOKUP(B24,'Proposal Listing (2)'!$C$4:$C$44,'Proposal Listing (2)'!$AI$4:$AI$44)</f>
        <v>X</v>
      </c>
      <c r="E24" s="54" t="str">
        <f>LOOKUP(B24,'Progress I Listing'!$C$4:$C$44,'Progress I Listing'!$BD$4:$BD$44)</f>
        <v>F</v>
      </c>
      <c r="F24" s="57" t="str">
        <f>LOOKUP(B24,'Progress I Listing (2)'!$C$4:$C$44,'Progress I Listing (2)'!$BD$4:$BD$44)</f>
        <v>P</v>
      </c>
      <c r="G24" s="68" t="str">
        <f>LOOKUP(B24,'Progress II Listing '!$C$4:$C$44,'Progress II Listing '!$BD$4:$BD$44)</f>
        <v>P</v>
      </c>
      <c r="H24" s="44" t="s">
        <v>340</v>
      </c>
      <c r="I24" s="69" t="s">
        <v>339</v>
      </c>
    </row>
    <row r="25" spans="2:9" ht="21" x14ac:dyDescent="0.2">
      <c r="B25" s="30" t="str">
        <f>'Proposal Listing'!C26</f>
        <v>Lanna Cooking Recipe On Mobile</v>
      </c>
      <c r="C25" s="54" t="str">
        <f>LOOKUP(B25,'Proposal Listing'!$C$4:$C$44,'Proposal Listing'!$AI$4:$AI$44)</f>
        <v>P</v>
      </c>
      <c r="D25" s="43" t="str">
        <f>LOOKUP(B25,'Proposal Listing (2)'!$C$4:$C$44,'Proposal Listing (2)'!$AI$4:$AI$44)</f>
        <v>X</v>
      </c>
      <c r="E25" s="54" t="str">
        <f>LOOKUP(B25,'Progress I Listing'!$C$4:$C$44,'Progress I Listing'!$BD$4:$BD$44)</f>
        <v>P</v>
      </c>
      <c r="F25" s="43" t="str">
        <f>LOOKUP(B25,'Progress I Listing (2)'!$C$4:$C$44,'Progress I Listing (2)'!$BD$4:$BD$44)</f>
        <v>X</v>
      </c>
      <c r="G25" s="68" t="str">
        <f>LOOKUP(B25,'Progress II Listing '!$C$4:$C$44,'Progress II Listing '!$BD$4:$BD$44)</f>
        <v>P</v>
      </c>
      <c r="H25" s="44" t="s">
        <v>340</v>
      </c>
      <c r="I25" s="69" t="str">
        <f>'Final Project Listing'!BD26</f>
        <v>P</v>
      </c>
    </row>
    <row r="26" spans="2:9" ht="21" x14ac:dyDescent="0.2">
      <c r="B26" s="52" t="str">
        <f>'Proposal Listing'!C27</f>
        <v xml:space="preserve">Life insurance agent support </v>
      </c>
      <c r="C26" s="55" t="str">
        <f>LOOKUP(B26,'Proposal Listing'!$C$4:$C$44,'Proposal Listing'!$AI$4:$AI$44)</f>
        <v>X</v>
      </c>
      <c r="D26" s="58" t="str">
        <f>LOOKUP(B26,'Proposal Listing (2)'!$C$4:$C$44,'Proposal Listing (2)'!$AI$4:$AI$44)</f>
        <v>P</v>
      </c>
      <c r="E26" s="55" t="str">
        <f>LOOKUP(B26,'Progress I Listing'!$C$4:$C$44,'Progress I Listing'!$BD$4:$BD$44)</f>
        <v>X</v>
      </c>
      <c r="F26" s="58" t="str">
        <f>LOOKUP(B26,'Progress I Listing (2)'!$C$4:$C$44,'Progress I Listing (2)'!$BD$4:$BD$44)</f>
        <v>F</v>
      </c>
      <c r="G26" s="60"/>
      <c r="H26" s="64"/>
      <c r="I26" s="70" t="str">
        <f>'Final Project Listing'!BD27</f>
        <v>X</v>
      </c>
    </row>
    <row r="27" spans="2:9" ht="21" x14ac:dyDescent="0.2">
      <c r="B27" s="52" t="str">
        <f>'Proposal Listing'!C28</f>
        <v>Medical Appointment Application</v>
      </c>
      <c r="C27" s="55" t="str">
        <f>LOOKUP(B27,'Proposal Listing'!$C$4:$C$44,'Proposal Listing'!$AI$4:$AI$44)</f>
        <v>F</v>
      </c>
      <c r="D27" s="58" t="str">
        <f>LOOKUP(B27,'Proposal Listing (2)'!$C$4:$C$44,'Proposal Listing (2)'!$AI$4:$AI$44)</f>
        <v>P</v>
      </c>
      <c r="E27" s="55" t="str">
        <f>LOOKUP(B27,'Progress I Listing'!$C$4:$C$44,'Progress I Listing'!$BD$4:$BD$44)</f>
        <v>X</v>
      </c>
      <c r="F27" s="59" t="str">
        <f>LOOKUP(B27,'Progress I Listing (2)'!$C$4:$C$44,'Progress I Listing (2)'!$BD$4:$BD$44)</f>
        <v>X</v>
      </c>
      <c r="G27" s="60"/>
      <c r="H27" s="62"/>
      <c r="I27" s="70" t="str">
        <f>'Final Project Listing'!BD28</f>
        <v>X</v>
      </c>
    </row>
    <row r="28" spans="2:9" ht="21" x14ac:dyDescent="0.2">
      <c r="B28" s="30" t="str">
        <f>'Proposal Listing'!C29</f>
        <v>Mock Object Code generation</v>
      </c>
      <c r="C28" s="54" t="str">
        <f>LOOKUP(B28,'Proposal Listing'!$C$4:$C$44,'Proposal Listing'!$AI$4:$AI$44)</f>
        <v>X</v>
      </c>
      <c r="D28" s="43" t="str">
        <f>LOOKUP(B28,'Proposal Listing (2)'!$C$4:$C$44,'Proposal Listing (2)'!$AI$4:$AI$44)</f>
        <v>P</v>
      </c>
      <c r="E28" s="54" t="str">
        <f>LOOKUP(B28,'Progress I Listing'!$C$4:$C$44,'Progress I Listing'!$BD$4:$BD$44)</f>
        <v>P</v>
      </c>
      <c r="F28" s="43" t="str">
        <f>LOOKUP(B28,'Progress I Listing (2)'!$C$4:$C$44,'Progress I Listing (2)'!$BD$4:$BD$44)</f>
        <v>X</v>
      </c>
      <c r="G28" s="68" t="str">
        <f>LOOKUP(B28,'Progress II Listing '!$C$4:$C$44,'Progress II Listing '!$BD$4:$BD$44)</f>
        <v>P</v>
      </c>
      <c r="H28" s="44" t="s">
        <v>339</v>
      </c>
      <c r="I28" s="69" t="str">
        <f>'Final Project Listing'!BD29</f>
        <v>P</v>
      </c>
    </row>
    <row r="29" spans="2:9" ht="21" x14ac:dyDescent="0.2">
      <c r="B29" s="30" t="str">
        <f>'Proposal Listing'!C30</f>
        <v>News categories system by RSS feeder</v>
      </c>
      <c r="C29" s="54" t="str">
        <f>LOOKUP(B29,'Proposal Listing'!$C$4:$C$44,'Proposal Listing'!$AI$4:$AI$44)</f>
        <v>P</v>
      </c>
      <c r="D29" s="43" t="str">
        <f>LOOKUP(B29,'Proposal Listing (2)'!$C$4:$C$44,'Proposal Listing (2)'!$AI$4:$AI$44)</f>
        <v>X</v>
      </c>
      <c r="E29" s="54" t="str">
        <f>LOOKUP(B29,'Progress I Listing'!$C$4:$C$44,'Progress I Listing'!$BD$4:$BD$44)</f>
        <v>P</v>
      </c>
      <c r="F29" s="43" t="str">
        <f>LOOKUP(B29,'Progress I Listing (2)'!$C$4:$C$44,'Progress I Listing (2)'!$BD$4:$BD$44)</f>
        <v>X</v>
      </c>
      <c r="G29" s="68" t="str">
        <f>LOOKUP(B29,'Progress II Listing '!$C$4:$C$44,'Progress II Listing '!$BD$4:$BD$44)</f>
        <v>P</v>
      </c>
      <c r="H29" s="44" t="s">
        <v>340</v>
      </c>
      <c r="I29" s="69" t="str">
        <f>'Final Project Listing'!BD30</f>
        <v>F</v>
      </c>
    </row>
    <row r="30" spans="2:9" ht="21" x14ac:dyDescent="0.2">
      <c r="B30" s="30" t="str">
        <f>'Proposal Listing'!C31</f>
        <v>Point Bag</v>
      </c>
      <c r="C30" s="54" t="str">
        <f>LOOKUP(B30,'Proposal Listing'!$C$4:$C$44,'Proposal Listing'!$AI$4:$AI$44)</f>
        <v>P</v>
      </c>
      <c r="D30" s="43" t="str">
        <f>LOOKUP(B30,'Proposal Listing (2)'!$C$4:$C$44,'Proposal Listing (2)'!$AI$4:$AI$44)</f>
        <v>X</v>
      </c>
      <c r="E30" s="54" t="str">
        <f>LOOKUP(B30,'Progress I Listing'!$C$4:$C$44,'Progress I Listing'!$BD$4:$BD$44)</f>
        <v>P</v>
      </c>
      <c r="F30" s="43" t="str">
        <f>LOOKUP(B30,'Progress I Listing (2)'!$C$4:$C$44,'Progress I Listing (2)'!$BD$4:$BD$44)</f>
        <v>X</v>
      </c>
      <c r="G30" s="68" t="str">
        <f>LOOKUP(B30,'Progress II Listing '!$C$4:$C$44,'Progress II Listing '!$BD$4:$BD$44)</f>
        <v>P</v>
      </c>
      <c r="H30" s="44" t="s">
        <v>340</v>
      </c>
      <c r="I30" s="69" t="str">
        <f>'Final Project Listing'!BD31</f>
        <v>P</v>
      </c>
    </row>
    <row r="31" spans="2:9" ht="21" x14ac:dyDescent="0.2">
      <c r="B31" s="30" t="str">
        <f>'Proposal Listing'!C32</f>
        <v>Post it GPS notify</v>
      </c>
      <c r="C31" s="54" t="str">
        <f>LOOKUP(B31,'Proposal Listing'!$C$4:$C$44,'Proposal Listing'!$AI$4:$AI$44)</f>
        <v>P</v>
      </c>
      <c r="D31" s="43" t="str">
        <f>LOOKUP(B31,'Proposal Listing (2)'!$C$4:$C$44,'Proposal Listing (2)'!$AI$4:$AI$44)</f>
        <v>X</v>
      </c>
      <c r="E31" s="54" t="str">
        <f>LOOKUP(B31,'Progress I Listing'!$C$4:$C$44,'Progress I Listing'!$BD$4:$BD$44)</f>
        <v>X</v>
      </c>
      <c r="F31" s="57" t="str">
        <f>LOOKUP(B31,'Progress I Listing (2)'!$C$4:$C$44,'Progress I Listing (2)'!$BD$4:$BD$44)</f>
        <v>P</v>
      </c>
      <c r="G31" s="68" t="str">
        <f>LOOKUP(B31,'Progress II Listing '!$C$4:$C$44,'Progress II Listing '!$BD$4:$BD$44)</f>
        <v>P</v>
      </c>
      <c r="H31" s="44" t="s">
        <v>339</v>
      </c>
      <c r="I31" s="69" t="s">
        <v>339</v>
      </c>
    </row>
    <row r="32" spans="2:9" ht="21" x14ac:dyDescent="0.2">
      <c r="B32" s="30" t="str">
        <f>'Proposal Listing'!C33</f>
        <v>Simple POS on Web</v>
      </c>
      <c r="C32" s="54" t="str">
        <f>LOOKUP(B32,'Proposal Listing'!$C$4:$C$44,'Proposal Listing'!$AI$4:$AI$44)</f>
        <v>P</v>
      </c>
      <c r="D32" s="43" t="str">
        <f>LOOKUP(B32,'Proposal Listing (2)'!$C$4:$C$44,'Proposal Listing (2)'!$AI$4:$AI$44)</f>
        <v>X</v>
      </c>
      <c r="E32" s="54" t="s">
        <v>339</v>
      </c>
      <c r="F32" s="57" t="str">
        <f>LOOKUP(B32,'Progress I Listing (2)'!$C$4:$C$44,'Progress I Listing (2)'!$BD$4:$BD$44)</f>
        <v>P</v>
      </c>
      <c r="G32" s="68" t="str">
        <f>LOOKUP(B32,'Progress II Listing '!$C$4:$C$44,'Progress II Listing '!$BD$4:$BD$44)</f>
        <v>P</v>
      </c>
      <c r="H32" s="44" t="s">
        <v>340</v>
      </c>
      <c r="I32" s="69" t="s">
        <v>339</v>
      </c>
    </row>
    <row r="33" spans="2:9" ht="21" x14ac:dyDescent="0.2">
      <c r="B33" s="30" t="str">
        <f>'Proposal Listing'!C34</f>
        <v>Smart Trading Card on Android</v>
      </c>
      <c r="C33" s="54" t="str">
        <f>LOOKUP(B33,'Proposal Listing'!$C$4:$C$44,'Proposal Listing'!$AI$4:$AI$44)</f>
        <v>F</v>
      </c>
      <c r="D33" s="43" t="str">
        <f>LOOKUP(B33,'Proposal Listing (2)'!$C$4:$C$44,'Proposal Listing (2)'!$AI$4:$AI$44)</f>
        <v>P</v>
      </c>
      <c r="E33" s="54" t="str">
        <f>LOOKUP(B33,'Progress I Listing'!$C$4:$C$44,'Progress I Listing'!$BD$4:$BD$44)</f>
        <v>X</v>
      </c>
      <c r="F33" s="57" t="str">
        <f>LOOKUP(B33,'Progress I Listing (2)'!$C$4:$C$44,'Progress I Listing (2)'!$BD$4:$BD$44)</f>
        <v>P</v>
      </c>
      <c r="G33" s="68" t="str">
        <f>LOOKUP(B33,'Progress II Listing '!$C$4:$C$44,'Progress II Listing '!$BD$4:$BD$44)</f>
        <v>P</v>
      </c>
      <c r="H33" s="44" t="s">
        <v>340</v>
      </c>
      <c r="I33" s="69" t="str">
        <f>'Final Project Listing'!BD34</f>
        <v>F</v>
      </c>
    </row>
    <row r="34" spans="2:9" ht="21" x14ac:dyDescent="0.2">
      <c r="B34" s="30" t="str">
        <f>'Proposal Listing'!C35</f>
        <v>Smart traffic management system</v>
      </c>
      <c r="C34" s="54" t="str">
        <f>LOOKUP(B34,'Proposal Listing'!$C$4:$C$44,'Proposal Listing'!$AI$4:$AI$44)</f>
        <v>P</v>
      </c>
      <c r="D34" s="43" t="str">
        <f>LOOKUP(B34,'Proposal Listing (2)'!$C$4:$C$44,'Proposal Listing (2)'!$AI$4:$AI$44)</f>
        <v>X</v>
      </c>
      <c r="E34" s="54" t="str">
        <f>LOOKUP(B34,'Progress I Listing'!$C$4:$C$44,'Progress I Listing'!$BD$4:$BD$44)</f>
        <v>P</v>
      </c>
      <c r="F34" s="43" t="str">
        <f>LOOKUP(B34,'Progress I Listing (2)'!$C$4:$C$44,'Progress I Listing (2)'!$BD$4:$BD$44)</f>
        <v>X</v>
      </c>
      <c r="G34" s="68" t="str">
        <f>LOOKUP(B34,'Progress II Listing '!$C$4:$C$44,'Progress II Listing '!$BD$4:$BD$44)</f>
        <v>P</v>
      </c>
      <c r="H34" s="44" t="s">
        <v>340</v>
      </c>
      <c r="I34" s="69" t="str">
        <f>'Final Project Listing'!BD35</f>
        <v>P</v>
      </c>
    </row>
    <row r="35" spans="2:9" ht="21" x14ac:dyDescent="0.2">
      <c r="B35" s="30" t="str">
        <f>'Proposal Listing'!C36</f>
        <v>Speech News On Mobile</v>
      </c>
      <c r="C35" s="54" t="str">
        <f>LOOKUP(B35,'Proposal Listing'!$C$4:$C$44,'Proposal Listing'!$AI$4:$AI$44)</f>
        <v>P</v>
      </c>
      <c r="D35" s="43" t="str">
        <f>LOOKUP(B35,'Proposal Listing (2)'!$C$4:$C$44,'Proposal Listing (2)'!$AI$4:$AI$44)</f>
        <v>X</v>
      </c>
      <c r="E35" s="54" t="str">
        <f>LOOKUP(B35,'Progress I Listing'!$C$4:$C$44,'Progress I Listing'!$BD$4:$BD$44)</f>
        <v>P</v>
      </c>
      <c r="F35" s="43" t="str">
        <f>LOOKUP(B35,'Progress I Listing (2)'!$C$4:$C$44,'Progress I Listing (2)'!$BD$4:$BD$44)</f>
        <v>X</v>
      </c>
      <c r="G35" s="68" t="str">
        <f>LOOKUP(B35,'Progress II Listing '!$C$4:$C$44,'Progress II Listing '!$BD$4:$BD$44)</f>
        <v>P</v>
      </c>
      <c r="H35" s="44" t="s">
        <v>340</v>
      </c>
      <c r="I35" s="69" t="str">
        <f>'Final Project Listing'!BD36</f>
        <v>P</v>
      </c>
    </row>
    <row r="36" spans="2:9" ht="21" x14ac:dyDescent="0.2">
      <c r="B36" s="52" t="str">
        <f>'Proposal Listing'!C37</f>
        <v>Study assistance by social methodology application for mobile device</v>
      </c>
      <c r="C36" s="55" t="str">
        <f>LOOKUP(B36,'Proposal Listing'!$C$4:$C$44,'Proposal Listing'!$AI$4:$AI$44)</f>
        <v>F</v>
      </c>
      <c r="D36" s="58" t="str">
        <f>LOOKUP(B36,'Proposal Listing (2)'!$C$4:$C$44,'Proposal Listing (2)'!$AI$4:$AI$44)</f>
        <v>P</v>
      </c>
      <c r="E36" s="55" t="str">
        <f>LOOKUP(B36,'Progress I Listing'!$C$4:$C$44,'Progress I Listing'!$BD$4:$BD$44)</f>
        <v>X</v>
      </c>
      <c r="F36" s="59" t="str">
        <f>LOOKUP(B36,'Progress I Listing (2)'!$C$4:$C$44,'Progress I Listing (2)'!$BD$4:$BD$44)</f>
        <v>P</v>
      </c>
      <c r="G36" s="68" t="str">
        <f>LOOKUP(B36,'Progress II Listing '!$C$4:$C$44,'Progress II Listing '!$BD$4:$BD$44)</f>
        <v>F</v>
      </c>
      <c r="H36" s="53" t="s">
        <v>339</v>
      </c>
      <c r="I36" s="70" t="str">
        <f>'Final Project Listing'!BD37</f>
        <v>F</v>
      </c>
    </row>
    <row r="37" spans="2:9" ht="21" x14ac:dyDescent="0.2">
      <c r="B37" s="52" t="str">
        <f>'Proposal Listing'!C38</f>
        <v xml:space="preserve">Thailand Quest Hunt
</v>
      </c>
      <c r="C37" s="54" t="str">
        <f>LOOKUP(B37,'Proposal Listing'!$C$4:$C$44,'Proposal Listing'!$AI$4:$AI$44)</f>
        <v>X</v>
      </c>
      <c r="D37" s="43" t="str">
        <f>LOOKUP(B37,'Proposal Listing (2)'!$C$4:$C$44,'Proposal Listing (2)'!$AI$4:$AI$44)</f>
        <v>P</v>
      </c>
      <c r="E37" s="54" t="str">
        <f>LOOKUP(B37,'Progress I Listing'!$C$4:$C$44,'Progress I Listing'!$BD$4:$BD$44)</f>
        <v>X</v>
      </c>
      <c r="F37" s="57" t="str">
        <f>LOOKUP(B37,'Progress I Listing (2)'!$C$4:$C$44,'Progress I Listing (2)'!$BD$4:$BD$44)</f>
        <v>P</v>
      </c>
      <c r="G37" s="68" t="str">
        <f>LOOKUP(B37,'Progress II Listing '!$C$4:$C$44,'Progress II Listing '!$BD$4:$BD$44)</f>
        <v>F</v>
      </c>
      <c r="H37" s="53" t="s">
        <v>339</v>
      </c>
      <c r="I37" s="70" t="str">
        <f>'Final Project Listing'!BD38</f>
        <v>X</v>
      </c>
    </row>
    <row r="38" spans="2:9" ht="21" x14ac:dyDescent="0.2">
      <c r="B38" s="30" t="str">
        <f>'Proposal Listing'!C39</f>
        <v>The Student Grade Record Assessment System</v>
      </c>
      <c r="C38" s="54" t="str">
        <f>LOOKUP(B38,'Proposal Listing'!$C$4:$C$44,'Proposal Listing'!$AI$4:$AI$44)</f>
        <v>P</v>
      </c>
      <c r="D38" s="43" t="str">
        <f>LOOKUP(B38,'Proposal Listing (2)'!$C$4:$C$44,'Proposal Listing (2)'!$AI$4:$AI$44)</f>
        <v>X</v>
      </c>
      <c r="E38" s="54" t="str">
        <f>LOOKUP(B38,'Progress I Listing'!$C$4:$C$44,'Progress I Listing'!$BD$4:$BD$44)</f>
        <v>P</v>
      </c>
      <c r="F38" s="43" t="str">
        <f>LOOKUP(B38,'Progress I Listing (2)'!$C$4:$C$44,'Progress I Listing (2)'!$BD$4:$BD$44)</f>
        <v>X</v>
      </c>
      <c r="G38" s="68" t="str">
        <f>LOOKUP(B38,'Progress II Listing '!$C$4:$C$44,'Progress II Listing '!$BD$4:$BD$44)</f>
        <v>P</v>
      </c>
      <c r="H38" s="44" t="s">
        <v>340</v>
      </c>
      <c r="I38" s="69" t="str">
        <f>'Final Project Listing'!BD39</f>
        <v>P</v>
      </c>
    </row>
    <row r="39" spans="2:9" ht="21" x14ac:dyDescent="0.2">
      <c r="B39" s="30" t="str">
        <f>'Proposal Listing'!C40</f>
        <v>The Study Booster</v>
      </c>
      <c r="C39" s="54" t="str">
        <f>LOOKUP(B39,'Proposal Listing'!$C$4:$C$44,'Proposal Listing'!$AI$4:$AI$44)</f>
        <v>P</v>
      </c>
      <c r="D39" s="43" t="str">
        <f>LOOKUP(B39,'Proposal Listing (2)'!$C$4:$C$44,'Proposal Listing (2)'!$AI$4:$AI$44)</f>
        <v>X</v>
      </c>
      <c r="E39" s="54" t="str">
        <f>LOOKUP(B39,'Progress I Listing'!$C$4:$C$44,'Progress I Listing'!$BD$4:$BD$44)</f>
        <v>X</v>
      </c>
      <c r="F39" s="57" t="str">
        <f>LOOKUP(B39,'Progress I Listing (2)'!$C$4:$C$44,'Progress I Listing (2)'!$BD$4:$BD$44)</f>
        <v>P</v>
      </c>
      <c r="G39" s="68" t="str">
        <f>LOOKUP(B39,'Progress II Listing '!$C$4:$C$44,'Progress II Listing '!$BD$4:$BD$44)</f>
        <v>P</v>
      </c>
      <c r="H39" s="44" t="s">
        <v>339</v>
      </c>
      <c r="I39" s="69" t="str">
        <f>'Final Project Listing'!BD40</f>
        <v>P</v>
      </c>
    </row>
    <row r="40" spans="2:9" ht="21" x14ac:dyDescent="0.2">
      <c r="B40" s="52" t="str">
        <f>'Proposal Listing'!C41</f>
        <v>Translation Service</v>
      </c>
      <c r="C40" s="55" t="str">
        <f>LOOKUP(B40,'Proposal Listing'!$C$4:$C$44,'Proposal Listing'!$AI$4:$AI$44)</f>
        <v>P</v>
      </c>
      <c r="D40" s="58" t="str">
        <f>LOOKUP(B40,'Proposal Listing (2)'!$C$4:$C$44,'Proposal Listing (2)'!$AI$4:$AI$44)</f>
        <v>X</v>
      </c>
      <c r="E40" s="55" t="str">
        <f>LOOKUP(B40,'Progress I Listing'!$C$4:$C$44,'Progress I Listing'!$BD$4:$BD$44)</f>
        <v>X</v>
      </c>
      <c r="F40" s="58" t="str">
        <f>LOOKUP(B40,'Progress I Listing (2)'!$C$4:$C$44,'Progress I Listing (2)'!$BD$4:$BD$44)</f>
        <v>X</v>
      </c>
      <c r="G40" s="60"/>
      <c r="H40" s="65"/>
      <c r="I40" s="70" t="str">
        <f>'Final Project Listing'!BD41</f>
        <v>X</v>
      </c>
    </row>
    <row r="41" spans="2:9" ht="21" x14ac:dyDescent="0.2">
      <c r="B41" s="30" t="str">
        <f>'Proposal Listing'!C42</f>
        <v>Travelling Calendar Hub</v>
      </c>
      <c r="C41" s="54" t="str">
        <f>LOOKUP(B41,'Proposal Listing'!$C$4:$C$44,'Proposal Listing'!$AI$4:$AI$44)</f>
        <v>X</v>
      </c>
      <c r="D41" s="43" t="str">
        <f>LOOKUP(B41,'Proposal Listing (2)'!$C$4:$C$44,'Proposal Listing (2)'!$AI$4:$AI$44)</f>
        <v>P</v>
      </c>
      <c r="E41" s="54" t="str">
        <f>LOOKUP(B41,'Progress I Listing'!$C$4:$C$44,'Progress I Listing'!$BD$4:$BD$44)</f>
        <v>X</v>
      </c>
      <c r="F41" s="57" t="str">
        <f>LOOKUP(B41,'Progress I Listing (2)'!$C$4:$C$44,'Progress I Listing (2)'!$BD$4:$BD$44)</f>
        <v>P</v>
      </c>
      <c r="G41" s="68" t="str">
        <f>LOOKUP(B41,'Progress II Listing '!$C$4:$C$44,'Progress II Listing '!$BD$4:$BD$44)</f>
        <v>P</v>
      </c>
      <c r="H41" s="66" t="s">
        <v>340</v>
      </c>
      <c r="I41" s="69" t="str">
        <f>'Final Project Listing'!BD42</f>
        <v>P</v>
      </c>
    </row>
    <row r="42" spans="2:9" ht="21" x14ac:dyDescent="0.2">
      <c r="B42" s="52" t="str">
        <f>'Proposal Listing'!C43</f>
        <v>Tutorial Associates System</v>
      </c>
      <c r="C42" s="55" t="str">
        <f>LOOKUP(B42,'Proposal Listing'!$C$4:$C$44,'Proposal Listing'!$AI$4:$AI$44)</f>
        <v>X</v>
      </c>
      <c r="D42" s="58" t="str">
        <f>LOOKUP(B42,'Proposal Listing (2)'!$C$4:$C$44,'Proposal Listing (2)'!$AI$4:$AI$44)</f>
        <v>P</v>
      </c>
      <c r="E42" s="55" t="str">
        <f>LOOKUP(B42,'Progress I Listing'!$C$4:$C$44,'Progress I Listing'!$BD$4:$BD$44)</f>
        <v>X</v>
      </c>
      <c r="F42" s="59" t="str">
        <f>LOOKUP(B42,'Progress I Listing (2)'!$C$4:$C$44,'Progress I Listing (2)'!$BD$4:$BD$44)</f>
        <v>X</v>
      </c>
      <c r="G42" s="60"/>
      <c r="H42" s="64"/>
      <c r="I42" s="70" t="str">
        <f>'Final Project Listing'!BD43</f>
        <v>X</v>
      </c>
    </row>
    <row r="43" spans="2:9" ht="21.75" thickBot="1" x14ac:dyDescent="0.25">
      <c r="B43" s="50" t="str">
        <f>'Proposal Listing'!C44</f>
        <v>Veterinary  Clinic Management System</v>
      </c>
      <c r="C43" s="56" t="str">
        <f>LOOKUP(B43,'Proposal Listing'!$C$4:$C$44,'Proposal Listing'!$AI$4:$AI$44)</f>
        <v>P</v>
      </c>
      <c r="D43" s="51" t="str">
        <f>LOOKUP(B43,'Proposal Listing (2)'!$C$4:$C$44,'Proposal Listing (2)'!$AI$4:$AI$44)</f>
        <v>X</v>
      </c>
      <c r="E43" s="56" t="str">
        <f>LOOKUP(B43,'Progress I Listing'!$C$4:$C$44,'Progress I Listing'!$BD$4:$BD$44)</f>
        <v>P</v>
      </c>
      <c r="F43" s="51" t="str">
        <f>LOOKUP(B43,'Progress I Listing (2)'!$C$4:$C$44,'Progress I Listing (2)'!$BD$4:$BD$44)</f>
        <v>X</v>
      </c>
      <c r="G43" s="68" t="str">
        <f>LOOKUP(B43,'Progress II Listing '!$C$4:$C$44,'Progress II Listing '!$BD$4:$BD$44)</f>
        <v>P</v>
      </c>
      <c r="H43" s="67" t="s">
        <v>340</v>
      </c>
      <c r="I43" s="69" t="str">
        <f>'Final Project Listing'!BD44</f>
        <v>P</v>
      </c>
    </row>
  </sheetData>
  <autoFilter ref="B2:I41"/>
  <conditionalFormatting sqref="C3:E43">
    <cfRule type="cellIs" dxfId="52" priority="59" operator="equal">
      <formula>"F"</formula>
    </cfRule>
    <cfRule type="cellIs" dxfId="51" priority="60" operator="equal">
      <formula>"P"</formula>
    </cfRule>
  </conditionalFormatting>
  <conditionalFormatting sqref="G3:H5 H6 G7:H43">
    <cfRule type="cellIs" dxfId="50" priority="55" operator="equal">
      <formula>"F"</formula>
    </cfRule>
    <cfRule type="cellIs" dxfId="49" priority="56" operator="equal">
      <formula>"P"</formula>
    </cfRule>
  </conditionalFormatting>
  <conditionalFormatting sqref="C3:C43">
    <cfRule type="cellIs" dxfId="48" priority="52" operator="equal">
      <formula>"X"</formula>
    </cfRule>
  </conditionalFormatting>
  <conditionalFormatting sqref="E3:E43">
    <cfRule type="cellIs" dxfId="47" priority="51" operator="equal">
      <formula>"X"</formula>
    </cfRule>
  </conditionalFormatting>
  <conditionalFormatting sqref="F3:F5 F11 F13:F14 F17:F18 F24 F27 F31:F33 F36:F37 F39 F41:F42 F7:F9">
    <cfRule type="cellIs" dxfId="46" priority="46" operator="equal">
      <formula>"F"</formula>
    </cfRule>
    <cfRule type="cellIs" dxfId="45" priority="47" operator="equal">
      <formula>"P"</formula>
    </cfRule>
  </conditionalFormatting>
  <conditionalFormatting sqref="F3:F5 F11 F13:F14 F17:F18 F24 F27 F31:F33 F36:F37 F39 F41:F42 F7:F9">
    <cfRule type="cellIs" dxfId="44" priority="45" operator="equal">
      <formula>"X"</formula>
    </cfRule>
  </conditionalFormatting>
  <conditionalFormatting sqref="F10">
    <cfRule type="cellIs" dxfId="43" priority="43" operator="equal">
      <formula>"F"</formula>
    </cfRule>
    <cfRule type="cellIs" dxfId="42" priority="44" operator="equal">
      <formula>"P"</formula>
    </cfRule>
  </conditionalFormatting>
  <conditionalFormatting sqref="F12">
    <cfRule type="cellIs" dxfId="41" priority="41" operator="equal">
      <formula>"F"</formula>
    </cfRule>
    <cfRule type="cellIs" dxfId="40" priority="42" operator="equal">
      <formula>"P"</formula>
    </cfRule>
  </conditionalFormatting>
  <conditionalFormatting sqref="F15:F16">
    <cfRule type="cellIs" dxfId="39" priority="39" operator="equal">
      <formula>"F"</formula>
    </cfRule>
    <cfRule type="cellIs" dxfId="38" priority="40" operator="equal">
      <formula>"P"</formula>
    </cfRule>
  </conditionalFormatting>
  <conditionalFormatting sqref="F19:F22">
    <cfRule type="cellIs" dxfId="37" priority="37" operator="equal">
      <formula>"F"</formula>
    </cfRule>
    <cfRule type="cellIs" dxfId="36" priority="38" operator="equal">
      <formula>"P"</formula>
    </cfRule>
  </conditionalFormatting>
  <conditionalFormatting sqref="F23">
    <cfRule type="cellIs" dxfId="35" priority="35" operator="equal">
      <formula>"F"</formula>
    </cfRule>
    <cfRule type="cellIs" dxfId="34" priority="36" operator="equal">
      <formula>"P"</formula>
    </cfRule>
  </conditionalFormatting>
  <conditionalFormatting sqref="F25:F26">
    <cfRule type="cellIs" dxfId="33" priority="33" operator="equal">
      <formula>"F"</formula>
    </cfRule>
    <cfRule type="cellIs" dxfId="32" priority="34" operator="equal">
      <formula>"P"</formula>
    </cfRule>
  </conditionalFormatting>
  <conditionalFormatting sqref="F28:F30">
    <cfRule type="cellIs" dxfId="31" priority="31" operator="equal">
      <formula>"F"</formula>
    </cfRule>
    <cfRule type="cellIs" dxfId="30" priority="32" operator="equal">
      <formula>"P"</formula>
    </cfRule>
  </conditionalFormatting>
  <conditionalFormatting sqref="F34:F35">
    <cfRule type="cellIs" dxfId="29" priority="29" operator="equal">
      <formula>"F"</formula>
    </cfRule>
    <cfRule type="cellIs" dxfId="28" priority="30" operator="equal">
      <formula>"P"</formula>
    </cfRule>
  </conditionalFormatting>
  <conditionalFormatting sqref="F38">
    <cfRule type="cellIs" dxfId="27" priority="27" operator="equal">
      <formula>"F"</formula>
    </cfRule>
    <cfRule type="cellIs" dxfId="26" priority="28" operator="equal">
      <formula>"P"</formula>
    </cfRule>
  </conditionalFormatting>
  <conditionalFormatting sqref="F40">
    <cfRule type="cellIs" dxfId="25" priority="25" operator="equal">
      <formula>"F"</formula>
    </cfRule>
    <cfRule type="cellIs" dxfId="24" priority="26" operator="equal">
      <formula>"P"</formula>
    </cfRule>
  </conditionalFormatting>
  <conditionalFormatting sqref="F43">
    <cfRule type="cellIs" dxfId="23" priority="23" operator="equal">
      <formula>"F"</formula>
    </cfRule>
    <cfRule type="cellIs" dxfId="22" priority="24" operator="equal">
      <formula>"P"</formula>
    </cfRule>
  </conditionalFormatting>
  <conditionalFormatting sqref="F6:G6">
    <cfRule type="cellIs" dxfId="21" priority="21" operator="equal">
      <formula>"F"</formula>
    </cfRule>
    <cfRule type="cellIs" dxfId="20" priority="22" operator="equal">
      <formula>"P"</formula>
    </cfRule>
  </conditionalFormatting>
  <conditionalFormatting sqref="I3:I8 I10 I12 I14:I16 I18:I21 I23:I25 I28:I35 I38:I39 I41 I43">
    <cfRule type="cellIs" dxfId="19" priority="19" operator="equal">
      <formula>"F"</formula>
    </cfRule>
    <cfRule type="cellIs" dxfId="18" priority="20" operator="equal">
      <formula>"P"</formula>
    </cfRule>
  </conditionalFormatting>
  <conditionalFormatting sqref="I9">
    <cfRule type="cellIs" dxfId="17" priority="17" operator="equal">
      <formula>"F"</formula>
    </cfRule>
    <cfRule type="cellIs" dxfId="16" priority="18" operator="equal">
      <formula>"P"</formula>
    </cfRule>
  </conditionalFormatting>
  <conditionalFormatting sqref="I11">
    <cfRule type="cellIs" dxfId="15" priority="15" operator="equal">
      <formula>"F"</formula>
    </cfRule>
    <cfRule type="cellIs" dxfId="14" priority="16" operator="equal">
      <formula>"P"</formula>
    </cfRule>
  </conditionalFormatting>
  <conditionalFormatting sqref="I13">
    <cfRule type="cellIs" dxfId="13" priority="13" operator="equal">
      <formula>"F"</formula>
    </cfRule>
    <cfRule type="cellIs" dxfId="12" priority="14" operator="equal">
      <formula>"P"</formula>
    </cfRule>
  </conditionalFormatting>
  <conditionalFormatting sqref="I17">
    <cfRule type="cellIs" dxfId="11" priority="11" operator="equal">
      <formula>"F"</formula>
    </cfRule>
    <cfRule type="cellIs" dxfId="10" priority="12" operator="equal">
      <formula>"P"</formula>
    </cfRule>
  </conditionalFormatting>
  <conditionalFormatting sqref="I22">
    <cfRule type="cellIs" dxfId="9" priority="9" operator="equal">
      <formula>"F"</formula>
    </cfRule>
    <cfRule type="cellIs" dxfId="8" priority="10" operator="equal">
      <formula>"P"</formula>
    </cfRule>
  </conditionalFormatting>
  <conditionalFormatting sqref="I26:I27">
    <cfRule type="cellIs" dxfId="7" priority="7" operator="equal">
      <formula>"F"</formula>
    </cfRule>
    <cfRule type="cellIs" dxfId="6" priority="8" operator="equal">
      <formula>"P"</formula>
    </cfRule>
  </conditionalFormatting>
  <conditionalFormatting sqref="I36:I3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I40">
    <cfRule type="cellIs" dxfId="3" priority="3" operator="equal">
      <formula>"F"</formula>
    </cfRule>
    <cfRule type="cellIs" dxfId="2" priority="4" operator="equal">
      <formula>"P"</formula>
    </cfRule>
  </conditionalFormatting>
  <conditionalFormatting sqref="I42">
    <cfRule type="cellIs" dxfId="1" priority="1" operator="equal">
      <formula>"F"</formula>
    </cfRule>
    <cfRule type="cellIs" dxfId="0" priority="2" operator="equal">
      <formula>"P"</formula>
    </cfRule>
  </conditionalFormatting>
  <pageMargins left="0.7" right="0.7" top="0.75" bottom="0.75" header="0.3" footer="0.3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Signature</vt:lpstr>
      <vt:lpstr>All Project</vt:lpstr>
      <vt:lpstr>Proposal Listing</vt:lpstr>
      <vt:lpstr>Proposal Listing (2)</vt:lpstr>
      <vt:lpstr>Progress I Listing</vt:lpstr>
      <vt:lpstr>Progress I Listing (2)</vt:lpstr>
      <vt:lpstr>Progress II Listing </vt:lpstr>
      <vt:lpstr>Final Project Listing</vt:lpstr>
      <vt:lpstr>Project overall</vt:lpstr>
      <vt:lpstr>'All Project'!Print_Area</vt:lpstr>
      <vt:lpstr>'Project overall'!Print_Area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Dto</dc:creator>
  <cp:lastModifiedBy>Dto</cp:lastModifiedBy>
  <cp:lastPrinted>2013-10-09T01:30:19Z</cp:lastPrinted>
  <dcterms:created xsi:type="dcterms:W3CDTF">2013-01-28T02:16:41Z</dcterms:created>
  <dcterms:modified xsi:type="dcterms:W3CDTF">2013-11-22T09:59:21Z</dcterms:modified>
</cp:coreProperties>
</file>