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VB0\Documents\"/>
    </mc:Choice>
  </mc:AlternateContent>
  <xr:revisionPtr revIDLastSave="0" documentId="8_{02292DFE-5305-42B7-A1BE-E379D7DD5EDA}" xr6:coauthVersionLast="45" xr6:coauthVersionMax="45" xr10:uidLastSave="{00000000-0000-0000-0000-000000000000}"/>
  <bookViews>
    <workbookView xWindow="-120" yWindow="-120" windowWidth="29040" windowHeight="15840" xr2:uid="{9E70FD90-BFA9-482C-8799-C5E59A29D613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5" i="1" l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0" i="1"/>
  <c r="F11" i="1"/>
  <c r="F12" i="1"/>
  <c r="F13" i="1"/>
  <c r="F14" i="1"/>
  <c r="F15" i="1"/>
  <c r="E15" i="1"/>
  <c r="E14" i="1"/>
  <c r="E13" i="1"/>
  <c r="E12" i="1"/>
  <c r="E11" i="1"/>
  <c r="E10" i="1"/>
  <c r="E9" i="1"/>
  <c r="F9" i="1"/>
  <c r="L10" i="1" l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9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10" i="1"/>
  <c r="I9" i="1"/>
  <c r="D35" i="1"/>
  <c r="J35" i="1" s="1"/>
  <c r="D34" i="1"/>
  <c r="J34" i="1" s="1"/>
  <c r="D33" i="1"/>
  <c r="J33" i="1" s="1"/>
  <c r="D32" i="1"/>
  <c r="J32" i="1" s="1"/>
  <c r="D31" i="1"/>
  <c r="J31" i="1" s="1"/>
  <c r="D30" i="1"/>
  <c r="J30" i="1" s="1"/>
  <c r="D29" i="1"/>
  <c r="J29" i="1" s="1"/>
  <c r="D28" i="1"/>
  <c r="J28" i="1" s="1"/>
  <c r="D27" i="1"/>
  <c r="J27" i="1" s="1"/>
  <c r="D26" i="1"/>
  <c r="J26" i="1" s="1"/>
  <c r="D25" i="1"/>
  <c r="J25" i="1" s="1"/>
  <c r="D24" i="1"/>
  <c r="J24" i="1" s="1"/>
  <c r="D23" i="1"/>
  <c r="J23" i="1" s="1"/>
  <c r="D22" i="1"/>
  <c r="J22" i="1" s="1"/>
  <c r="D21" i="1"/>
  <c r="J21" i="1" s="1"/>
  <c r="D20" i="1"/>
  <c r="J20" i="1" s="1"/>
  <c r="D19" i="1"/>
  <c r="J19" i="1" s="1"/>
  <c r="D18" i="1"/>
  <c r="J18" i="1" s="1"/>
  <c r="D17" i="1"/>
  <c r="J17" i="1" s="1"/>
  <c r="D16" i="1"/>
  <c r="J16" i="1" s="1"/>
  <c r="D15" i="1"/>
  <c r="J15" i="1" s="1"/>
  <c r="D14" i="1"/>
  <c r="J14" i="1" s="1"/>
  <c r="D13" i="1"/>
  <c r="J13" i="1" s="1"/>
  <c r="D12" i="1"/>
  <c r="J12" i="1" s="1"/>
  <c r="D11" i="1"/>
  <c r="J11" i="1" s="1"/>
  <c r="D10" i="1"/>
  <c r="J10" i="1" s="1"/>
  <c r="D9" i="1"/>
  <c r="J9" i="1" s="1"/>
</calcChain>
</file>

<file path=xl/sharedStrings.xml><?xml version="1.0" encoding="utf-8"?>
<sst xmlns="http://schemas.openxmlformats.org/spreadsheetml/2006/main" count="73" uniqueCount="15">
  <si>
    <t>Homeworld illumination</t>
  </si>
  <si>
    <t>key =</t>
  </si>
  <si>
    <t>Homeworld SMA</t>
  </si>
  <si>
    <t>Distance</t>
  </si>
  <si>
    <t>Key</t>
  </si>
  <si>
    <t>Light Intensity</t>
  </si>
  <si>
    <t>Derivative 1</t>
  </si>
  <si>
    <t>Derivative 2</t>
  </si>
  <si>
    <t>IntensityCurve and IVAIntensityCurve</t>
  </si>
  <si>
    <t>ScaledIntensityCurve</t>
  </si>
  <si>
    <t>: Value Type</t>
  </si>
  <si>
    <t>: Fillable Fields</t>
  </si>
  <si>
    <t>: Curve</t>
  </si>
  <si>
    <t>Made by RJVB09</t>
  </si>
  <si>
    <t>Attribution-NonCommercial-NoDerivatives 4.0 International (CC BY-NC-ND 4.0))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</si>
</sst>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 tint="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31">
    <border>
      <left/>
      <right/>
      <top/>
      <bottom/>
      <diagonal/>
    </border>
    <border>
      <left style="thick">
        <color theme="2"/>
      </left>
      <right/>
      <top style="thick">
        <color theme="2"/>
      </top>
      <bottom/>
      <diagonal/>
    </border>
    <border>
      <left/>
      <right/>
      <top style="thick">
        <color theme="2"/>
      </top>
      <bottom/>
      <diagonal/>
    </border>
    <border>
      <left/>
      <right style="thick">
        <color theme="2" tint="-0.24994659260841701"/>
      </right>
      <top style="thick">
        <color theme="2"/>
      </top>
      <bottom/>
      <diagonal/>
    </border>
    <border>
      <left style="thick">
        <color theme="2"/>
      </left>
      <right/>
      <top/>
      <bottom/>
      <diagonal/>
    </border>
    <border>
      <left/>
      <right style="thick">
        <color theme="2" tint="-0.24994659260841701"/>
      </right>
      <top/>
      <bottom/>
      <diagonal/>
    </border>
    <border>
      <left style="thick">
        <color theme="2"/>
      </left>
      <right/>
      <top/>
      <bottom style="thick">
        <color theme="2" tint="-0.24994659260841701"/>
      </bottom>
      <diagonal/>
    </border>
    <border>
      <left/>
      <right/>
      <top/>
      <bottom style="thick">
        <color theme="2" tint="-0.24994659260841701"/>
      </bottom>
      <diagonal/>
    </border>
    <border>
      <left/>
      <right style="thick">
        <color theme="2" tint="-0.24994659260841701"/>
      </right>
      <top/>
      <bottom style="thick">
        <color theme="2" tint="-0.24994659260841701"/>
      </bottom>
      <diagonal/>
    </border>
    <border>
      <left style="thick">
        <color theme="2" tint="-0.24994659260841701"/>
      </left>
      <right/>
      <top/>
      <bottom/>
      <diagonal/>
    </border>
    <border>
      <left/>
      <right style="thick">
        <color theme="2"/>
      </right>
      <top/>
      <bottom/>
      <diagonal/>
    </border>
    <border>
      <left style="thick">
        <color theme="2" tint="-0.24994659260841701"/>
      </left>
      <right/>
      <top/>
      <bottom style="thick">
        <color theme="2"/>
      </bottom>
      <diagonal/>
    </border>
    <border>
      <left/>
      <right/>
      <top/>
      <bottom style="thick">
        <color theme="2"/>
      </bottom>
      <diagonal/>
    </border>
    <border>
      <left/>
      <right style="thick">
        <color theme="2"/>
      </right>
      <top/>
      <bottom style="thick">
        <color theme="2"/>
      </bottom>
      <diagonal/>
    </border>
    <border>
      <left style="thick">
        <color theme="5" tint="0.39994506668294322"/>
      </left>
      <right/>
      <top style="thick">
        <color theme="5" tint="0.39994506668294322"/>
      </top>
      <bottom style="thick">
        <color theme="5" tint="-0.24994659260841701"/>
      </bottom>
      <diagonal/>
    </border>
    <border>
      <left/>
      <right style="thick">
        <color theme="5" tint="-0.24994659260841701"/>
      </right>
      <top style="thick">
        <color theme="5" tint="0.39994506668294322"/>
      </top>
      <bottom style="thick">
        <color theme="5" tint="-0.24994659260841701"/>
      </bottom>
      <diagonal/>
    </border>
    <border>
      <left/>
      <right/>
      <top style="thick">
        <color theme="5" tint="-0.24994659260841701"/>
      </top>
      <bottom/>
      <diagonal/>
    </border>
    <border>
      <left/>
      <right/>
      <top/>
      <bottom style="thick">
        <color theme="9" tint="-0.24994659260841701"/>
      </bottom>
      <diagonal/>
    </border>
    <border>
      <left style="thick">
        <color theme="4" tint="0.39994506668294322"/>
      </left>
      <right style="thick">
        <color theme="4" tint="-0.24994659260841701"/>
      </right>
      <top style="thick">
        <color theme="4" tint="0.39994506668294322"/>
      </top>
      <bottom style="thick">
        <color theme="4" tint="-0.24994659260841701"/>
      </bottom>
      <diagonal/>
    </border>
    <border>
      <left style="thick">
        <color theme="5" tint="0.39994506668294322"/>
      </left>
      <right style="thick">
        <color theme="5" tint="-0.24994659260841701"/>
      </right>
      <top/>
      <bottom style="thick">
        <color theme="5" tint="-0.24994659260841701"/>
      </bottom>
      <diagonal/>
    </border>
    <border>
      <left style="thick">
        <color theme="5" tint="-0.24994659260841701"/>
      </left>
      <right style="thick">
        <color theme="5" tint="-0.24994659260841701"/>
      </right>
      <top/>
      <bottom style="thick">
        <color theme="5" tint="-0.24994659260841701"/>
      </bottom>
      <diagonal/>
    </border>
    <border>
      <left style="thick">
        <color theme="4" tint="0.39994506668294322"/>
      </left>
      <right/>
      <top style="thick">
        <color theme="4" tint="0.39994506668294322"/>
      </top>
      <bottom style="thick">
        <color theme="4" tint="-0.24994659260841701"/>
      </bottom>
      <diagonal/>
    </border>
    <border>
      <left/>
      <right/>
      <top style="thick">
        <color theme="4" tint="0.39994506668294322"/>
      </top>
      <bottom style="thick">
        <color theme="4" tint="-0.24994659260841701"/>
      </bottom>
      <diagonal/>
    </border>
    <border>
      <left/>
      <right style="thick">
        <color theme="4" tint="-0.24994659260841701"/>
      </right>
      <top style="thick">
        <color theme="4" tint="0.39994506668294322"/>
      </top>
      <bottom style="thick">
        <color theme="4" tint="-0.24994659260841701"/>
      </bottom>
      <diagonal/>
    </border>
    <border>
      <left style="thick">
        <color theme="5" tint="0.39994506668294322"/>
      </left>
      <right style="thick">
        <color theme="5" tint="-0.24994659260841701"/>
      </right>
      <top style="thick">
        <color theme="4" tint="-0.24994659260841701"/>
      </top>
      <bottom style="thick">
        <color theme="5" tint="-0.24994659260841701"/>
      </bottom>
      <diagonal/>
    </border>
    <border>
      <left style="thick">
        <color theme="5" tint="-0.24994659260841701"/>
      </left>
      <right style="thick">
        <color theme="5" tint="-0.24994659260841701"/>
      </right>
      <top style="thick">
        <color theme="4" tint="-0.24994659260841701"/>
      </top>
      <bottom style="thick">
        <color theme="5" tint="-0.24994659260841701"/>
      </bottom>
      <diagonal/>
    </border>
    <border>
      <left style="thick">
        <color theme="2" tint="-0.24994659260841701"/>
      </left>
      <right/>
      <top style="thick">
        <color theme="5" tint="-0.24994659260841701"/>
      </top>
      <bottom/>
      <diagonal/>
    </border>
    <border>
      <left/>
      <right style="thick">
        <color theme="2"/>
      </right>
      <top style="thick">
        <color theme="5" tint="-0.24994659260841701"/>
      </top>
      <bottom/>
      <diagonal/>
    </border>
    <border>
      <left/>
      <right style="thick">
        <color theme="9" tint="-0.24994659260841701"/>
      </right>
      <top style="thick">
        <color theme="9" tint="0.39994506668294322"/>
      </top>
      <bottom style="thick">
        <color theme="9" tint="-0.24994659260841701"/>
      </bottom>
      <diagonal/>
    </border>
    <border>
      <left style="thick">
        <color theme="9" tint="0.39994506668294322"/>
      </left>
      <right style="thick">
        <color theme="9" tint="-0.24994659260841701"/>
      </right>
      <top style="thick">
        <color theme="9" tint="0.39994506668294322"/>
      </top>
      <bottom/>
      <diagonal/>
    </border>
    <border>
      <left/>
      <right/>
      <top style="thick">
        <color theme="9" tint="-0.24994659260841701"/>
      </top>
      <bottom style="thick">
        <color theme="5" tint="0.39991454817346722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3" borderId="16" xfId="0" applyFill="1" applyBorder="1"/>
    <xf numFmtId="0" fontId="0" fillId="3" borderId="0" xfId="0" applyFill="1" applyBorder="1"/>
    <xf numFmtId="0" fontId="0" fillId="4" borderId="19" xfId="0" applyFill="1" applyBorder="1"/>
    <xf numFmtId="0" fontId="0" fillId="4" borderId="20" xfId="0" applyFill="1" applyBorder="1"/>
    <xf numFmtId="0" fontId="0" fillId="5" borderId="21" xfId="0" applyFill="1" applyBorder="1"/>
    <xf numFmtId="0" fontId="0" fillId="5" borderId="22" xfId="0" applyFill="1" applyBorder="1"/>
    <xf numFmtId="0" fontId="0" fillId="5" borderId="23" xfId="0" applyFill="1" applyBorder="1"/>
    <xf numFmtId="0" fontId="0" fillId="4" borderId="24" xfId="0" applyFill="1" applyBorder="1"/>
    <xf numFmtId="0" fontId="0" fillId="4" borderId="25" xfId="0" applyFill="1" applyBorder="1"/>
    <xf numFmtId="0" fontId="0" fillId="2" borderId="16" xfId="0" applyFill="1" applyBorder="1"/>
    <xf numFmtId="0" fontId="0" fillId="2" borderId="26" xfId="0" applyFill="1" applyBorder="1"/>
    <xf numFmtId="0" fontId="0" fillId="2" borderId="27" xfId="0" applyFill="1" applyBorder="1"/>
    <xf numFmtId="3" fontId="0" fillId="3" borderId="28" xfId="0" applyNumberFormat="1" applyFill="1" applyBorder="1"/>
    <xf numFmtId="0" fontId="0" fillId="3" borderId="29" xfId="0" applyFill="1" applyBorder="1"/>
    <xf numFmtId="0" fontId="1" fillId="2" borderId="0" xfId="0" applyFont="1" applyFill="1" applyBorder="1"/>
    <xf numFmtId="0" fontId="0" fillId="2" borderId="30" xfId="0" applyFill="1" applyBorder="1"/>
    <xf numFmtId="0" fontId="0" fillId="5" borderId="18" xfId="0" applyFill="1" applyBorder="1"/>
    <xf numFmtId="3" fontId="0" fillId="3" borderId="0" xfId="0" applyNumberFormat="1" applyFill="1" applyBorder="1"/>
    <xf numFmtId="3" fontId="0" fillId="3" borderId="17" xfId="0" applyNumberFormat="1" applyFill="1" applyBorder="1"/>
    <xf numFmtId="0" fontId="3" fillId="2" borderId="0" xfId="1" applyFont="1" applyFill="1" applyBorder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5.899759405074366E-2"/>
          <c:y val="0.17171296296296298"/>
          <c:w val="0.89655796150481193"/>
          <c:h val="0.56267023913677461"/>
        </c:manualLayout>
      </c:layout>
      <c:lineChart>
        <c:grouping val="standard"/>
        <c:varyColors val="0"/>
        <c:ser>
          <c:idx val="0"/>
          <c:order val="0"/>
          <c:tx>
            <c:v>Light intensity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Blad1!$C$9:$C$35</c:f>
              <c:numCache>
                <c:formatCode>General</c:formatCode>
                <c:ptCount val="27"/>
                <c:pt idx="0">
                  <c:v>1000000000</c:v>
                </c:pt>
                <c:pt idx="1">
                  <c:v>2000000000</c:v>
                </c:pt>
                <c:pt idx="2">
                  <c:v>4000000000</c:v>
                </c:pt>
                <c:pt idx="3">
                  <c:v>5263138304</c:v>
                </c:pt>
                <c:pt idx="4">
                  <c:v>9832684544</c:v>
                </c:pt>
                <c:pt idx="5">
                  <c:v>13599840256</c:v>
                </c:pt>
                <c:pt idx="6">
                  <c:v>20726155264</c:v>
                </c:pt>
                <c:pt idx="7">
                  <c:v>40839348203</c:v>
                </c:pt>
                <c:pt idx="8">
                  <c:v>68773560320</c:v>
                </c:pt>
                <c:pt idx="9">
                  <c:v>90118820000</c:v>
                </c:pt>
                <c:pt idx="10">
                  <c:v>100118820000</c:v>
                </c:pt>
                <c:pt idx="11">
                  <c:v>200000000000</c:v>
                </c:pt>
                <c:pt idx="12">
                  <c:v>300000000000</c:v>
                </c:pt>
                <c:pt idx="13">
                  <c:v>600000000000</c:v>
                </c:pt>
                <c:pt idx="14">
                  <c:v>1200000000000</c:v>
                </c:pt>
                <c:pt idx="15">
                  <c:v>12000000000000</c:v>
                </c:pt>
                <c:pt idx="16">
                  <c:v>12000000000000</c:v>
                </c:pt>
                <c:pt idx="17">
                  <c:v>120000000000000</c:v>
                </c:pt>
                <c:pt idx="18">
                  <c:v>4260730472580040</c:v>
                </c:pt>
                <c:pt idx="19">
                  <c:v>9460730472580040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#,##0">
                  <c:v>0</c:v>
                </c:pt>
                <c:pt idx="26" formatCode="#,##0">
                  <c:v>0</c:v>
                </c:pt>
              </c:numCache>
            </c:numRef>
          </c:cat>
          <c:val>
            <c:numRef>
              <c:f>Blad1!$D$9:$D$35</c:f>
              <c:numCache>
                <c:formatCode>General</c:formatCode>
                <c:ptCount val="27"/>
                <c:pt idx="0">
                  <c:v>3.6877961245166468</c:v>
                </c:pt>
                <c:pt idx="1">
                  <c:v>2.6076656472791906</c:v>
                </c:pt>
                <c:pt idx="2">
                  <c:v>1.8438980622583234</c:v>
                </c:pt>
                <c:pt idx="3">
                  <c:v>1.6074760548235192</c:v>
                </c:pt>
                <c:pt idx="4">
                  <c:v>1.1760637138267911</c:v>
                </c:pt>
                <c:pt idx="5">
                  <c:v>1</c:v>
                </c:pt>
                <c:pt idx="6">
                  <c:v>0.81004198639365133</c:v>
                </c:pt>
                <c:pt idx="7">
                  <c:v>0.57706867814786467</c:v>
                </c:pt>
                <c:pt idx="8">
                  <c:v>0.4446887573074344</c:v>
                </c:pt>
                <c:pt idx="9">
                  <c:v>0.38847149355965943</c:v>
                </c:pt>
                <c:pt idx="10">
                  <c:v>0.36856071553459108</c:v>
                </c:pt>
                <c:pt idx="11">
                  <c:v>0.26076656472791909</c:v>
                </c:pt>
                <c:pt idx="12">
                  <c:v>0.21291500852061448</c:v>
                </c:pt>
                <c:pt idx="13">
                  <c:v>0.15055364634131804</c:v>
                </c:pt>
                <c:pt idx="14">
                  <c:v>0.10645750426030724</c:v>
                </c:pt>
                <c:pt idx="15">
                  <c:v>3.366481874796496E-2</c:v>
                </c:pt>
                <c:pt idx="16">
                  <c:v>3.366481874796496E-2</c:v>
                </c:pt>
                <c:pt idx="17">
                  <c:v>1.0645750426030724E-2</c:v>
                </c:pt>
                <c:pt idx="18">
                  <c:v>1.7865898916255962E-3</c:v>
                </c:pt>
                <c:pt idx="19">
                  <c:v>1.1989596529155889E-3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9-45F4-AF60-898B9B34C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8294352"/>
        <c:axId val="1656822928"/>
      </c:lineChart>
      <c:catAx>
        <c:axId val="164829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56822928"/>
        <c:crosses val="autoZero"/>
        <c:auto val="1"/>
        <c:lblAlgn val="ctr"/>
        <c:lblOffset val="100"/>
        <c:noMultiLvlLbl val="0"/>
      </c:catAx>
      <c:valAx>
        <c:axId val="165682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4829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605116</xdr:colOff>
      <xdr:row>1</xdr:row>
      <xdr:rowOff>33619</xdr:rowOff>
    </xdr:from>
    <xdr:to>
      <xdr:col>12</xdr:col>
      <xdr:colOff>258399</xdr:colOff>
      <xdr:row>4</xdr:row>
      <xdr:rowOff>71253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6B978508-F8F6-4DED-93E4-3EABFB4E3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17675" y="246531"/>
          <a:ext cx="4763165" cy="676369"/>
        </a:xfrm>
        <a:prstGeom prst="rect">
          <a:avLst/>
        </a:prstGeom>
      </xdr:spPr>
    </xdr:pic>
    <xdr:clientData/>
  </xdr:twoCellAnchor>
  <xdr:twoCellAnchor>
    <xdr:from>
      <xdr:col>13</xdr:col>
      <xdr:colOff>442632</xdr:colOff>
      <xdr:row>20</xdr:row>
      <xdr:rowOff>152399</xdr:rowOff>
    </xdr:from>
    <xdr:to>
      <xdr:col>21</xdr:col>
      <xdr:colOff>173691</xdr:colOff>
      <xdr:row>35</xdr:row>
      <xdr:rowOff>15688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C52CADF3-7654-4903-A0B7-632CD5E70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336177</xdr:colOff>
      <xdr:row>2</xdr:row>
      <xdr:rowOff>134470</xdr:rowOff>
    </xdr:from>
    <xdr:to>
      <xdr:col>21</xdr:col>
      <xdr:colOff>280147</xdr:colOff>
      <xdr:row>17</xdr:row>
      <xdr:rowOff>67234</xdr:rowOff>
    </xdr:to>
    <xdr:pic>
      <xdr:nvPicPr>
        <xdr:cNvPr id="7" name="Afbeelding 6">
          <a:extLst>
            <a:ext uri="{FF2B5EF4-FFF2-40B4-BE49-F238E27FC236}">
              <a16:creationId xmlns:a16="http://schemas.microsoft.com/office/drawing/2014/main" id="{788388C5-4E25-46E9-9B45-F48A15B0A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79089" y="560294"/>
          <a:ext cx="2969558" cy="29695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56843-1510-468E-8FFD-78BB9F0CCC5F}">
  <dimension ref="A1:W38"/>
  <sheetViews>
    <sheetView tabSelected="1" zoomScale="85" zoomScaleNormal="85" workbookViewId="0">
      <selection activeCell="AB16" sqref="AB16"/>
    </sheetView>
  </sheetViews>
  <sheetFormatPr defaultRowHeight="15" x14ac:dyDescent="0.25"/>
  <cols>
    <col min="3" max="3" width="15" bestFit="1" customWidth="1"/>
    <col min="4" max="4" width="16.7109375" bestFit="1" customWidth="1"/>
    <col min="5" max="5" width="11.85546875" customWidth="1"/>
    <col min="6" max="6" width="11.7109375" customWidth="1"/>
    <col min="9" max="9" width="9.140625" customWidth="1"/>
    <col min="10" max="10" width="14" customWidth="1"/>
    <col min="11" max="11" width="11.7109375" customWidth="1"/>
    <col min="12" max="12" width="11.85546875" customWidth="1"/>
  </cols>
  <sheetData>
    <row r="1" spans="1:23" ht="16.5" thickTop="1" thickBot="1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3"/>
    </row>
    <row r="2" spans="1:23" ht="16.5" thickTop="1" thickBot="1" x14ac:dyDescent="0.3">
      <c r="A2" s="4"/>
      <c r="B2" s="5"/>
      <c r="C2" s="15" t="s">
        <v>0</v>
      </c>
      <c r="D2" s="16"/>
      <c r="E2" s="29">
        <v>1</v>
      </c>
      <c r="F2" s="5"/>
      <c r="G2" s="5"/>
      <c r="H2" s="5"/>
      <c r="I2" s="31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6"/>
    </row>
    <row r="3" spans="1:23" ht="16.5" thickTop="1" thickBot="1" x14ac:dyDescent="0.3">
      <c r="A3" s="4"/>
      <c r="B3" s="5"/>
      <c r="C3" s="5"/>
      <c r="D3" s="5"/>
      <c r="E3" s="5"/>
      <c r="F3" s="5"/>
      <c r="G3" s="5"/>
      <c r="H3" s="5"/>
      <c r="I3" s="31"/>
      <c r="J3" s="5"/>
      <c r="K3" s="5"/>
      <c r="L3" s="5"/>
      <c r="M3" s="5"/>
      <c r="N3" s="5"/>
      <c r="O3" s="5"/>
      <c r="P3" s="5"/>
      <c r="Q3" s="1"/>
      <c r="R3" s="2"/>
      <c r="S3" s="2"/>
      <c r="T3" s="2"/>
      <c r="U3" s="2"/>
      <c r="V3" s="3"/>
      <c r="W3" s="6"/>
    </row>
    <row r="4" spans="1:23" ht="16.5" thickTop="1" thickBot="1" x14ac:dyDescent="0.3">
      <c r="A4" s="4"/>
      <c r="B4" s="5"/>
      <c r="C4" s="15" t="s">
        <v>2</v>
      </c>
      <c r="D4" s="16"/>
      <c r="E4" s="29">
        <v>13599840256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4"/>
      <c r="R4" s="5"/>
      <c r="S4" s="5"/>
      <c r="T4" s="5"/>
      <c r="U4" s="5"/>
      <c r="V4" s="6"/>
      <c r="W4" s="6"/>
    </row>
    <row r="5" spans="1:23" ht="15.75" thickTop="1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4"/>
      <c r="R5" s="5"/>
      <c r="S5" s="5"/>
      <c r="T5" s="5"/>
      <c r="U5" s="5"/>
      <c r="V5" s="6"/>
      <c r="W5" s="6"/>
    </row>
    <row r="6" spans="1:23" ht="15.75" thickBot="1" x14ac:dyDescent="0.3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4"/>
      <c r="R6" s="5"/>
      <c r="S6" s="5"/>
      <c r="T6" s="5"/>
      <c r="U6" s="5"/>
      <c r="V6" s="6"/>
      <c r="W6" s="6"/>
    </row>
    <row r="7" spans="1:23" ht="16.5" thickTop="1" thickBot="1" x14ac:dyDescent="0.3">
      <c r="A7" s="4"/>
      <c r="B7" s="21" t="s">
        <v>8</v>
      </c>
      <c r="C7" s="22"/>
      <c r="D7" s="22"/>
      <c r="E7" s="22"/>
      <c r="F7" s="23"/>
      <c r="G7" s="5"/>
      <c r="H7" s="21" t="s">
        <v>9</v>
      </c>
      <c r="I7" s="22"/>
      <c r="J7" s="22"/>
      <c r="K7" s="22"/>
      <c r="L7" s="23"/>
      <c r="M7" s="5"/>
      <c r="N7" s="5"/>
      <c r="O7" s="5"/>
      <c r="P7" s="5"/>
      <c r="Q7" s="4"/>
      <c r="R7" s="5"/>
      <c r="S7" s="5"/>
      <c r="T7" s="5"/>
      <c r="U7" s="5"/>
      <c r="V7" s="6"/>
      <c r="W7" s="6"/>
    </row>
    <row r="8" spans="1:23" ht="16.5" thickTop="1" thickBot="1" x14ac:dyDescent="0.3">
      <c r="A8" s="4"/>
      <c r="B8" s="19" t="s">
        <v>4</v>
      </c>
      <c r="C8" s="20" t="s">
        <v>3</v>
      </c>
      <c r="D8" s="20" t="s">
        <v>5</v>
      </c>
      <c r="E8" s="20" t="s">
        <v>6</v>
      </c>
      <c r="F8" s="20" t="s">
        <v>7</v>
      </c>
      <c r="G8" s="5"/>
      <c r="H8" s="24" t="s">
        <v>4</v>
      </c>
      <c r="I8" s="25" t="s">
        <v>3</v>
      </c>
      <c r="J8" s="25" t="s">
        <v>5</v>
      </c>
      <c r="K8" s="25" t="s">
        <v>6</v>
      </c>
      <c r="L8" s="25" t="s">
        <v>7</v>
      </c>
      <c r="M8" s="5"/>
      <c r="N8" s="5"/>
      <c r="O8" s="5"/>
      <c r="P8" s="5"/>
      <c r="Q8" s="4"/>
      <c r="R8" s="5"/>
      <c r="S8" s="5"/>
      <c r="T8" s="5"/>
      <c r="U8" s="5"/>
      <c r="V8" s="6"/>
      <c r="W8" s="6"/>
    </row>
    <row r="9" spans="1:23" ht="15.75" thickTop="1" x14ac:dyDescent="0.25">
      <c r="A9" s="4"/>
      <c r="B9" s="10" t="s">
        <v>1</v>
      </c>
      <c r="C9" s="17">
        <v>1000000000</v>
      </c>
      <c r="D9" s="5">
        <f>E2*SQRT(E4/C9)</f>
        <v>3.6877961245166468</v>
      </c>
      <c r="E9" s="26">
        <f>-E2*SQRT(E4)/(2*C9^1.5)</f>
        <v>-1.8438980622583253E-9</v>
      </c>
      <c r="F9" s="28">
        <f>-E2*SQRT(E4)/(2*C9^1.5)</f>
        <v>-1.8438980622583253E-9</v>
      </c>
      <c r="G9" s="5"/>
      <c r="H9" s="27" t="s">
        <v>1</v>
      </c>
      <c r="I9" s="26">
        <f>C9/6000</f>
        <v>166666.66666666666</v>
      </c>
      <c r="J9" s="26">
        <f>D9</f>
        <v>3.6877961245166468</v>
      </c>
      <c r="K9" s="26">
        <f>E9*6000</f>
        <v>-1.1063388373549951E-5</v>
      </c>
      <c r="L9" s="28">
        <f>F9*6000</f>
        <v>-1.1063388373549951E-5</v>
      </c>
      <c r="M9" s="5"/>
      <c r="N9" s="5"/>
      <c r="O9" s="5"/>
      <c r="P9" s="5"/>
      <c r="Q9" s="4"/>
      <c r="R9" s="5"/>
      <c r="S9" s="5"/>
      <c r="T9" s="5"/>
      <c r="U9" s="5"/>
      <c r="V9" s="6"/>
      <c r="W9" s="6"/>
    </row>
    <row r="10" spans="1:23" x14ac:dyDescent="0.25">
      <c r="A10" s="4"/>
      <c r="B10" s="10" t="s">
        <v>1</v>
      </c>
      <c r="C10" s="18">
        <v>2000000000</v>
      </c>
      <c r="D10" s="5">
        <f>E2*SQRT(E4/C10)</f>
        <v>2.6076656472791906</v>
      </c>
      <c r="E10" s="5">
        <f>-E2*SQRT(E4)/(2*C10^1.5)</f>
        <v>-6.5191641181979641E-10</v>
      </c>
      <c r="F10" s="11">
        <f>-E2*SQRT(E4)/(2*C11^1.5)</f>
        <v>-2.30487257782291E-10</v>
      </c>
      <c r="G10" s="5"/>
      <c r="H10" s="10" t="s">
        <v>1</v>
      </c>
      <c r="I10" s="5">
        <f>C10/6000</f>
        <v>333333.33333333331</v>
      </c>
      <c r="J10" s="5">
        <f t="shared" ref="J10:J35" si="0">D10</f>
        <v>2.6076656472791906</v>
      </c>
      <c r="K10" s="5">
        <f t="shared" ref="K10:K35" si="1">E10*6000</f>
        <v>-3.9114984709187787E-6</v>
      </c>
      <c r="L10" s="11">
        <f t="shared" ref="L10:L35" si="2">F10*6000</f>
        <v>-1.382923546693746E-6</v>
      </c>
      <c r="M10" s="5"/>
      <c r="N10" s="5"/>
      <c r="O10" s="5"/>
      <c r="P10" s="5"/>
      <c r="Q10" s="4"/>
      <c r="R10" s="5"/>
      <c r="S10" s="5"/>
      <c r="T10" s="5"/>
      <c r="U10" s="5"/>
      <c r="V10" s="6"/>
      <c r="W10" s="6"/>
    </row>
    <row r="11" spans="1:23" x14ac:dyDescent="0.25">
      <c r="A11" s="4"/>
      <c r="B11" s="10" t="s">
        <v>1</v>
      </c>
      <c r="C11" s="18">
        <v>4000000000</v>
      </c>
      <c r="D11" s="5">
        <f>E2*SQRT(E4/C11)</f>
        <v>1.8438980622583234</v>
      </c>
      <c r="E11" s="5">
        <f>-E2*SQRT(E4)/(2*C11^1.5)</f>
        <v>-2.30487257782291E-10</v>
      </c>
      <c r="F11" s="11">
        <f>-E2*SQRT(E4)/(2*C11^1.5)</f>
        <v>-2.30487257782291E-10</v>
      </c>
      <c r="G11" s="5"/>
      <c r="H11" s="10" t="s">
        <v>1</v>
      </c>
      <c r="I11" s="5">
        <f t="shared" ref="I11:I35" si="3">C11/6000</f>
        <v>666666.66666666663</v>
      </c>
      <c r="J11" s="5">
        <f t="shared" si="0"/>
        <v>1.8438980622583234</v>
      </c>
      <c r="K11" s="5">
        <f t="shared" si="1"/>
        <v>-1.382923546693746E-6</v>
      </c>
      <c r="L11" s="11">
        <f t="shared" si="2"/>
        <v>-1.382923546693746E-6</v>
      </c>
      <c r="M11" s="5"/>
      <c r="N11" s="5"/>
      <c r="O11" s="5"/>
      <c r="P11" s="5"/>
      <c r="Q11" s="4"/>
      <c r="R11" s="5"/>
      <c r="S11" s="5"/>
      <c r="T11" s="5"/>
      <c r="U11" s="5"/>
      <c r="V11" s="6"/>
      <c r="W11" s="6"/>
    </row>
    <row r="12" spans="1:23" x14ac:dyDescent="0.25">
      <c r="A12" s="4"/>
      <c r="B12" s="10" t="s">
        <v>1</v>
      </c>
      <c r="C12" s="18">
        <v>5263138304</v>
      </c>
      <c r="D12" s="5">
        <f>E2*SQRT(E4/C12)</f>
        <v>1.6074760548235192</v>
      </c>
      <c r="E12" s="5">
        <f>-E2*SQRT(E4)/(2*C12^1.5)</f>
        <v>-1.5271079363445835E-10</v>
      </c>
      <c r="F12" s="11">
        <f>-E2*SQRT(E4)/(2*C12^1.5)</f>
        <v>-1.5271079363445835E-10</v>
      </c>
      <c r="G12" s="5"/>
      <c r="H12" s="10" t="s">
        <v>1</v>
      </c>
      <c r="I12" s="5">
        <f t="shared" si="3"/>
        <v>877189.71733333333</v>
      </c>
      <c r="J12" s="5">
        <f t="shared" si="0"/>
        <v>1.6074760548235192</v>
      </c>
      <c r="K12" s="5">
        <f t="shared" si="1"/>
        <v>-9.1626476180675016E-7</v>
      </c>
      <c r="L12" s="11">
        <f t="shared" si="2"/>
        <v>-9.1626476180675016E-7</v>
      </c>
      <c r="M12" s="5"/>
      <c r="N12" s="31"/>
      <c r="O12" s="5"/>
      <c r="P12" s="5"/>
      <c r="Q12" s="4"/>
      <c r="R12" s="5"/>
      <c r="S12" s="5"/>
      <c r="T12" s="5"/>
      <c r="U12" s="5"/>
      <c r="V12" s="6"/>
      <c r="W12" s="6"/>
    </row>
    <row r="13" spans="1:23" x14ac:dyDescent="0.25">
      <c r="A13" s="4"/>
      <c r="B13" s="10" t="s">
        <v>1</v>
      </c>
      <c r="C13" s="18">
        <v>9832684544</v>
      </c>
      <c r="D13" s="5">
        <f>E2*SQRT(E4/C13)</f>
        <v>1.1760637138267911</v>
      </c>
      <c r="E13" s="5">
        <f>-E2*SQRT(E4)/(2*C13^1.5)</f>
        <v>-5.9803795624890495E-11</v>
      </c>
      <c r="F13" s="11">
        <f>-E2*SQRT(E4)/(2*C13^1.5)</f>
        <v>-5.9803795624890495E-11</v>
      </c>
      <c r="G13" s="5"/>
      <c r="H13" s="10" t="s">
        <v>1</v>
      </c>
      <c r="I13" s="5">
        <f t="shared" si="3"/>
        <v>1638780.7573333334</v>
      </c>
      <c r="J13" s="5">
        <f t="shared" si="0"/>
        <v>1.1760637138267911</v>
      </c>
      <c r="K13" s="5">
        <f t="shared" si="1"/>
        <v>-3.5882277374934298E-7</v>
      </c>
      <c r="L13" s="11">
        <f t="shared" si="2"/>
        <v>-3.5882277374934298E-7</v>
      </c>
      <c r="M13" s="5"/>
      <c r="N13" s="5"/>
      <c r="O13" s="5"/>
      <c r="P13" s="5"/>
      <c r="Q13" s="4"/>
      <c r="R13" s="5"/>
      <c r="S13" s="5"/>
      <c r="T13" s="5"/>
      <c r="U13" s="5"/>
      <c r="V13" s="6"/>
      <c r="W13" s="6"/>
    </row>
    <row r="14" spans="1:23" x14ac:dyDescent="0.25">
      <c r="A14" s="4"/>
      <c r="B14" s="10" t="s">
        <v>1</v>
      </c>
      <c r="C14" s="18">
        <v>13599840256</v>
      </c>
      <c r="D14" s="5">
        <f>E2*SQRT(E4/C14)</f>
        <v>1</v>
      </c>
      <c r="E14" s="5">
        <f>-E2*SQRT(E4)/(2*C14^1.5)</f>
        <v>-3.6765137721335367E-11</v>
      </c>
      <c r="F14" s="11">
        <f>-E2*SQRT(E4)/(2*C14^1.5)</f>
        <v>-3.6765137721335367E-11</v>
      </c>
      <c r="G14" s="5"/>
      <c r="H14" s="10" t="s">
        <v>1</v>
      </c>
      <c r="I14" s="5">
        <f t="shared" si="3"/>
        <v>2266640.0426666667</v>
      </c>
      <c r="J14" s="5">
        <f t="shared" si="0"/>
        <v>1</v>
      </c>
      <c r="K14" s="5">
        <f t="shared" si="1"/>
        <v>-2.2059082632801221E-7</v>
      </c>
      <c r="L14" s="11">
        <f t="shared" si="2"/>
        <v>-2.2059082632801221E-7</v>
      </c>
      <c r="M14" s="5"/>
      <c r="N14" s="5"/>
      <c r="O14" s="5"/>
      <c r="P14" s="5"/>
      <c r="Q14" s="4"/>
      <c r="R14" s="5"/>
      <c r="S14" s="5"/>
      <c r="T14" s="5"/>
      <c r="U14" s="5"/>
      <c r="V14" s="6"/>
      <c r="W14" s="6"/>
    </row>
    <row r="15" spans="1:23" ht="15.75" thickBot="1" x14ac:dyDescent="0.3">
      <c r="A15" s="4"/>
      <c r="B15" s="10" t="s">
        <v>1</v>
      </c>
      <c r="C15" s="18">
        <v>20726155264</v>
      </c>
      <c r="D15" s="5">
        <f>E2*SQRT(E4/C15)</f>
        <v>0.81004198639365133</v>
      </c>
      <c r="E15" s="5">
        <f>-E2*SQRT(E4)/(2*C15^1.5)</f>
        <v>-1.9541540051102583E-11</v>
      </c>
      <c r="F15" s="11">
        <f>-E2*SQRT(E4)/(2*C15^1.5)</f>
        <v>-1.9541540051102583E-11</v>
      </c>
      <c r="G15" s="5"/>
      <c r="H15" s="10" t="s">
        <v>1</v>
      </c>
      <c r="I15" s="5">
        <f t="shared" si="3"/>
        <v>3454359.2106666667</v>
      </c>
      <c r="J15" s="5">
        <f t="shared" si="0"/>
        <v>0.81004198639365133</v>
      </c>
      <c r="K15" s="5">
        <f t="shared" si="1"/>
        <v>-1.172492403066155E-7</v>
      </c>
      <c r="L15" s="11">
        <f t="shared" si="2"/>
        <v>-1.172492403066155E-7</v>
      </c>
      <c r="M15" s="5"/>
      <c r="N15" s="5"/>
      <c r="O15" s="5"/>
      <c r="P15" s="5"/>
      <c r="Q15" s="4"/>
      <c r="R15" s="5"/>
      <c r="S15" s="5"/>
      <c r="T15" s="5"/>
      <c r="U15" s="5"/>
      <c r="V15" s="6"/>
      <c r="W15" s="6"/>
    </row>
    <row r="16" spans="1:23" ht="16.5" thickTop="1" thickBot="1" x14ac:dyDescent="0.3">
      <c r="A16" s="4"/>
      <c r="B16" s="10" t="s">
        <v>1</v>
      </c>
      <c r="C16" s="18">
        <v>40839348203</v>
      </c>
      <c r="D16" s="5">
        <f>E2*SQRT(E4/C16)</f>
        <v>0.57706867814786467</v>
      </c>
      <c r="E16" s="5">
        <f>-E2*SQRT(E4)/(2*C16^1.5)</f>
        <v>-7.0651063684884652E-12</v>
      </c>
      <c r="F16" s="11">
        <f>-E2*SQRT(E4)/(2*C16^1.5)</f>
        <v>-7.0651063684884652E-12</v>
      </c>
      <c r="G16" s="5"/>
      <c r="H16" s="10" t="s">
        <v>1</v>
      </c>
      <c r="I16" s="5">
        <f t="shared" si="3"/>
        <v>6806558.0338333333</v>
      </c>
      <c r="J16" s="5">
        <f t="shared" si="0"/>
        <v>0.57706867814786467</v>
      </c>
      <c r="K16" s="5">
        <f t="shared" si="1"/>
        <v>-4.2390638210930794E-8</v>
      </c>
      <c r="L16" s="11">
        <f t="shared" si="2"/>
        <v>-4.2390638210930794E-8</v>
      </c>
      <c r="M16" s="5"/>
      <c r="N16" s="30"/>
      <c r="O16" s="31" t="s">
        <v>11</v>
      </c>
      <c r="P16" s="5"/>
      <c r="Q16" s="4"/>
      <c r="R16" s="5"/>
      <c r="S16" s="5"/>
      <c r="T16" s="5"/>
      <c r="U16" s="5"/>
      <c r="V16" s="6"/>
      <c r="W16" s="6"/>
    </row>
    <row r="17" spans="1:23" ht="16.5" thickTop="1" thickBot="1" x14ac:dyDescent="0.3">
      <c r="A17" s="4"/>
      <c r="B17" s="10" t="s">
        <v>1</v>
      </c>
      <c r="C17" s="18">
        <v>68773560320</v>
      </c>
      <c r="D17" s="5">
        <f>E2*SQRT(E4/C17)</f>
        <v>0.4446887573074344</v>
      </c>
      <c r="E17" s="5">
        <f>-E2*SQRT(E4)/(2*C17^1.5)</f>
        <v>-3.2329921210878085E-12</v>
      </c>
      <c r="F17" s="11">
        <f>-E2*SQRT(E4)/(2*C17^1.5)</f>
        <v>-3.2329921210878085E-12</v>
      </c>
      <c r="G17" s="5"/>
      <c r="H17" s="10" t="s">
        <v>1</v>
      </c>
      <c r="I17" s="5">
        <f t="shared" si="3"/>
        <v>11462260.053333333</v>
      </c>
      <c r="J17" s="5">
        <f t="shared" si="0"/>
        <v>0.4446887573074344</v>
      </c>
      <c r="K17" s="5">
        <f t="shared" si="1"/>
        <v>-1.9397952726526851E-8</v>
      </c>
      <c r="L17" s="11">
        <f t="shared" si="2"/>
        <v>-1.9397952726526851E-8</v>
      </c>
      <c r="M17" s="5"/>
      <c r="N17" s="32"/>
      <c r="O17" s="31"/>
      <c r="P17" s="5"/>
      <c r="Q17" s="4"/>
      <c r="R17" s="5"/>
      <c r="S17" s="5"/>
      <c r="T17" s="5"/>
      <c r="U17" s="5"/>
      <c r="V17" s="6"/>
      <c r="W17" s="6"/>
    </row>
    <row r="18" spans="1:23" ht="16.5" thickTop="1" thickBot="1" x14ac:dyDescent="0.3">
      <c r="A18" s="4"/>
      <c r="B18" s="10" t="s">
        <v>1</v>
      </c>
      <c r="C18" s="18">
        <v>90118820000</v>
      </c>
      <c r="D18" s="5">
        <f>E2*SQRT(E4/C18)</f>
        <v>0.38847149355965943</v>
      </c>
      <c r="E18" s="5">
        <f>-E2*SQRT(E4)/(2*C18^1.5)</f>
        <v>-2.1553294503837358E-12</v>
      </c>
      <c r="F18" s="11">
        <f>-E2*SQRT(E4)/(2*C18^1.5)</f>
        <v>-2.1553294503837358E-12</v>
      </c>
      <c r="G18" s="5"/>
      <c r="H18" s="10" t="s">
        <v>1</v>
      </c>
      <c r="I18" s="5">
        <f t="shared" si="3"/>
        <v>15019803.333333334</v>
      </c>
      <c r="J18" s="5">
        <f t="shared" si="0"/>
        <v>0.38847149355965943</v>
      </c>
      <c r="K18" s="5">
        <f t="shared" si="1"/>
        <v>-1.2931976702302415E-8</v>
      </c>
      <c r="L18" s="11">
        <f t="shared" si="2"/>
        <v>-1.2931976702302415E-8</v>
      </c>
      <c r="M18" s="5"/>
      <c r="N18" s="19"/>
      <c r="O18" s="31" t="s">
        <v>10</v>
      </c>
      <c r="P18" s="5"/>
      <c r="Q18" s="7"/>
      <c r="R18" s="8"/>
      <c r="S18" s="8"/>
      <c r="T18" s="8"/>
      <c r="U18" s="8"/>
      <c r="V18" s="9"/>
      <c r="W18" s="6"/>
    </row>
    <row r="19" spans="1:23" ht="16.5" thickTop="1" thickBot="1" x14ac:dyDescent="0.3">
      <c r="A19" s="4"/>
      <c r="B19" s="10" t="s">
        <v>1</v>
      </c>
      <c r="C19" s="18">
        <v>100118820000</v>
      </c>
      <c r="D19" s="5">
        <f>E2*SQRT(E4/C19)</f>
        <v>0.36856071553459108</v>
      </c>
      <c r="E19" s="5">
        <f>-E2*SQRT(E4)/(2*C19^1.5)</f>
        <v>-1.8406165570798283E-12</v>
      </c>
      <c r="F19" s="11">
        <f>-E2*SQRT(E4)/(2*C19^1.5)</f>
        <v>-1.8406165570798283E-12</v>
      </c>
      <c r="G19" s="5"/>
      <c r="H19" s="10" t="s">
        <v>1</v>
      </c>
      <c r="I19" s="5">
        <f t="shared" si="3"/>
        <v>16686470</v>
      </c>
      <c r="J19" s="5">
        <f t="shared" si="0"/>
        <v>0.36856071553459108</v>
      </c>
      <c r="K19" s="5">
        <f t="shared" si="1"/>
        <v>-1.104369934247897E-8</v>
      </c>
      <c r="L19" s="11">
        <f t="shared" si="2"/>
        <v>-1.104369934247897E-8</v>
      </c>
      <c r="M19" s="5"/>
      <c r="N19" s="5"/>
      <c r="O19" s="5"/>
      <c r="P19" s="5"/>
      <c r="Q19" s="31" t="s">
        <v>13</v>
      </c>
      <c r="R19" s="5"/>
      <c r="S19" s="5"/>
      <c r="T19" s="5"/>
      <c r="U19" s="5"/>
      <c r="V19" s="5"/>
      <c r="W19" s="6"/>
    </row>
    <row r="20" spans="1:23" ht="16.5" thickTop="1" thickBot="1" x14ac:dyDescent="0.3">
      <c r="A20" s="4"/>
      <c r="B20" s="10" t="s">
        <v>1</v>
      </c>
      <c r="C20" s="18">
        <v>200000000000</v>
      </c>
      <c r="D20" s="5">
        <f>E2*SQRT(E4/C20)</f>
        <v>0.26076656472791909</v>
      </c>
      <c r="E20" s="5">
        <f>-E2*SQRT(E4)/(2*C20^1.5)</f>
        <v>-6.5191641181979658E-13</v>
      </c>
      <c r="F20" s="11">
        <f>-E2*SQRT(E4)/(2*C20^1.5)</f>
        <v>-6.5191641181979658E-13</v>
      </c>
      <c r="G20" s="5"/>
      <c r="H20" s="10" t="s">
        <v>1</v>
      </c>
      <c r="I20" s="5">
        <f t="shared" si="3"/>
        <v>33333333.333333332</v>
      </c>
      <c r="J20" s="5">
        <f t="shared" si="0"/>
        <v>0.26076656472791909</v>
      </c>
      <c r="K20" s="5">
        <f t="shared" si="1"/>
        <v>-3.9114984709187793E-9</v>
      </c>
      <c r="L20" s="11">
        <f t="shared" si="2"/>
        <v>-3.9114984709187793E-9</v>
      </c>
      <c r="M20" s="5"/>
      <c r="N20" s="33"/>
      <c r="O20" s="31" t="s">
        <v>12</v>
      </c>
      <c r="P20" s="5"/>
      <c r="Q20" s="5"/>
      <c r="R20" s="5"/>
      <c r="S20" s="5"/>
      <c r="T20" s="5"/>
      <c r="U20" s="5"/>
      <c r="V20" s="5"/>
      <c r="W20" s="6"/>
    </row>
    <row r="21" spans="1:23" ht="15.75" thickTop="1" x14ac:dyDescent="0.25">
      <c r="A21" s="4"/>
      <c r="B21" s="10" t="s">
        <v>1</v>
      </c>
      <c r="C21" s="18">
        <v>300000000000</v>
      </c>
      <c r="D21" s="5">
        <f>E2*SQRT(E4/C21)</f>
        <v>0.21291500852061448</v>
      </c>
      <c r="E21" s="5">
        <f>-E2*SQRT(E4)/(2*C21^1.5)</f>
        <v>-3.548583475343591E-13</v>
      </c>
      <c r="F21" s="11">
        <f>-E2*SQRT(E4)/(2*C21^1.5)</f>
        <v>-3.548583475343591E-13</v>
      </c>
      <c r="G21" s="5"/>
      <c r="H21" s="10" t="s">
        <v>1</v>
      </c>
      <c r="I21" s="5">
        <f t="shared" si="3"/>
        <v>50000000</v>
      </c>
      <c r="J21" s="5">
        <f t="shared" si="0"/>
        <v>0.21291500852061448</v>
      </c>
      <c r="K21" s="5">
        <f t="shared" si="1"/>
        <v>-2.1291500852061546E-9</v>
      </c>
      <c r="L21" s="11">
        <f t="shared" si="2"/>
        <v>-2.1291500852061546E-9</v>
      </c>
      <c r="M21" s="5"/>
      <c r="N21" s="5"/>
      <c r="O21" s="5"/>
      <c r="P21" s="5"/>
      <c r="Q21" s="5"/>
      <c r="R21" s="5"/>
      <c r="S21" s="5"/>
      <c r="T21" s="5"/>
      <c r="U21" s="5"/>
      <c r="V21" s="5"/>
      <c r="W21" s="6"/>
    </row>
    <row r="22" spans="1:23" x14ac:dyDescent="0.25">
      <c r="A22" s="4"/>
      <c r="B22" s="10" t="s">
        <v>1</v>
      </c>
      <c r="C22" s="18">
        <v>600000000000</v>
      </c>
      <c r="D22" s="5">
        <f>E2*SQRT(E4/C22)</f>
        <v>0.15055364634131804</v>
      </c>
      <c r="E22" s="5">
        <f>-E2*SQRT(E4)/(2*C22^1.5)</f>
        <v>-1.2546137195109861E-13</v>
      </c>
      <c r="F22" s="11">
        <f>-E2*SQRT(E4)/(2*C22^1.5)</f>
        <v>-1.2546137195109861E-13</v>
      </c>
      <c r="G22" s="5"/>
      <c r="H22" s="10" t="s">
        <v>1</v>
      </c>
      <c r="I22" s="5">
        <f t="shared" si="3"/>
        <v>100000000</v>
      </c>
      <c r="J22" s="5">
        <f t="shared" si="0"/>
        <v>0.15055364634131804</v>
      </c>
      <c r="K22" s="5">
        <f t="shared" si="1"/>
        <v>-7.5276823170659163E-10</v>
      </c>
      <c r="L22" s="11">
        <f t="shared" si="2"/>
        <v>-7.5276823170659163E-10</v>
      </c>
      <c r="M22" s="5"/>
      <c r="N22" s="5"/>
      <c r="O22" s="5"/>
      <c r="P22" s="5"/>
      <c r="Q22" s="5"/>
      <c r="R22" s="5"/>
      <c r="S22" s="5"/>
      <c r="T22" s="5"/>
      <c r="U22" s="5"/>
      <c r="V22" s="5"/>
      <c r="W22" s="6"/>
    </row>
    <row r="23" spans="1:23" x14ac:dyDescent="0.25">
      <c r="A23" s="4"/>
      <c r="B23" s="10" t="s">
        <v>1</v>
      </c>
      <c r="C23" s="18">
        <v>1200000000000</v>
      </c>
      <c r="D23" s="5">
        <f>E2*SQRT(E4/C23)</f>
        <v>0.10645750426030724</v>
      </c>
      <c r="E23" s="5">
        <f>-E2*SQRT(E4)/(2*C23^1.5)</f>
        <v>-4.4357293441794647E-14</v>
      </c>
      <c r="F23" s="11">
        <f>-E2*SQRT(E4)/(2*C23^1.5)</f>
        <v>-4.4357293441794647E-14</v>
      </c>
      <c r="G23" s="5"/>
      <c r="H23" s="10" t="s">
        <v>1</v>
      </c>
      <c r="I23" s="5">
        <f t="shared" si="3"/>
        <v>200000000</v>
      </c>
      <c r="J23" s="5">
        <f t="shared" si="0"/>
        <v>0.10645750426030724</v>
      </c>
      <c r="K23" s="5">
        <f t="shared" si="1"/>
        <v>-2.6614376065076788E-10</v>
      </c>
      <c r="L23" s="11">
        <f t="shared" si="2"/>
        <v>-2.6614376065076788E-10</v>
      </c>
      <c r="M23" s="5"/>
      <c r="N23" s="5"/>
      <c r="O23" s="5"/>
      <c r="P23" s="5"/>
      <c r="Q23" s="5"/>
      <c r="R23" s="5"/>
      <c r="S23" s="5"/>
      <c r="T23" s="5"/>
      <c r="U23" s="5"/>
      <c r="V23" s="5"/>
      <c r="W23" s="6"/>
    </row>
    <row r="24" spans="1:23" x14ac:dyDescent="0.25">
      <c r="A24" s="4"/>
      <c r="B24" s="10" t="s">
        <v>1</v>
      </c>
      <c r="C24" s="18">
        <v>12000000000000</v>
      </c>
      <c r="D24" s="5">
        <f>E2*SQRT(E4/C24)</f>
        <v>3.366481874796496E-2</v>
      </c>
      <c r="E24" s="5">
        <f>-E2*SQRT(E4)/(2*C24^1.5)</f>
        <v>-1.4027007811652059E-15</v>
      </c>
      <c r="F24" s="11">
        <f>-E2*SQRT(E4)/(2*C24^1.5)</f>
        <v>-1.4027007811652059E-15</v>
      </c>
      <c r="G24" s="5"/>
      <c r="H24" s="10" t="s">
        <v>1</v>
      </c>
      <c r="I24" s="5">
        <f t="shared" si="3"/>
        <v>2000000000</v>
      </c>
      <c r="J24" s="5">
        <f t="shared" si="0"/>
        <v>3.366481874796496E-2</v>
      </c>
      <c r="K24" s="5">
        <f t="shared" si="1"/>
        <v>-8.4162046869912358E-12</v>
      </c>
      <c r="L24" s="11">
        <f t="shared" si="2"/>
        <v>-8.4162046869912358E-12</v>
      </c>
      <c r="M24" s="5"/>
      <c r="N24" s="5"/>
      <c r="O24" s="5"/>
      <c r="P24" s="5"/>
      <c r="Q24" s="5"/>
      <c r="R24" s="5"/>
      <c r="S24" s="5"/>
      <c r="T24" s="5"/>
      <c r="U24" s="5"/>
      <c r="V24" s="5"/>
      <c r="W24" s="6"/>
    </row>
    <row r="25" spans="1:23" x14ac:dyDescent="0.25">
      <c r="A25" s="4"/>
      <c r="B25" s="10" t="s">
        <v>1</v>
      </c>
      <c r="C25" s="18">
        <v>12000000000000</v>
      </c>
      <c r="D25" s="5">
        <f>E2*SQRT(E4/C25)</f>
        <v>3.366481874796496E-2</v>
      </c>
      <c r="E25" s="5">
        <f>-E2*SQRT(E4)/(2*C25^1.5)</f>
        <v>-1.4027007811652059E-15</v>
      </c>
      <c r="F25" s="11">
        <f>-E2*SQRT(E4)/(2*C25^1.5)</f>
        <v>-1.4027007811652059E-15</v>
      </c>
      <c r="G25" s="5"/>
      <c r="H25" s="10" t="s">
        <v>1</v>
      </c>
      <c r="I25" s="5">
        <f t="shared" si="3"/>
        <v>2000000000</v>
      </c>
      <c r="J25" s="5">
        <f t="shared" si="0"/>
        <v>3.366481874796496E-2</v>
      </c>
      <c r="K25" s="5">
        <f t="shared" si="1"/>
        <v>-8.4162046869912358E-12</v>
      </c>
      <c r="L25" s="11">
        <f t="shared" si="2"/>
        <v>-8.4162046869912358E-12</v>
      </c>
      <c r="M25" s="5"/>
      <c r="N25" s="5"/>
      <c r="O25" s="5"/>
      <c r="P25" s="5"/>
      <c r="Q25" s="5"/>
      <c r="R25" s="5"/>
      <c r="S25" s="5"/>
      <c r="T25" s="5"/>
      <c r="U25" s="5"/>
      <c r="V25" s="5"/>
      <c r="W25" s="6"/>
    </row>
    <row r="26" spans="1:23" x14ac:dyDescent="0.25">
      <c r="A26" s="4"/>
      <c r="B26" s="10" t="s">
        <v>1</v>
      </c>
      <c r="C26" s="18">
        <v>120000000000000</v>
      </c>
      <c r="D26" s="5">
        <f>E2*SQRT(E4/C26)</f>
        <v>1.0645750426030724E-2</v>
      </c>
      <c r="E26" s="5">
        <f>-E2*SQRT(E4)/(2*C26^1.5)</f>
        <v>-4.4357293441794659E-17</v>
      </c>
      <c r="F26" s="11">
        <f>-E2*SQRT(E4)/(2*C26^1.5)</f>
        <v>-4.4357293441794659E-17</v>
      </c>
      <c r="G26" s="5"/>
      <c r="H26" s="10" t="s">
        <v>1</v>
      </c>
      <c r="I26" s="5">
        <f t="shared" si="3"/>
        <v>20000000000</v>
      </c>
      <c r="J26" s="5">
        <f t="shared" si="0"/>
        <v>1.0645750426030724E-2</v>
      </c>
      <c r="K26" s="5">
        <f t="shared" si="1"/>
        <v>-2.6614376065076793E-13</v>
      </c>
      <c r="L26" s="11">
        <f t="shared" si="2"/>
        <v>-2.6614376065076793E-13</v>
      </c>
      <c r="M26" s="5"/>
      <c r="N26" s="5"/>
      <c r="O26" s="5"/>
      <c r="P26" s="5"/>
      <c r="Q26" s="5"/>
      <c r="R26" s="5"/>
      <c r="S26" s="5"/>
      <c r="T26" s="5"/>
      <c r="U26" s="5"/>
      <c r="V26" s="5"/>
      <c r="W26" s="6"/>
    </row>
    <row r="27" spans="1:23" x14ac:dyDescent="0.25">
      <c r="A27" s="4"/>
      <c r="B27" s="10" t="s">
        <v>1</v>
      </c>
      <c r="C27" s="18">
        <v>4260730472580040</v>
      </c>
      <c r="D27" s="5">
        <f>E2*SQRT(E4/C27)</f>
        <v>1.7865898916255962E-3</v>
      </c>
      <c r="E27" s="5">
        <f>-E2*SQRT(E4)/(2*C27^1.5)</f>
        <v>-2.0965769873537027E-19</v>
      </c>
      <c r="F27" s="11">
        <f>-E2*SQRT(E4)/(2*C27^1.5)</f>
        <v>-2.0965769873537027E-19</v>
      </c>
      <c r="G27" s="5"/>
      <c r="H27" s="10" t="s">
        <v>1</v>
      </c>
      <c r="I27" s="5">
        <f t="shared" si="3"/>
        <v>710121745430.00671</v>
      </c>
      <c r="J27" s="5">
        <f t="shared" si="0"/>
        <v>1.7865898916255962E-3</v>
      </c>
      <c r="K27" s="5">
        <f t="shared" si="1"/>
        <v>-1.2579461924122216E-15</v>
      </c>
      <c r="L27" s="11">
        <f t="shared" si="2"/>
        <v>-1.2579461924122216E-15</v>
      </c>
      <c r="M27" s="5"/>
      <c r="N27" s="5"/>
      <c r="O27" s="5"/>
      <c r="P27" s="5"/>
      <c r="Q27" s="5"/>
      <c r="R27" s="5"/>
      <c r="S27" s="5"/>
      <c r="T27" s="5"/>
      <c r="U27" s="5"/>
      <c r="V27" s="5"/>
      <c r="W27" s="6"/>
    </row>
    <row r="28" spans="1:23" x14ac:dyDescent="0.25">
      <c r="A28" s="4"/>
      <c r="B28" s="10" t="s">
        <v>1</v>
      </c>
      <c r="C28" s="18">
        <v>9460730472580040</v>
      </c>
      <c r="D28" s="5">
        <f>E2*SQRT(E4/C28)</f>
        <v>1.1989596529155889E-3</v>
      </c>
      <c r="E28" s="5">
        <f>-E2*SQRT(E4)/(2*C28^1.5)</f>
        <v>-6.3365067654687228E-20</v>
      </c>
      <c r="F28" s="11">
        <f>-E2*SQRT(E4)/(2*C28^1.5)</f>
        <v>-6.3365067654687228E-20</v>
      </c>
      <c r="G28" s="5"/>
      <c r="H28" s="10" t="s">
        <v>1</v>
      </c>
      <c r="I28" s="5">
        <f t="shared" si="3"/>
        <v>1576788412096.6733</v>
      </c>
      <c r="J28" s="5">
        <f t="shared" si="0"/>
        <v>1.1989596529155889E-3</v>
      </c>
      <c r="K28" s="5">
        <f t="shared" si="1"/>
        <v>-3.8019040592812335E-16</v>
      </c>
      <c r="L28" s="11">
        <f t="shared" si="2"/>
        <v>-3.8019040592812335E-16</v>
      </c>
      <c r="M28" s="5"/>
      <c r="N28" s="5"/>
      <c r="O28" s="5"/>
      <c r="P28" s="5"/>
      <c r="Q28" s="5"/>
      <c r="R28" s="5"/>
      <c r="S28" s="5"/>
      <c r="T28" s="5"/>
      <c r="U28" s="5"/>
      <c r="V28" s="5"/>
      <c r="W28" s="6"/>
    </row>
    <row r="29" spans="1:23" x14ac:dyDescent="0.25">
      <c r="A29" s="4"/>
      <c r="B29" s="10" t="s">
        <v>1</v>
      </c>
      <c r="C29" s="18">
        <v>0</v>
      </c>
      <c r="D29" s="5" t="e">
        <f>E2*SQRT(E4/C29)</f>
        <v>#DIV/0!</v>
      </c>
      <c r="E29" s="5" t="e">
        <f>-E2*SQRT(E4)/(2*C29^1.5)</f>
        <v>#DIV/0!</v>
      </c>
      <c r="F29" s="11" t="e">
        <f>-E2*SQRT(E4)/(2*C29^1.5)</f>
        <v>#DIV/0!</v>
      </c>
      <c r="G29" s="5"/>
      <c r="H29" s="10" t="s">
        <v>1</v>
      </c>
      <c r="I29" s="5">
        <f t="shared" si="3"/>
        <v>0</v>
      </c>
      <c r="J29" s="5" t="e">
        <f t="shared" si="0"/>
        <v>#DIV/0!</v>
      </c>
      <c r="K29" s="5" t="e">
        <f t="shared" si="1"/>
        <v>#DIV/0!</v>
      </c>
      <c r="L29" s="11" t="e">
        <f t="shared" si="2"/>
        <v>#DIV/0!</v>
      </c>
      <c r="M29" s="5"/>
      <c r="N29" s="5"/>
      <c r="O29" s="5"/>
      <c r="P29" s="5"/>
      <c r="Q29" s="5"/>
      <c r="R29" s="5"/>
      <c r="S29" s="5"/>
      <c r="T29" s="5"/>
      <c r="U29" s="5"/>
      <c r="V29" s="5"/>
      <c r="W29" s="6"/>
    </row>
    <row r="30" spans="1:23" x14ac:dyDescent="0.25">
      <c r="A30" s="4"/>
      <c r="B30" s="10" t="s">
        <v>1</v>
      </c>
      <c r="C30" s="18">
        <v>0</v>
      </c>
      <c r="D30" s="5" t="e">
        <f>E2*SQRT(E4/C30)</f>
        <v>#DIV/0!</v>
      </c>
      <c r="E30" s="5" t="e">
        <f>-E2*SQRT(E4)/(2*C30^1.5)</f>
        <v>#DIV/0!</v>
      </c>
      <c r="F30" s="11" t="e">
        <f>-E2*SQRT(E4)/(2*C30^1.5)</f>
        <v>#DIV/0!</v>
      </c>
      <c r="G30" s="5"/>
      <c r="H30" s="10" t="s">
        <v>1</v>
      </c>
      <c r="I30" s="5">
        <f t="shared" si="3"/>
        <v>0</v>
      </c>
      <c r="J30" s="5" t="e">
        <f t="shared" si="0"/>
        <v>#DIV/0!</v>
      </c>
      <c r="K30" s="5" t="e">
        <f t="shared" si="1"/>
        <v>#DIV/0!</v>
      </c>
      <c r="L30" s="11" t="e">
        <f t="shared" si="2"/>
        <v>#DIV/0!</v>
      </c>
      <c r="M30" s="5"/>
      <c r="N30" s="5"/>
      <c r="O30" s="5"/>
      <c r="P30" s="5"/>
      <c r="Q30" s="5"/>
      <c r="R30" s="5"/>
      <c r="S30" s="5"/>
      <c r="T30" s="5"/>
      <c r="U30" s="5"/>
      <c r="V30" s="5"/>
      <c r="W30" s="6"/>
    </row>
    <row r="31" spans="1:23" x14ac:dyDescent="0.25">
      <c r="A31" s="4"/>
      <c r="B31" s="10" t="s">
        <v>1</v>
      </c>
      <c r="C31" s="18">
        <v>0</v>
      </c>
      <c r="D31" s="5" t="e">
        <f>E2*SQRT(E4/C31)</f>
        <v>#DIV/0!</v>
      </c>
      <c r="E31" s="5" t="e">
        <f>-E2*SQRT(E4)/(2*C31^1.5)</f>
        <v>#DIV/0!</v>
      </c>
      <c r="F31" s="11" t="e">
        <f>-E2*SQRT(E4)/(2*C31^1.5)</f>
        <v>#DIV/0!</v>
      </c>
      <c r="G31" s="5"/>
      <c r="H31" s="10" t="s">
        <v>1</v>
      </c>
      <c r="I31" s="5">
        <f t="shared" si="3"/>
        <v>0</v>
      </c>
      <c r="J31" s="5" t="e">
        <f t="shared" si="0"/>
        <v>#DIV/0!</v>
      </c>
      <c r="K31" s="5" t="e">
        <f t="shared" si="1"/>
        <v>#DIV/0!</v>
      </c>
      <c r="L31" s="11" t="e">
        <f t="shared" si="2"/>
        <v>#DIV/0!</v>
      </c>
      <c r="M31" s="5"/>
      <c r="N31" s="5"/>
      <c r="O31" s="5"/>
      <c r="P31" s="5"/>
      <c r="Q31" s="5"/>
      <c r="R31" s="5"/>
      <c r="S31" s="5"/>
      <c r="T31" s="5"/>
      <c r="U31" s="5"/>
      <c r="V31" s="5"/>
      <c r="W31" s="6"/>
    </row>
    <row r="32" spans="1:23" x14ac:dyDescent="0.25">
      <c r="A32" s="4"/>
      <c r="B32" s="10" t="s">
        <v>1</v>
      </c>
      <c r="C32" s="18">
        <v>0</v>
      </c>
      <c r="D32" s="5" t="e">
        <f>E2*SQRT(E4/C32)</f>
        <v>#DIV/0!</v>
      </c>
      <c r="E32" s="5" t="e">
        <f>-E2*SQRT(E4)/(2*C32^1.5)</f>
        <v>#DIV/0!</v>
      </c>
      <c r="F32" s="11" t="e">
        <f>-E2*SQRT(E4)/(2*C32^1.5)</f>
        <v>#DIV/0!</v>
      </c>
      <c r="G32" s="5"/>
      <c r="H32" s="10" t="s">
        <v>1</v>
      </c>
      <c r="I32" s="5">
        <f t="shared" si="3"/>
        <v>0</v>
      </c>
      <c r="J32" s="5" t="e">
        <f t="shared" si="0"/>
        <v>#DIV/0!</v>
      </c>
      <c r="K32" s="5" t="e">
        <f t="shared" si="1"/>
        <v>#DIV/0!</v>
      </c>
      <c r="L32" s="11" t="e">
        <f t="shared" si="2"/>
        <v>#DIV/0!</v>
      </c>
      <c r="M32" s="5"/>
      <c r="N32" s="5"/>
      <c r="O32" s="5"/>
      <c r="P32" s="5"/>
      <c r="Q32" s="5"/>
      <c r="R32" s="5"/>
      <c r="S32" s="5"/>
      <c r="T32" s="5"/>
      <c r="U32" s="5"/>
      <c r="V32" s="5"/>
      <c r="W32" s="6"/>
    </row>
    <row r="33" spans="1:23" x14ac:dyDescent="0.25">
      <c r="A33" s="4"/>
      <c r="B33" s="10" t="s">
        <v>1</v>
      </c>
      <c r="C33" s="18">
        <v>0</v>
      </c>
      <c r="D33" s="5" t="e">
        <f>E2*SQRT(E4/C33)</f>
        <v>#DIV/0!</v>
      </c>
      <c r="E33" s="5" t="e">
        <f>-E2*SQRT(E4)/(2*C33^1.5)</f>
        <v>#DIV/0!</v>
      </c>
      <c r="F33" s="11" t="e">
        <f>-E2*SQRT(E4)/(2*C33^1.5)</f>
        <v>#DIV/0!</v>
      </c>
      <c r="G33" s="5"/>
      <c r="H33" s="10" t="s">
        <v>1</v>
      </c>
      <c r="I33" s="5">
        <f t="shared" si="3"/>
        <v>0</v>
      </c>
      <c r="J33" s="5" t="e">
        <f t="shared" si="0"/>
        <v>#DIV/0!</v>
      </c>
      <c r="K33" s="5" t="e">
        <f t="shared" si="1"/>
        <v>#DIV/0!</v>
      </c>
      <c r="L33" s="11" t="e">
        <f t="shared" si="2"/>
        <v>#DIV/0!</v>
      </c>
      <c r="M33" s="5"/>
      <c r="N33" s="5"/>
      <c r="O33" s="5"/>
      <c r="P33" s="5"/>
      <c r="Q33" s="5"/>
      <c r="R33" s="5"/>
      <c r="S33" s="5"/>
      <c r="T33" s="5"/>
      <c r="U33" s="5"/>
      <c r="V33" s="5"/>
      <c r="W33" s="6"/>
    </row>
    <row r="34" spans="1:23" x14ac:dyDescent="0.25">
      <c r="A34" s="4"/>
      <c r="B34" s="10" t="s">
        <v>1</v>
      </c>
      <c r="C34" s="34">
        <v>0</v>
      </c>
      <c r="D34" s="5" t="e">
        <f>E2*SQRT(E4/C34)</f>
        <v>#DIV/0!</v>
      </c>
      <c r="E34" s="5" t="e">
        <f>-E2*SQRT(E4)/(2*C34^1.5)</f>
        <v>#DIV/0!</v>
      </c>
      <c r="F34" s="11" t="e">
        <f>-E2*SQRT(E4)/(2*C34^1.5)</f>
        <v>#DIV/0!</v>
      </c>
      <c r="G34" s="5"/>
      <c r="H34" s="10" t="s">
        <v>1</v>
      </c>
      <c r="I34" s="5">
        <f t="shared" si="3"/>
        <v>0</v>
      </c>
      <c r="J34" s="5" t="e">
        <f t="shared" si="0"/>
        <v>#DIV/0!</v>
      </c>
      <c r="K34" s="5" t="e">
        <f t="shared" si="1"/>
        <v>#DIV/0!</v>
      </c>
      <c r="L34" s="11" t="e">
        <f t="shared" si="2"/>
        <v>#DIV/0!</v>
      </c>
      <c r="M34" s="5"/>
      <c r="N34" s="5"/>
      <c r="O34" s="5"/>
      <c r="P34" s="5"/>
      <c r="Q34" s="5"/>
      <c r="R34" s="5"/>
      <c r="S34" s="5"/>
      <c r="T34" s="5"/>
      <c r="U34" s="5"/>
      <c r="V34" s="5"/>
      <c r="W34" s="6"/>
    </row>
    <row r="35" spans="1:23" ht="15.75" thickBot="1" x14ac:dyDescent="0.3">
      <c r="A35" s="4"/>
      <c r="B35" s="12" t="s">
        <v>1</v>
      </c>
      <c r="C35" s="35">
        <v>0</v>
      </c>
      <c r="D35" s="13" t="e">
        <f>E2*SQRT(E4/C35)</f>
        <v>#DIV/0!</v>
      </c>
      <c r="E35" s="13" t="e">
        <f>-E2*SQRT(E4)/(2*C35^1.5)</f>
        <v>#DIV/0!</v>
      </c>
      <c r="F35" s="14" t="e">
        <f>-E2*SQRT(E4)/(2*C35^1.5)</f>
        <v>#DIV/0!</v>
      </c>
      <c r="G35" s="5"/>
      <c r="H35" s="12" t="s">
        <v>1</v>
      </c>
      <c r="I35" s="13">
        <f t="shared" si="3"/>
        <v>0</v>
      </c>
      <c r="J35" s="13" t="e">
        <f t="shared" si="0"/>
        <v>#DIV/0!</v>
      </c>
      <c r="K35" s="13" t="e">
        <f t="shared" si="1"/>
        <v>#DIV/0!</v>
      </c>
      <c r="L35" s="14" t="e">
        <f t="shared" si="2"/>
        <v>#DIV/0!</v>
      </c>
      <c r="M35" s="5"/>
      <c r="N35" s="5"/>
      <c r="O35" s="5"/>
      <c r="P35" s="5"/>
      <c r="Q35" s="5"/>
      <c r="R35" s="5"/>
      <c r="S35" s="5"/>
      <c r="T35" s="5"/>
      <c r="U35" s="5"/>
      <c r="V35" s="5"/>
      <c r="W35" s="6"/>
    </row>
    <row r="36" spans="1:23" ht="15.75" thickTop="1" x14ac:dyDescent="0.25">
      <c r="A36" s="4"/>
      <c r="B36" s="36" t="s">
        <v>14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6"/>
    </row>
    <row r="37" spans="1:23" ht="15.75" thickBot="1" x14ac:dyDescent="0.3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9"/>
    </row>
    <row r="38" spans="1:23" ht="15.75" thickTop="1" x14ac:dyDescent="0.25"/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RJVB0</dc:creator>
  <cp:lastModifiedBy>RJVB0</cp:lastModifiedBy>
  <dcterms:created xsi:type="dcterms:W3CDTF">2019-10-05T10:09:29Z</dcterms:created>
  <dcterms:modified xsi:type="dcterms:W3CDTF">2019-10-06T09:11:08Z</dcterms:modified>
</cp:coreProperties>
</file>