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3007216\Desktop\bit-debug-release-compare\Rosenburg-regmap\"/>
    </mc:Choice>
  </mc:AlternateContent>
  <xr:revisionPtr revIDLastSave="0" documentId="13_ncr:1_{E9CDB766-678E-4B16-9179-0B39CD5164D3}" xr6:coauthVersionLast="47" xr6:coauthVersionMax="47" xr10:uidLastSave="{00000000-0000-0000-0000-000000000000}"/>
  <bookViews>
    <workbookView xWindow="-108" yWindow="-108" windowWidth="23256" windowHeight="12576" tabRatio="664" activeTab="3" xr2:uid="{00000000-000D-0000-FFFF-FFFF00000000}"/>
  </bookViews>
  <sheets>
    <sheet name="update_info" sheetId="12" r:id="rId1"/>
    <sheet name="BaseAddressTable" sheetId="1" r:id="rId2"/>
    <sheet name="TOP_CTRL_CMN" sheetId="2" r:id="rId3"/>
    <sheet name="TOP_CTRL_HW" sheetId="6" r:id="rId4"/>
    <sheet name="TOP_CTRL_INTR" sheetId="11" r:id="rId5"/>
    <sheet name="TOP_CTRL_TEST" sheetId="5"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6" l="1"/>
  <c r="D46" i="5"/>
  <c r="D44" i="5"/>
  <c r="D43" i="5"/>
  <c r="D42" i="5"/>
  <c r="D41" i="5"/>
  <c r="D40" i="5"/>
  <c r="D39" i="5"/>
  <c r="D11" i="5"/>
  <c r="C11" i="5"/>
  <c r="C12" i="5" s="1"/>
  <c r="D3" i="5"/>
  <c r="C3" i="5"/>
  <c r="C4" i="5" s="1"/>
  <c r="D2" i="5"/>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2" i="6"/>
  <c r="D11" i="6"/>
  <c r="D10" i="6"/>
  <c r="D9" i="6"/>
  <c r="D7" i="6"/>
  <c r="D6" i="6"/>
  <c r="D5" i="6"/>
  <c r="D4" i="6"/>
  <c r="D3" i="6"/>
  <c r="D2" i="6"/>
  <c r="J14" i="2"/>
  <c r="D7" i="2"/>
  <c r="J6" i="2"/>
  <c r="D6" i="2"/>
  <c r="D5" i="2"/>
  <c r="J4" i="2"/>
  <c r="D4" i="2"/>
  <c r="J3" i="2"/>
  <c r="D3" i="2"/>
  <c r="J2" i="2"/>
  <c r="D2" i="2"/>
  <c r="C10" i="1"/>
  <c r="C9" i="1"/>
  <c r="C8" i="1"/>
  <c r="C7" i="1"/>
  <c r="C6" i="1"/>
  <c r="C5" i="1"/>
  <c r="C4" i="1"/>
  <c r="C3" i="1"/>
  <c r="C2" i="1"/>
  <c r="C5" i="5" l="1"/>
  <c r="D4" i="5"/>
  <c r="C13" i="5"/>
  <c r="D12" i="5"/>
  <c r="C14" i="5" l="1"/>
  <c r="D13" i="5"/>
  <c r="C6" i="5"/>
  <c r="D5" i="5"/>
  <c r="C7" i="5" l="1"/>
  <c r="D6" i="5"/>
  <c r="C15" i="5"/>
  <c r="D14" i="5"/>
  <c r="C16" i="5" l="1"/>
  <c r="D15" i="5"/>
  <c r="C8" i="5"/>
  <c r="D7" i="5"/>
  <c r="C9" i="5" l="1"/>
  <c r="D9" i="5" s="1"/>
  <c r="D8" i="5"/>
  <c r="C17" i="5"/>
  <c r="D16" i="5"/>
  <c r="C18" i="5" l="1"/>
  <c r="D17" i="5"/>
  <c r="C19" i="5" l="1"/>
  <c r="D18" i="5"/>
  <c r="C20" i="5" l="1"/>
  <c r="D19" i="5"/>
  <c r="C21" i="5" l="1"/>
  <c r="D20" i="5"/>
  <c r="C22" i="5" l="1"/>
  <c r="D21" i="5"/>
  <c r="C23" i="5" l="1"/>
  <c r="D22" i="5"/>
  <c r="C24" i="5" l="1"/>
  <c r="D23" i="5"/>
  <c r="C25" i="5" l="1"/>
  <c r="D24" i="5"/>
  <c r="C26" i="5" l="1"/>
  <c r="D25" i="5"/>
  <c r="C27" i="5" l="1"/>
  <c r="D26" i="5"/>
  <c r="C28" i="5" l="1"/>
  <c r="D27" i="5"/>
  <c r="C29" i="5" l="1"/>
  <c r="D28" i="5"/>
  <c r="C30" i="5" l="1"/>
  <c r="D29" i="5"/>
  <c r="C31" i="5" l="1"/>
  <c r="D30" i="5"/>
  <c r="C32" i="5" l="1"/>
  <c r="D31" i="5"/>
  <c r="C33" i="5" l="1"/>
  <c r="D32" i="5"/>
  <c r="C34" i="5" l="1"/>
  <c r="D33" i="5"/>
  <c r="C35" i="5" l="1"/>
  <c r="D34" i="5"/>
  <c r="C36" i="5" l="1"/>
  <c r="D35" i="5"/>
  <c r="C37" i="5" l="1"/>
  <c r="D36" i="5"/>
  <c r="C38" i="5" l="1"/>
  <c r="D38" i="5" s="1"/>
  <c r="D37" i="5"/>
</calcChain>
</file>

<file path=xl/sharedStrings.xml><?xml version="1.0" encoding="utf-8"?>
<sst xmlns="http://schemas.openxmlformats.org/spreadsheetml/2006/main" count="2038" uniqueCount="971">
  <si>
    <t>2022.5.18</t>
  </si>
  <si>
    <r>
      <rPr>
        <sz val="11"/>
        <color rgb="FF000000"/>
        <rFont val="Calibri"/>
        <charset val="1"/>
      </rPr>
      <t>bring_up</t>
    </r>
    <r>
      <rPr>
        <sz val="11"/>
        <color rgb="FF000000"/>
        <rFont val="SimSun"/>
        <charset val="1"/>
      </rPr>
      <t>寄存器列表</t>
    </r>
  </si>
  <si>
    <t>2022.6.16</t>
  </si>
  <si>
    <r>
      <rPr>
        <sz val="11"/>
        <color rgb="FF000000"/>
        <rFont val="SimSun"/>
        <charset val="1"/>
      </rPr>
      <t>TOP_CTRL_HW增加</t>
    </r>
    <r>
      <rPr>
        <sz val="11"/>
        <color rgb="FF000000"/>
        <rFont val="Calibri"/>
        <charset val="1"/>
      </rPr>
      <t>RX ORX ADC DSA</t>
    </r>
    <r>
      <rPr>
        <sz val="11"/>
        <color rgb="FF000000"/>
        <rFont val="SimSun"/>
        <charset val="1"/>
      </rPr>
      <t>相关寄存器</t>
    </r>
  </si>
  <si>
    <t>2022.6.20</t>
  </si>
  <si>
    <t>增加DDR读写访问寄存器</t>
  </si>
  <si>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</si>
  <si>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</si>
  <si>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</si>
  <si>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</si>
  <si>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</si>
  <si>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</si>
  <si>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</si>
  <si>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</si>
  <si>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</si>
  <si>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</si>
  <si>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</si>
  <si>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</si>
  <si>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</si>
  <si>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</si>
  <si>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</si>
  <si>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</si>
  <si>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</si>
  <si>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</si>
  <si>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</si>
  <si>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</si>
  <si>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</si>
  <si>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</si>
  <si>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</si>
  <si>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</si>
  <si>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</si>
  <si>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</si>
  <si>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</si>
  <si>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</si>
  <si>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</si>
  <si>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</si>
  <si>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</si>
  <si>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</si>
  <si>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</si>
  <si>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</si>
  <si>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</si>
  <si>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</si>
  <si>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</si>
  <si>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</si>
  <si>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</si>
  <si>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</si>
  <si>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</si>
  <si>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</si>
  <si>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</si>
  <si>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</si>
  <si>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</si>
  <si>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</si>
  <si>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</si>
  <si>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</si>
  <si>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</si>
  <si>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</si>
  <si>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</si>
  <si>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</si>
  <si>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</si>
  <si>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</si>
  <si>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</si>
  <si>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</si>
  <si>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</si>
  <si>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</si>
  <si>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</si>
  <si>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Debug build version. Should be 0 for official builds.</t>
  </si>
  <si>
    <t>param.debug_revision</t>
  </si>
  <si>
    <t>FPGA_REG_HW_ID</t>
  </si>
  <si>
    <t>RW</t>
  </si>
  <si>
    <t>hw_id</t>
  </si>
  <si>
    <t>FPGA_REG_SOFT_RESET_REGISTER</t>
  </si>
  <si>
    <t>C</t>
  </si>
  <si>
    <t>soft_reset</t>
  </si>
  <si>
    <t xml:space="preserve">bit 0 - Write 1 and then 0 to resets data path except Fronthaul. </t>
  </si>
  <si>
    <t>ctrl.soft_reset</t>
  </si>
  <si>
    <t>FPGA_REG_TSSI_CFG</t>
  </si>
  <si>
    <t>13E0</t>
  </si>
  <si>
    <t>A02633E0</t>
  </si>
  <si>
    <t>tssi_samples_per_15p36_tic</t>
  </si>
  <si>
    <t>[7:0]</t>
  </si>
  <si>
    <t>24 (0x18) for 368.64MHz, 32 (0x20) for 491.52MHz</t>
  </si>
  <si>
    <t>param.tssi_samples_per_15p36_tic</t>
  </si>
  <si>
    <t>tssi_accum_truncated_bits</t>
  </si>
  <si>
    <t>[15:8]</t>
  </si>
  <si>
    <t>Number of LSBs truncated</t>
  </si>
  <si>
    <t>param.tssi_accum_truncated_bits</t>
  </si>
  <si>
    <t>FPGA_REG_WRSSI_CFG</t>
  </si>
  <si>
    <t>13E4</t>
  </si>
  <si>
    <t>A02633E4</t>
  </si>
  <si>
    <t>wrssi_samples_per_15p36_tic</t>
  </si>
  <si>
    <t>param.wrssi_samples_per_15p36_tic</t>
  </si>
  <si>
    <t>wrssi_accum_truncated_bits</t>
  </si>
  <si>
    <t>param.wrssi_accum_truncated_bits</t>
  </si>
  <si>
    <t>FPGA_REG_RSSI_20M_CFG</t>
  </si>
  <si>
    <t>13E8</t>
  </si>
  <si>
    <t>A02633E8</t>
  </si>
  <si>
    <t>rssi_samples_per_15p36_tic_20M</t>
  </si>
  <si>
    <t>245.76/15.36 = 16 for 100MHz
30.72/15.36=2 for 20MHz&amp; 15Mhz.
Software can extrapolate for other BWs, 
For example, 
15.36/15.36=1 for 10MHz
7.68/15.36=0.5 for 5Mhz</t>
  </si>
  <si>
    <t>param.rssi_samples_per_15p36_tic_20M</t>
  </si>
  <si>
    <t>rssi_accum_truncated_bits</t>
  </si>
  <si>
    <t>param.rssi_accum_truncated_bits</t>
  </si>
  <si>
    <t>FPGA_REG_CMN_SCRATCH</t>
  </si>
  <si>
    <t>1FFC</t>
  </si>
  <si>
    <t>A0263FFC</t>
  </si>
  <si>
    <t>com_scratch</t>
  </si>
  <si>
    <t>1111_aaaa</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</si>
  <si>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</si>
  <si>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</si>
  <si>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</si>
  <si>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</si>
  <si>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</si>
  <si>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</si>
  <si>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</si>
  <si>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</si>
  <si>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</si>
  <si>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</si>
  <si>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</si>
  <si>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</si>
  <si>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</si>
  <si>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</si>
  <si>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</si>
  <si>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rf_switch_override</t>
  </si>
  <si>
    <t>1= Software request Ants and Path type; 0 = DPD request Ants and Path type</t>
  </si>
  <si>
    <t>ctrl.rf_switch_override</t>
  </si>
  <si>
    <t>orx_ant_sel</t>
  </si>
  <si>
    <t>[10:8]</t>
  </si>
  <si>
    <t>0  = Antenna 1, 1 = Antenna 2, 2 = Antenna 3, …, 7 = Antenna 8</t>
  </si>
  <si>
    <t>ctrl.orx_ant_sel</t>
  </si>
  <si>
    <t>orx_path_sel</t>
  </si>
  <si>
    <t>[12:11]</t>
  </si>
  <si>
    <t>0 = Incident (DPD), 1 = Reflected (VSWR_FW)，2=VSWR_REF</t>
  </si>
  <si>
    <t>ctrl.orx_path_sel</t>
  </si>
  <si>
    <t>FPGA_REG_RX_TX_MODE_SEL_CTRL</t>
  </si>
  <si>
    <t>rx_tx_mode_sel</t>
  </si>
  <si>
    <t>0 = RX mode 1= TX mode</t>
  </si>
  <si>
    <t>ctrl.rx_tx_mode_sel</t>
  </si>
  <si>
    <t>FPGA_REG_ORX_RF_SW_CTRL2</t>
  </si>
  <si>
    <t>ant_switch_delay</t>
  </si>
  <si>
    <t>c8</t>
  </si>
  <si>
    <t>Antenna switch delay for DPD and VSWR measurements, C8=200 cycles of 368.64MHz = 542ns</t>
  </si>
  <si>
    <t>ctrl.ant_switch_delay</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</si>
  <si>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</si>
  <si>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</si>
  <si>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</si>
  <si>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</si>
  <si>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</si>
  <si>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</si>
  <si>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</si>
  <si>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</si>
  <si>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FPGA_REG_LNA_CTRL_bypass_lna0-7</t>
  </si>
  <si>
    <t>A026C128</t>
  </si>
  <si>
    <t>ctrl_bypass_lna</t>
  </si>
  <si>
    <t>bypass the lna.[7:0]corresponding to ant0~7</t>
  </si>
  <si>
    <t>ctrl.bypass_lna[7:0]</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</si>
  <si>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</si>
  <si>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</si>
  <si>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</si>
  <si>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</si>
  <si>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</si>
  <si>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</si>
  <si>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</si>
  <si>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</si>
  <si>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</si>
  <si>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</si>
  <si>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</si>
  <si>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</si>
  <si>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</si>
  <si>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</si>
  <si>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</si>
  <si>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</si>
  <si>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</si>
  <si>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</si>
  <si>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</si>
  <si>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</si>
  <si>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</si>
  <si>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</si>
  <si>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</si>
  <si>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</si>
  <si>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</si>
  <si>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</si>
  <si>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</si>
  <si>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</si>
  <si>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</si>
  <si>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</si>
  <si>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</si>
  <si>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</si>
  <si>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</si>
  <si>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</si>
  <si>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</si>
  <si>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</si>
  <si>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</si>
  <si>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</si>
  <si>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</si>
  <si>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</si>
  <si>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</si>
  <si>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</si>
  <si>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ctrl.ps_rxdsa[0]</t>
  </si>
  <si>
    <t>ps_rxdsa_1</t>
  </si>
  <si>
    <t>[14:8]</t>
  </si>
  <si>
    <t>Rx DSA 1 control from PS</t>
  </si>
  <si>
    <t>ctrl.ps_rxdsa[1]</t>
  </si>
  <si>
    <t>ps_rxdsa_2</t>
  </si>
  <si>
    <t>[22:16]</t>
  </si>
  <si>
    <t>Rx DSA 2 control from PS</t>
  </si>
  <si>
    <t>ctrl.ps_rxdsa[2]</t>
  </si>
  <si>
    <t>ps_rxdsa_3</t>
  </si>
  <si>
    <t>[30:24]</t>
  </si>
  <si>
    <t>Rx DSA 3 control from PS</t>
  </si>
  <si>
    <t>ctrl.ps_rxdsa[3]</t>
  </si>
  <si>
    <t>FPGA_REG_PS_DSA_CTRL2</t>
  </si>
  <si>
    <t>ps_rxdsa_4</t>
  </si>
  <si>
    <t>Rx DSA 4 control from PS</t>
  </si>
  <si>
    <t>ctrl.ps_rxdsa[4]</t>
  </si>
  <si>
    <t>ps_rxdsa_5</t>
  </si>
  <si>
    <t>Rx DSA 5 control from PS</t>
  </si>
  <si>
    <t>ctrl.ps_rxdsa[5]</t>
  </si>
  <si>
    <t>ps_rxdsa_6</t>
  </si>
  <si>
    <t>Rx DSA 6 control from PS</t>
  </si>
  <si>
    <t>ctrl.ps_rxdsa[6]</t>
  </si>
  <si>
    <t>ps_rxdsa_7</t>
  </si>
  <si>
    <t>Rx DSA 7 control from PS</t>
  </si>
  <si>
    <t>ctrl.ps_rxdsa[7]</t>
  </si>
  <si>
    <t>FPGA_REG_PL_DSA_CTRL</t>
  </si>
  <si>
    <t>pl_rxdsa_0</t>
  </si>
  <si>
    <t>Actual control applied to Rx DSA 0 from PL (Read Only)</t>
  </si>
  <si>
    <t>ctrl.pl_rxdsa[0]</t>
  </si>
  <si>
    <t>pl_rxdsa_1</t>
  </si>
  <si>
    <t>Actual control applied to Rx DSA 1 from PL (Read Only)</t>
  </si>
  <si>
    <t>ctrl.pl_rxdsa[1]</t>
  </si>
  <si>
    <t>pl_rxdsa_2</t>
  </si>
  <si>
    <t>Actual control applied to Rx DSA 2 from PL (Read Only)</t>
  </si>
  <si>
    <t>ctrl.pl_rxdsa[2]</t>
  </si>
  <si>
    <t>pl_rxdsa_3</t>
  </si>
  <si>
    <t>Actual control applied to Rx DSA 3 from PL (Read Only)</t>
  </si>
  <si>
    <t>ctrl.pl_rxdsa[3]</t>
  </si>
  <si>
    <t>FPGA_REG_PL_DSA_CTRL2</t>
  </si>
  <si>
    <t>13C</t>
  </si>
  <si>
    <t>pl_rxdsa_4</t>
  </si>
  <si>
    <t>Actual control applied to Rx DSA 4 from PL (Read Only)</t>
  </si>
  <si>
    <t>ctrl.pl_rxdsa[4]</t>
  </si>
  <si>
    <t>pl_rxdsa_5</t>
  </si>
  <si>
    <t>Actual control applied to Rx DSA 5 from PL (Read Only)</t>
  </si>
  <si>
    <t>ctrl.pl_rxdsa[5]</t>
  </si>
  <si>
    <t>pl_rxdsa_6</t>
  </si>
  <si>
    <t>Actual control applied to Rx DSA 6 from PL (Read Only)</t>
  </si>
  <si>
    <t>ctrl.pl_rxdsa[6]</t>
  </si>
  <si>
    <t>pl_rxdsa_7</t>
  </si>
  <si>
    <t>Actual control applied to Rx DSA 7 from PL (Read Only)</t>
  </si>
  <si>
    <t>ctrl.pl_rxdsa[7]</t>
  </si>
  <si>
    <t>FPGA_REG_PS_DSA_CTRL3</t>
  </si>
  <si>
    <t>ps_orxdsa_0</t>
  </si>
  <si>
    <t>ORx DSA 0 control from PS</t>
  </si>
  <si>
    <t>ctrl.ps_rxdsa[8]</t>
  </si>
  <si>
    <t>ps_orxdsa_1</t>
  </si>
  <si>
    <t>ORx DSA 1 control from PS</t>
  </si>
  <si>
    <t>ctrl.ps_rxdsa[9]</t>
  </si>
  <si>
    <t>FPGA_REG_PL_DSA_CTRL3</t>
  </si>
  <si>
    <t>pl_orxdsa_0</t>
  </si>
  <si>
    <t>Actual control applied to ORx DSA 0 from PL (Read Only)</t>
  </si>
  <si>
    <t>ctrl.pl_rxdsa[8]</t>
  </si>
  <si>
    <t>pl_orxdsa_1</t>
  </si>
  <si>
    <t>Actual control applied to ORx DSA 1 from PL (Read Only)</t>
  </si>
  <si>
    <t>ctrl.pl_rxdsa[9]</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</si>
  <si>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</si>
  <si>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</si>
  <si>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</si>
  <si>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</si>
  <si>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</si>
  <si>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</si>
  <si>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</si>
  <si>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</si>
  <si>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</si>
  <si>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</si>
  <si>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</si>
  <si>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</si>
  <si>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</si>
  <si>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</si>
  <si>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</si>
  <si>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</si>
  <si>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</si>
  <si>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</si>
  <si>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</si>
  <si>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</si>
  <si>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</si>
  <si>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</si>
  <si>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</si>
  <si>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</si>
  <si>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</si>
  <si>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</si>
  <si>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</si>
  <si>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</si>
  <si>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</si>
  <si>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</si>
  <si>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</si>
  <si>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</si>
  <si>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</si>
  <si>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</si>
  <si>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</si>
  <si>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</si>
  <si>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</si>
  <si>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</si>
  <si>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</si>
  <si>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</si>
  <si>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</si>
  <si>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</si>
  <si>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</si>
  <si>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</si>
  <si>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</si>
  <si>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</si>
  <si>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</si>
  <si>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</si>
  <si>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</si>
  <si>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</si>
  <si>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</si>
  <si>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</si>
  <si>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</si>
  <si>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</si>
  <si>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</si>
  <si>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</si>
  <si>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</si>
  <si>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</si>
  <si>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</si>
  <si>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</si>
  <si>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</si>
  <si>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[3:2]</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</si>
  <si>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</si>
  <si>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</si>
  <si>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</si>
  <si>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</si>
  <si>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</si>
  <si>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</si>
  <si>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</si>
  <si>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</si>
  <si>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</si>
  <si>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</si>
  <si>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</si>
  <si>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</si>
  <si>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</si>
  <si>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</si>
  <si>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</si>
  <si>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</si>
  <si>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</si>
  <si>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</si>
  <si>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</si>
  <si>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</si>
  <si>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</si>
  <si>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</si>
  <si>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</si>
  <si>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</si>
  <si>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</si>
  <si>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</si>
  <si>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</si>
  <si>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</si>
  <si>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</si>
  <si>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</si>
  <si>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</si>
  <si>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</si>
  <si>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</si>
  <si>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</si>
  <si>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</si>
  <si>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</si>
  <si>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</si>
  <si>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</si>
  <si>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</si>
  <si>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</si>
  <si>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</si>
  <si>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</si>
  <si>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</si>
  <si>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</si>
  <si>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</si>
  <si>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</si>
  <si>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</si>
  <si>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</si>
  <si>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</si>
  <si>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</si>
  <si>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</si>
  <si>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</si>
  <si>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</si>
  <si>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</si>
  <si>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</si>
  <si>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</si>
  <si>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</si>
  <si>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</si>
  <si>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</si>
  <si>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</si>
  <si>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</si>
  <si>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</si>
  <si>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</si>
  <si>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</si>
  <si>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</si>
  <si>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</si>
  <si>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</si>
  <si>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</si>
  <si>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</si>
  <si>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</si>
  <si>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</si>
  <si>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</si>
  <si>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</si>
  <si>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</si>
  <si>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</si>
  <si>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</si>
  <si>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</si>
  <si>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</si>
  <si>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</si>
  <si>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</si>
  <si>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</si>
  <si>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</si>
  <si>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</si>
  <si>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</si>
  <si>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</si>
  <si>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</si>
  <si>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</si>
  <si>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</si>
  <si>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</si>
  <si>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</si>
  <si>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</si>
  <si>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</si>
  <si>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</si>
  <si>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</si>
  <si>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</si>
  <si>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</si>
  <si>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</si>
  <si>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</si>
  <si>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</si>
  <si>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</si>
  <si>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</si>
  <si>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</si>
  <si>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</si>
  <si>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</si>
  <si>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</si>
  <si>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</si>
  <si>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</si>
  <si>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</si>
  <si>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</si>
  <si>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</si>
  <si>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</si>
  <si>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</si>
  <si>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</si>
  <si>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</si>
  <si>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</si>
  <si>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</si>
  <si>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</si>
  <si>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</si>
  <si>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</si>
  <si>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</si>
  <si>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</si>
  <si>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</si>
  <si>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</si>
  <si>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</si>
  <si>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</si>
  <si>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</si>
  <si>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</si>
  <si>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</si>
  <si>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</si>
  <si>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</si>
  <si>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</si>
  <si>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</si>
  <si>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</si>
  <si>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</si>
  <si>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</si>
  <si>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</si>
  <si>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</si>
  <si>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</si>
  <si>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</si>
  <si>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</si>
  <si>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</si>
  <si>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</si>
  <si>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</si>
  <si>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</si>
  <si>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</si>
  <si>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</si>
  <si>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</si>
  <si>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</si>
  <si>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</si>
  <si>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</si>
  <si>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</si>
  <si>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</si>
  <si>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</si>
  <si>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</si>
  <si>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</si>
  <si>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</si>
  <si>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</si>
  <si>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</si>
  <si>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</si>
  <si>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</si>
  <si>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</si>
  <si>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</si>
  <si>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</si>
  <si>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</si>
  <si>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</si>
  <si>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</si>
  <si>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</si>
  <si>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</si>
  <si>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</si>
  <si>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</si>
  <si>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</si>
  <si>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</si>
  <si>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</si>
  <si>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</si>
  <si>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</si>
  <si>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</si>
  <si>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</si>
  <si>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</si>
  <si>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</si>
  <si>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</si>
  <si>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</si>
  <si>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</si>
  <si>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</si>
  <si>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</si>
  <si>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</si>
  <si>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</si>
  <si>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</si>
  <si>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</si>
  <si>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</si>
  <si>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</si>
  <si>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</si>
  <si>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</si>
  <si>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</si>
  <si>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</si>
  <si>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</si>
  <si>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</si>
  <si>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</si>
  <si>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</si>
  <si>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</si>
  <si>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</si>
  <si>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</si>
  <si>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</si>
  <si>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</si>
  <si>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</si>
  <si>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</si>
  <si>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</si>
  <si>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</si>
  <si>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</si>
  <si>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</si>
  <si>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</si>
  <si>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</si>
  <si>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</si>
  <si>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</si>
  <si>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</si>
  <si>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</si>
  <si>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</si>
  <si>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</si>
  <si>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</si>
  <si>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</si>
  <si>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</si>
  <si>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</si>
  <si>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</si>
  <si>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</si>
  <si>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</si>
  <si>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</si>
  <si>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</si>
  <si>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</si>
  <si>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</si>
  <si>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</si>
  <si>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</si>
  <si>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</si>
  <si>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</si>
  <si>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</si>
  <si>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</si>
  <si>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</si>
  <si>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</si>
  <si>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</si>
  <si>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</si>
  <si>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</si>
  <si>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</si>
  <si>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</si>
  <si>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</si>
  <si>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</si>
  <si>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</si>
  <si>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</si>
  <si>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</si>
  <si>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</si>
  <si>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</si>
  <si>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</si>
  <si>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</si>
  <si>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</si>
  <si>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</si>
  <si>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</si>
  <si>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</si>
  <si>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</si>
  <si>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</si>
  <si>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</si>
  <si>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</si>
  <si>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</si>
  <si>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</si>
  <si>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</si>
  <si>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</si>
  <si>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</si>
  <si>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</si>
  <si>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</si>
  <si>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</si>
  <si>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</si>
  <si>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</si>
  <si>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</si>
  <si>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</si>
  <si>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</si>
  <si>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</si>
  <si>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</si>
  <si>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</si>
  <si>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</si>
  <si>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</si>
  <si>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</si>
  <si>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</si>
  <si>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</si>
  <si>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</si>
  <si>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</si>
  <si>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</si>
  <si>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</si>
  <si>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</si>
  <si>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</si>
  <si>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</si>
  <si>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</si>
  <si>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</si>
  <si>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</si>
  <si>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</si>
  <si>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</si>
  <si>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</si>
  <si>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</si>
  <si>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</si>
  <si>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</si>
  <si>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</si>
  <si>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</si>
  <si>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</si>
  <si>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</si>
  <si>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</si>
  <si>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</si>
  <si>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</si>
  <si>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</si>
  <si>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</si>
  <si>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</si>
  <si>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</si>
  <si>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</si>
  <si>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</si>
  <si>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</si>
  <si>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</si>
  <si>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</si>
  <si>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</si>
  <si>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</si>
  <si>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</si>
  <si>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</si>
  <si>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</si>
  <si>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</si>
  <si>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</si>
  <si>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</si>
  <si>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</si>
  <si>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</si>
  <si>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</si>
  <si>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</si>
  <si>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</si>
  <si>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</si>
  <si>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</si>
  <si>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</si>
  <si>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</si>
  <si>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</si>
  <si>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</si>
  <si>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</si>
  <si>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</si>
  <si>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</si>
  <si>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</si>
  <si>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</si>
  <si>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</si>
  <si>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</si>
  <si>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</si>
  <si>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</si>
  <si>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</si>
  <si>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</si>
  <si>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</si>
  <si>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</si>
  <si>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</si>
  <si>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</si>
  <si>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</si>
  <si>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</si>
  <si>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</si>
  <si>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</si>
  <si>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</si>
  <si>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</si>
  <si>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</si>
  <si>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</si>
  <si>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</si>
  <si>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</si>
  <si>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</si>
  <si>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</si>
  <si>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</si>
  <si>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</si>
  <si>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</si>
  <si>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</si>
  <si>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</si>
  <si>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</si>
  <si>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</si>
  <si>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</si>
  <si>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</si>
  <si>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</si>
  <si>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</si>
  <si>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</si>
  <si>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</si>
  <si>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</si>
  <si>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</si>
  <si>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</si>
  <si>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</si>
  <si>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</si>
  <si>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</si>
  <si>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</si>
  <si>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</si>
  <si>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</si>
  <si>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</si>
  <si>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</si>
  <si>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</si>
  <si>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</si>
  <si>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</si>
  <si>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</si>
  <si>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</si>
  <si>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</si>
  <si>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</si>
  <si>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</si>
  <si>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</si>
  <si>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</si>
  <si>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</si>
  <si>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</si>
  <si>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</si>
  <si>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</si>
  <si>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</si>
  <si>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</si>
  <si>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</si>
  <si>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</si>
  <si>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</si>
  <si>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</si>
  <si>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</si>
  <si>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</si>
  <si>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</si>
  <si>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</si>
  <si>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</si>
  <si>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</si>
  <si>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</si>
  <si>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</si>
  <si>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</si>
  <si>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</si>
  <si>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</si>
  <si>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</si>
  <si>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</si>
  <si>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</si>
  <si>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</si>
  <si>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</si>
  <si>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</si>
  <si>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</si>
  <si>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</si>
  <si>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</si>
  <si>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</si>
  <si>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</si>
  <si>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</si>
  <si>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</si>
  <si>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</si>
  <si>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</si>
  <si>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</si>
  <si>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</si>
  <si>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</si>
  <si>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</si>
  <si>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</si>
  <si>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</si>
  <si>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</si>
  <si>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</si>
  <si>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</si>
  <si>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</si>
  <si>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</si>
  <si>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</si>
  <si>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</si>
  <si>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</si>
  <si>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</si>
  <si>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</si>
  <si>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</si>
  <si>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</si>
  <si>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</si>
  <si>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</si>
  <si>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</si>
  <si>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</si>
  <si>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</si>
  <si>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</si>
  <si>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</si>
  <si>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</si>
  <si>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</si>
  <si>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</si>
  <si>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</si>
  <si>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</si>
  <si>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</si>
  <si>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</si>
  <si>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</si>
  <si>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</si>
  <si>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</si>
  <si>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</si>
  <si>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</si>
  <si>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</si>
  <si>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</si>
  <si>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</si>
  <si>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</si>
  <si>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</si>
  <si>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</si>
  <si>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</si>
  <si>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</si>
  <si>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</si>
  <si>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</si>
  <si>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</si>
  <si>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</si>
  <si>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</si>
  <si>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</si>
  <si>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</si>
  <si>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</si>
  <si>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</si>
  <si>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</si>
  <si>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</si>
  <si>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</si>
  <si>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</si>
  <si>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</si>
  <si>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</si>
  <si>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FPGA_REG_DL_ANT0_TSSI</t>
  </si>
  <si>
    <t>ant0_tssi</t>
  </si>
  <si>
    <t>Antenna 0 Path TSSI</t>
  </si>
  <si>
    <t>ctrl.ant_tssi[0]</t>
  </si>
  <si>
    <t>FPGA_REG_DL_ANT1_TSSI</t>
  </si>
  <si>
    <t>ant1_tssi</t>
  </si>
  <si>
    <t>Antenna 1 Path TSSI</t>
  </si>
  <si>
    <t>ctrl.ant_tssi[1]</t>
  </si>
  <si>
    <t>FPGA_REG_DL_ANT2_TSSI</t>
  </si>
  <si>
    <t>ant2_tssi</t>
  </si>
  <si>
    <t>Antenna 2 Path TSSI</t>
  </si>
  <si>
    <t>ctrl.ant_tssi[2]</t>
  </si>
  <si>
    <t>FPGA_REG_DL_ANT3_TSSI</t>
  </si>
  <si>
    <t>ant3_tssi</t>
  </si>
  <si>
    <t>Antenna 3 Path TSSI</t>
  </si>
  <si>
    <t>ctrl.ant_tssi[3]</t>
  </si>
  <si>
    <t>FPGA_REG_DL_ANT4_TSSI</t>
  </si>
  <si>
    <t>ant4_tssi</t>
  </si>
  <si>
    <t>Antenna 4 Path TSSI</t>
  </si>
  <si>
    <t>ctrl.ant_tssi[4]</t>
  </si>
  <si>
    <t>FPGA_REG_DL_ANT5_TSSI</t>
  </si>
  <si>
    <t>ant5_tssi</t>
  </si>
  <si>
    <t>Antenna 5 Path TSSI</t>
  </si>
  <si>
    <t>ctrl.ant_tssi[5]</t>
  </si>
  <si>
    <t>FPGA_REG_DL_ANT6_TSSI</t>
  </si>
  <si>
    <t>ant6_tssi</t>
  </si>
  <si>
    <t>Antenna 6 Path TSSI</t>
  </si>
  <si>
    <t>ctrl.ant_tssi[6]</t>
  </si>
  <si>
    <t>FPGA_REG_DL_ANT7_TSSI</t>
  </si>
  <si>
    <t>ant7_tssi</t>
  </si>
  <si>
    <t>Antenna 7 Path TSSI</t>
  </si>
  <si>
    <t>ctrl.ant_tssi[7]</t>
  </si>
  <si>
    <t>FPGA_REG_DEBUG_RW_2</t>
  </si>
  <si>
    <t>1F08</t>
  </si>
  <si>
    <t>A026BF08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</si>
  <si>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</si>
  <si>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</si>
  <si>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</si>
  <si>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</si>
  <si>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</si>
  <si>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</si>
  <si>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</si>
  <si>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</si>
  <si>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</si>
  <si>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</si>
  <si>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</si>
  <si>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</si>
  <si>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</si>
  <si>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</si>
  <si>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</si>
  <si>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</si>
  <si>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</si>
  <si>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</si>
  <si>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</si>
  <si>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</si>
  <si>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</si>
  <si>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</si>
  <si>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</si>
  <si>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</si>
  <si>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</si>
  <si>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</si>
  <si>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</si>
  <si>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</si>
  <si>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</si>
  <si>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</si>
  <si>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</si>
  <si>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</si>
  <si>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</si>
  <si>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</si>
  <si>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</si>
  <si>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</si>
  <si>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</si>
  <si>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</si>
  <si>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</si>
  <si>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</si>
  <si>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</si>
  <si>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</si>
  <si>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</si>
  <si>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</si>
  <si>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</si>
  <si>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</si>
  <si>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</si>
  <si>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</si>
  <si>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</si>
  <si>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</si>
  <si>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</si>
  <si>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</si>
  <si>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</si>
  <si>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 xml:space="preserve">Control the selection of 8-channel NCO and DFE data </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</si>
  <si>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</si>
  <si>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</si>
  <si>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</si>
  <si>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</si>
  <si>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</si>
  <si>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</si>
  <si>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</si>
  <si>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</si>
  <si>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</si>
  <si>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</si>
  <si>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</si>
  <si>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</si>
  <si>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FPGA_REG_DEBUG_RO_0</t>
  </si>
  <si>
    <t>debug_ro_0</t>
  </si>
  <si>
    <t>ctrl.debug_ro[1]</t>
  </si>
  <si>
    <t>FPGA_REG_DEBUG_RO_1</t>
  </si>
  <si>
    <t>debug_ro_1</t>
  </si>
  <si>
    <t>ctrl.debug_ro[2]</t>
  </si>
  <si>
    <t>FPGA_REG_DEBUG_RO_2</t>
  </si>
  <si>
    <t>debug_ro_2</t>
  </si>
  <si>
    <t>ctrl.debug_ro[3]</t>
  </si>
  <si>
    <t>FPGA_REG_DEBUG_RO_3</t>
  </si>
  <si>
    <t>debug_ro_3</t>
  </si>
  <si>
    <t>ctrl.debug_ro[4]</t>
  </si>
  <si>
    <t>FPGA_REG_DEBUG_RO_4</t>
  </si>
  <si>
    <t>debug_ro_4</t>
  </si>
  <si>
    <t>ctrl.debug_ro[5]</t>
  </si>
  <si>
    <t>FPGA_REG_DEBUG_RO_5</t>
  </si>
  <si>
    <t>debug_ro_5</t>
  </si>
  <si>
    <t>ctrl.debug_ro[6]</t>
  </si>
  <si>
    <t>FPGA_REG_DEBUG_RO_6</t>
  </si>
  <si>
    <t>debug_ro_6</t>
  </si>
  <si>
    <t>ctrl.debug_ro[7]</t>
  </si>
  <si>
    <t>FPGA_REG_DEBUG_RO_7</t>
  </si>
  <si>
    <t>debug_ro_7</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</si>
  <si>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</si>
  <si>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</si>
  <si>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</si>
  <si>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</si>
  <si>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</si>
  <si>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</si>
  <si>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</si>
  <si>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</si>
  <si>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</si>
  <si>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</si>
  <si>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</si>
  <si>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</si>
  <si>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</si>
  <si>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</si>
  <si>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</si>
  <si>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</si>
  <si>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</si>
  <si>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</si>
  <si>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</si>
  <si>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</si>
  <si>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</si>
  <si>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</si>
  <si>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</si>
  <si>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[7:0]:ddr wr data chn  choice;
[9:8]:ddr wr data mode choice.0: adc data;1:srx data</t>
  </si>
  <si>
    <t>FPGA_REG_DDR_REQ</t>
  </si>
  <si>
    <t>1FA8</t>
  </si>
  <si>
    <t>A026BF96</t>
  </si>
  <si>
    <t>ddr_req</t>
  </si>
  <si>
    <t>[0]:ddr rd req; [4]:ddr wr req</t>
  </si>
  <si>
    <t>FPGA_REG_DBG_SCRATCH</t>
  </si>
  <si>
    <t>dbg_scratch</t>
  </si>
  <si>
    <t>3333_cccc</t>
  </si>
  <si>
    <t>A026C300</t>
  </si>
  <si>
    <t>On the Cal_RX link, 1 : enable TX_gainblock_en ;0:disable TX_gainblock_en</t>
  </si>
  <si>
    <t>calrx_gainblock_sel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</si>
</sst>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charset val="1"/>
    </font>
    <font>
      <sz val="11"/>
      <color rgb="FF000000"/>
      <name val="Calibri"/>
      <charset val="134"/>
    </font>
    <font>
      <b/>
      <sz val="11"/>
      <color rgb="FF000000"/>
      <name val="Calibri"/>
      <charset val="134"/>
    </font>
    <font>
      <sz val="11"/>
      <color theme="1"/>
      <name val="Calibri"/>
      <charset val="134"/>
      <scheme val="minor"/>
    </font>
    <font>
      <b/>
      <sz val="11"/>
      <color rgb="FF000000"/>
      <name val="Calibri"/>
      <charset val="1"/>
    </font>
    <font>
      <sz val="11"/>
      <name val="Calibri"/>
      <charset val="1"/>
    </font>
    <font>
      <sz val="11"/>
      <color rgb="FF000000"/>
      <name val="SimSun"/>
      <charset val="1"/>
    </font>
    <font>
      <sz val="11"/>
      <color rgb="FF000000"/>
      <name val="Calibri"/>
      <family val="2"/>
    </font>
  </fonts>
  <fills count="10">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rgb="FFA9D18E"/>
        <bgColor rgb="FF99CCFF"/>
      </patternFill>
    </fill>
    <fill>
      <patternFill patternType="solid">
        <fgColor theme="4" tint="0.59999389629810485"/>
        <bgColor indexed="64"/>
      </patternFill>
    </fill>
    <fill>
      <patternFill patternType="solid">
        <fgColor theme="4" tint="0.59999389629810485"/>
        <bgColor rgb="FFDEEBF7"/>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cellStyleXfs>
  <cellXfs count="61">
    <xf numFmtId="0" fontId="0" fillId="0" borderId="0" xfId="0"/>
    <xf numFmtId="0" fontId="1" fillId="2" borderId="0" xfId="0" applyFont="1" applyFill="1"/>
    <xf numFmtId="0" fontId="0" fillId="2" borderId="0" xfId="0" applyFill="1" applyAlignment="1">
      <alignment horizontal="center" vertical="center"/>
    </xf>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49" fontId="2" fillId="3" borderId="1" xfId="0" applyNumberFormat="1" applyFont="1" applyFill="1" applyBorder="1" applyAlignment="1">
      <alignment horizontal="center" vertical="center" wrapText="1"/>
    </xf>
    <xf numFmtId="20"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0" fontId="1" fillId="0" borderId="1" xfId="1" applyBorder="1"/>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3" fillId="0" borderId="0" xfId="0" applyFont="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3" fillId="0" borderId="1" xfId="0" applyFont="1" applyBorder="1" applyAlignment="1">
      <alignment horizont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2" borderId="0" xfId="0" applyFill="1"/>
    <xf numFmtId="0" fontId="0" fillId="7" borderId="1" xfId="0" applyFill="1" applyBorder="1"/>
    <xf numFmtId="49" fontId="1" fillId="2" borderId="1" xfId="0" applyNumberFormat="1" applyFont="1" applyFill="1" applyBorder="1" applyAlignment="1">
      <alignment horizontal="center" vertical="center"/>
    </xf>
    <xf numFmtId="0" fontId="0" fillId="2" borderId="3"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3" xfId="0" applyFill="1" applyBorder="1" applyAlignment="1">
      <alignment horizontal="center" vertical="center" wrapText="1"/>
    </xf>
    <xf numFmtId="11" fontId="0" fillId="2" borderId="1"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6" fillId="0" borderId="0" xfId="0" applyFont="1"/>
    <xf numFmtId="0" fontId="0" fillId="9" borderId="1" xfId="0" applyFill="1" applyBorder="1" applyAlignment="1">
      <alignment horizontal="center" vertical="center"/>
    </xf>
    <xf numFmtId="0" fontId="0" fillId="8" borderId="0" xfId="0" applyFill="1"/>
    <xf numFmtId="0" fontId="0" fillId="9" borderId="0" xfId="0" applyFill="1"/>
    <xf numFmtId="0" fontId="7" fillId="9" borderId="1" xfId="0" applyFont="1" applyFill="1" applyBorder="1" applyAlignment="1">
      <alignment horizontal="center" vertical="center"/>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183814/Desktop/&#23492;&#23384;&#22120;/TDD/Vernon_regmap_0_5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DL_DFE"/>
      <sheetName val="TOP_CTRL_UL_DFE"/>
      <sheetName val="TOP_CTRL_TEST"/>
      <sheetName val="TOP_CTRL_HW"/>
      <sheetName val="TOP_CTRL_ORAN_LPHY"/>
      <sheetName val="TOP_CTRL_INTR"/>
      <sheetName val="ORAN IF"/>
    </sheetNames>
    <sheetDataSet>
      <sheetData sheetId="0" refreshError="1">
        <row r="9">
          <cell r="A9" t="str">
            <v>FPGA_BASE_ADDR_TOP_CTRL_CMN</v>
          </cell>
          <cell r="B9" t="str">
            <v>A0262000</v>
          </cell>
        </row>
        <row r="10">
          <cell r="A10" t="str">
            <v>FPGA_BASE_ADDR_TOP_CTRL_DL_DFE</v>
          </cell>
          <cell r="B10" t="str">
            <v>A0264000</v>
          </cell>
        </row>
        <row r="11">
          <cell r="A11" t="str">
            <v>FPGA_BASE_ADDR_TOP_CTRL_UL_DFE</v>
          </cell>
          <cell r="B11" t="str">
            <v>A0266000</v>
          </cell>
        </row>
        <row r="12">
          <cell r="A12" t="str">
            <v>FPGA_BASE_ADDR_TOP_CTRL_ORAN_LPHY</v>
          </cell>
          <cell r="B12" t="str">
            <v>A0268000</v>
          </cell>
        </row>
        <row r="13">
          <cell r="A13" t="str">
            <v>FPGA_BASE_ADDR_TOP_CTRL_TEST</v>
          </cell>
          <cell r="B13" t="str">
            <v>A026A000</v>
          </cell>
        </row>
        <row r="14">
          <cell r="A14" t="str">
            <v>FPGA_BASE_ADDR_TOP_CTRL_HW</v>
          </cell>
          <cell r="B14" t="str">
            <v>A026C000</v>
          </cell>
        </row>
        <row r="15">
          <cell r="A15" t="str">
            <v>FPGA_BASE_ADDR_TOP_CTRL_INTR</v>
          </cell>
          <cell r="B15" t="str">
            <v>A026E000</v>
          </cell>
        </row>
        <row r="16">
          <cell r="A16" t="str">
            <v>FPGA_BASE_ADDR_RF_DATA_CONVERTER</v>
          </cell>
          <cell r="B16" t="str">
            <v>A1000000</v>
          </cell>
        </row>
        <row r="17">
          <cell r="A17" t="str">
            <v>FPGA_BASE_ADDR_CFR</v>
          </cell>
          <cell r="B17" t="str">
            <v>A3000000</v>
          </cell>
        </row>
        <row r="18">
          <cell r="A18" t="str">
            <v>FPGA_BASE_ADDR_GPIO0</v>
          </cell>
          <cell r="B18" t="str">
            <v>A4000000</v>
          </cell>
        </row>
        <row r="19">
          <cell r="A19" t="str">
            <v>FPGA_BASE_ADDR_I2C_SFP0</v>
          </cell>
          <cell r="B19" t="str">
            <v>A4010000</v>
          </cell>
        </row>
        <row r="20">
          <cell r="A20" t="str">
            <v>FPGA_BASE_ADDR_I2C_SFP1</v>
          </cell>
          <cell r="B20" t="str">
            <v>A4020000</v>
          </cell>
        </row>
        <row r="21">
          <cell r="A21" t="str">
            <v>FPGA_BASE_ADDR_I2C_PA1</v>
          </cell>
          <cell r="B21" t="str">
            <v>A4030000</v>
          </cell>
        </row>
        <row r="22">
          <cell r="A22" t="str">
            <v>FPGA_BASE_ADDR_I2C_PA2</v>
          </cell>
          <cell r="B22" t="str">
            <v>A4040000</v>
          </cell>
        </row>
        <row r="23">
          <cell r="A23" t="str">
            <v>FPGA_BASE_ADDR_DPD_CTRL</v>
          </cell>
          <cell r="B23" t="str">
            <v>B0000000</v>
          </cell>
        </row>
        <row r="24">
          <cell r="A24" t="str">
            <v>FPGA_BASE_ADDR_DPD_USER</v>
          </cell>
          <cell r="B24" t="str">
            <v>B4000000</v>
          </cell>
        </row>
        <row r="25">
          <cell r="A25" t="str">
            <v>FPGA_BASE_ADDR_DMA_ADC</v>
          </cell>
          <cell r="B25" t="str">
            <v>A8000000</v>
          </cell>
        </row>
        <row r="26">
          <cell r="A26" t="str">
            <v>FPGA_BASE_ADDR_DMA_DAC</v>
          </cell>
          <cell r="B26" t="str">
            <v>A8001000</v>
          </cell>
        </row>
        <row r="27">
          <cell r="A27" t="str">
            <v>FPGA_BASE_ADDR_GPIO_ADC</v>
          </cell>
          <cell r="B27" t="str">
            <v>A8002000</v>
          </cell>
        </row>
        <row r="28">
          <cell r="A28" t="str">
            <v>FPGA_BASE_ADDR_GPIO_DAC</v>
          </cell>
          <cell r="B28" t="str">
            <v>A0283000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activeCell="B3" sqref="B3"/>
    </sheetView>
  </sheetViews>
  <sheetFormatPr defaultColWidth="8.88671875" defaultRowHeight="14.4"/>
  <cols>
    <col min="2" max="2" width="73.44140625" customWidth="1"/>
  </cols>
  <sheetData>
    <row r="1" spans="1:2" ht="15">
      <c r="A1" t="s">
        <v>0</v>
      </c>
      <c r="B1" t="s">
        <v>1</v>
      </c>
    </row>
    <row r="2" spans="1:2" ht="15">
      <c r="A2" t="s">
        <v>2</v>
      </c>
      <c r="B2" s="56" t="s">
        <v>3</v>
      </c>
    </row>
    <row r="3" spans="1:2" ht="15">
      <c r="A3" t="s">
        <v>4</v>
      </c>
      <c r="B3" s="56" t="s">
        <v>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0"/>
  <sheetViews>
    <sheetView zoomScale="115" zoomScaleNormal="115" workbookViewId="0">
      <selection activeCell="D24" sqref="D24"/>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48" t="s">
        <v>6</v>
      </c>
      <c r="B1" s="49" t="s">
        <v>7</v>
      </c>
      <c r="C1" s="49" t="s">
        <v>8</v>
      </c>
      <c r="D1" s="49" t="s">
        <v>9</v>
      </c>
      <c r="E1" s="49" t="s">
        <v>10</v>
      </c>
    </row>
    <row r="2" spans="1:5" ht="14.25" customHeight="1">
      <c r="A2" s="50" t="s">
        <v>11</v>
      </c>
      <c r="B2" s="51" t="s">
        <v>12</v>
      </c>
      <c r="C2" s="51" t="str">
        <f t="shared" ref="C2:C10" si="0">CONCATENATE(LEFT(B2,4),"_",RIGHT(B2,4))</f>
        <v>A026_2000</v>
      </c>
      <c r="D2" s="51" t="s">
        <v>13</v>
      </c>
      <c r="E2" s="51" t="s">
        <v>14</v>
      </c>
    </row>
    <row r="3" spans="1:5">
      <c r="A3" s="52" t="s">
        <v>15</v>
      </c>
      <c r="B3" s="53" t="s">
        <v>16</v>
      </c>
      <c r="C3" s="53" t="str">
        <f t="shared" si="0"/>
        <v>A026_A000</v>
      </c>
      <c r="D3" s="53" t="s">
        <v>13</v>
      </c>
      <c r="E3" s="53" t="s">
        <v>17</v>
      </c>
    </row>
    <row r="4" spans="1:5">
      <c r="A4" s="52" t="s">
        <v>18</v>
      </c>
      <c r="B4" s="53" t="s">
        <v>19</v>
      </c>
      <c r="C4" s="53" t="str">
        <f t="shared" si="0"/>
        <v>A026_C000</v>
      </c>
      <c r="D4" s="53" t="s">
        <v>13</v>
      </c>
      <c r="E4" s="53" t="s">
        <v>20</v>
      </c>
    </row>
    <row r="5" spans="1:5">
      <c r="A5" s="52" t="s">
        <v>21</v>
      </c>
      <c r="B5" s="53" t="s">
        <v>22</v>
      </c>
      <c r="C5" s="53" t="str">
        <f t="shared" si="0"/>
        <v>A026_E000</v>
      </c>
      <c r="D5" s="53" t="s">
        <v>13</v>
      </c>
      <c r="E5" s="54" t="s">
        <v>23</v>
      </c>
    </row>
    <row r="6" spans="1:5">
      <c r="A6" s="52" t="s">
        <v>24</v>
      </c>
      <c r="B6" s="53" t="s">
        <v>25</v>
      </c>
      <c r="C6" s="53" t="str">
        <f t="shared" si="0"/>
        <v>A400_0000</v>
      </c>
      <c r="D6" s="53" t="s">
        <v>26</v>
      </c>
      <c r="E6" s="53" t="s">
        <v>27</v>
      </c>
    </row>
    <row r="7" spans="1:5">
      <c r="A7" s="55" t="s">
        <v>28</v>
      </c>
      <c r="B7" s="54" t="s">
        <v>29</v>
      </c>
      <c r="C7" s="54" t="str">
        <f t="shared" si="0"/>
        <v>A401_0000</v>
      </c>
      <c r="D7" s="54" t="s">
        <v>30</v>
      </c>
      <c r="E7" s="54" t="s">
        <v>31</v>
      </c>
    </row>
    <row r="8" spans="1:5">
      <c r="A8" s="55" t="s">
        <v>32</v>
      </c>
      <c r="B8" s="54" t="s">
        <v>33</v>
      </c>
      <c r="C8" s="54" t="str">
        <f t="shared" si="0"/>
        <v>A402_0000</v>
      </c>
      <c r="D8" s="54" t="s">
        <v>30</v>
      </c>
      <c r="E8" s="54" t="s">
        <v>34</v>
      </c>
    </row>
    <row r="9" spans="1:5">
      <c r="A9" s="55" t="s">
        <v>35</v>
      </c>
      <c r="B9" s="54" t="s">
        <v>36</v>
      </c>
      <c r="C9" s="54" t="str">
        <f t="shared" si="0"/>
        <v>A403_0000</v>
      </c>
      <c r="D9" s="54" t="s">
        <v>30</v>
      </c>
      <c r="E9" s="54" t="s">
        <v>37</v>
      </c>
    </row>
    <row r="10" spans="1:5">
      <c r="A10" s="55" t="s">
        <v>38</v>
      </c>
      <c r="B10" s="54" t="s">
        <v>39</v>
      </c>
      <c r="C10" s="54" t="str">
        <f t="shared" si="0"/>
        <v>A404_0000</v>
      </c>
      <c r="D10" s="54" t="s">
        <v>30</v>
      </c>
      <c r="E10" s="54" t="s">
        <v>40</v>
      </c>
    </row>
  </sheetData>
  <pageMargins left="0.7" right="0.7" top="0.75" bottom="0.75" header="0.51180555555555496" footer="0.511805555555554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7E6E6"/>
  </sheetPr>
  <dimension ref="A1:BT175"/>
  <sheetViews>
    <sheetView workbookViewId="0">
      <selection activeCell="D24" sqref="D24"/>
    </sheetView>
  </sheetViews>
  <sheetFormatPr defaultColWidth="8.88671875" defaultRowHeight="14.4"/>
  <cols>
    <col min="1" max="1" width="33" customWidth="1"/>
    <col min="2" max="2" width="50.5546875" customWidth="1"/>
    <col min="3" max="3" width="10.109375" style="25" customWidth="1"/>
    <col min="4" max="4" width="15.109375" customWidth="1"/>
    <col min="5" max="5" width="9.6640625" customWidth="1"/>
    <col min="6" max="6" width="33.6640625" customWidth="1"/>
    <col min="7" max="7" width="10.109375" customWidth="1"/>
    <col min="8" max="8" width="18.109375" style="25" customWidth="1"/>
    <col min="9" max="9" width="88.44140625" style="27" customWidth="1"/>
    <col min="10" max="10" width="40.5546875" customWidth="1"/>
  </cols>
  <sheetData>
    <row r="1" spans="1:72">
      <c r="A1" s="28" t="s">
        <v>41</v>
      </c>
      <c r="B1" s="28" t="s">
        <v>42</v>
      </c>
      <c r="C1" s="28" t="s">
        <v>43</v>
      </c>
      <c r="D1" s="28" t="s">
        <v>44</v>
      </c>
      <c r="E1" s="28" t="s">
        <v>45</v>
      </c>
      <c r="F1" s="28" t="s">
        <v>46</v>
      </c>
      <c r="G1" s="28" t="s">
        <v>47</v>
      </c>
      <c r="H1" s="28" t="s">
        <v>48</v>
      </c>
      <c r="I1" s="33" t="s">
        <v>49</v>
      </c>
      <c r="J1" s="28" t="s">
        <v>50</v>
      </c>
    </row>
    <row r="2" spans="1:72">
      <c r="A2" s="7" t="s">
        <v>11</v>
      </c>
      <c r="B2" s="7" t="s">
        <v>51</v>
      </c>
      <c r="C2" s="7">
        <v>0</v>
      </c>
      <c r="D2" s="7" t="str">
        <f>DEC2HEX(HEX2DEC(INDEX(BaseAddressTable!$B$2:$B$64,(MATCH(A2,BaseAddressTable!$A$2:$A$64,0))))+HEX2DEC(C2))</f>
        <v>A0262000</v>
      </c>
      <c r="E2" s="7" t="s">
        <v>52</v>
      </c>
      <c r="F2" s="7" t="s">
        <v>53</v>
      </c>
      <c r="G2" s="7" t="s">
        <v>54</v>
      </c>
      <c r="H2" s="7">
        <v>0</v>
      </c>
      <c r="I2" s="42" t="s">
        <v>55</v>
      </c>
      <c r="J2" s="7" t="str">
        <f>IF(E2="RW",CONCATENATE("ctrl.",F2),CONCATENATE("param.",F2))</f>
        <v>param.major_version</v>
      </c>
    </row>
    <row r="3" spans="1:72">
      <c r="A3" s="7" t="s">
        <v>11</v>
      </c>
      <c r="B3" s="7" t="s">
        <v>51</v>
      </c>
      <c r="C3" s="7">
        <v>0</v>
      </c>
      <c r="D3" s="7" t="str">
        <f>DEC2HEX(HEX2DEC(INDEX(BaseAddressTable!$B$2:$B$64,(MATCH(A3,BaseAddressTable!$A$2:$A$64,0))))+HEX2DEC(C3))</f>
        <v>A0262000</v>
      </c>
      <c r="E3" s="7" t="s">
        <v>52</v>
      </c>
      <c r="F3" s="7" t="s">
        <v>56</v>
      </c>
      <c r="G3" s="7" t="s">
        <v>57</v>
      </c>
      <c r="H3" s="7">
        <v>0</v>
      </c>
      <c r="I3" s="10" t="s">
        <v>58</v>
      </c>
      <c r="J3" s="7" t="str">
        <f>IF(E3="RW",CONCATENATE("ctrl.",F3),CONCATENATE("param.",F3))</f>
        <v>param.minor_version</v>
      </c>
    </row>
    <row r="4" spans="1:72" ht="12.6" customHeight="1">
      <c r="A4" s="7" t="s">
        <v>11</v>
      </c>
      <c r="B4" s="7" t="s">
        <v>51</v>
      </c>
      <c r="C4" s="7">
        <v>0</v>
      </c>
      <c r="D4" s="7" t="str">
        <f>DEC2HEX(HEX2DEC(INDEX(BaseAddressTable!$B$2:$B$64,(MATCH(A4,BaseAddressTable!$A$2:$A$64,0))))+HEX2DEC(C4))</f>
        <v>A0262000</v>
      </c>
      <c r="E4" s="7" t="s">
        <v>52</v>
      </c>
      <c r="F4" s="7" t="s">
        <v>59</v>
      </c>
      <c r="G4" s="7" t="s">
        <v>60</v>
      </c>
      <c r="H4" s="7">
        <v>0</v>
      </c>
      <c r="I4" s="10" t="s">
        <v>61</v>
      </c>
      <c r="J4" s="7" t="str">
        <f>IF(E4="RW",CONCATENATE("ctrl.",F4),CONCATENATE("param.",F4))</f>
        <v>param.revision_num</v>
      </c>
    </row>
    <row r="5" spans="1:72" s="38" customFormat="1">
      <c r="A5" s="7" t="s">
        <v>11</v>
      </c>
      <c r="B5" s="7" t="s">
        <v>62</v>
      </c>
      <c r="C5" s="7">
        <v>4</v>
      </c>
      <c r="D5" s="7" t="str">
        <f>DEC2HEX(HEX2DEC(INDEX(BaseAddressTable!$B$2:$B$64,(MATCH(A5,BaseAddressTable!$A$2:$A$64,0))))+HEX2DEC(C5))</f>
        <v>A0262004</v>
      </c>
      <c r="E5" s="7" t="s">
        <v>52</v>
      </c>
      <c r="F5" s="7" t="s">
        <v>63</v>
      </c>
      <c r="G5" s="7" t="s">
        <v>64</v>
      </c>
      <c r="H5" s="7">
        <v>0</v>
      </c>
      <c r="I5" s="7" t="s">
        <v>65</v>
      </c>
      <c r="J5" s="7" t="s">
        <v>66</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row>
    <row r="6" spans="1:72">
      <c r="A6" s="7" t="s">
        <v>11</v>
      </c>
      <c r="B6" s="7" t="s">
        <v>67</v>
      </c>
      <c r="C6" s="7">
        <v>8</v>
      </c>
      <c r="D6" s="7" t="str">
        <f>DEC2HEX(HEX2DEC(INDEX(BaseAddressTable!$B$2:$B$64,(MATCH(A6,BaseAddressTable!$A$2:$A$64,0))))+HEX2DEC(C6))</f>
        <v>A0262008</v>
      </c>
      <c r="E6" s="7" t="s">
        <v>68</v>
      </c>
      <c r="F6" s="7" t="s">
        <v>69</v>
      </c>
      <c r="G6" s="7" t="s">
        <v>60</v>
      </c>
      <c r="H6" s="7">
        <v>0</v>
      </c>
      <c r="I6" s="42"/>
      <c r="J6" s="7" t="str">
        <f>IF(E6="RW",CONCATENATE("ctrl.",F6),CONCATENATE("param.",F6))</f>
        <v>ctrl.hw_id</v>
      </c>
    </row>
    <row r="7" spans="1:72">
      <c r="A7" s="7" t="s">
        <v>11</v>
      </c>
      <c r="B7" s="7" t="s">
        <v>70</v>
      </c>
      <c r="C7" s="7" t="s">
        <v>71</v>
      </c>
      <c r="D7" s="7" t="str">
        <f>DEC2HEX(HEX2DEC(INDEX(BaseAddressTable!$B$2:$B$64,(MATCH(A7,BaseAddressTable!$A$2:$A$64,0))))+HEX2DEC(C7))</f>
        <v>A026200C</v>
      </c>
      <c r="E7" s="7" t="s">
        <v>68</v>
      </c>
      <c r="F7" s="7" t="s">
        <v>72</v>
      </c>
      <c r="G7" s="7" t="s">
        <v>60</v>
      </c>
      <c r="H7" s="7">
        <v>0</v>
      </c>
      <c r="I7" s="10" t="s">
        <v>73</v>
      </c>
      <c r="J7" s="7" t="s">
        <v>74</v>
      </c>
    </row>
    <row r="8" spans="1:72">
      <c r="A8" s="7" t="s">
        <v>15</v>
      </c>
      <c r="B8" s="7" t="s">
        <v>75</v>
      </c>
      <c r="C8" s="40" t="s">
        <v>76</v>
      </c>
      <c r="D8" s="30" t="s">
        <v>77</v>
      </c>
      <c r="E8" s="7" t="s">
        <v>52</v>
      </c>
      <c r="F8" s="7" t="s">
        <v>78</v>
      </c>
      <c r="G8" s="7" t="s">
        <v>79</v>
      </c>
      <c r="H8" s="7">
        <v>20</v>
      </c>
      <c r="I8" s="9" t="s">
        <v>80</v>
      </c>
      <c r="J8" s="7" t="s">
        <v>81</v>
      </c>
    </row>
    <row r="9" spans="1:72">
      <c r="A9" s="7" t="s">
        <v>15</v>
      </c>
      <c r="B9" s="7" t="s">
        <v>75</v>
      </c>
      <c r="C9" s="40" t="s">
        <v>76</v>
      </c>
      <c r="D9" s="30" t="s">
        <v>77</v>
      </c>
      <c r="E9" s="7" t="s">
        <v>52</v>
      </c>
      <c r="F9" s="7" t="s">
        <v>82</v>
      </c>
      <c r="G9" s="7" t="s">
        <v>83</v>
      </c>
      <c r="H9" s="7">
        <v>19</v>
      </c>
      <c r="I9" s="9" t="s">
        <v>84</v>
      </c>
      <c r="J9" s="7" t="s">
        <v>85</v>
      </c>
    </row>
    <row r="10" spans="1:72" ht="15.75" customHeight="1">
      <c r="A10" s="7" t="s">
        <v>15</v>
      </c>
      <c r="B10" s="7" t="s">
        <v>86</v>
      </c>
      <c r="C10" s="40" t="s">
        <v>87</v>
      </c>
      <c r="D10" s="30" t="s">
        <v>88</v>
      </c>
      <c r="E10" s="7" t="s">
        <v>52</v>
      </c>
      <c r="F10" s="7" t="s">
        <v>89</v>
      </c>
      <c r="G10" s="7" t="s">
        <v>79</v>
      </c>
      <c r="H10" s="7">
        <v>20</v>
      </c>
      <c r="I10" s="9" t="s">
        <v>80</v>
      </c>
      <c r="J10" s="7" t="s">
        <v>90</v>
      </c>
    </row>
    <row r="11" spans="1:72">
      <c r="A11" s="7" t="s">
        <v>15</v>
      </c>
      <c r="B11" s="7" t="s">
        <v>86</v>
      </c>
      <c r="C11" s="40" t="s">
        <v>87</v>
      </c>
      <c r="D11" s="30" t="s">
        <v>88</v>
      </c>
      <c r="E11" s="7" t="s">
        <v>52</v>
      </c>
      <c r="F11" s="7" t="s">
        <v>91</v>
      </c>
      <c r="G11" s="7" t="s">
        <v>83</v>
      </c>
      <c r="H11" s="7">
        <v>19</v>
      </c>
      <c r="I11" s="9" t="s">
        <v>84</v>
      </c>
      <c r="J11" s="7" t="s">
        <v>92</v>
      </c>
    </row>
    <row r="12" spans="1:72" ht="86.4">
      <c r="A12" s="7" t="s">
        <v>15</v>
      </c>
      <c r="B12" s="41" t="s">
        <v>93</v>
      </c>
      <c r="C12" s="40" t="s">
        <v>94</v>
      </c>
      <c r="D12" s="30" t="s">
        <v>95</v>
      </c>
      <c r="E12" s="41" t="s">
        <v>52</v>
      </c>
      <c r="F12" s="41" t="s">
        <v>96</v>
      </c>
      <c r="G12" s="41" t="s">
        <v>79</v>
      </c>
      <c r="H12" s="41">
        <v>16</v>
      </c>
      <c r="I12" s="43" t="s">
        <v>97</v>
      </c>
      <c r="J12" s="41" t="s">
        <v>98</v>
      </c>
    </row>
    <row r="13" spans="1:72">
      <c r="A13" s="7" t="s">
        <v>15</v>
      </c>
      <c r="B13" s="41" t="s">
        <v>93</v>
      </c>
      <c r="C13" s="40" t="s">
        <v>94</v>
      </c>
      <c r="D13" s="30" t="s">
        <v>95</v>
      </c>
      <c r="E13" s="41" t="s">
        <v>52</v>
      </c>
      <c r="F13" s="41" t="s">
        <v>99</v>
      </c>
      <c r="G13" s="41" t="s">
        <v>83</v>
      </c>
      <c r="H13" s="41">
        <v>19</v>
      </c>
      <c r="I13" s="41" t="s">
        <v>84</v>
      </c>
      <c r="J13" s="41" t="s">
        <v>100</v>
      </c>
    </row>
    <row r="14" spans="1:72">
      <c r="A14" s="7" t="s">
        <v>11</v>
      </c>
      <c r="B14" s="7" t="s">
        <v>101</v>
      </c>
      <c r="C14" s="40" t="s">
        <v>102</v>
      </c>
      <c r="D14" s="30" t="s">
        <v>103</v>
      </c>
      <c r="E14" s="7" t="s">
        <v>68</v>
      </c>
      <c r="F14" s="7" t="s">
        <v>104</v>
      </c>
      <c r="G14" s="7" t="s">
        <v>64</v>
      </c>
      <c r="H14" s="7" t="s">
        <v>105</v>
      </c>
      <c r="I14" s="10" t="s">
        <v>106</v>
      </c>
      <c r="J14" s="7" t="str">
        <f>IF(E14="RW",CONCATENATE("ctrl.",F14),CONCATENATE("param.",F14))</f>
        <v>ctrl.com_scratch</v>
      </c>
    </row>
    <row r="15" spans="1:72" ht="15.75" customHeight="1">
      <c r="A15" s="7"/>
      <c r="B15" s="7"/>
      <c r="C15" s="7"/>
      <c r="D15" s="7"/>
      <c r="E15" s="7"/>
      <c r="F15" s="7"/>
      <c r="G15" s="7"/>
      <c r="H15" s="7"/>
      <c r="I15" s="7"/>
      <c r="J15" s="7"/>
    </row>
    <row r="16" spans="1:72" ht="15.75" customHeight="1">
      <c r="A16" s="7"/>
      <c r="B16" s="7"/>
      <c r="C16" s="7"/>
      <c r="D16" s="7"/>
      <c r="E16" s="7"/>
      <c r="F16" s="7"/>
      <c r="G16" s="7"/>
      <c r="H16" s="7"/>
      <c r="I16" s="7"/>
      <c r="J16" s="7"/>
    </row>
    <row r="17" spans="1:10" ht="16.2" customHeight="1">
      <c r="A17" s="7"/>
      <c r="B17" s="7"/>
      <c r="C17" s="7"/>
      <c r="D17" s="7"/>
      <c r="E17" s="7"/>
      <c r="F17" s="7"/>
      <c r="G17" s="7"/>
      <c r="H17" s="7"/>
      <c r="I17" s="7"/>
      <c r="J17" s="7"/>
    </row>
    <row r="18" spans="1:10">
      <c r="A18" s="7"/>
      <c r="B18" s="7"/>
      <c r="C18" s="7"/>
      <c r="D18" s="7"/>
      <c r="E18" s="7"/>
      <c r="F18" s="7"/>
      <c r="G18" s="7"/>
      <c r="H18" s="7"/>
      <c r="I18" s="7"/>
      <c r="J18" s="7"/>
    </row>
    <row r="19" spans="1:10">
      <c r="A19" s="7"/>
      <c r="B19" s="7"/>
      <c r="C19" s="7"/>
      <c r="D19" s="7"/>
      <c r="E19" s="7"/>
      <c r="F19" s="7"/>
      <c r="G19" s="7"/>
      <c r="H19" s="7"/>
      <c r="I19" s="7"/>
      <c r="J19" s="7"/>
    </row>
    <row r="20" spans="1:10">
      <c r="A20" s="7"/>
      <c r="B20" s="7"/>
      <c r="C20" s="7"/>
      <c r="D20" s="7"/>
      <c r="E20" s="7"/>
      <c r="F20" s="7"/>
      <c r="G20" s="7"/>
      <c r="H20" s="7"/>
      <c r="I20" s="7"/>
      <c r="J20" s="7"/>
    </row>
    <row r="21" spans="1:10">
      <c r="A21" s="7"/>
      <c r="B21" s="7"/>
      <c r="C21" s="7"/>
      <c r="D21" s="7"/>
      <c r="E21" s="7"/>
      <c r="F21" s="7"/>
      <c r="G21" s="7"/>
      <c r="H21" s="7"/>
      <c r="I21" s="7"/>
      <c r="J21" s="7"/>
    </row>
    <row r="22" spans="1:10">
      <c r="A22" s="7"/>
      <c r="B22" s="7"/>
      <c r="C22" s="7"/>
      <c r="D22" s="7"/>
      <c r="E22" s="7"/>
      <c r="F22" s="7"/>
      <c r="G22" s="7"/>
      <c r="H22" s="7"/>
      <c r="I22" s="7"/>
      <c r="J22" s="7"/>
    </row>
    <row r="23" spans="1:10">
      <c r="A23" s="7"/>
      <c r="B23" s="7"/>
      <c r="C23" s="7"/>
      <c r="D23" s="7"/>
      <c r="E23" s="7"/>
      <c r="F23" s="7"/>
      <c r="G23" s="7"/>
      <c r="H23" s="7"/>
      <c r="I23" s="7"/>
      <c r="J23" s="7"/>
    </row>
    <row r="24" spans="1:10">
      <c r="A24" s="7"/>
      <c r="B24" s="7"/>
      <c r="C24" s="7"/>
      <c r="D24" s="7"/>
      <c r="E24" s="7"/>
      <c r="F24" s="7"/>
      <c r="G24" s="7"/>
      <c r="H24" s="7"/>
      <c r="I24" s="7"/>
      <c r="J24" s="7"/>
    </row>
    <row r="25" spans="1:10">
      <c r="A25" s="7"/>
      <c r="B25" s="7"/>
      <c r="C25" s="7"/>
      <c r="D25" s="7"/>
      <c r="E25" s="7"/>
      <c r="F25" s="7"/>
      <c r="G25" s="7"/>
      <c r="H25" s="7"/>
      <c r="I25" s="7"/>
      <c r="J25" s="7"/>
    </row>
    <row r="26" spans="1:10">
      <c r="A26" s="7"/>
      <c r="B26" s="7"/>
      <c r="C26" s="7"/>
      <c r="D26" s="7"/>
      <c r="E26" s="7"/>
      <c r="F26" s="7"/>
      <c r="G26" s="7"/>
      <c r="H26" s="7"/>
      <c r="I26" s="7"/>
      <c r="J26" s="7"/>
    </row>
    <row r="27" spans="1:10">
      <c r="A27" s="7"/>
      <c r="B27" s="7"/>
      <c r="C27" s="7"/>
      <c r="D27" s="7"/>
      <c r="E27" s="7"/>
      <c r="F27" s="7"/>
      <c r="G27" s="7"/>
      <c r="H27" s="7"/>
      <c r="I27" s="7"/>
      <c r="J27" s="7"/>
    </row>
    <row r="28" spans="1:10">
      <c r="A28" s="7"/>
      <c r="B28" s="7"/>
      <c r="C28" s="7"/>
      <c r="D28" s="7"/>
      <c r="E28" s="7"/>
      <c r="F28" s="7"/>
      <c r="G28" s="7"/>
      <c r="H28" s="7"/>
      <c r="I28" s="7"/>
      <c r="J28" s="7"/>
    </row>
    <row r="29" spans="1:10">
      <c r="A29" s="7"/>
      <c r="B29" s="7"/>
      <c r="C29" s="7"/>
      <c r="D29" s="7"/>
      <c r="E29" s="7"/>
      <c r="F29" s="7"/>
      <c r="G29" s="7"/>
      <c r="H29" s="7"/>
      <c r="I29" s="7"/>
      <c r="J29" s="7"/>
    </row>
    <row r="30" spans="1:10">
      <c r="A30" s="7"/>
      <c r="B30" s="7"/>
      <c r="C30" s="7"/>
      <c r="D30" s="7"/>
      <c r="E30" s="7"/>
      <c r="F30" s="7"/>
      <c r="G30" s="7"/>
      <c r="H30" s="7"/>
      <c r="I30" s="7"/>
      <c r="J30" s="7"/>
    </row>
    <row r="31" spans="1:10">
      <c r="A31" s="7"/>
      <c r="B31" s="7"/>
      <c r="C31" s="7"/>
      <c r="D31" s="7"/>
      <c r="E31" s="7"/>
      <c r="F31" s="7"/>
      <c r="G31" s="7"/>
      <c r="H31" s="7"/>
      <c r="I31" s="7"/>
      <c r="J31" s="7"/>
    </row>
    <row r="32" spans="1:10">
      <c r="A32" s="7"/>
      <c r="B32" s="7"/>
      <c r="C32" s="7"/>
      <c r="D32" s="7"/>
      <c r="E32" s="7"/>
      <c r="F32" s="7"/>
      <c r="G32" s="7"/>
      <c r="H32" s="7"/>
      <c r="I32" s="7"/>
      <c r="J32" s="7"/>
    </row>
    <row r="33" spans="1:10">
      <c r="A33" s="7"/>
      <c r="B33" s="7"/>
      <c r="C33" s="7"/>
      <c r="D33" s="7"/>
      <c r="E33" s="7"/>
      <c r="F33" s="7"/>
      <c r="G33" s="7"/>
      <c r="H33" s="7"/>
      <c r="I33" s="7"/>
      <c r="J33" s="7"/>
    </row>
    <row r="34" spans="1:10">
      <c r="A34" s="7"/>
      <c r="B34" s="7"/>
      <c r="C34" s="7"/>
      <c r="D34" s="7"/>
      <c r="E34" s="7"/>
      <c r="F34" s="7"/>
      <c r="G34" s="7"/>
      <c r="H34" s="7"/>
      <c r="I34" s="7"/>
      <c r="J34" s="7"/>
    </row>
    <row r="35" spans="1:10">
      <c r="A35" s="7"/>
      <c r="B35" s="7"/>
      <c r="C35" s="7"/>
      <c r="D35" s="7"/>
      <c r="E35" s="7"/>
      <c r="F35" s="7"/>
      <c r="G35" s="7"/>
      <c r="H35" s="7"/>
      <c r="I35" s="7"/>
      <c r="J35" s="7"/>
    </row>
    <row r="36" spans="1:10">
      <c r="A36" s="7"/>
      <c r="B36" s="7"/>
      <c r="C36" s="7"/>
      <c r="D36" s="7"/>
      <c r="E36" s="7"/>
      <c r="F36" s="7"/>
      <c r="G36" s="7"/>
      <c r="H36" s="7"/>
      <c r="I36" s="7"/>
      <c r="J36" s="7"/>
    </row>
    <row r="37" spans="1:10">
      <c r="A37" s="7"/>
      <c r="B37" s="7"/>
      <c r="C37" s="7"/>
      <c r="D37" s="7"/>
      <c r="E37" s="7"/>
      <c r="F37" s="7"/>
      <c r="G37" s="7"/>
      <c r="H37" s="7"/>
      <c r="I37" s="7"/>
      <c r="J37" s="7"/>
    </row>
    <row r="38" spans="1:10">
      <c r="A38" s="7"/>
      <c r="B38" s="7"/>
      <c r="C38" s="7"/>
      <c r="D38" s="7"/>
      <c r="E38" s="7"/>
      <c r="F38" s="7"/>
      <c r="G38" s="7"/>
      <c r="H38" s="7"/>
      <c r="I38" s="7"/>
      <c r="J38" s="7"/>
    </row>
    <row r="39" spans="1:10">
      <c r="A39" s="7"/>
      <c r="B39" s="7"/>
      <c r="C39" s="7"/>
      <c r="D39" s="7"/>
      <c r="E39" s="7"/>
      <c r="F39" s="7"/>
      <c r="G39" s="7"/>
      <c r="H39" s="7"/>
      <c r="I39" s="7"/>
      <c r="J39" s="7"/>
    </row>
    <row r="40" spans="1:10">
      <c r="A40" s="7"/>
      <c r="B40" s="7"/>
      <c r="C40" s="7"/>
      <c r="D40" s="7"/>
      <c r="E40" s="7"/>
      <c r="F40" s="7"/>
      <c r="G40" s="7"/>
      <c r="H40" s="7"/>
      <c r="I40" s="7"/>
      <c r="J40" s="7"/>
    </row>
    <row r="41" spans="1:10">
      <c r="A41" s="7"/>
      <c r="B41" s="7"/>
      <c r="C41" s="7"/>
      <c r="D41" s="7"/>
      <c r="E41" s="7"/>
      <c r="F41" s="7"/>
      <c r="G41" s="7"/>
      <c r="H41" s="7"/>
      <c r="I41" s="7"/>
      <c r="J41" s="7"/>
    </row>
    <row r="42" spans="1:10">
      <c r="A42" s="7"/>
      <c r="B42" s="7"/>
      <c r="C42" s="7"/>
      <c r="D42" s="7"/>
      <c r="E42" s="7"/>
      <c r="F42" s="7"/>
      <c r="G42" s="7"/>
      <c r="H42" s="7"/>
      <c r="I42" s="7"/>
      <c r="J42" s="7"/>
    </row>
    <row r="43" spans="1:10">
      <c r="A43" s="7"/>
      <c r="B43" s="7"/>
      <c r="C43" s="7"/>
      <c r="D43" s="7"/>
      <c r="E43" s="7"/>
      <c r="F43" s="7"/>
      <c r="G43" s="7"/>
      <c r="H43" s="7"/>
      <c r="I43" s="7"/>
      <c r="J43" s="7"/>
    </row>
    <row r="44" spans="1:10">
      <c r="A44" s="7"/>
      <c r="B44" s="7"/>
      <c r="C44" s="7"/>
      <c r="D44" s="7"/>
      <c r="E44" s="7"/>
      <c r="F44" s="7"/>
      <c r="G44" s="7"/>
      <c r="H44" s="7"/>
      <c r="I44" s="7"/>
      <c r="J44" s="7"/>
    </row>
    <row r="45" spans="1:10">
      <c r="A45" s="7"/>
      <c r="B45" s="7"/>
      <c r="C45" s="7"/>
      <c r="D45" s="7"/>
      <c r="E45" s="7"/>
      <c r="F45" s="7"/>
      <c r="G45" s="7"/>
      <c r="H45" s="7"/>
      <c r="I45" s="7"/>
      <c r="J45" s="7"/>
    </row>
    <row r="46" spans="1:10">
      <c r="A46" s="7"/>
      <c r="B46" s="7"/>
      <c r="C46" s="7"/>
      <c r="D46" s="7"/>
      <c r="E46" s="7"/>
      <c r="F46" s="7"/>
      <c r="G46" s="7"/>
      <c r="H46" s="7"/>
      <c r="I46" s="7"/>
      <c r="J46" s="7"/>
    </row>
    <row r="47" spans="1:10">
      <c r="A47" s="7"/>
      <c r="B47" s="7"/>
      <c r="C47" s="7"/>
      <c r="D47" s="7"/>
      <c r="E47" s="7"/>
      <c r="F47" s="7"/>
      <c r="G47" s="7"/>
      <c r="H47" s="7"/>
      <c r="I47" s="7"/>
      <c r="J47" s="7"/>
    </row>
    <row r="48" spans="1:10">
      <c r="A48" s="7"/>
      <c r="B48" s="7"/>
      <c r="C48" s="7"/>
      <c r="D48" s="7"/>
      <c r="E48" s="7"/>
      <c r="F48" s="7"/>
      <c r="G48" s="7"/>
      <c r="H48" s="7"/>
      <c r="I48" s="7"/>
      <c r="J48" s="7"/>
    </row>
    <row r="49" spans="1:72">
      <c r="A49" s="7"/>
      <c r="B49" s="7"/>
      <c r="C49" s="7"/>
      <c r="D49" s="7"/>
      <c r="E49" s="7"/>
      <c r="F49" s="7"/>
      <c r="G49" s="7"/>
      <c r="H49" s="7"/>
      <c r="I49" s="7"/>
      <c r="J49" s="7"/>
    </row>
    <row r="50" spans="1:72">
      <c r="A50" s="7"/>
      <c r="B50" s="7"/>
      <c r="C50" s="7"/>
      <c r="D50" s="7"/>
      <c r="E50" s="7"/>
      <c r="F50" s="7"/>
      <c r="G50" s="7"/>
      <c r="H50" s="7"/>
      <c r="I50" s="7"/>
      <c r="J50" s="7"/>
    </row>
    <row r="51" spans="1:72">
      <c r="A51" s="7"/>
      <c r="B51" s="7"/>
      <c r="C51" s="7"/>
      <c r="D51" s="7"/>
      <c r="E51" s="7"/>
      <c r="F51" s="7"/>
      <c r="G51" s="7"/>
      <c r="H51" s="7"/>
      <c r="I51" s="7"/>
      <c r="J51" s="7"/>
    </row>
    <row r="52" spans="1:72">
      <c r="A52" s="7"/>
      <c r="B52" s="7"/>
      <c r="C52" s="7"/>
      <c r="D52" s="7"/>
      <c r="E52" s="7"/>
      <c r="F52" s="7"/>
      <c r="G52" s="7"/>
      <c r="H52" s="7"/>
      <c r="I52" s="7"/>
      <c r="J52" s="7"/>
    </row>
    <row r="53" spans="1:72" s="39" customFormat="1">
      <c r="A53" s="7"/>
      <c r="B53" s="7"/>
      <c r="C53" s="7"/>
      <c r="D53" s="7"/>
      <c r="E53" s="7"/>
      <c r="F53" s="7"/>
      <c r="G53" s="7"/>
      <c r="H53" s="7"/>
      <c r="I53" s="7"/>
      <c r="J53" s="7"/>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row>
    <row r="54" spans="1:72" s="39" customFormat="1">
      <c r="A54" s="7"/>
      <c r="B54" s="7"/>
      <c r="C54" s="7"/>
      <c r="D54" s="7"/>
      <c r="E54" s="7"/>
      <c r="F54" s="7"/>
      <c r="G54" s="7"/>
      <c r="H54" s="7"/>
      <c r="I54" s="7"/>
      <c r="J54" s="7"/>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row>
    <row r="55" spans="1:72" s="39" customFormat="1">
      <c r="A55" s="7"/>
      <c r="B55" s="7"/>
      <c r="C55" s="7"/>
      <c r="D55" s="7"/>
      <c r="E55" s="7"/>
      <c r="F55" s="7"/>
      <c r="G55" s="7"/>
      <c r="H55" s="7"/>
      <c r="I55" s="7"/>
      <c r="J55" s="7"/>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row>
    <row r="56" spans="1:72" s="39" customFormat="1">
      <c r="A56" s="7"/>
      <c r="B56" s="7"/>
      <c r="C56" s="7"/>
      <c r="D56" s="7"/>
      <c r="E56" s="7"/>
      <c r="F56" s="7"/>
      <c r="G56" s="7"/>
      <c r="H56" s="7"/>
      <c r="I56" s="7"/>
      <c r="J56" s="7"/>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row>
    <row r="57" spans="1:72" s="39" customFormat="1">
      <c r="A57" s="7"/>
      <c r="B57" s="7"/>
      <c r="C57" s="7"/>
      <c r="D57" s="7"/>
      <c r="E57" s="7"/>
      <c r="F57" s="7"/>
      <c r="G57" s="7"/>
      <c r="H57" s="7"/>
      <c r="I57" s="7"/>
      <c r="J57" s="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row>
    <row r="58" spans="1:72" s="39" customFormat="1">
      <c r="A58" s="7"/>
      <c r="B58" s="7"/>
      <c r="C58" s="7"/>
      <c r="D58" s="7"/>
      <c r="E58" s="7"/>
      <c r="F58" s="7"/>
      <c r="G58" s="7"/>
      <c r="H58" s="7"/>
      <c r="I58" s="7"/>
      <c r="J58" s="7"/>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row>
    <row r="59" spans="1:72">
      <c r="A59" s="7"/>
      <c r="B59" s="7"/>
      <c r="C59" s="7"/>
      <c r="D59" s="7"/>
      <c r="E59" s="7"/>
      <c r="F59" s="7"/>
      <c r="G59" s="7"/>
      <c r="H59" s="7"/>
      <c r="I59" s="10"/>
      <c r="J59" s="7"/>
    </row>
    <row r="60" spans="1:72">
      <c r="A60" s="7"/>
      <c r="B60" s="7"/>
      <c r="C60" s="7"/>
      <c r="D60" s="7"/>
      <c r="E60" s="7"/>
      <c r="F60" s="7"/>
      <c r="G60" s="7"/>
      <c r="H60" s="7"/>
      <c r="I60" s="10"/>
      <c r="J60" s="7"/>
    </row>
    <row r="61" spans="1:72">
      <c r="A61" s="7"/>
      <c r="B61" s="7"/>
      <c r="C61" s="7"/>
      <c r="D61" s="7"/>
      <c r="E61" s="7"/>
      <c r="F61" s="7"/>
      <c r="G61" s="7"/>
      <c r="H61" s="7"/>
      <c r="I61" s="10"/>
      <c r="J61" s="7"/>
    </row>
    <row r="62" spans="1:72">
      <c r="A62" s="7"/>
      <c r="B62" s="7"/>
      <c r="C62" s="7"/>
      <c r="D62" s="7"/>
      <c r="E62" s="7"/>
      <c r="F62" s="7"/>
      <c r="G62" s="7"/>
      <c r="H62" s="7"/>
      <c r="I62" s="10"/>
      <c r="J62" s="7"/>
    </row>
    <row r="63" spans="1:72">
      <c r="A63" s="7"/>
      <c r="B63" s="7"/>
      <c r="C63" s="7"/>
      <c r="D63" s="7"/>
      <c r="E63" s="7"/>
      <c r="F63" s="7"/>
      <c r="G63" s="7"/>
      <c r="H63" s="7"/>
      <c r="I63" s="10"/>
      <c r="J63" s="7"/>
    </row>
    <row r="64" spans="1:72">
      <c r="A64" s="7"/>
      <c r="B64" s="7"/>
      <c r="C64" s="7"/>
      <c r="D64" s="7"/>
      <c r="E64" s="7"/>
      <c r="F64" s="7"/>
      <c r="G64" s="7"/>
      <c r="H64" s="7"/>
      <c r="I64" s="10"/>
      <c r="J64" s="7"/>
    </row>
    <row r="65" spans="1:10">
      <c r="A65" s="7"/>
      <c r="B65" s="7"/>
      <c r="C65" s="7"/>
      <c r="D65" s="7"/>
      <c r="E65" s="7"/>
      <c r="F65" s="7"/>
      <c r="G65" s="7"/>
      <c r="H65" s="7"/>
      <c r="I65" s="10"/>
      <c r="J65" s="7"/>
    </row>
    <row r="66" spans="1:10">
      <c r="A66" s="7"/>
      <c r="B66" s="7"/>
      <c r="C66" s="7"/>
      <c r="D66" s="7"/>
      <c r="E66" s="7"/>
      <c r="F66" s="7"/>
      <c r="G66" s="7"/>
      <c r="H66" s="7"/>
      <c r="I66" s="10"/>
      <c r="J66" s="7"/>
    </row>
    <row r="67" spans="1:10">
      <c r="A67" s="7"/>
      <c r="B67" s="7"/>
      <c r="C67" s="7"/>
      <c r="D67" s="7"/>
      <c r="E67" s="7"/>
      <c r="F67" s="7"/>
      <c r="G67" s="7"/>
      <c r="H67" s="7"/>
      <c r="I67" s="10"/>
      <c r="J67" s="7"/>
    </row>
    <row r="68" spans="1:10">
      <c r="A68" s="7"/>
      <c r="B68" s="7"/>
      <c r="C68" s="7"/>
      <c r="D68" s="7"/>
      <c r="E68" s="7"/>
      <c r="F68" s="7"/>
      <c r="G68" s="7"/>
      <c r="H68" s="7"/>
      <c r="I68" s="10"/>
      <c r="J68" s="7"/>
    </row>
    <row r="69" spans="1:10">
      <c r="A69" s="7"/>
      <c r="B69" s="7"/>
      <c r="C69" s="7"/>
      <c r="D69" s="7"/>
      <c r="E69" s="7"/>
      <c r="F69" s="7"/>
      <c r="G69" s="7"/>
      <c r="H69" s="7"/>
      <c r="I69" s="10"/>
      <c r="J69" s="7"/>
    </row>
    <row r="70" spans="1:10">
      <c r="A70" s="7"/>
      <c r="B70" s="7"/>
      <c r="C70" s="7"/>
      <c r="D70" s="7"/>
      <c r="E70" s="7"/>
      <c r="F70" s="7"/>
      <c r="G70" s="7"/>
      <c r="H70" s="7"/>
      <c r="I70" s="10"/>
      <c r="J70" s="7"/>
    </row>
    <row r="71" spans="1:10">
      <c r="A71" s="7"/>
      <c r="B71" s="7"/>
      <c r="C71" s="7"/>
      <c r="D71" s="7"/>
      <c r="E71" s="7"/>
      <c r="F71" s="7"/>
      <c r="G71" s="7"/>
      <c r="H71" s="7"/>
      <c r="I71" s="10"/>
      <c r="J71" s="7"/>
    </row>
    <row r="72" spans="1:10">
      <c r="A72" s="7"/>
      <c r="B72" s="7"/>
      <c r="C72" s="7"/>
      <c r="D72" s="7"/>
      <c r="E72" s="7"/>
      <c r="F72" s="7"/>
      <c r="G72" s="7"/>
      <c r="H72" s="7"/>
      <c r="I72" s="10"/>
      <c r="J72" s="7"/>
    </row>
    <row r="73" spans="1:10">
      <c r="A73" s="7"/>
      <c r="B73" s="7"/>
      <c r="C73" s="7"/>
      <c r="D73" s="7"/>
      <c r="E73" s="7"/>
      <c r="F73" s="7"/>
      <c r="G73" s="7"/>
      <c r="H73" s="7"/>
      <c r="I73" s="10"/>
      <c r="J73" s="7"/>
    </row>
    <row r="74" spans="1:10">
      <c r="A74" s="7"/>
      <c r="B74" s="7"/>
      <c r="C74" s="7"/>
      <c r="D74" s="7"/>
      <c r="E74" s="7"/>
      <c r="F74" s="7"/>
      <c r="G74" s="7"/>
      <c r="H74" s="7"/>
      <c r="I74" s="10"/>
      <c r="J74" s="7"/>
    </row>
    <row r="75" spans="1:10">
      <c r="A75" s="7"/>
      <c r="B75" s="7"/>
      <c r="C75" s="7"/>
      <c r="D75" s="7"/>
      <c r="E75" s="7"/>
      <c r="F75" s="7"/>
      <c r="G75" s="7"/>
      <c r="H75" s="7"/>
      <c r="I75" s="10"/>
      <c r="J75" s="7"/>
    </row>
    <row r="76" spans="1:10">
      <c r="A76" s="7"/>
      <c r="B76" s="7"/>
      <c r="C76" s="7"/>
      <c r="D76" s="7"/>
      <c r="E76" s="7"/>
      <c r="F76" s="7"/>
      <c r="G76" s="7"/>
      <c r="H76" s="7"/>
      <c r="I76" s="10"/>
      <c r="J76" s="7"/>
    </row>
    <row r="77" spans="1:10">
      <c r="A77" s="7"/>
      <c r="B77" s="7"/>
      <c r="C77" s="7"/>
      <c r="D77" s="7"/>
      <c r="E77" s="7"/>
      <c r="F77" s="7"/>
      <c r="G77" s="7"/>
      <c r="H77" s="7"/>
      <c r="I77" s="10"/>
      <c r="J77" s="7"/>
    </row>
    <row r="78" spans="1:10">
      <c r="A78" s="7"/>
      <c r="B78" s="7"/>
      <c r="C78" s="7"/>
      <c r="D78" s="7"/>
      <c r="E78" s="7"/>
      <c r="F78" s="7"/>
      <c r="G78" s="7"/>
      <c r="H78" s="7"/>
      <c r="I78" s="10"/>
      <c r="J78" s="7"/>
    </row>
    <row r="79" spans="1:10">
      <c r="A79" s="7"/>
      <c r="B79" s="7"/>
      <c r="C79" s="7"/>
      <c r="D79" s="7"/>
      <c r="E79" s="7"/>
      <c r="F79" s="7"/>
      <c r="G79" s="7"/>
      <c r="H79" s="7"/>
      <c r="I79" s="10"/>
      <c r="J79" s="7"/>
    </row>
    <row r="80" spans="1:10">
      <c r="A80" s="7"/>
      <c r="B80" s="7"/>
      <c r="C80" s="7"/>
      <c r="D80" s="7"/>
      <c r="E80" s="7"/>
      <c r="F80" s="7"/>
      <c r="G80" s="7"/>
      <c r="H80" s="7"/>
      <c r="I80" s="10"/>
      <c r="J80" s="7"/>
    </row>
    <row r="81" spans="1:10">
      <c r="A81" s="7"/>
      <c r="B81" s="7"/>
      <c r="C81" s="7"/>
      <c r="D81" s="7"/>
      <c r="E81" s="7"/>
      <c r="F81" s="7"/>
      <c r="G81" s="7"/>
      <c r="H81" s="7"/>
      <c r="I81" s="10"/>
      <c r="J81" s="7"/>
    </row>
    <row r="82" spans="1:10">
      <c r="A82" s="7"/>
      <c r="B82" s="7"/>
      <c r="C82" s="7"/>
      <c r="D82" s="7"/>
      <c r="E82" s="7"/>
      <c r="F82" s="7"/>
      <c r="G82" s="7"/>
      <c r="H82" s="7"/>
      <c r="I82" s="10"/>
      <c r="J82" s="7"/>
    </row>
    <row r="83" spans="1:10">
      <c r="A83" s="7"/>
      <c r="B83" s="7"/>
      <c r="C83" s="7"/>
      <c r="D83" s="7"/>
      <c r="E83" s="7"/>
      <c r="F83" s="7"/>
      <c r="G83" s="7"/>
      <c r="H83" s="7"/>
      <c r="I83" s="10"/>
      <c r="J83" s="7"/>
    </row>
    <row r="84" spans="1:10">
      <c r="A84" s="7"/>
      <c r="B84" s="7"/>
      <c r="C84" s="7"/>
      <c r="D84" s="7"/>
      <c r="E84" s="7"/>
      <c r="F84" s="7"/>
      <c r="G84" s="7"/>
      <c r="H84" s="7"/>
      <c r="I84" s="10"/>
      <c r="J84" s="7"/>
    </row>
    <row r="85" spans="1:10">
      <c r="A85" s="7"/>
      <c r="B85" s="7"/>
      <c r="C85" s="7"/>
      <c r="D85" s="7"/>
      <c r="E85" s="7"/>
      <c r="F85" s="7"/>
      <c r="G85" s="7"/>
      <c r="H85" s="7"/>
      <c r="I85" s="10"/>
      <c r="J85" s="7"/>
    </row>
    <row r="86" spans="1:10">
      <c r="A86" s="7"/>
      <c r="B86" s="7"/>
      <c r="C86" s="7"/>
      <c r="D86" s="7"/>
      <c r="E86" s="7"/>
      <c r="F86" s="7"/>
      <c r="G86" s="7"/>
      <c r="H86" s="7"/>
      <c r="I86" s="10"/>
      <c r="J86" s="7"/>
    </row>
    <row r="87" spans="1:10">
      <c r="A87" s="7"/>
      <c r="B87" s="7"/>
      <c r="C87" s="7"/>
      <c r="D87" s="7"/>
      <c r="E87" s="7"/>
      <c r="F87" s="7"/>
      <c r="G87" s="7"/>
      <c r="H87" s="7"/>
      <c r="I87" s="10"/>
      <c r="J87" s="7"/>
    </row>
    <row r="88" spans="1:10">
      <c r="A88" s="7"/>
      <c r="B88" s="7"/>
      <c r="C88" s="7"/>
      <c r="D88" s="7"/>
      <c r="E88" s="7"/>
      <c r="F88" s="7"/>
      <c r="G88" s="7"/>
      <c r="H88" s="7"/>
      <c r="I88" s="10"/>
      <c r="J88" s="7"/>
    </row>
    <row r="89" spans="1:10">
      <c r="A89" s="7"/>
      <c r="B89" s="7"/>
      <c r="C89" s="7"/>
      <c r="D89" s="7"/>
      <c r="E89" s="7"/>
      <c r="F89" s="7"/>
      <c r="G89" s="7"/>
      <c r="H89" s="7"/>
      <c r="I89" s="10"/>
      <c r="J89" s="7"/>
    </row>
    <row r="90" spans="1:10">
      <c r="A90" s="7"/>
      <c r="B90" s="7"/>
      <c r="C90" s="7"/>
      <c r="D90" s="7"/>
      <c r="E90" s="7"/>
      <c r="F90" s="7"/>
      <c r="G90" s="7"/>
      <c r="H90" s="7"/>
      <c r="I90" s="10"/>
      <c r="J90" s="7"/>
    </row>
    <row r="91" spans="1:10">
      <c r="A91" s="7"/>
      <c r="B91" s="7"/>
      <c r="C91" s="7"/>
      <c r="D91" s="7"/>
      <c r="E91" s="7"/>
      <c r="F91" s="7"/>
      <c r="G91" s="7"/>
      <c r="H91" s="7"/>
      <c r="I91" s="10"/>
      <c r="J91" s="7"/>
    </row>
    <row r="92" spans="1:10">
      <c r="A92" s="7"/>
      <c r="B92" s="7"/>
      <c r="C92" s="7"/>
      <c r="D92" s="7"/>
      <c r="E92" s="7"/>
      <c r="F92" s="7"/>
      <c r="G92" s="7"/>
      <c r="H92" s="7"/>
      <c r="I92" s="10"/>
      <c r="J92" s="7"/>
    </row>
    <row r="93" spans="1:10">
      <c r="A93" s="7"/>
      <c r="B93" s="7"/>
      <c r="C93" s="7"/>
      <c r="D93" s="7"/>
      <c r="E93" s="7"/>
      <c r="F93" s="7"/>
      <c r="G93" s="7"/>
      <c r="H93" s="7"/>
      <c r="I93" s="10"/>
      <c r="J93" s="7"/>
    </row>
    <row r="94" spans="1:10">
      <c r="A94" s="7"/>
      <c r="B94" s="7"/>
      <c r="C94" s="7"/>
      <c r="D94" s="7"/>
      <c r="E94" s="7"/>
      <c r="F94" s="7"/>
      <c r="G94" s="7"/>
      <c r="H94" s="7"/>
      <c r="I94" s="10"/>
      <c r="J94" s="7"/>
    </row>
    <row r="95" spans="1:10">
      <c r="A95" s="7"/>
      <c r="B95" s="7"/>
      <c r="C95" s="7"/>
      <c r="D95" s="7"/>
      <c r="E95" s="7"/>
      <c r="F95" s="7"/>
      <c r="G95" s="7"/>
      <c r="H95" s="7"/>
      <c r="I95" s="10"/>
      <c r="J95" s="7"/>
    </row>
    <row r="96" spans="1:10">
      <c r="A96" s="7"/>
      <c r="B96" s="7"/>
      <c r="C96" s="7"/>
      <c r="D96" s="7"/>
      <c r="E96" s="7"/>
      <c r="F96" s="7"/>
      <c r="G96" s="7"/>
      <c r="H96" s="7"/>
      <c r="I96" s="10"/>
      <c r="J96" s="7"/>
    </row>
    <row r="97" spans="1:72">
      <c r="A97" s="7"/>
      <c r="B97" s="7"/>
      <c r="C97" s="7"/>
      <c r="D97" s="7"/>
      <c r="E97" s="7"/>
      <c r="F97" s="7"/>
      <c r="G97" s="7"/>
      <c r="H97" s="7"/>
      <c r="I97" s="10"/>
      <c r="J97" s="7"/>
    </row>
    <row r="98" spans="1:72" s="38" customFormat="1">
      <c r="A98" s="7"/>
      <c r="B98" s="7"/>
      <c r="C98" s="7"/>
      <c r="D98" s="7"/>
      <c r="E98" s="7"/>
      <c r="F98" s="7"/>
      <c r="G98" s="7"/>
      <c r="H98" s="7"/>
      <c r="I98" s="10"/>
      <c r="J98" s="7"/>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row>
    <row r="99" spans="1:72">
      <c r="A99" s="7"/>
      <c r="B99" s="7"/>
      <c r="C99" s="7"/>
      <c r="D99" s="7"/>
      <c r="E99" s="7"/>
      <c r="F99" s="7"/>
      <c r="G99" s="7"/>
      <c r="H99" s="7"/>
      <c r="I99" s="10"/>
      <c r="J99" s="7"/>
    </row>
    <row r="100" spans="1:72">
      <c r="A100" s="7"/>
      <c r="B100" s="7"/>
      <c r="C100" s="7"/>
      <c r="D100" s="7"/>
      <c r="E100" s="7"/>
      <c r="F100" s="7"/>
      <c r="G100" s="7"/>
      <c r="H100" s="7"/>
      <c r="I100" s="10"/>
      <c r="J100" s="7"/>
    </row>
    <row r="101" spans="1:72">
      <c r="A101" s="7"/>
      <c r="B101" s="7"/>
      <c r="C101" s="7"/>
      <c r="D101" s="7"/>
      <c r="E101" s="7"/>
      <c r="F101" s="7"/>
      <c r="G101" s="7"/>
      <c r="H101" s="7"/>
      <c r="I101" s="10"/>
      <c r="J101" s="7"/>
    </row>
    <row r="102" spans="1:72">
      <c r="A102" s="7"/>
      <c r="B102" s="7"/>
      <c r="C102" s="7"/>
      <c r="D102" s="7"/>
      <c r="E102" s="7"/>
      <c r="F102" s="7"/>
      <c r="G102" s="7"/>
      <c r="H102" s="7"/>
      <c r="I102" s="10"/>
      <c r="J102" s="7"/>
    </row>
    <row r="103" spans="1:72">
      <c r="A103" s="7"/>
      <c r="B103" s="7"/>
      <c r="C103" s="7"/>
      <c r="D103" s="7"/>
      <c r="E103" s="7"/>
      <c r="F103" s="7"/>
      <c r="G103" s="7"/>
      <c r="H103" s="7"/>
      <c r="I103" s="10"/>
      <c r="J103" s="7"/>
    </row>
    <row r="104" spans="1:72">
      <c r="A104" s="7"/>
      <c r="B104" s="7"/>
      <c r="C104" s="7"/>
      <c r="D104" s="7"/>
      <c r="E104" s="7"/>
      <c r="F104" s="7"/>
      <c r="G104" s="7"/>
      <c r="H104" s="7"/>
      <c r="I104" s="10"/>
      <c r="J104" s="7"/>
    </row>
    <row r="105" spans="1:72">
      <c r="A105" s="7"/>
      <c r="B105" s="7"/>
      <c r="C105" s="7"/>
      <c r="D105" s="7"/>
      <c r="E105" s="7"/>
      <c r="F105" s="7"/>
      <c r="G105" s="7"/>
      <c r="H105" s="7"/>
      <c r="I105" s="10"/>
      <c r="J105" s="7"/>
    </row>
    <row r="106" spans="1:72" s="38" customFormat="1">
      <c r="A106" s="7"/>
      <c r="B106" s="7"/>
      <c r="C106" s="7"/>
      <c r="D106" s="7"/>
      <c r="E106" s="7"/>
      <c r="F106" s="7"/>
      <c r="G106" s="7"/>
      <c r="H106" s="7"/>
      <c r="I106" s="10"/>
      <c r="J106" s="7"/>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row>
    <row r="107" spans="1:72">
      <c r="A107" s="7"/>
      <c r="B107" s="7"/>
      <c r="C107" s="7"/>
      <c r="D107" s="7"/>
      <c r="E107" s="7"/>
      <c r="F107" s="7"/>
      <c r="G107" s="7"/>
      <c r="H107" s="7"/>
      <c r="I107" s="10"/>
      <c r="J107" s="7"/>
    </row>
    <row r="108" spans="1:72">
      <c r="A108" s="7"/>
      <c r="B108" s="7"/>
      <c r="C108" s="7"/>
      <c r="D108" s="7"/>
      <c r="E108" s="7"/>
      <c r="F108" s="7"/>
      <c r="G108" s="7"/>
      <c r="H108" s="7"/>
      <c r="I108" s="10"/>
      <c r="J108" s="7"/>
    </row>
    <row r="109" spans="1:72">
      <c r="A109" s="7"/>
      <c r="B109" s="7"/>
      <c r="C109" s="7"/>
      <c r="D109" s="7"/>
      <c r="E109" s="7"/>
      <c r="F109" s="7"/>
      <c r="G109" s="7"/>
      <c r="H109" s="7"/>
      <c r="I109" s="10"/>
      <c r="J109" s="7"/>
    </row>
    <row r="110" spans="1:72">
      <c r="A110" s="7"/>
      <c r="B110" s="7"/>
      <c r="C110" s="7"/>
      <c r="D110" s="7"/>
      <c r="E110" s="7"/>
      <c r="F110" s="7"/>
      <c r="G110" s="7"/>
      <c r="H110" s="7"/>
      <c r="I110" s="10"/>
      <c r="J110" s="7"/>
    </row>
    <row r="111" spans="1:72">
      <c r="A111" s="7"/>
      <c r="B111" s="7"/>
      <c r="C111" s="7"/>
      <c r="D111" s="7"/>
      <c r="E111" s="7"/>
      <c r="F111" s="7"/>
      <c r="G111" s="7"/>
      <c r="H111" s="7"/>
      <c r="I111" s="10"/>
      <c r="J111" s="7"/>
    </row>
    <row r="112" spans="1:72">
      <c r="A112" s="7"/>
      <c r="B112" s="7"/>
      <c r="C112" s="7"/>
      <c r="D112" s="7"/>
      <c r="E112" s="7"/>
      <c r="F112" s="7"/>
      <c r="G112" s="7"/>
      <c r="H112" s="7"/>
      <c r="I112" s="10"/>
      <c r="J112" s="7"/>
    </row>
    <row r="113" spans="1:72">
      <c r="A113" s="7"/>
      <c r="B113" s="7"/>
      <c r="C113" s="7"/>
      <c r="D113" s="7"/>
      <c r="E113" s="7"/>
      <c r="F113" s="7"/>
      <c r="G113" s="7"/>
      <c r="H113" s="7"/>
      <c r="I113" s="10"/>
      <c r="J113" s="7"/>
    </row>
    <row r="114" spans="1:72">
      <c r="A114" s="7"/>
      <c r="B114" s="7"/>
      <c r="C114" s="7"/>
      <c r="D114" s="7"/>
      <c r="E114" s="7"/>
      <c r="F114" s="7"/>
      <c r="G114" s="7"/>
      <c r="H114" s="7"/>
      <c r="I114" s="10"/>
      <c r="J114" s="7"/>
    </row>
    <row r="115" spans="1:72">
      <c r="A115" s="7"/>
      <c r="B115" s="7"/>
      <c r="C115" s="7"/>
      <c r="D115" s="7"/>
      <c r="E115" s="7"/>
      <c r="F115" s="7"/>
      <c r="G115" s="7"/>
      <c r="H115" s="7"/>
      <c r="I115" s="10"/>
      <c r="J115" s="7"/>
    </row>
    <row r="116" spans="1:72">
      <c r="A116" s="7"/>
      <c r="B116" s="7"/>
      <c r="C116" s="7"/>
      <c r="D116" s="7"/>
      <c r="E116" s="7"/>
      <c r="F116" s="7"/>
      <c r="G116" s="7"/>
      <c r="H116" s="7"/>
      <c r="I116" s="10"/>
      <c r="J116" s="7"/>
    </row>
    <row r="117" spans="1:72">
      <c r="A117" s="7"/>
      <c r="B117" s="7"/>
      <c r="C117" s="7"/>
      <c r="D117" s="7"/>
      <c r="E117" s="7"/>
      <c r="F117" s="7"/>
      <c r="G117" s="7"/>
      <c r="H117" s="7"/>
      <c r="I117" s="10"/>
      <c r="J117" s="7"/>
    </row>
    <row r="118" spans="1:72">
      <c r="A118" s="7"/>
      <c r="B118" s="7"/>
      <c r="C118" s="7"/>
      <c r="D118" s="7"/>
      <c r="E118" s="7"/>
      <c r="F118" s="7"/>
      <c r="G118" s="7"/>
      <c r="H118" s="7"/>
      <c r="I118" s="10"/>
      <c r="J118" s="7"/>
    </row>
    <row r="119" spans="1:72" s="38" customFormat="1">
      <c r="A119" s="7"/>
      <c r="B119" s="7"/>
      <c r="C119" s="7"/>
      <c r="D119" s="7"/>
      <c r="E119" s="7"/>
      <c r="F119" s="7"/>
      <c r="G119" s="7"/>
      <c r="H119" s="7"/>
      <c r="I119" s="10"/>
      <c r="J119" s="7"/>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row>
    <row r="120" spans="1:72" s="38" customFormat="1">
      <c r="A120" s="7"/>
      <c r="B120" s="7"/>
      <c r="C120" s="7"/>
      <c r="D120" s="7"/>
      <c r="E120" s="7"/>
      <c r="F120" s="7"/>
      <c r="G120" s="7"/>
      <c r="H120" s="7"/>
      <c r="I120" s="10"/>
      <c r="J120" s="7"/>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row>
    <row r="121" spans="1:72" s="38" customFormat="1">
      <c r="A121" s="7"/>
      <c r="B121" s="7"/>
      <c r="C121" s="7"/>
      <c r="D121" s="7"/>
      <c r="E121" s="7"/>
      <c r="F121" s="7"/>
      <c r="G121" s="7"/>
      <c r="H121" s="7"/>
      <c r="I121" s="10"/>
      <c r="J121" s="7"/>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row>
    <row r="122" spans="1:72">
      <c r="A122" s="7"/>
      <c r="B122" s="7"/>
      <c r="C122" s="7"/>
      <c r="D122" s="7"/>
      <c r="E122" s="7"/>
      <c r="F122" s="7"/>
      <c r="G122" s="7"/>
      <c r="H122" s="44"/>
      <c r="I122" s="10"/>
      <c r="J122" s="7"/>
    </row>
    <row r="123" spans="1:72">
      <c r="A123" s="7"/>
      <c r="B123" s="7"/>
      <c r="C123" s="7"/>
      <c r="D123" s="7"/>
      <c r="E123" s="7"/>
      <c r="F123" s="7"/>
      <c r="G123" s="7"/>
      <c r="H123" s="44"/>
      <c r="I123" s="10"/>
      <c r="J123" s="7"/>
    </row>
    <row r="124" spans="1:72">
      <c r="A124" s="7"/>
      <c r="B124" s="7"/>
      <c r="C124" s="7"/>
      <c r="D124" s="7"/>
      <c r="E124" s="7"/>
      <c r="F124" s="7"/>
      <c r="G124" s="7"/>
      <c r="H124" s="44"/>
      <c r="I124" s="10"/>
      <c r="J124" s="7"/>
    </row>
    <row r="125" spans="1:72">
      <c r="A125" s="7"/>
      <c r="B125" s="7"/>
      <c r="C125" s="7"/>
      <c r="D125" s="7"/>
      <c r="E125" s="7"/>
      <c r="F125" s="7"/>
      <c r="G125" s="7"/>
      <c r="H125" s="44"/>
      <c r="I125" s="10"/>
      <c r="J125" s="7"/>
    </row>
    <row r="126" spans="1:72" s="38" customFormat="1">
      <c r="A126" s="7"/>
      <c r="B126" s="7"/>
      <c r="C126" s="7"/>
      <c r="D126" s="7"/>
      <c r="E126" s="7"/>
      <c r="F126" s="7"/>
      <c r="G126" s="7"/>
      <c r="H126" s="44"/>
      <c r="I126" s="10"/>
      <c r="J126" s="7"/>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row>
    <row r="127" spans="1:72">
      <c r="A127" s="7"/>
      <c r="B127" s="7"/>
      <c r="C127" s="7"/>
      <c r="D127" s="7"/>
      <c r="E127" s="7"/>
      <c r="F127" s="7"/>
      <c r="G127" s="7"/>
      <c r="H127" s="7"/>
      <c r="I127" s="10"/>
      <c r="J127" s="7"/>
    </row>
    <row r="128" spans="1:72">
      <c r="A128" s="7"/>
      <c r="B128" s="7"/>
      <c r="C128" s="7"/>
      <c r="D128" s="7"/>
      <c r="E128" s="7"/>
      <c r="F128" s="7"/>
      <c r="G128" s="7"/>
      <c r="H128" s="7"/>
      <c r="I128" s="10"/>
      <c r="J128" s="7"/>
    </row>
    <row r="129" spans="1:72">
      <c r="A129" s="7"/>
      <c r="B129" s="7"/>
      <c r="C129" s="7"/>
      <c r="D129" s="7"/>
      <c r="E129" s="7"/>
      <c r="F129" s="7"/>
      <c r="G129" s="7"/>
      <c r="H129" s="44"/>
      <c r="I129" s="10"/>
      <c r="J129" s="7"/>
    </row>
    <row r="130" spans="1:72">
      <c r="A130" s="7"/>
      <c r="B130" s="7"/>
      <c r="C130" s="7"/>
      <c r="D130" s="7"/>
      <c r="E130" s="7"/>
      <c r="F130" s="7"/>
      <c r="G130" s="7"/>
      <c r="H130" s="7"/>
      <c r="I130" s="10"/>
      <c r="J130" s="7"/>
    </row>
    <row r="131" spans="1:72">
      <c r="A131" s="7"/>
      <c r="B131" s="7"/>
      <c r="C131" s="7"/>
      <c r="D131" s="7"/>
      <c r="E131" s="7"/>
      <c r="F131" s="7"/>
      <c r="G131" s="7"/>
      <c r="H131" s="44"/>
      <c r="I131" s="10"/>
      <c r="J131" s="7"/>
    </row>
    <row r="132" spans="1:72">
      <c r="A132" s="7"/>
      <c r="B132" s="7"/>
      <c r="C132" s="7"/>
      <c r="D132" s="7"/>
      <c r="E132" s="7"/>
      <c r="F132" s="7"/>
      <c r="G132" s="7"/>
      <c r="H132" s="44"/>
      <c r="I132" s="10"/>
      <c r="J132" s="7"/>
    </row>
    <row r="133" spans="1:72">
      <c r="A133" s="7"/>
      <c r="B133" s="7"/>
      <c r="C133" s="7"/>
      <c r="D133" s="7"/>
      <c r="E133" s="7"/>
      <c r="F133" s="7"/>
      <c r="G133" s="7"/>
      <c r="H133" s="44"/>
      <c r="I133" s="10"/>
      <c r="J133" s="7"/>
    </row>
    <row r="134" spans="1:72" s="38" customFormat="1">
      <c r="A134" s="7"/>
      <c r="B134" s="7"/>
      <c r="C134" s="7"/>
      <c r="D134" s="7"/>
      <c r="E134" s="7"/>
      <c r="F134" s="7"/>
      <c r="G134" s="7"/>
      <c r="H134" s="44"/>
      <c r="I134" s="10"/>
      <c r="J134" s="7"/>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row>
    <row r="135" spans="1:72">
      <c r="A135" s="7"/>
      <c r="B135" s="7"/>
      <c r="C135" s="7"/>
      <c r="D135" s="7"/>
      <c r="E135" s="7"/>
      <c r="F135" s="7"/>
      <c r="G135" s="7"/>
      <c r="H135" s="7"/>
      <c r="I135" s="10"/>
      <c r="J135" s="7"/>
    </row>
    <row r="136" spans="1:72">
      <c r="A136" s="7"/>
      <c r="B136" s="7"/>
      <c r="C136" s="7"/>
      <c r="D136" s="7"/>
      <c r="E136" s="7"/>
      <c r="F136" s="7"/>
      <c r="G136" s="7"/>
      <c r="H136" s="7"/>
      <c r="I136" s="10"/>
      <c r="J136" s="7"/>
    </row>
    <row r="137" spans="1:72">
      <c r="A137" s="7"/>
      <c r="B137" s="7"/>
      <c r="C137" s="7"/>
      <c r="D137" s="7"/>
      <c r="E137" s="7"/>
      <c r="F137" s="7"/>
      <c r="G137" s="7"/>
      <c r="H137" s="7"/>
      <c r="I137" s="10"/>
      <c r="J137" s="7"/>
    </row>
    <row r="138" spans="1:72" s="38" customFormat="1">
      <c r="A138" s="7"/>
      <c r="B138" s="7"/>
      <c r="C138" s="7"/>
      <c r="D138" s="7"/>
      <c r="E138" s="7"/>
      <c r="F138" s="7"/>
      <c r="G138" s="7"/>
      <c r="H138" s="7"/>
      <c r="I138" s="10"/>
      <c r="J138" s="7"/>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row>
    <row r="139" spans="1:72" s="38" customFormat="1">
      <c r="A139" s="7"/>
      <c r="B139" s="7"/>
      <c r="C139" s="7"/>
      <c r="D139" s="7"/>
      <c r="E139" s="7"/>
      <c r="F139" s="7"/>
      <c r="G139" s="7"/>
      <c r="H139" s="7"/>
      <c r="I139" s="10"/>
      <c r="J139" s="7"/>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row>
    <row r="140" spans="1:72" s="38" customFormat="1">
      <c r="A140" s="7"/>
      <c r="B140" s="7"/>
      <c r="C140" s="7"/>
      <c r="D140" s="7"/>
      <c r="E140" s="7"/>
      <c r="F140" s="7"/>
      <c r="G140" s="7"/>
      <c r="H140" s="7"/>
      <c r="I140" s="10"/>
      <c r="J140" s="7"/>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row>
    <row r="141" spans="1:72">
      <c r="A141" s="7"/>
      <c r="B141" s="7"/>
      <c r="C141" s="7"/>
      <c r="D141" s="7"/>
      <c r="E141" s="7"/>
      <c r="F141" s="7"/>
      <c r="G141" s="7"/>
      <c r="H141" s="7"/>
      <c r="I141" s="10"/>
      <c r="J141" s="7"/>
    </row>
    <row r="142" spans="1:72">
      <c r="A142" s="7"/>
      <c r="B142" s="7"/>
      <c r="C142" s="7"/>
      <c r="D142" s="7"/>
      <c r="E142" s="7"/>
      <c r="F142" s="7"/>
      <c r="G142" s="7"/>
      <c r="H142" s="7"/>
      <c r="I142" s="10"/>
      <c r="J142" s="7"/>
    </row>
    <row r="143" spans="1:72">
      <c r="A143" s="7"/>
      <c r="B143" s="7"/>
      <c r="C143" s="7"/>
      <c r="D143" s="7"/>
      <c r="E143" s="7"/>
      <c r="F143" s="7"/>
      <c r="G143" s="7"/>
      <c r="H143" s="7"/>
      <c r="I143" s="10"/>
      <c r="J143" s="7"/>
    </row>
    <row r="144" spans="1:72">
      <c r="A144" s="7"/>
      <c r="B144" s="7"/>
      <c r="C144" s="7"/>
      <c r="D144" s="7"/>
      <c r="E144" s="7"/>
      <c r="F144" s="7"/>
      <c r="G144" s="7"/>
      <c r="H144" s="7"/>
      <c r="I144" s="10"/>
      <c r="J144" s="7"/>
    </row>
    <row r="145" spans="1:72" s="38" customFormat="1">
      <c r="A145" s="7"/>
      <c r="B145" s="7"/>
      <c r="C145" s="7"/>
      <c r="D145" s="7"/>
      <c r="E145" s="7"/>
      <c r="F145" s="7"/>
      <c r="G145" s="7"/>
      <c r="H145" s="7"/>
      <c r="I145" s="10"/>
      <c r="J145" s="7"/>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row>
    <row r="146" spans="1:72">
      <c r="A146" s="7"/>
      <c r="B146" s="7"/>
      <c r="C146" s="7"/>
      <c r="D146" s="7"/>
      <c r="E146" s="7"/>
      <c r="F146" s="7"/>
      <c r="G146" s="7"/>
      <c r="H146" s="7"/>
      <c r="I146" s="10"/>
      <c r="J146" s="7"/>
    </row>
    <row r="147" spans="1:72">
      <c r="A147" s="7"/>
      <c r="B147" s="7"/>
      <c r="C147" s="7"/>
      <c r="D147" s="7"/>
      <c r="E147" s="7"/>
      <c r="F147" s="7"/>
      <c r="G147" s="7"/>
      <c r="H147" s="7"/>
      <c r="I147" s="10"/>
      <c r="J147" s="7"/>
    </row>
    <row r="148" spans="1:72">
      <c r="A148" s="7"/>
      <c r="B148" s="7"/>
      <c r="C148" s="7"/>
      <c r="D148" s="7"/>
      <c r="E148" s="7"/>
      <c r="F148" s="7"/>
      <c r="G148" s="7"/>
      <c r="H148" s="7"/>
      <c r="I148" s="10"/>
      <c r="J148" s="7"/>
    </row>
    <row r="149" spans="1:72">
      <c r="A149" s="7"/>
      <c r="B149" s="7"/>
      <c r="C149" s="7"/>
      <c r="D149" s="7"/>
      <c r="E149" s="7"/>
      <c r="F149" s="7"/>
      <c r="G149" s="7"/>
      <c r="H149" s="7"/>
      <c r="I149" s="10"/>
      <c r="J149" s="7"/>
    </row>
    <row r="150" spans="1:72">
      <c r="A150" s="7"/>
      <c r="B150" s="7"/>
      <c r="C150" s="7"/>
      <c r="D150" s="7"/>
      <c r="E150" s="7"/>
      <c r="F150" s="7"/>
      <c r="G150" s="7"/>
      <c r="H150" s="7"/>
      <c r="I150" s="10"/>
      <c r="J150" s="7"/>
    </row>
    <row r="151" spans="1:72">
      <c r="A151" s="7"/>
      <c r="B151" s="7"/>
      <c r="C151" s="7"/>
      <c r="D151" s="7"/>
      <c r="E151" s="7"/>
      <c r="F151" s="7"/>
      <c r="G151" s="7"/>
      <c r="H151" s="7"/>
      <c r="I151" s="10"/>
      <c r="J151" s="7"/>
    </row>
    <row r="152" spans="1:72">
      <c r="A152" s="7"/>
      <c r="B152" s="7"/>
      <c r="C152" s="7"/>
      <c r="D152" s="7"/>
      <c r="E152" s="7"/>
      <c r="F152" s="7"/>
      <c r="G152" s="7"/>
      <c r="H152" s="7"/>
      <c r="I152" s="10"/>
      <c r="J152" s="7"/>
    </row>
    <row r="153" spans="1:72">
      <c r="A153" s="7"/>
      <c r="B153" s="7"/>
      <c r="C153" s="7"/>
      <c r="D153" s="7"/>
      <c r="E153" s="7"/>
      <c r="F153" s="7"/>
      <c r="G153" s="7"/>
      <c r="H153" s="7"/>
      <c r="I153" s="10"/>
      <c r="J153" s="7"/>
    </row>
    <row r="154" spans="1:72">
      <c r="A154" s="7"/>
      <c r="B154" s="7"/>
      <c r="C154" s="7"/>
      <c r="D154" s="7"/>
      <c r="E154" s="7"/>
      <c r="F154" s="7"/>
      <c r="G154" s="7"/>
      <c r="H154" s="7"/>
      <c r="I154" s="10"/>
      <c r="J154" s="7"/>
    </row>
    <row r="155" spans="1:72">
      <c r="A155" s="7"/>
      <c r="B155" s="7"/>
      <c r="C155" s="7"/>
      <c r="D155" s="7"/>
      <c r="E155" s="7"/>
      <c r="F155" s="7"/>
      <c r="G155" s="7"/>
      <c r="H155" s="7"/>
      <c r="I155" s="10"/>
      <c r="J155" s="7"/>
    </row>
    <row r="156" spans="1:72">
      <c r="A156" s="7"/>
      <c r="B156" s="7"/>
      <c r="C156" s="7"/>
      <c r="D156" s="7"/>
      <c r="E156" s="7"/>
      <c r="F156" s="7"/>
      <c r="G156" s="7"/>
      <c r="H156" s="7"/>
      <c r="I156" s="10"/>
      <c r="J156" s="7"/>
    </row>
    <row r="157" spans="1:72">
      <c r="A157" s="7"/>
      <c r="B157" s="7"/>
      <c r="C157" s="7"/>
      <c r="D157" s="7"/>
      <c r="E157" s="7"/>
      <c r="F157" s="7"/>
      <c r="G157" s="7"/>
      <c r="H157" s="7"/>
      <c r="I157" s="10"/>
      <c r="J157" s="7"/>
    </row>
    <row r="158" spans="1:72">
      <c r="A158" s="7"/>
      <c r="B158" s="7"/>
      <c r="C158" s="7"/>
      <c r="D158" s="7"/>
      <c r="E158" s="7"/>
      <c r="F158" s="7"/>
      <c r="G158" s="7"/>
      <c r="H158" s="7"/>
      <c r="I158" s="10"/>
      <c r="J158" s="7"/>
    </row>
    <row r="159" spans="1:72">
      <c r="A159" s="7"/>
      <c r="B159" s="7"/>
      <c r="C159" s="7"/>
      <c r="D159" s="7"/>
      <c r="E159" s="7"/>
      <c r="F159" s="7"/>
      <c r="G159" s="7"/>
      <c r="H159" s="7"/>
      <c r="I159" s="10"/>
      <c r="J159" s="7"/>
    </row>
    <row r="160" spans="1:72">
      <c r="A160" s="7"/>
      <c r="B160" s="7"/>
      <c r="C160" s="7"/>
      <c r="D160" s="7"/>
      <c r="E160" s="7"/>
      <c r="F160" s="7"/>
      <c r="G160" s="7"/>
      <c r="H160" s="7"/>
      <c r="I160" s="10"/>
      <c r="J160" s="7"/>
    </row>
    <row r="161" spans="1:72" s="38" customFormat="1">
      <c r="A161" s="7"/>
      <c r="B161" s="7"/>
      <c r="C161" s="7"/>
      <c r="D161" s="7"/>
      <c r="E161" s="7"/>
      <c r="F161" s="7"/>
      <c r="G161" s="7"/>
      <c r="H161" s="7"/>
      <c r="I161" s="10"/>
      <c r="J161" s="7"/>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row>
    <row r="162" spans="1:72">
      <c r="A162" s="7"/>
      <c r="B162" s="7"/>
      <c r="C162" s="7"/>
      <c r="D162" s="7"/>
      <c r="E162" s="7"/>
      <c r="F162" s="7"/>
      <c r="G162" s="7"/>
      <c r="H162" s="7"/>
      <c r="I162" s="10"/>
      <c r="J162" s="7"/>
    </row>
    <row r="163" spans="1:72">
      <c r="A163" s="7"/>
      <c r="B163" s="7"/>
      <c r="C163" s="7"/>
      <c r="D163" s="7"/>
      <c r="E163" s="7"/>
      <c r="F163" s="7"/>
      <c r="G163" s="7"/>
      <c r="H163" s="7"/>
      <c r="I163" s="10"/>
      <c r="J163" s="7"/>
    </row>
    <row r="164" spans="1:72">
      <c r="A164" s="7"/>
      <c r="B164" s="7"/>
      <c r="C164" s="7"/>
      <c r="D164" s="7"/>
      <c r="E164" s="7"/>
      <c r="F164" s="7"/>
      <c r="G164" s="7"/>
      <c r="H164" s="7"/>
      <c r="I164" s="10"/>
      <c r="J164" s="7"/>
    </row>
    <row r="165" spans="1:72">
      <c r="A165" s="7"/>
      <c r="B165" s="7"/>
      <c r="C165" s="7"/>
      <c r="D165" s="7"/>
      <c r="E165" s="7"/>
      <c r="F165" s="7"/>
      <c r="G165" s="7"/>
      <c r="H165" s="7"/>
      <c r="I165" s="9"/>
      <c r="J165" s="7"/>
    </row>
    <row r="166" spans="1:72">
      <c r="A166" s="7"/>
      <c r="B166" s="7"/>
      <c r="C166" s="7"/>
      <c r="D166" s="7"/>
      <c r="E166" s="7"/>
      <c r="F166" s="7"/>
      <c r="G166" s="7"/>
      <c r="H166" s="7"/>
      <c r="I166" s="9"/>
      <c r="J166" s="7"/>
    </row>
    <row r="167" spans="1:72" ht="15.75" customHeight="1">
      <c r="A167" s="7"/>
      <c r="B167" s="7"/>
      <c r="C167" s="7"/>
      <c r="D167" s="7"/>
      <c r="E167" s="7"/>
      <c r="F167" s="7"/>
      <c r="G167" s="7"/>
      <c r="H167" s="7"/>
      <c r="I167" s="9"/>
      <c r="J167" s="7"/>
    </row>
    <row r="168" spans="1:72">
      <c r="A168" s="7"/>
      <c r="B168" s="7"/>
      <c r="C168" s="7"/>
      <c r="D168" s="7"/>
      <c r="E168" s="7"/>
      <c r="F168" s="7"/>
      <c r="G168" s="7"/>
      <c r="H168" s="7"/>
      <c r="I168" s="9"/>
      <c r="J168" s="7"/>
    </row>
    <row r="169" spans="1:72">
      <c r="A169" s="7"/>
      <c r="B169" s="41"/>
      <c r="C169" s="41"/>
      <c r="D169" s="7"/>
      <c r="E169" s="41"/>
      <c r="F169" s="41"/>
      <c r="G169" s="41"/>
      <c r="H169" s="41"/>
      <c r="I169" s="43"/>
      <c r="J169" s="41"/>
    </row>
    <row r="170" spans="1:72">
      <c r="A170" s="7"/>
      <c r="B170" s="41"/>
      <c r="C170" s="41"/>
      <c r="D170" s="7"/>
      <c r="E170" s="41"/>
      <c r="F170" s="41"/>
      <c r="G170" s="41"/>
      <c r="H170" s="41"/>
      <c r="I170" s="41"/>
      <c r="J170" s="41"/>
    </row>
    <row r="171" spans="1:72">
      <c r="A171" s="7"/>
      <c r="B171" s="7"/>
      <c r="C171" s="41"/>
      <c r="D171" s="7"/>
      <c r="E171" s="7"/>
      <c r="F171" s="7"/>
      <c r="G171" s="7"/>
      <c r="H171" s="7"/>
      <c r="I171" s="9"/>
      <c r="J171" s="7"/>
    </row>
    <row r="172" spans="1:72" ht="17.25" customHeight="1">
      <c r="A172" s="7"/>
      <c r="B172" s="7"/>
      <c r="C172" s="41"/>
      <c r="D172" s="7"/>
      <c r="E172" s="7"/>
      <c r="F172" s="7"/>
      <c r="G172" s="7"/>
      <c r="H172" s="7"/>
      <c r="I172" s="10"/>
      <c r="J172" s="7"/>
    </row>
    <row r="173" spans="1:72">
      <c r="A173" s="7"/>
      <c r="B173" s="45"/>
      <c r="C173" s="41"/>
      <c r="D173" s="7"/>
      <c r="E173" s="45"/>
      <c r="F173" s="45"/>
      <c r="G173" s="45"/>
      <c r="H173" s="45"/>
      <c r="I173" s="47"/>
      <c r="J173" s="7"/>
    </row>
    <row r="174" spans="1:72">
      <c r="A174" s="41"/>
      <c r="B174" s="46"/>
      <c r="C174" s="41"/>
      <c r="D174" s="7"/>
      <c r="E174" s="46"/>
      <c r="F174" s="46"/>
      <c r="G174" s="46"/>
      <c r="H174" s="46"/>
      <c r="I174" s="47"/>
      <c r="J174" s="7"/>
    </row>
    <row r="175" spans="1:72">
      <c r="A175" s="7"/>
      <c r="B175" s="7"/>
      <c r="C175" s="41"/>
      <c r="D175" s="7"/>
      <c r="E175" s="7"/>
      <c r="F175" s="7"/>
      <c r="G175" s="7"/>
      <c r="H175" s="7"/>
      <c r="I175" s="10"/>
      <c r="J175" s="7"/>
    </row>
  </sheetData>
  <pageMargins left="0.7" right="0.7" top="0.75" bottom="0.75" header="0.51180555555555496" footer="0.51180555555555496"/>
  <pageSetup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82"/>
  <sheetViews>
    <sheetView tabSelected="1" topLeftCell="C64" workbookViewId="0">
      <selection activeCell="F12" sqref="F12"/>
    </sheetView>
  </sheetViews>
  <sheetFormatPr defaultColWidth="8.88671875" defaultRowHeight="14.4"/>
  <cols>
    <col min="1" max="1" width="44" customWidth="1"/>
    <col min="2" max="2" width="35.33203125" customWidth="1"/>
    <col min="3" max="3" width="25.88671875" style="25" customWidth="1"/>
    <col min="4" max="4" width="24" style="26" customWidth="1"/>
    <col min="5" max="5" width="14.33203125" style="26" customWidth="1"/>
    <col min="6" max="6" width="24.5546875" customWidth="1"/>
    <col min="7" max="7" width="12.33203125" customWidth="1"/>
    <col min="8" max="8" width="15.44140625" style="25" customWidth="1"/>
    <col min="9" max="9" width="107.33203125" style="27" customWidth="1"/>
    <col min="10" max="10" width="52" customWidth="1"/>
  </cols>
  <sheetData>
    <row r="1" spans="1:362">
      <c r="A1" s="28" t="s">
        <v>41</v>
      </c>
      <c r="B1" s="28" t="s">
        <v>42</v>
      </c>
      <c r="C1" s="28" t="s">
        <v>43</v>
      </c>
      <c r="D1" s="28" t="s">
        <v>44</v>
      </c>
      <c r="E1" s="28" t="s">
        <v>45</v>
      </c>
      <c r="F1" s="28" t="s">
        <v>46</v>
      </c>
      <c r="G1" s="28" t="s">
        <v>47</v>
      </c>
      <c r="H1" s="28" t="s">
        <v>48</v>
      </c>
      <c r="I1" s="33" t="s">
        <v>49</v>
      </c>
      <c r="J1" s="28" t="s">
        <v>50</v>
      </c>
    </row>
    <row r="2" spans="1:362">
      <c r="A2" s="7" t="s">
        <v>18</v>
      </c>
      <c r="B2" s="7" t="s">
        <v>107</v>
      </c>
      <c r="C2" s="7">
        <v>8</v>
      </c>
      <c r="D2" s="7" t="str">
        <f>DEC2HEX(HEX2DEC(INDEX(BaseAddressTable!$B$2:$B$64,(MATCH(A2,BaseAddressTable!$A$2:$A$64,0))))+HEX2DEC(C2))</f>
        <v>A026C008</v>
      </c>
      <c r="E2" s="7" t="s">
        <v>68</v>
      </c>
      <c r="F2" s="7" t="s">
        <v>108</v>
      </c>
      <c r="G2" s="7" t="s">
        <v>109</v>
      </c>
      <c r="H2" s="7">
        <v>1</v>
      </c>
      <c r="I2" s="10"/>
      <c r="J2" s="7" t="s">
        <v>110</v>
      </c>
    </row>
    <row r="3" spans="1:362">
      <c r="A3" s="7" t="s">
        <v>18</v>
      </c>
      <c r="B3" s="7" t="s">
        <v>111</v>
      </c>
      <c r="C3" s="7" t="s">
        <v>71</v>
      </c>
      <c r="D3" s="7" t="str">
        <f>DEC2HEX(HEX2DEC(INDEX(BaseAddressTable!$B$2:$B$64,(MATCH(A3,BaseAddressTable!$A$2:$A$64,0))))+HEX2DEC(C3))</f>
        <v>A026C00C</v>
      </c>
      <c r="E3" s="7" t="s">
        <v>68</v>
      </c>
      <c r="F3" s="7" t="s">
        <v>112</v>
      </c>
      <c r="G3" s="7" t="s">
        <v>109</v>
      </c>
      <c r="H3" s="7">
        <v>1</v>
      </c>
      <c r="I3" s="10" t="s">
        <v>113</v>
      </c>
      <c r="J3" s="7" t="s">
        <v>114</v>
      </c>
    </row>
    <row r="4" spans="1:362" s="21" customFormat="1">
      <c r="A4" s="7" t="s">
        <v>18</v>
      </c>
      <c r="B4" s="7" t="s">
        <v>115</v>
      </c>
      <c r="C4" s="7">
        <v>10</v>
      </c>
      <c r="D4" s="7" t="str">
        <f>DEC2HEX(HEX2DEC(INDEX(BaseAddressTable!$B$2:$B$64,(MATCH(A4,BaseAddressTable!$A$2:$A$64,0))))+HEX2DEC(C4))</f>
        <v>A026C010</v>
      </c>
      <c r="E4" s="7" t="s">
        <v>68</v>
      </c>
      <c r="F4" s="7" t="s">
        <v>116</v>
      </c>
      <c r="G4" s="7" t="s">
        <v>117</v>
      </c>
      <c r="H4" s="7">
        <v>0</v>
      </c>
      <c r="I4" s="7" t="s">
        <v>118</v>
      </c>
      <c r="J4" s="7" t="s">
        <v>119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21" customFormat="1">
      <c r="A5" s="7" t="s">
        <v>18</v>
      </c>
      <c r="B5" s="7" t="s">
        <v>120</v>
      </c>
      <c r="C5" s="7">
        <v>100</v>
      </c>
      <c r="D5" s="7" t="str">
        <f>DEC2HEX(HEX2DEC(INDEX(BaseAddressTable!$B$2:$B$64,(MATCH(A5,BaseAddressTable!$A$2:$A$64,0))))+HEX2DEC(C5))</f>
        <v>A026C100</v>
      </c>
      <c r="E5" s="7" t="s">
        <v>68</v>
      </c>
      <c r="F5" s="7" t="s">
        <v>121</v>
      </c>
      <c r="G5" s="7" t="s">
        <v>109</v>
      </c>
      <c r="H5" s="7">
        <v>0</v>
      </c>
      <c r="I5" s="7" t="s">
        <v>122</v>
      </c>
      <c r="J5" s="7" t="s">
        <v>123</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row>
    <row r="6" spans="1:362" s="21" customFormat="1">
      <c r="A6" s="7" t="s">
        <v>18</v>
      </c>
      <c r="B6" s="7" t="s">
        <v>120</v>
      </c>
      <c r="C6" s="7">
        <v>100</v>
      </c>
      <c r="D6" s="7" t="str">
        <f>DEC2HEX(HEX2DEC(INDEX(BaseAddressTable!$B$2:$B$64,(MATCH(A6,BaseAddressTable!$A$2:$A$64,0))))+HEX2DEC(C6))</f>
        <v>A026C100</v>
      </c>
      <c r="E6" s="7" t="s">
        <v>68</v>
      </c>
      <c r="F6" s="7" t="s">
        <v>124</v>
      </c>
      <c r="G6" s="7" t="s">
        <v>125</v>
      </c>
      <c r="H6" s="7">
        <v>0</v>
      </c>
      <c r="I6" s="7" t="s">
        <v>126</v>
      </c>
      <c r="J6" s="7" t="s">
        <v>127</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row>
    <row r="7" spans="1:362" s="22" customFormat="1">
      <c r="A7" s="29" t="s">
        <v>18</v>
      </c>
      <c r="B7" s="29" t="s">
        <v>120</v>
      </c>
      <c r="C7" s="29">
        <v>100</v>
      </c>
      <c r="D7" s="29" t="str">
        <f>DEC2HEX(HEX2DEC(INDEX(BaseAddressTable!$B$2:$B$64,(MATCH(A7,BaseAddressTable!$A$2:$A$64,0))))+HEX2DEC(C7))</f>
        <v>A026C100</v>
      </c>
      <c r="E7" s="29" t="s">
        <v>68</v>
      </c>
      <c r="F7" s="29" t="s">
        <v>128</v>
      </c>
      <c r="G7" s="29" t="s">
        <v>129</v>
      </c>
      <c r="H7" s="29">
        <v>0</v>
      </c>
      <c r="I7" s="29" t="s">
        <v>130</v>
      </c>
      <c r="J7" s="29" t="s">
        <v>131</v>
      </c>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24"/>
      <c r="JQ7" s="24"/>
      <c r="JR7" s="24"/>
      <c r="JS7" s="24"/>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row>
    <row r="8" spans="1:362" s="59" customFormat="1">
      <c r="A8" s="57" t="s">
        <v>18</v>
      </c>
      <c r="B8" s="57" t="s">
        <v>120</v>
      </c>
      <c r="C8" s="57">
        <v>100</v>
      </c>
      <c r="D8" s="57" t="str">
        <f>DEC2HEX(HEX2DEC(INDEX(BaseAddressTable!$B$2:$B$64,(MATCH(A8,BaseAddressTable!$A$2:$A$64,0))))+HEX2DEC(C8))</f>
        <v>A026C100</v>
      </c>
      <c r="E8" s="57" t="s">
        <v>68</v>
      </c>
      <c r="F8" s="60" t="s">
        <v>970</v>
      </c>
      <c r="G8" s="60" t="s">
        <v>436</v>
      </c>
      <c r="H8" s="57">
        <v>1</v>
      </c>
      <c r="I8" s="60" t="s">
        <v>969</v>
      </c>
      <c r="J8" s="57" t="s">
        <v>131</v>
      </c>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58"/>
      <c r="CT8" s="58"/>
      <c r="CU8" s="58"/>
      <c r="CV8" s="58"/>
      <c r="CW8" s="58"/>
      <c r="CX8" s="58"/>
      <c r="CY8" s="58"/>
      <c r="CZ8" s="58"/>
      <c r="DA8" s="58"/>
      <c r="DB8" s="58"/>
      <c r="DC8" s="58"/>
      <c r="DD8" s="58"/>
      <c r="DE8" s="58"/>
      <c r="DF8" s="58"/>
      <c r="DG8" s="58"/>
      <c r="DH8" s="58"/>
      <c r="DI8" s="58"/>
      <c r="DJ8" s="58"/>
      <c r="DK8" s="58"/>
      <c r="DL8" s="58"/>
      <c r="DM8" s="58"/>
      <c r="DN8" s="58"/>
      <c r="DO8" s="58"/>
      <c r="DP8" s="58"/>
      <c r="DQ8" s="58"/>
      <c r="DR8" s="58"/>
      <c r="DS8" s="58"/>
      <c r="DT8" s="58"/>
      <c r="DU8" s="58"/>
      <c r="DV8" s="58"/>
      <c r="DW8" s="58"/>
      <c r="DX8" s="58"/>
      <c r="DY8" s="58"/>
      <c r="DZ8" s="58"/>
      <c r="EA8" s="58"/>
      <c r="EB8" s="58"/>
      <c r="EC8" s="58"/>
      <c r="ED8" s="58"/>
      <c r="EE8" s="58"/>
      <c r="EF8" s="58"/>
      <c r="EG8" s="58"/>
      <c r="EH8" s="58"/>
      <c r="EI8" s="58"/>
      <c r="EJ8" s="58"/>
      <c r="EK8" s="58"/>
      <c r="EL8" s="58"/>
      <c r="EM8" s="58"/>
      <c r="EN8" s="58"/>
      <c r="EO8" s="58"/>
      <c r="EP8" s="58"/>
      <c r="EQ8" s="58"/>
      <c r="ER8" s="58"/>
      <c r="ES8" s="58"/>
      <c r="ET8" s="58"/>
      <c r="EU8" s="58"/>
      <c r="EV8" s="58"/>
      <c r="EW8" s="58"/>
      <c r="EX8" s="58"/>
      <c r="EY8" s="58"/>
      <c r="EZ8" s="58"/>
      <c r="FA8" s="58"/>
      <c r="FB8" s="58"/>
      <c r="FC8" s="58"/>
      <c r="FD8" s="58"/>
      <c r="FE8" s="58"/>
      <c r="FF8" s="58"/>
      <c r="FG8" s="58"/>
      <c r="FH8" s="58"/>
      <c r="FI8" s="58"/>
      <c r="FJ8" s="58"/>
      <c r="FK8" s="58"/>
      <c r="FL8" s="58"/>
      <c r="FM8" s="58"/>
      <c r="FN8" s="58"/>
      <c r="FO8" s="58"/>
      <c r="FP8" s="58"/>
      <c r="FQ8" s="58"/>
      <c r="FR8" s="58"/>
      <c r="FS8" s="58"/>
      <c r="FT8" s="58"/>
      <c r="FU8" s="58"/>
      <c r="FV8" s="58"/>
      <c r="FW8" s="58"/>
      <c r="FX8" s="58"/>
      <c r="FY8" s="58"/>
      <c r="FZ8" s="58"/>
      <c r="GA8" s="58"/>
      <c r="GB8" s="58"/>
      <c r="GC8" s="58"/>
      <c r="GD8" s="58"/>
      <c r="GE8" s="58"/>
      <c r="GF8" s="58"/>
      <c r="GG8" s="58"/>
      <c r="GH8" s="58"/>
      <c r="GI8" s="58"/>
      <c r="GJ8" s="58"/>
      <c r="GK8" s="58"/>
      <c r="GL8" s="58"/>
      <c r="GM8" s="58"/>
      <c r="GN8" s="58"/>
      <c r="GO8" s="58"/>
      <c r="GP8" s="58"/>
      <c r="GQ8" s="58"/>
      <c r="GR8" s="58"/>
      <c r="GS8" s="58"/>
      <c r="GT8" s="58"/>
      <c r="GU8" s="58"/>
      <c r="GV8" s="58"/>
      <c r="GW8" s="58"/>
      <c r="GX8" s="58"/>
      <c r="GY8" s="58"/>
      <c r="GZ8" s="58"/>
      <c r="HA8" s="58"/>
      <c r="HB8" s="58"/>
      <c r="HC8" s="58"/>
      <c r="HD8" s="58"/>
      <c r="HE8" s="58"/>
      <c r="HF8" s="58"/>
      <c r="HG8" s="58"/>
      <c r="HH8" s="58"/>
      <c r="HI8" s="58"/>
      <c r="HJ8" s="58"/>
      <c r="HK8" s="58"/>
      <c r="HL8" s="58"/>
      <c r="HM8" s="58"/>
      <c r="HN8" s="58"/>
      <c r="HO8" s="58"/>
      <c r="HP8" s="58"/>
      <c r="HQ8" s="58"/>
      <c r="HR8" s="58"/>
      <c r="HS8" s="58"/>
      <c r="HT8" s="58"/>
      <c r="HU8" s="58"/>
      <c r="HV8" s="58"/>
      <c r="HW8" s="58"/>
      <c r="HX8" s="58"/>
      <c r="HY8" s="58"/>
      <c r="HZ8" s="58"/>
      <c r="IA8" s="58"/>
      <c r="IB8" s="58"/>
      <c r="IC8" s="58"/>
      <c r="ID8" s="58"/>
      <c r="IE8" s="58"/>
      <c r="IF8" s="58"/>
      <c r="IG8" s="58"/>
      <c r="IH8" s="58"/>
      <c r="II8" s="58"/>
      <c r="IJ8" s="58"/>
      <c r="IK8" s="58"/>
      <c r="IL8" s="58"/>
      <c r="IM8" s="58"/>
      <c r="IN8" s="58"/>
      <c r="IO8" s="58"/>
      <c r="IP8" s="58"/>
      <c r="IQ8" s="58"/>
      <c r="IR8" s="58"/>
      <c r="IS8" s="58"/>
      <c r="IT8" s="58"/>
      <c r="IU8" s="58"/>
      <c r="IV8" s="58"/>
      <c r="IW8" s="58"/>
      <c r="IX8" s="58"/>
      <c r="IY8" s="58"/>
      <c r="IZ8" s="58"/>
      <c r="JA8" s="58"/>
      <c r="JB8" s="58"/>
      <c r="JC8" s="58"/>
      <c r="JD8" s="58"/>
      <c r="JE8" s="58"/>
      <c r="JF8" s="58"/>
      <c r="JG8" s="58"/>
      <c r="JH8" s="58"/>
      <c r="JI8" s="58"/>
      <c r="JJ8" s="58"/>
      <c r="JK8" s="58"/>
      <c r="JL8" s="58"/>
      <c r="JM8" s="58"/>
      <c r="JN8" s="58"/>
      <c r="JO8" s="58"/>
      <c r="JP8" s="58"/>
      <c r="JQ8" s="58"/>
      <c r="JR8" s="58"/>
      <c r="JS8" s="58"/>
      <c r="JT8" s="58"/>
      <c r="JU8" s="58"/>
      <c r="JV8" s="58"/>
      <c r="JW8" s="58"/>
      <c r="JX8" s="58"/>
      <c r="JY8" s="58"/>
      <c r="JZ8" s="58"/>
      <c r="KA8" s="58"/>
      <c r="KB8" s="58"/>
      <c r="KC8" s="58"/>
      <c r="KD8" s="58"/>
      <c r="KE8" s="58"/>
      <c r="KF8" s="58"/>
      <c r="KG8" s="58"/>
      <c r="KH8" s="58"/>
      <c r="KI8" s="58"/>
      <c r="KJ8" s="58"/>
      <c r="KK8" s="58"/>
      <c r="KL8" s="58"/>
      <c r="KM8" s="58"/>
      <c r="KN8" s="58"/>
      <c r="KO8" s="58"/>
      <c r="KP8" s="58"/>
      <c r="KQ8" s="58"/>
      <c r="KR8" s="58"/>
      <c r="KS8" s="58"/>
      <c r="KT8" s="58"/>
      <c r="KU8" s="58"/>
      <c r="KV8" s="58"/>
      <c r="KW8" s="58"/>
      <c r="KX8" s="58"/>
      <c r="KY8" s="58"/>
      <c r="KZ8" s="58"/>
      <c r="LA8" s="58"/>
      <c r="LB8" s="58"/>
      <c r="LC8" s="58"/>
      <c r="LD8" s="58"/>
      <c r="LE8" s="58"/>
      <c r="LF8" s="58"/>
      <c r="LG8" s="58"/>
      <c r="LH8" s="58"/>
      <c r="LI8" s="58"/>
      <c r="LJ8" s="58"/>
      <c r="LK8" s="58"/>
      <c r="LL8" s="58"/>
      <c r="LM8" s="58"/>
      <c r="LN8" s="58"/>
      <c r="LO8" s="58"/>
      <c r="LP8" s="58"/>
      <c r="LQ8" s="58"/>
      <c r="LR8" s="58"/>
      <c r="LS8" s="58"/>
      <c r="LT8" s="58"/>
      <c r="LU8" s="58"/>
      <c r="LV8" s="58"/>
      <c r="LW8" s="58"/>
      <c r="LX8" s="58"/>
      <c r="LY8" s="58"/>
      <c r="LZ8" s="58"/>
      <c r="MA8" s="58"/>
      <c r="MB8" s="58"/>
      <c r="MC8" s="58"/>
      <c r="MD8" s="58"/>
      <c r="ME8" s="58"/>
      <c r="MF8" s="58"/>
      <c r="MG8" s="58"/>
      <c r="MH8" s="58"/>
      <c r="MI8" s="58"/>
      <c r="MJ8" s="58"/>
      <c r="MK8" s="58"/>
      <c r="ML8" s="58"/>
      <c r="MM8" s="58"/>
      <c r="MN8" s="58"/>
      <c r="MO8" s="58"/>
      <c r="MP8" s="58"/>
      <c r="MQ8" s="58"/>
      <c r="MR8" s="58"/>
      <c r="MS8" s="58"/>
      <c r="MT8" s="58"/>
      <c r="MU8" s="58"/>
      <c r="MV8" s="58"/>
      <c r="MW8" s="58"/>
      <c r="MX8" s="58"/>
    </row>
    <row r="9" spans="1:362">
      <c r="A9" s="7" t="s">
        <v>18</v>
      </c>
      <c r="B9" s="7" t="s">
        <v>132</v>
      </c>
      <c r="C9" s="7">
        <v>104</v>
      </c>
      <c r="D9" s="7" t="str">
        <f>DEC2HEX(HEX2DEC(INDEX(BaseAddressTable!$B$2:$B$64,(MATCH(A9,BaseAddressTable!$A$2:$A$64,0))))+HEX2DEC(C9))</f>
        <v>A026C104</v>
      </c>
      <c r="E9" s="7" t="s">
        <v>68</v>
      </c>
      <c r="F9" s="30" t="s">
        <v>133</v>
      </c>
      <c r="G9" s="7" t="s">
        <v>109</v>
      </c>
      <c r="H9" s="7">
        <v>1</v>
      </c>
      <c r="I9" s="7" t="s">
        <v>134</v>
      </c>
      <c r="J9" s="7" t="s">
        <v>135</v>
      </c>
    </row>
    <row r="10" spans="1:362">
      <c r="A10" s="7" t="s">
        <v>18</v>
      </c>
      <c r="B10" s="7" t="s">
        <v>136</v>
      </c>
      <c r="C10" s="7">
        <v>108</v>
      </c>
      <c r="D10" s="7" t="str">
        <f>DEC2HEX(HEX2DEC(INDEX(BaseAddressTable!$B$2:$B$64,(MATCH(A10,BaseAddressTable!$A$2:$A$64,0))))+HEX2DEC(C10))</f>
        <v>A026C108</v>
      </c>
      <c r="E10" s="7" t="s">
        <v>68</v>
      </c>
      <c r="F10" s="7" t="s">
        <v>137</v>
      </c>
      <c r="G10" s="7" t="s">
        <v>60</v>
      </c>
      <c r="H10" s="7" t="s">
        <v>138</v>
      </c>
      <c r="I10" s="10" t="s">
        <v>139</v>
      </c>
      <c r="J10" s="7" t="s">
        <v>140</v>
      </c>
    </row>
    <row r="11" spans="1:362">
      <c r="A11" s="7" t="s">
        <v>18</v>
      </c>
      <c r="B11" s="7" t="s">
        <v>141</v>
      </c>
      <c r="C11" s="7">
        <v>110</v>
      </c>
      <c r="D11" s="7" t="str">
        <f>DEC2HEX(HEX2DEC(INDEX(BaseAddressTable!$B$2:$B$64,(MATCH(A11,BaseAddressTable!$A$2:$A$64,0))))+HEX2DEC(C11))</f>
        <v>A026C110</v>
      </c>
      <c r="E11" s="7" t="s">
        <v>68</v>
      </c>
      <c r="F11" s="7" t="s">
        <v>142</v>
      </c>
      <c r="G11" s="7" t="s">
        <v>109</v>
      </c>
      <c r="H11" s="7">
        <v>1</v>
      </c>
      <c r="I11" s="10" t="s">
        <v>143</v>
      </c>
      <c r="J11" s="7" t="s">
        <v>144</v>
      </c>
    </row>
    <row r="12" spans="1:362">
      <c r="A12" s="7" t="s">
        <v>18</v>
      </c>
      <c r="B12" s="7" t="s">
        <v>141</v>
      </c>
      <c r="C12" s="7">
        <v>110</v>
      </c>
      <c r="D12" s="7" t="str">
        <f>DEC2HEX(HEX2DEC(INDEX(BaseAddressTable!$B$2:$B$64,(MATCH(A12,BaseAddressTable!$A$2:$A$64,0))))+HEX2DEC(C12))</f>
        <v>A026C110</v>
      </c>
      <c r="E12" s="7" t="s">
        <v>68</v>
      </c>
      <c r="F12" s="7" t="s">
        <v>145</v>
      </c>
      <c r="G12" s="7" t="s">
        <v>146</v>
      </c>
      <c r="H12" s="7">
        <v>1</v>
      </c>
      <c r="I12" s="10" t="s">
        <v>147</v>
      </c>
      <c r="J12" s="7" t="s">
        <v>148</v>
      </c>
    </row>
    <row r="13" spans="1:362">
      <c r="A13" s="7" t="s">
        <v>18</v>
      </c>
      <c r="B13" s="7" t="s">
        <v>149</v>
      </c>
      <c r="C13" s="7">
        <v>128</v>
      </c>
      <c r="D13" s="7" t="s">
        <v>150</v>
      </c>
      <c r="E13" s="7" t="s">
        <v>68</v>
      </c>
      <c r="F13" s="7" t="s">
        <v>151</v>
      </c>
      <c r="G13" s="7" t="s">
        <v>79</v>
      </c>
      <c r="H13" s="7">
        <v>0</v>
      </c>
      <c r="I13" s="10" t="s">
        <v>152</v>
      </c>
      <c r="J13" s="7" t="s">
        <v>153</v>
      </c>
    </row>
    <row r="14" spans="1:362">
      <c r="A14" s="7" t="s">
        <v>18</v>
      </c>
      <c r="B14" s="7" t="s">
        <v>154</v>
      </c>
      <c r="C14" s="7" t="s">
        <v>155</v>
      </c>
      <c r="D14" s="7" t="str">
        <f>DEC2HEX(HEX2DEC(INDEX(BaseAddressTable!$B$2:$B$64,(MATCH(A14,BaseAddressTable!$A$2:$A$64,0))))+HEX2DEC(C14))</f>
        <v>A026C12C</v>
      </c>
      <c r="E14" s="7" t="s">
        <v>68</v>
      </c>
      <c r="F14" s="7" t="s">
        <v>156</v>
      </c>
      <c r="G14" s="7" t="s">
        <v>109</v>
      </c>
      <c r="H14" s="7">
        <v>0</v>
      </c>
      <c r="I14" s="10" t="s">
        <v>157</v>
      </c>
      <c r="J14" s="7" t="s">
        <v>158</v>
      </c>
    </row>
    <row r="15" spans="1:362">
      <c r="A15" s="7" t="s">
        <v>18</v>
      </c>
      <c r="B15" s="7" t="s">
        <v>154</v>
      </c>
      <c r="C15" s="7" t="s">
        <v>155</v>
      </c>
      <c r="D15" s="7" t="str">
        <f>DEC2HEX(HEX2DEC(INDEX(BaseAddressTable!$B$2:$B$64,(MATCH(A15,BaseAddressTable!$A$2:$A$64,0))))+HEX2DEC(C15))</f>
        <v>A026C12C</v>
      </c>
      <c r="E15" s="7" t="s">
        <v>68</v>
      </c>
      <c r="F15" s="7" t="s">
        <v>159</v>
      </c>
      <c r="G15" s="7" t="s">
        <v>160</v>
      </c>
      <c r="H15" s="7">
        <v>0</v>
      </c>
      <c r="I15" s="10" t="s">
        <v>161</v>
      </c>
      <c r="J15" s="7" t="s">
        <v>162</v>
      </c>
    </row>
    <row r="16" spans="1:362">
      <c r="A16" s="7" t="s">
        <v>18</v>
      </c>
      <c r="B16" s="7" t="s">
        <v>154</v>
      </c>
      <c r="C16" s="7" t="s">
        <v>155</v>
      </c>
      <c r="D16" s="7" t="str">
        <f>DEC2HEX(HEX2DEC(INDEX(BaseAddressTable!$B$2:$B$64,(MATCH(A16,BaseAddressTable!$A$2:$A$64,0))))+HEX2DEC(C16))</f>
        <v>A026C12C</v>
      </c>
      <c r="E16" s="7" t="s">
        <v>68</v>
      </c>
      <c r="F16" s="7" t="s">
        <v>163</v>
      </c>
      <c r="G16" s="7" t="s">
        <v>164</v>
      </c>
      <c r="H16" s="7">
        <v>0</v>
      </c>
      <c r="I16" s="10" t="s">
        <v>165</v>
      </c>
      <c r="J16" s="7" t="s">
        <v>166</v>
      </c>
    </row>
    <row r="17" spans="1:10">
      <c r="A17" s="7" t="s">
        <v>18</v>
      </c>
      <c r="B17" s="7" t="s">
        <v>154</v>
      </c>
      <c r="C17" s="7" t="s">
        <v>155</v>
      </c>
      <c r="D17" s="7" t="str">
        <f>DEC2HEX(HEX2DEC(INDEX(BaseAddressTable!$B$2:$B$64,(MATCH(A17,BaseAddressTable!$A$2:$A$64,0))))+HEX2DEC(C17))</f>
        <v>A026C12C</v>
      </c>
      <c r="E17" s="7" t="s">
        <v>68</v>
      </c>
      <c r="F17" s="7" t="s">
        <v>167</v>
      </c>
      <c r="G17" s="7" t="s">
        <v>168</v>
      </c>
      <c r="H17" s="7">
        <v>0</v>
      </c>
      <c r="I17" s="10" t="s">
        <v>169</v>
      </c>
      <c r="J17" s="7" t="s">
        <v>170</v>
      </c>
    </row>
    <row r="18" spans="1:10">
      <c r="A18" s="7" t="s">
        <v>18</v>
      </c>
      <c r="B18" s="7" t="s">
        <v>154</v>
      </c>
      <c r="C18" s="7" t="s">
        <v>155</v>
      </c>
      <c r="D18" s="7" t="str">
        <f>DEC2HEX(HEX2DEC(INDEX(BaseAddressTable!$B$2:$B$64,(MATCH(A18,BaseAddressTable!$A$2:$A$64,0))))+HEX2DEC(C18))</f>
        <v>A026C12C</v>
      </c>
      <c r="E18" s="7" t="s">
        <v>68</v>
      </c>
      <c r="F18" s="7" t="s">
        <v>171</v>
      </c>
      <c r="G18" s="7" t="s">
        <v>172</v>
      </c>
      <c r="H18" s="7">
        <v>0</v>
      </c>
      <c r="I18" s="10" t="s">
        <v>173</v>
      </c>
      <c r="J18" s="7" t="s">
        <v>174</v>
      </c>
    </row>
    <row r="19" spans="1:10">
      <c r="A19" s="7" t="s">
        <v>18</v>
      </c>
      <c r="B19" s="7" t="s">
        <v>154</v>
      </c>
      <c r="C19" s="7" t="s">
        <v>155</v>
      </c>
      <c r="D19" s="7" t="str">
        <f>DEC2HEX(HEX2DEC(INDEX(BaseAddressTable!$B$2:$B$64,(MATCH(A19,BaseAddressTable!$A$2:$A$64,0))))+HEX2DEC(C19))</f>
        <v>A026C12C</v>
      </c>
      <c r="E19" s="7" t="s">
        <v>68</v>
      </c>
      <c r="F19" s="7" t="s">
        <v>175</v>
      </c>
      <c r="G19" s="7" t="s">
        <v>176</v>
      </c>
      <c r="H19" s="7">
        <v>0</v>
      </c>
      <c r="I19" s="10" t="s">
        <v>177</v>
      </c>
      <c r="J19" s="7" t="s">
        <v>178</v>
      </c>
    </row>
    <row r="20" spans="1:10">
      <c r="A20" s="7" t="s">
        <v>18</v>
      </c>
      <c r="B20" s="7" t="s">
        <v>154</v>
      </c>
      <c r="C20" s="7" t="s">
        <v>155</v>
      </c>
      <c r="D20" s="7" t="str">
        <f>DEC2HEX(HEX2DEC(INDEX(BaseAddressTable!$B$2:$B$64,(MATCH(A20,BaseAddressTable!$A$2:$A$64,0))))+HEX2DEC(C20))</f>
        <v>A026C12C</v>
      </c>
      <c r="E20" s="7" t="s">
        <v>68</v>
      </c>
      <c r="F20" s="7" t="s">
        <v>179</v>
      </c>
      <c r="G20" s="7" t="s">
        <v>180</v>
      </c>
      <c r="H20" s="7">
        <v>0</v>
      </c>
      <c r="I20" s="10" t="s">
        <v>181</v>
      </c>
      <c r="J20" s="7" t="s">
        <v>182</v>
      </c>
    </row>
    <row r="21" spans="1:10">
      <c r="A21" s="7" t="s">
        <v>18</v>
      </c>
      <c r="B21" s="7" t="s">
        <v>154</v>
      </c>
      <c r="C21" s="7" t="s">
        <v>155</v>
      </c>
      <c r="D21" s="7" t="str">
        <f>DEC2HEX(HEX2DEC(INDEX(BaseAddressTable!$B$2:$B$64,(MATCH(A21,BaseAddressTable!$A$2:$A$64,0))))+HEX2DEC(C21))</f>
        <v>A026C12C</v>
      </c>
      <c r="E21" s="7" t="s">
        <v>68</v>
      </c>
      <c r="F21" s="7" t="s">
        <v>183</v>
      </c>
      <c r="G21" s="7" t="s">
        <v>184</v>
      </c>
      <c r="H21" s="7">
        <v>0</v>
      </c>
      <c r="I21" s="10" t="s">
        <v>185</v>
      </c>
      <c r="J21" s="7" t="s">
        <v>186</v>
      </c>
    </row>
    <row r="22" spans="1:10">
      <c r="A22" s="7" t="s">
        <v>18</v>
      </c>
      <c r="B22" s="7" t="s">
        <v>154</v>
      </c>
      <c r="C22" s="7" t="s">
        <v>155</v>
      </c>
      <c r="D22" s="7" t="str">
        <f>DEC2HEX(HEX2DEC(INDEX(BaseAddressTable!$B$2:$B$64,(MATCH(A22,BaseAddressTable!$A$2:$A$64,0))))+HEX2DEC(C22))</f>
        <v>A026C12C</v>
      </c>
      <c r="E22" s="7" t="s">
        <v>68</v>
      </c>
      <c r="F22" s="7" t="s">
        <v>187</v>
      </c>
      <c r="G22" s="7" t="s">
        <v>146</v>
      </c>
      <c r="H22" s="7">
        <v>0</v>
      </c>
      <c r="I22" s="10" t="s">
        <v>188</v>
      </c>
      <c r="J22" s="7" t="s">
        <v>186</v>
      </c>
    </row>
    <row r="23" spans="1:10">
      <c r="A23" s="7" t="s">
        <v>18</v>
      </c>
      <c r="B23" s="7" t="s">
        <v>154</v>
      </c>
      <c r="C23" s="7" t="s">
        <v>155</v>
      </c>
      <c r="D23" s="7" t="str">
        <f>DEC2HEX(HEX2DEC(INDEX(BaseAddressTable!$B$2:$B$64,(MATCH(A23,BaseAddressTable!$A$2:$A$64,0))))+HEX2DEC(C23))</f>
        <v>A026C12C</v>
      </c>
      <c r="E23" s="7" t="s">
        <v>68</v>
      </c>
      <c r="F23" s="7" t="s">
        <v>189</v>
      </c>
      <c r="G23" s="7" t="s">
        <v>190</v>
      </c>
      <c r="H23" s="7">
        <v>0</v>
      </c>
      <c r="I23" s="10" t="s">
        <v>191</v>
      </c>
      <c r="J23" s="7" t="s">
        <v>186</v>
      </c>
    </row>
    <row r="24" spans="1:10" s="23" customFormat="1">
      <c r="A24" s="7" t="s">
        <v>18</v>
      </c>
      <c r="B24" s="7" t="s">
        <v>192</v>
      </c>
      <c r="C24" s="7">
        <v>130</v>
      </c>
      <c r="D24" s="7" t="str">
        <f>DEC2HEX(HEX2DEC(INDEX(BaseAddressTable!$B$2:$B$64,(MATCH(A24,BaseAddressTable!$A$2:$A$64,0))))+HEX2DEC(C24))</f>
        <v>A026C130</v>
      </c>
      <c r="E24" s="7" t="s">
        <v>68</v>
      </c>
      <c r="F24" s="7" t="s">
        <v>193</v>
      </c>
      <c r="G24" s="7" t="s">
        <v>194</v>
      </c>
      <c r="H24" s="7">
        <v>0</v>
      </c>
      <c r="I24" s="10" t="s">
        <v>195</v>
      </c>
      <c r="J24" s="7" t="s">
        <v>196</v>
      </c>
    </row>
    <row r="25" spans="1:10" s="23" customFormat="1">
      <c r="A25" s="7" t="s">
        <v>18</v>
      </c>
      <c r="B25" s="7" t="s">
        <v>192</v>
      </c>
      <c r="C25" s="7">
        <v>130</v>
      </c>
      <c r="D25" s="7" t="str">
        <f>DEC2HEX(HEX2DEC(INDEX(BaseAddressTable!$B$2:$B$64,(MATCH(A25,BaseAddressTable!$A$2:$A$64,0))))+HEX2DEC(C25))</f>
        <v>A026C130</v>
      </c>
      <c r="E25" s="7" t="s">
        <v>68</v>
      </c>
      <c r="F25" s="7" t="s">
        <v>197</v>
      </c>
      <c r="G25" s="7" t="s">
        <v>198</v>
      </c>
      <c r="H25" s="7">
        <v>0</v>
      </c>
      <c r="I25" s="10" t="s">
        <v>199</v>
      </c>
      <c r="J25" s="7" t="s">
        <v>200</v>
      </c>
    </row>
    <row r="26" spans="1:10" s="23" customFormat="1">
      <c r="A26" s="7" t="s">
        <v>18</v>
      </c>
      <c r="B26" s="7" t="s">
        <v>192</v>
      </c>
      <c r="C26" s="7">
        <v>130</v>
      </c>
      <c r="D26" s="7" t="str">
        <f>DEC2HEX(HEX2DEC(INDEX(BaseAddressTable!$B$2:$B$64,(MATCH(A26,BaseAddressTable!$A$2:$A$64,0))))+HEX2DEC(C26))</f>
        <v>A026C130</v>
      </c>
      <c r="E26" s="7" t="s">
        <v>68</v>
      </c>
      <c r="F26" s="7" t="s">
        <v>201</v>
      </c>
      <c r="G26" s="7" t="s">
        <v>202</v>
      </c>
      <c r="H26" s="7">
        <v>0</v>
      </c>
      <c r="I26" s="10" t="s">
        <v>203</v>
      </c>
      <c r="J26" s="7" t="s">
        <v>204</v>
      </c>
    </row>
    <row r="27" spans="1:10" s="23" customFormat="1">
      <c r="A27" s="7" t="s">
        <v>18</v>
      </c>
      <c r="B27" s="7" t="s">
        <v>192</v>
      </c>
      <c r="C27" s="7">
        <v>130</v>
      </c>
      <c r="D27" s="7" t="str">
        <f>DEC2HEX(HEX2DEC(INDEX(BaseAddressTable!$B$2:$B$64,(MATCH(A27,BaseAddressTable!$A$2:$A$64,0))))+HEX2DEC(C27))</f>
        <v>A026C130</v>
      </c>
      <c r="E27" s="7" t="s">
        <v>68</v>
      </c>
      <c r="F27" s="7" t="s">
        <v>205</v>
      </c>
      <c r="G27" s="7" t="s">
        <v>206</v>
      </c>
      <c r="H27" s="7">
        <v>0</v>
      </c>
      <c r="I27" s="10" t="s">
        <v>207</v>
      </c>
      <c r="J27" s="7" t="s">
        <v>208</v>
      </c>
    </row>
    <row r="28" spans="1:10" s="23" customFormat="1">
      <c r="A28" s="7" t="s">
        <v>18</v>
      </c>
      <c r="B28" s="7" t="s">
        <v>209</v>
      </c>
      <c r="C28" s="7">
        <v>134</v>
      </c>
      <c r="D28" s="7" t="str">
        <f>DEC2HEX(HEX2DEC(INDEX(BaseAddressTable!$B$2:$B$64,(MATCH(A28,BaseAddressTable!$A$2:$A$64,0))))+HEX2DEC(C28))</f>
        <v>A026C134</v>
      </c>
      <c r="E28" s="7" t="s">
        <v>68</v>
      </c>
      <c r="F28" s="7" t="s">
        <v>210</v>
      </c>
      <c r="G28" s="7" t="s">
        <v>194</v>
      </c>
      <c r="H28" s="7">
        <v>0</v>
      </c>
      <c r="I28" s="10" t="s">
        <v>211</v>
      </c>
      <c r="J28" s="7" t="s">
        <v>212</v>
      </c>
    </row>
    <row r="29" spans="1:10" s="23" customFormat="1">
      <c r="A29" s="7" t="s">
        <v>18</v>
      </c>
      <c r="B29" s="7" t="s">
        <v>209</v>
      </c>
      <c r="C29" s="7">
        <v>134</v>
      </c>
      <c r="D29" s="7" t="str">
        <f>DEC2HEX(HEX2DEC(INDEX(BaseAddressTable!$B$2:$B$64,(MATCH(A29,BaseAddressTable!$A$2:$A$64,0))))+HEX2DEC(C29))</f>
        <v>A026C134</v>
      </c>
      <c r="E29" s="7" t="s">
        <v>68</v>
      </c>
      <c r="F29" s="7" t="s">
        <v>213</v>
      </c>
      <c r="G29" s="7" t="s">
        <v>198</v>
      </c>
      <c r="H29" s="7">
        <v>0</v>
      </c>
      <c r="I29" s="10" t="s">
        <v>214</v>
      </c>
      <c r="J29" s="7" t="s">
        <v>215</v>
      </c>
    </row>
    <row r="30" spans="1:10" s="23" customFormat="1">
      <c r="A30" s="7" t="s">
        <v>18</v>
      </c>
      <c r="B30" s="7" t="s">
        <v>209</v>
      </c>
      <c r="C30" s="7">
        <v>134</v>
      </c>
      <c r="D30" s="7" t="str">
        <f>DEC2HEX(HEX2DEC(INDEX(BaseAddressTable!$B$2:$B$64,(MATCH(A30,BaseAddressTable!$A$2:$A$64,0))))+HEX2DEC(C30))</f>
        <v>A026C134</v>
      </c>
      <c r="E30" s="7" t="s">
        <v>68</v>
      </c>
      <c r="F30" s="7" t="s">
        <v>216</v>
      </c>
      <c r="G30" s="7" t="s">
        <v>202</v>
      </c>
      <c r="H30" s="7">
        <v>0</v>
      </c>
      <c r="I30" s="10" t="s">
        <v>217</v>
      </c>
      <c r="J30" s="7" t="s">
        <v>218</v>
      </c>
    </row>
    <row r="31" spans="1:10" s="23" customFormat="1">
      <c r="A31" s="7" t="s">
        <v>18</v>
      </c>
      <c r="B31" s="7" t="s">
        <v>209</v>
      </c>
      <c r="C31" s="7">
        <v>134</v>
      </c>
      <c r="D31" s="7" t="str">
        <f>DEC2HEX(HEX2DEC(INDEX(BaseAddressTable!$B$2:$B$64,(MATCH(A31,BaseAddressTable!$A$2:$A$64,0))))+HEX2DEC(C31))</f>
        <v>A026C134</v>
      </c>
      <c r="E31" s="7" t="s">
        <v>68</v>
      </c>
      <c r="F31" s="7" t="s">
        <v>219</v>
      </c>
      <c r="G31" s="7" t="s">
        <v>206</v>
      </c>
      <c r="H31" s="7">
        <v>0</v>
      </c>
      <c r="I31" s="10" t="s">
        <v>220</v>
      </c>
      <c r="J31" s="7" t="s">
        <v>221</v>
      </c>
    </row>
    <row r="32" spans="1:10" s="23" customFormat="1">
      <c r="A32" s="7" t="s">
        <v>18</v>
      </c>
      <c r="B32" s="7" t="s">
        <v>222</v>
      </c>
      <c r="C32" s="7">
        <v>138</v>
      </c>
      <c r="D32" s="7" t="str">
        <f>DEC2HEX(HEX2DEC(INDEX(BaseAddressTable!$B$2:$B$64,(MATCH(A32,BaseAddressTable!$A$2:$A$64,0))))+HEX2DEC(C32))</f>
        <v>A026C138</v>
      </c>
      <c r="E32" s="7" t="s">
        <v>52</v>
      </c>
      <c r="F32" s="7" t="s">
        <v>223</v>
      </c>
      <c r="G32" s="7" t="s">
        <v>194</v>
      </c>
      <c r="H32" s="7"/>
      <c r="I32" s="10" t="s">
        <v>224</v>
      </c>
      <c r="J32" s="7" t="s">
        <v>225</v>
      </c>
    </row>
    <row r="33" spans="1:10" s="23" customFormat="1">
      <c r="A33" s="7" t="s">
        <v>18</v>
      </c>
      <c r="B33" s="7" t="s">
        <v>222</v>
      </c>
      <c r="C33" s="7">
        <v>138</v>
      </c>
      <c r="D33" s="7" t="str">
        <f>DEC2HEX(HEX2DEC(INDEX(BaseAddressTable!$B$2:$B$64,(MATCH(A33,BaseAddressTable!$A$2:$A$64,0))))+HEX2DEC(C33))</f>
        <v>A026C138</v>
      </c>
      <c r="E33" s="7" t="s">
        <v>52</v>
      </c>
      <c r="F33" s="7" t="s">
        <v>226</v>
      </c>
      <c r="G33" s="7" t="s">
        <v>198</v>
      </c>
      <c r="H33" s="7"/>
      <c r="I33" s="10" t="s">
        <v>227</v>
      </c>
      <c r="J33" s="7" t="s">
        <v>228</v>
      </c>
    </row>
    <row r="34" spans="1:10" s="23" customFormat="1">
      <c r="A34" s="7" t="s">
        <v>18</v>
      </c>
      <c r="B34" s="7" t="s">
        <v>222</v>
      </c>
      <c r="C34" s="7">
        <v>138</v>
      </c>
      <c r="D34" s="7" t="str">
        <f>DEC2HEX(HEX2DEC(INDEX(BaseAddressTable!$B$2:$B$64,(MATCH(A34,BaseAddressTable!$A$2:$A$64,0))))+HEX2DEC(C34))</f>
        <v>A026C138</v>
      </c>
      <c r="E34" s="7" t="s">
        <v>52</v>
      </c>
      <c r="F34" s="7" t="s">
        <v>229</v>
      </c>
      <c r="G34" s="7" t="s">
        <v>202</v>
      </c>
      <c r="H34" s="7"/>
      <c r="I34" s="10" t="s">
        <v>230</v>
      </c>
      <c r="J34" s="7" t="s">
        <v>231</v>
      </c>
    </row>
    <row r="35" spans="1:10" s="23" customFormat="1">
      <c r="A35" s="7" t="s">
        <v>18</v>
      </c>
      <c r="B35" s="7" t="s">
        <v>222</v>
      </c>
      <c r="C35" s="7">
        <v>138</v>
      </c>
      <c r="D35" s="7" t="str">
        <f>DEC2HEX(HEX2DEC(INDEX(BaseAddressTable!$B$2:$B$64,(MATCH(A35,BaseAddressTable!$A$2:$A$64,0))))+HEX2DEC(C35))</f>
        <v>A026C138</v>
      </c>
      <c r="E35" s="7" t="s">
        <v>52</v>
      </c>
      <c r="F35" s="7" t="s">
        <v>232</v>
      </c>
      <c r="G35" s="7" t="s">
        <v>206</v>
      </c>
      <c r="H35" s="7"/>
      <c r="I35" s="10" t="s">
        <v>233</v>
      </c>
      <c r="J35" s="7" t="s">
        <v>234</v>
      </c>
    </row>
    <row r="36" spans="1:10" s="23" customFormat="1">
      <c r="A36" s="7" t="s">
        <v>18</v>
      </c>
      <c r="B36" s="7" t="s">
        <v>235</v>
      </c>
      <c r="C36" s="7" t="s">
        <v>236</v>
      </c>
      <c r="D36" s="7" t="str">
        <f>DEC2HEX(HEX2DEC(INDEX(BaseAddressTable!$B$2:$B$64,(MATCH(A36,BaseAddressTable!$A$2:$A$64,0))))+HEX2DEC(C36))</f>
        <v>A026C13C</v>
      </c>
      <c r="E36" s="7" t="s">
        <v>52</v>
      </c>
      <c r="F36" s="7" t="s">
        <v>237</v>
      </c>
      <c r="G36" s="7" t="s">
        <v>194</v>
      </c>
      <c r="H36" s="7"/>
      <c r="I36" s="10" t="s">
        <v>238</v>
      </c>
      <c r="J36" s="7" t="s">
        <v>239</v>
      </c>
    </row>
    <row r="37" spans="1:10" s="23" customFormat="1">
      <c r="A37" s="7" t="s">
        <v>18</v>
      </c>
      <c r="B37" s="7" t="s">
        <v>235</v>
      </c>
      <c r="C37" s="7" t="s">
        <v>236</v>
      </c>
      <c r="D37" s="7" t="str">
        <f>DEC2HEX(HEX2DEC(INDEX(BaseAddressTable!$B$2:$B$64,(MATCH(A37,BaseAddressTable!$A$2:$A$64,0))))+HEX2DEC(C37))</f>
        <v>A026C13C</v>
      </c>
      <c r="E37" s="7" t="s">
        <v>52</v>
      </c>
      <c r="F37" s="7" t="s">
        <v>240</v>
      </c>
      <c r="G37" s="7" t="s">
        <v>198</v>
      </c>
      <c r="H37" s="7"/>
      <c r="I37" s="10" t="s">
        <v>241</v>
      </c>
      <c r="J37" s="7" t="s">
        <v>242</v>
      </c>
    </row>
    <row r="38" spans="1:10" s="23" customFormat="1">
      <c r="A38" s="7" t="s">
        <v>18</v>
      </c>
      <c r="B38" s="7" t="s">
        <v>235</v>
      </c>
      <c r="C38" s="7" t="s">
        <v>236</v>
      </c>
      <c r="D38" s="7" t="str">
        <f>DEC2HEX(HEX2DEC(INDEX(BaseAddressTable!$B$2:$B$64,(MATCH(A38,BaseAddressTable!$A$2:$A$64,0))))+HEX2DEC(C38))</f>
        <v>A026C13C</v>
      </c>
      <c r="E38" s="7" t="s">
        <v>52</v>
      </c>
      <c r="F38" s="7" t="s">
        <v>243</v>
      </c>
      <c r="G38" s="7" t="s">
        <v>202</v>
      </c>
      <c r="H38" s="7"/>
      <c r="I38" s="10" t="s">
        <v>244</v>
      </c>
      <c r="J38" s="7" t="s">
        <v>245</v>
      </c>
    </row>
    <row r="39" spans="1:10" s="23" customFormat="1">
      <c r="A39" s="7" t="s">
        <v>18</v>
      </c>
      <c r="B39" s="7" t="s">
        <v>235</v>
      </c>
      <c r="C39" s="7" t="s">
        <v>236</v>
      </c>
      <c r="D39" s="7" t="str">
        <f>DEC2HEX(HEX2DEC(INDEX(BaseAddressTable!$B$2:$B$64,(MATCH(A39,BaseAddressTable!$A$2:$A$64,0))))+HEX2DEC(C39))</f>
        <v>A026C13C</v>
      </c>
      <c r="E39" s="7" t="s">
        <v>52</v>
      </c>
      <c r="F39" s="7" t="s">
        <v>246</v>
      </c>
      <c r="G39" s="7" t="s">
        <v>206</v>
      </c>
      <c r="H39" s="7"/>
      <c r="I39" s="10" t="s">
        <v>247</v>
      </c>
      <c r="J39" s="7" t="s">
        <v>248</v>
      </c>
    </row>
    <row r="40" spans="1:10" s="23" customFormat="1">
      <c r="A40" s="7" t="s">
        <v>18</v>
      </c>
      <c r="B40" s="7" t="s">
        <v>249</v>
      </c>
      <c r="C40" s="7">
        <v>140</v>
      </c>
      <c r="D40" s="7" t="str">
        <f>DEC2HEX(HEX2DEC(INDEX(BaseAddressTable!$B$2:$B$64,(MATCH(A40,BaseAddressTable!$A$2:$A$64,0))))+HEX2DEC(C40))</f>
        <v>A026C140</v>
      </c>
      <c r="E40" s="7" t="s">
        <v>68</v>
      </c>
      <c r="F40" s="7" t="s">
        <v>250</v>
      </c>
      <c r="G40" s="7" t="s">
        <v>194</v>
      </c>
      <c r="H40" s="7">
        <v>0</v>
      </c>
      <c r="I40" s="10" t="s">
        <v>251</v>
      </c>
      <c r="J40" s="7" t="s">
        <v>252</v>
      </c>
    </row>
    <row r="41" spans="1:10" s="23" customFormat="1">
      <c r="A41" s="7" t="s">
        <v>18</v>
      </c>
      <c r="B41" s="7" t="s">
        <v>249</v>
      </c>
      <c r="C41" s="7">
        <v>140</v>
      </c>
      <c r="D41" s="7" t="str">
        <f>DEC2HEX(HEX2DEC(INDEX(BaseAddressTable!$B$2:$B$64,(MATCH(A41,BaseAddressTable!$A$2:$A$64,0))))+HEX2DEC(C41))</f>
        <v>A026C140</v>
      </c>
      <c r="E41" s="7" t="s">
        <v>68</v>
      </c>
      <c r="F41" s="7" t="s">
        <v>253</v>
      </c>
      <c r="G41" s="7" t="s">
        <v>198</v>
      </c>
      <c r="H41" s="7">
        <v>0</v>
      </c>
      <c r="I41" s="10" t="s">
        <v>254</v>
      </c>
      <c r="J41" s="7" t="s">
        <v>255</v>
      </c>
    </row>
    <row r="42" spans="1:10" s="23" customFormat="1">
      <c r="A42" s="7" t="s">
        <v>18</v>
      </c>
      <c r="B42" s="7" t="s">
        <v>256</v>
      </c>
      <c r="C42" s="31">
        <v>144</v>
      </c>
      <c r="D42" s="7" t="str">
        <f>DEC2HEX(HEX2DEC(INDEX(BaseAddressTable!$B$2:$B$64,(MATCH(A42,BaseAddressTable!$A$2:$A$64,0))))+HEX2DEC(C42))</f>
        <v>A026C144</v>
      </c>
      <c r="E42" s="7" t="s">
        <v>52</v>
      </c>
      <c r="F42" s="7" t="s">
        <v>257</v>
      </c>
      <c r="G42" s="7" t="s">
        <v>194</v>
      </c>
      <c r="H42" s="7"/>
      <c r="I42" s="10" t="s">
        <v>258</v>
      </c>
      <c r="J42" s="7" t="s">
        <v>259</v>
      </c>
    </row>
    <row r="43" spans="1:10" s="23" customFormat="1">
      <c r="A43" s="7" t="s">
        <v>18</v>
      </c>
      <c r="B43" s="7" t="s">
        <v>256</v>
      </c>
      <c r="C43" s="31">
        <v>144</v>
      </c>
      <c r="D43" s="7" t="str">
        <f>DEC2HEX(HEX2DEC(INDEX(BaseAddressTable!$B$2:$B$64,(MATCH(A43,BaseAddressTable!$A$2:$A$64,0))))+HEX2DEC(C43))</f>
        <v>A026C144</v>
      </c>
      <c r="E43" s="7" t="s">
        <v>52</v>
      </c>
      <c r="F43" s="7" t="s">
        <v>260</v>
      </c>
      <c r="G43" s="7" t="s">
        <v>198</v>
      </c>
      <c r="H43" s="7"/>
      <c r="I43" s="10" t="s">
        <v>261</v>
      </c>
      <c r="J43" s="7" t="s">
        <v>262</v>
      </c>
    </row>
    <row r="44" spans="1:10">
      <c r="A44" s="7" t="s">
        <v>18</v>
      </c>
      <c r="B44" s="7" t="s">
        <v>263</v>
      </c>
      <c r="C44" s="7">
        <v>208</v>
      </c>
      <c r="D44" s="7" t="str">
        <f>DEC2HEX(HEX2DEC(INDEX(BaseAddressTable!$B$2:$B$64,(MATCH(A44,BaseAddressTable!$A$2:$A$64,0))))+HEX2DEC(C44))</f>
        <v>A026C208</v>
      </c>
      <c r="E44" s="7" t="s">
        <v>68</v>
      </c>
      <c r="F44" s="7" t="s">
        <v>264</v>
      </c>
      <c r="G44" s="7" t="s">
        <v>109</v>
      </c>
      <c r="H44" s="7">
        <v>0</v>
      </c>
      <c r="I44" s="10" t="s">
        <v>265</v>
      </c>
      <c r="J44" s="7" t="s">
        <v>266</v>
      </c>
    </row>
    <row r="45" spans="1:10">
      <c r="A45" s="7" t="s">
        <v>18</v>
      </c>
      <c r="B45" s="7" t="s">
        <v>263</v>
      </c>
      <c r="C45" s="7">
        <v>208</v>
      </c>
      <c r="D45" s="7" t="str">
        <f>DEC2HEX(HEX2DEC(INDEX(BaseAddressTable!$B$2:$B$64,(MATCH(A45,BaseAddressTable!$A$2:$A$64,0))))+HEX2DEC(C45))</f>
        <v>A026C208</v>
      </c>
      <c r="E45" s="7" t="s">
        <v>68</v>
      </c>
      <c r="F45" s="7" t="s">
        <v>267</v>
      </c>
      <c r="G45" s="7" t="s">
        <v>160</v>
      </c>
      <c r="H45" s="7">
        <v>0</v>
      </c>
      <c r="I45" s="10" t="s">
        <v>265</v>
      </c>
      <c r="J45" s="7" t="s">
        <v>268</v>
      </c>
    </row>
    <row r="46" spans="1:10">
      <c r="A46" s="7" t="s">
        <v>18</v>
      </c>
      <c r="B46" s="7" t="s">
        <v>263</v>
      </c>
      <c r="C46" s="7">
        <v>208</v>
      </c>
      <c r="D46" s="7" t="str">
        <f>DEC2HEX(HEX2DEC(INDEX(BaseAddressTable!$B$2:$B$64,(MATCH(A46,BaseAddressTable!$A$2:$A$64,0))))+HEX2DEC(C46))</f>
        <v>A026C208</v>
      </c>
      <c r="E46" s="7" t="s">
        <v>68</v>
      </c>
      <c r="F46" s="7" t="s">
        <v>269</v>
      </c>
      <c r="G46" s="32" t="s">
        <v>164</v>
      </c>
      <c r="H46" s="7">
        <v>0</v>
      </c>
      <c r="I46" s="10" t="s">
        <v>265</v>
      </c>
      <c r="J46" s="7" t="s">
        <v>270</v>
      </c>
    </row>
    <row r="47" spans="1:10">
      <c r="A47" s="7" t="s">
        <v>18</v>
      </c>
      <c r="B47" s="7" t="s">
        <v>263</v>
      </c>
      <c r="C47" s="7">
        <v>208</v>
      </c>
      <c r="D47" s="7" t="str">
        <f>DEC2HEX(HEX2DEC(INDEX(BaseAddressTable!$B$2:$B$64,(MATCH(A47,BaseAddressTable!$A$2:$A$64,0))))+HEX2DEC(C47))</f>
        <v>A026C208</v>
      </c>
      <c r="E47" s="7" t="s">
        <v>68</v>
      </c>
      <c r="F47" s="7" t="s">
        <v>271</v>
      </c>
      <c r="G47" s="7" t="s">
        <v>168</v>
      </c>
      <c r="H47" s="7">
        <v>0</v>
      </c>
      <c r="I47" s="10" t="s">
        <v>265</v>
      </c>
      <c r="J47" s="7" t="s">
        <v>272</v>
      </c>
    </row>
    <row r="48" spans="1:10">
      <c r="A48" s="7" t="s">
        <v>18</v>
      </c>
      <c r="B48" s="7" t="s">
        <v>263</v>
      </c>
      <c r="C48" s="7">
        <v>208</v>
      </c>
      <c r="D48" s="7" t="str">
        <f>DEC2HEX(HEX2DEC(INDEX(BaseAddressTable!$B$2:$B$64,(MATCH(A48,BaseAddressTable!$A$2:$A$64,0))))+HEX2DEC(C48))</f>
        <v>A026C208</v>
      </c>
      <c r="E48" s="7" t="s">
        <v>68</v>
      </c>
      <c r="F48" s="7" t="s">
        <v>273</v>
      </c>
      <c r="G48" s="7" t="s">
        <v>172</v>
      </c>
      <c r="H48" s="7">
        <v>0</v>
      </c>
      <c r="I48" s="10" t="s">
        <v>265</v>
      </c>
      <c r="J48" s="7" t="s">
        <v>274</v>
      </c>
    </row>
    <row r="49" spans="1:10">
      <c r="A49" s="7" t="s">
        <v>18</v>
      </c>
      <c r="B49" s="7" t="s">
        <v>263</v>
      </c>
      <c r="C49" s="7">
        <v>208</v>
      </c>
      <c r="D49" s="7" t="str">
        <f>DEC2HEX(HEX2DEC(INDEX(BaseAddressTable!$B$2:$B$64,(MATCH(A49,BaseAddressTable!$A$2:$A$64,0))))+HEX2DEC(C49))</f>
        <v>A026C208</v>
      </c>
      <c r="E49" s="7" t="s">
        <v>68</v>
      </c>
      <c r="F49" s="7" t="s">
        <v>275</v>
      </c>
      <c r="G49" s="7" t="s">
        <v>176</v>
      </c>
      <c r="H49" s="7">
        <v>0</v>
      </c>
      <c r="I49" s="10" t="s">
        <v>265</v>
      </c>
      <c r="J49" s="7" t="s">
        <v>276</v>
      </c>
    </row>
    <row r="50" spans="1:10">
      <c r="A50" s="7" t="s">
        <v>18</v>
      </c>
      <c r="B50" s="7" t="s">
        <v>263</v>
      </c>
      <c r="C50" s="7">
        <v>208</v>
      </c>
      <c r="D50" s="7" t="str">
        <f>DEC2HEX(HEX2DEC(INDEX(BaseAddressTable!$B$2:$B$64,(MATCH(A50,BaseAddressTable!$A$2:$A$64,0))))+HEX2DEC(C50))</f>
        <v>A026C208</v>
      </c>
      <c r="E50" s="7" t="s">
        <v>68</v>
      </c>
      <c r="F50" s="7" t="s">
        <v>277</v>
      </c>
      <c r="G50" s="7" t="s">
        <v>180</v>
      </c>
      <c r="H50" s="7">
        <v>0</v>
      </c>
      <c r="I50" s="10" t="s">
        <v>265</v>
      </c>
      <c r="J50" s="7" t="s">
        <v>278</v>
      </c>
    </row>
    <row r="51" spans="1:10">
      <c r="A51" s="7" t="s">
        <v>18</v>
      </c>
      <c r="B51" s="7" t="s">
        <v>263</v>
      </c>
      <c r="C51" s="7">
        <v>208</v>
      </c>
      <c r="D51" s="7" t="str">
        <f>DEC2HEX(HEX2DEC(INDEX(BaseAddressTable!$B$2:$B$64,(MATCH(A51,BaseAddressTable!$A$2:$A$64,0))))+HEX2DEC(C51))</f>
        <v>A026C208</v>
      </c>
      <c r="E51" s="7" t="s">
        <v>68</v>
      </c>
      <c r="F51" s="7" t="s">
        <v>279</v>
      </c>
      <c r="G51" s="7" t="s">
        <v>184</v>
      </c>
      <c r="H51" s="7">
        <v>0</v>
      </c>
      <c r="I51" s="10" t="s">
        <v>265</v>
      </c>
      <c r="J51" s="7" t="s">
        <v>280</v>
      </c>
    </row>
    <row r="52" spans="1:10" s="24" customFormat="1" ht="28.8">
      <c r="A52" s="29" t="s">
        <v>18</v>
      </c>
      <c r="B52" s="29" t="s">
        <v>281</v>
      </c>
      <c r="C52" s="29">
        <v>300</v>
      </c>
      <c r="D52" s="29" t="s">
        <v>968</v>
      </c>
      <c r="E52" s="29" t="s">
        <v>68</v>
      </c>
      <c r="F52" s="29" t="s">
        <v>282</v>
      </c>
      <c r="G52" s="29" t="s">
        <v>109</v>
      </c>
      <c r="H52" s="29">
        <v>0</v>
      </c>
      <c r="I52" s="34" t="s">
        <v>283</v>
      </c>
      <c r="J52" s="29" t="s">
        <v>284</v>
      </c>
    </row>
    <row r="53" spans="1:10" s="24" customFormat="1" ht="28.8">
      <c r="A53" s="29" t="s">
        <v>18</v>
      </c>
      <c r="B53" s="29" t="s">
        <v>281</v>
      </c>
      <c r="C53" s="29">
        <v>300</v>
      </c>
      <c r="D53" s="29" t="s">
        <v>968</v>
      </c>
      <c r="E53" s="29" t="s">
        <v>68</v>
      </c>
      <c r="F53" s="29" t="s">
        <v>285</v>
      </c>
      <c r="G53" s="29" t="s">
        <v>160</v>
      </c>
      <c r="H53" s="29">
        <v>0</v>
      </c>
      <c r="I53" s="34" t="s">
        <v>286</v>
      </c>
      <c r="J53" s="29" t="s">
        <v>287</v>
      </c>
    </row>
    <row r="54" spans="1:10" s="24" customFormat="1" ht="14.25" customHeight="1">
      <c r="A54" s="29" t="s">
        <v>18</v>
      </c>
      <c r="B54" s="29" t="s">
        <v>288</v>
      </c>
      <c r="C54" s="29">
        <v>304</v>
      </c>
      <c r="D54" s="29" t="str">
        <f>DEC2HEX(HEX2DEC(INDEX(BaseAddressTable!$B$2:$B$64,(MATCH(A54,BaseAddressTable!$A$2:$A$64,0))))+HEX2DEC(C54))</f>
        <v>A026C304</v>
      </c>
      <c r="E54" s="29" t="s">
        <v>52</v>
      </c>
      <c r="F54" s="29" t="s">
        <v>289</v>
      </c>
      <c r="G54" s="29" t="s">
        <v>109</v>
      </c>
      <c r="H54" s="29">
        <v>1</v>
      </c>
      <c r="I54" s="34" t="s">
        <v>290</v>
      </c>
      <c r="J54" s="29" t="s">
        <v>291</v>
      </c>
    </row>
    <row r="55" spans="1:10" s="24" customFormat="1" ht="14.25" customHeight="1">
      <c r="A55" s="29" t="s">
        <v>18</v>
      </c>
      <c r="B55" s="29" t="s">
        <v>288</v>
      </c>
      <c r="C55" s="29">
        <v>304</v>
      </c>
      <c r="D55" s="29" t="str">
        <f>DEC2HEX(HEX2DEC(INDEX(BaseAddressTable!$B$2:$B$64,(MATCH(A55,BaseAddressTable!$A$2:$A$64,0))))+HEX2DEC(C55))</f>
        <v>A026C304</v>
      </c>
      <c r="E55" s="29" t="s">
        <v>52</v>
      </c>
      <c r="F55" s="29" t="s">
        <v>292</v>
      </c>
      <c r="G55" s="29" t="s">
        <v>160</v>
      </c>
      <c r="H55" s="29">
        <v>1</v>
      </c>
      <c r="I55" s="34" t="s">
        <v>293</v>
      </c>
      <c r="J55" s="29" t="s">
        <v>294</v>
      </c>
    </row>
    <row r="56" spans="1:10">
      <c r="A56" s="7" t="s">
        <v>18</v>
      </c>
      <c r="B56" s="7" t="s">
        <v>295</v>
      </c>
      <c r="C56" s="7">
        <v>310</v>
      </c>
      <c r="D56" s="7" t="str">
        <f>DEC2HEX(HEX2DEC(INDEX(BaseAddressTable!$B$2:$B$64,(MATCH(A56,BaseAddressTable!$A$2:$A$64,0))))+HEX2DEC(C56))</f>
        <v>A026C310</v>
      </c>
      <c r="E56" s="7" t="s">
        <v>52</v>
      </c>
      <c r="F56" s="7" t="s">
        <v>296</v>
      </c>
      <c r="G56" s="7" t="s">
        <v>109</v>
      </c>
      <c r="H56" s="7">
        <v>1</v>
      </c>
      <c r="I56" s="10" t="s">
        <v>297</v>
      </c>
      <c r="J56" s="7" t="s">
        <v>298</v>
      </c>
    </row>
    <row r="57" spans="1:10">
      <c r="A57" s="7" t="s">
        <v>18</v>
      </c>
      <c r="B57" s="7" t="s">
        <v>299</v>
      </c>
      <c r="C57" s="7">
        <v>314</v>
      </c>
      <c r="D57" s="7" t="str">
        <f>DEC2HEX(HEX2DEC(INDEX(BaseAddressTable!$B$2:$B$64,(MATCH(A57,BaseAddressTable!$A$2:$A$64,0))))+HEX2DEC(C57))</f>
        <v>A026C314</v>
      </c>
      <c r="E57" s="7" t="s">
        <v>68</v>
      </c>
      <c r="F57" s="7" t="s">
        <v>300</v>
      </c>
      <c r="G57" s="7" t="s">
        <v>109</v>
      </c>
      <c r="H57" s="7">
        <v>1</v>
      </c>
      <c r="I57" s="10" t="s">
        <v>301</v>
      </c>
      <c r="J57" s="7" t="s">
        <v>302</v>
      </c>
    </row>
    <row r="58" spans="1:10" ht="14.25" customHeight="1">
      <c r="A58" s="7" t="s">
        <v>18</v>
      </c>
      <c r="B58" s="7" t="s">
        <v>299</v>
      </c>
      <c r="C58" s="7">
        <v>314</v>
      </c>
      <c r="D58" s="7" t="str">
        <f>DEC2HEX(HEX2DEC(INDEX(BaseAddressTable!$B$2:$B$64,(MATCH(A58,BaseAddressTable!$A$2:$A$64,0))))+HEX2DEC(C58))</f>
        <v>A026C314</v>
      </c>
      <c r="E58" s="7" t="s">
        <v>68</v>
      </c>
      <c r="F58" s="7" t="s">
        <v>303</v>
      </c>
      <c r="G58" s="7" t="s">
        <v>160</v>
      </c>
      <c r="H58" s="7">
        <v>1</v>
      </c>
      <c r="I58" s="10" t="s">
        <v>301</v>
      </c>
      <c r="J58" s="7" t="s">
        <v>304</v>
      </c>
    </row>
    <row r="59" spans="1:10" ht="14.25" customHeight="1">
      <c r="A59" s="7" t="s">
        <v>18</v>
      </c>
      <c r="B59" s="7" t="s">
        <v>305</v>
      </c>
      <c r="C59" s="7">
        <v>318</v>
      </c>
      <c r="D59" s="7" t="str">
        <f>DEC2HEX(HEX2DEC(INDEX(BaseAddressTable!$B$2:$B$64,(MATCH(A59,BaseAddressTable!$A$2:$A$64,0))))+HEX2DEC(C59))</f>
        <v>A026C318</v>
      </c>
      <c r="E59" s="7" t="s">
        <v>68</v>
      </c>
      <c r="F59" s="7" t="s">
        <v>306</v>
      </c>
      <c r="G59" s="7" t="s">
        <v>109</v>
      </c>
      <c r="H59" s="7">
        <v>0</v>
      </c>
      <c r="I59" s="10" t="s">
        <v>307</v>
      </c>
      <c r="J59" s="7" t="s">
        <v>308</v>
      </c>
    </row>
    <row r="60" spans="1:10">
      <c r="A60" s="7" t="s">
        <v>18</v>
      </c>
      <c r="B60" s="7" t="s">
        <v>309</v>
      </c>
      <c r="C60" s="7" t="s">
        <v>310</v>
      </c>
      <c r="D60" s="7" t="str">
        <f>DEC2HEX(HEX2DEC(INDEX(BaseAddressTable!$B$2:$B$64,(MATCH(A60,BaseAddressTable!$A$2:$A$64,0))))+HEX2DEC(C60))</f>
        <v>A026C31C</v>
      </c>
      <c r="E60" s="7" t="s">
        <v>68</v>
      </c>
      <c r="F60" s="7" t="s">
        <v>311</v>
      </c>
      <c r="G60" s="7" t="s">
        <v>312</v>
      </c>
      <c r="H60" s="7">
        <v>0</v>
      </c>
      <c r="I60" s="10" t="s">
        <v>313</v>
      </c>
      <c r="J60" s="7" t="s">
        <v>314</v>
      </c>
    </row>
    <row r="61" spans="1:10">
      <c r="A61" s="7" t="s">
        <v>18</v>
      </c>
      <c r="B61" s="7" t="s">
        <v>309</v>
      </c>
      <c r="C61" s="7" t="s">
        <v>310</v>
      </c>
      <c r="D61" s="7" t="str">
        <f>DEC2HEX(HEX2DEC(INDEX(BaseAddressTable!$B$2:$B$64,(MATCH(A61,BaseAddressTable!$A$2:$A$64,0))))+HEX2DEC(C61))</f>
        <v>A026C31C</v>
      </c>
      <c r="E61" s="7" t="s">
        <v>68</v>
      </c>
      <c r="F61" s="7" t="s">
        <v>315</v>
      </c>
      <c r="G61" s="7" t="s">
        <v>316</v>
      </c>
      <c r="H61" s="7">
        <v>0</v>
      </c>
      <c r="I61" s="10" t="s">
        <v>317</v>
      </c>
      <c r="J61" s="7" t="s">
        <v>318</v>
      </c>
    </row>
    <row r="62" spans="1:10">
      <c r="A62" s="7" t="s">
        <v>18</v>
      </c>
      <c r="B62" s="7" t="s">
        <v>319</v>
      </c>
      <c r="C62" s="7">
        <v>320</v>
      </c>
      <c r="D62" s="7" t="str">
        <f>DEC2HEX(HEX2DEC(INDEX(BaseAddressTable!$B$2:$B$64,(MATCH(A62,BaseAddressTable!$A$2:$A$64,0))))+HEX2DEC(C62))</f>
        <v>A026C320</v>
      </c>
      <c r="E62" s="7" t="s">
        <v>68</v>
      </c>
      <c r="F62" s="7" t="s">
        <v>320</v>
      </c>
      <c r="G62" s="7" t="s">
        <v>312</v>
      </c>
      <c r="H62" s="7">
        <v>0</v>
      </c>
      <c r="I62" s="10" t="s">
        <v>321</v>
      </c>
      <c r="J62" s="7" t="s">
        <v>322</v>
      </c>
    </row>
    <row r="63" spans="1:10" ht="14.25" customHeight="1">
      <c r="A63" s="7" t="s">
        <v>18</v>
      </c>
      <c r="B63" s="7" t="s">
        <v>319</v>
      </c>
      <c r="C63" s="7">
        <v>320</v>
      </c>
      <c r="D63" s="7" t="str">
        <f>DEC2HEX(HEX2DEC(INDEX(BaseAddressTable!$B$2:$B$64,(MATCH(A63,BaseAddressTable!$A$2:$A$64,0))))+HEX2DEC(C63))</f>
        <v>A026C320</v>
      </c>
      <c r="E63" s="7" t="s">
        <v>68</v>
      </c>
      <c r="F63" s="7" t="s">
        <v>323</v>
      </c>
      <c r="G63" s="7" t="s">
        <v>324</v>
      </c>
      <c r="H63" s="7">
        <v>0</v>
      </c>
      <c r="I63" s="10" t="s">
        <v>325</v>
      </c>
      <c r="J63" s="7" t="s">
        <v>326</v>
      </c>
    </row>
    <row r="64" spans="1:10">
      <c r="A64" s="7" t="s">
        <v>18</v>
      </c>
      <c r="B64" s="7" t="s">
        <v>327</v>
      </c>
      <c r="C64" s="7">
        <v>324</v>
      </c>
      <c r="D64" s="7" t="str">
        <f>DEC2HEX(HEX2DEC(INDEX(BaseAddressTable!$B$2:$B$64,(MATCH(A64,BaseAddressTable!$A$2:$A$64,0))))+HEX2DEC(C64))</f>
        <v>A026C324</v>
      </c>
      <c r="E64" s="7" t="s">
        <v>68</v>
      </c>
      <c r="F64" s="7" t="s">
        <v>328</v>
      </c>
      <c r="G64" s="7" t="s">
        <v>109</v>
      </c>
      <c r="H64" s="7">
        <v>0</v>
      </c>
      <c r="I64" s="10" t="s">
        <v>329</v>
      </c>
      <c r="J64" s="7" t="s">
        <v>330</v>
      </c>
    </row>
    <row r="65" spans="1:10" ht="14.25" customHeight="1">
      <c r="A65" s="7" t="s">
        <v>18</v>
      </c>
      <c r="B65" s="7" t="s">
        <v>327</v>
      </c>
      <c r="C65" s="7">
        <v>324</v>
      </c>
      <c r="D65" s="7" t="str">
        <f>DEC2HEX(HEX2DEC(INDEX(BaseAddressTable!$B$2:$B$64,(MATCH(A65,BaseAddressTable!$A$2:$A$64,0))))+HEX2DEC(C65))</f>
        <v>A026C324</v>
      </c>
      <c r="E65" s="7" t="s">
        <v>68</v>
      </c>
      <c r="F65" s="7" t="s">
        <v>331</v>
      </c>
      <c r="G65" s="7" t="s">
        <v>332</v>
      </c>
      <c r="H65" s="7">
        <v>0</v>
      </c>
      <c r="I65" s="10" t="s">
        <v>333</v>
      </c>
      <c r="J65" s="7" t="s">
        <v>334</v>
      </c>
    </row>
    <row r="66" spans="1:10">
      <c r="A66" s="7" t="s">
        <v>18</v>
      </c>
      <c r="B66" s="7" t="s">
        <v>335</v>
      </c>
      <c r="C66" s="7">
        <v>328</v>
      </c>
      <c r="D66" s="7" t="str">
        <f>DEC2HEX(HEX2DEC(INDEX(BaseAddressTable!$B$2:$B$64,(MATCH(A66,BaseAddressTable!$A$2:$A$64,0))))+HEX2DEC(C66))</f>
        <v>A026C328</v>
      </c>
      <c r="E66" s="7" t="s">
        <v>68</v>
      </c>
      <c r="F66" s="7" t="s">
        <v>336</v>
      </c>
      <c r="G66" s="7" t="s">
        <v>109</v>
      </c>
      <c r="H66" s="7">
        <v>0</v>
      </c>
      <c r="I66" s="10" t="s">
        <v>337</v>
      </c>
      <c r="J66" s="7" t="s">
        <v>338</v>
      </c>
    </row>
    <row r="67" spans="1:10">
      <c r="A67" s="7" t="s">
        <v>18</v>
      </c>
      <c r="B67" s="7" t="s">
        <v>339</v>
      </c>
      <c r="C67" s="7">
        <v>500</v>
      </c>
      <c r="D67" s="7" t="str">
        <f>DEC2HEX(HEX2DEC(INDEX(BaseAddressTable!$B$2:$B$64,(MATCH(A67,BaseAddressTable!$A$2:$A$64,0))))+HEX2DEC(C67))</f>
        <v>A026C500</v>
      </c>
      <c r="E67" s="7" t="s">
        <v>68</v>
      </c>
      <c r="F67" s="7" t="s">
        <v>340</v>
      </c>
      <c r="G67" s="7" t="s">
        <v>64</v>
      </c>
      <c r="H67" s="7" t="s">
        <v>341</v>
      </c>
      <c r="I67" s="7" t="s">
        <v>342</v>
      </c>
      <c r="J67" s="7" t="s">
        <v>343</v>
      </c>
    </row>
    <row r="68" spans="1:10">
      <c r="A68" s="7" t="s">
        <v>18</v>
      </c>
      <c r="B68" s="7" t="s">
        <v>344</v>
      </c>
      <c r="C68" s="7">
        <v>504</v>
      </c>
      <c r="D68" s="7" t="str">
        <f>DEC2HEX(HEX2DEC(INDEX(BaseAddressTable!$B$2:$B$64,(MATCH(A67,BaseAddressTable!$A$2:$A$64,0))))+HEX2DEC(C68))</f>
        <v>A026C504</v>
      </c>
      <c r="E68" s="7" t="s">
        <v>68</v>
      </c>
      <c r="F68" s="7" t="s">
        <v>345</v>
      </c>
      <c r="G68" s="7" t="s">
        <v>346</v>
      </c>
      <c r="H68" s="7">
        <v>25800</v>
      </c>
      <c r="I68" s="7" t="s">
        <v>347</v>
      </c>
      <c r="J68" s="7" t="s">
        <v>348</v>
      </c>
    </row>
    <row r="69" spans="1:10">
      <c r="A69" s="7" t="s">
        <v>18</v>
      </c>
      <c r="B69" s="7" t="s">
        <v>349</v>
      </c>
      <c r="C69" s="7">
        <v>510</v>
      </c>
      <c r="D69" s="7" t="str">
        <f>DEC2HEX(HEX2DEC(INDEX(BaseAddressTable!$B$2:$B$64,(MATCH(A68,BaseAddressTable!$A$2:$A$64,0))))+HEX2DEC(C69))</f>
        <v>A026C510</v>
      </c>
      <c r="E69" s="7" t="s">
        <v>52</v>
      </c>
      <c r="F69" s="7" t="s">
        <v>350</v>
      </c>
      <c r="G69" s="7" t="s">
        <v>64</v>
      </c>
      <c r="H69" s="7">
        <v>0</v>
      </c>
      <c r="I69" s="7" t="s">
        <v>351</v>
      </c>
      <c r="J69" s="7" t="s">
        <v>352</v>
      </c>
    </row>
    <row r="70" spans="1:10">
      <c r="A70" s="7" t="s">
        <v>18</v>
      </c>
      <c r="B70" s="7" t="s">
        <v>353</v>
      </c>
      <c r="C70" s="7">
        <v>514</v>
      </c>
      <c r="D70" s="7" t="str">
        <f>DEC2HEX(HEX2DEC(INDEX(BaseAddressTable!$B$2:$B$64,(MATCH(A69,BaseAddressTable!$A$2:$A$64,0))))+HEX2DEC(C70))</f>
        <v>A026C514</v>
      </c>
      <c r="E70" s="7" t="s">
        <v>52</v>
      </c>
      <c r="F70" s="7" t="s">
        <v>354</v>
      </c>
      <c r="G70" s="7" t="s">
        <v>64</v>
      </c>
      <c r="H70" s="7">
        <v>0</v>
      </c>
      <c r="I70" s="7" t="s">
        <v>355</v>
      </c>
      <c r="J70" s="7" t="s">
        <v>356</v>
      </c>
    </row>
    <row r="71" spans="1:10">
      <c r="A71" s="7" t="s">
        <v>18</v>
      </c>
      <c r="B71" s="7" t="s">
        <v>357</v>
      </c>
      <c r="C71" s="7">
        <v>518</v>
      </c>
      <c r="D71" s="7" t="str">
        <f>DEC2HEX(HEX2DEC(INDEX(BaseAddressTable!$B$2:$B$64,(MATCH(A70,BaseAddressTable!$A$2:$A$64,0))))+HEX2DEC(C71))</f>
        <v>A026C518</v>
      </c>
      <c r="E71" s="7" t="s">
        <v>52</v>
      </c>
      <c r="F71" s="7" t="s">
        <v>358</v>
      </c>
      <c r="G71" s="7" t="s">
        <v>64</v>
      </c>
      <c r="H71" s="7">
        <v>0</v>
      </c>
      <c r="I71" s="7" t="s">
        <v>359</v>
      </c>
      <c r="J71" s="7" t="s">
        <v>360</v>
      </c>
    </row>
    <row r="72" spans="1:10">
      <c r="A72" s="7" t="s">
        <v>18</v>
      </c>
      <c r="B72" s="7" t="s">
        <v>361</v>
      </c>
      <c r="C72" s="7" t="s">
        <v>362</v>
      </c>
      <c r="D72" s="7" t="str">
        <f>DEC2HEX(HEX2DEC(INDEX(BaseAddressTable!$B$2:$B$64,(MATCH(A71,BaseAddressTable!$A$2:$A$64,0))))+HEX2DEC(C72))</f>
        <v>A026C51C</v>
      </c>
      <c r="E72" s="7" t="s">
        <v>52</v>
      </c>
      <c r="F72" s="7" t="s">
        <v>363</v>
      </c>
      <c r="G72" s="7" t="s">
        <v>64</v>
      </c>
      <c r="H72" s="7">
        <v>0</v>
      </c>
      <c r="I72" s="7" t="s">
        <v>364</v>
      </c>
      <c r="J72" s="7" t="s">
        <v>365</v>
      </c>
    </row>
    <row r="73" spans="1:10">
      <c r="A73" s="7" t="s">
        <v>18</v>
      </c>
      <c r="B73" s="7" t="s">
        <v>366</v>
      </c>
      <c r="C73" s="7">
        <v>520</v>
      </c>
      <c r="D73" s="7" t="str">
        <f>DEC2HEX(HEX2DEC(INDEX(BaseAddressTable!$B$2:$B$64,(MATCH(A72,BaseAddressTable!$A$2:$A$64,0))))+HEX2DEC(C73))</f>
        <v>A026C520</v>
      </c>
      <c r="E73" s="7" t="s">
        <v>52</v>
      </c>
      <c r="F73" s="7" t="s">
        <v>367</v>
      </c>
      <c r="G73" s="7" t="s">
        <v>64</v>
      </c>
      <c r="H73" s="7">
        <v>0</v>
      </c>
      <c r="I73" s="7" t="s">
        <v>368</v>
      </c>
      <c r="J73" s="7" t="s">
        <v>369</v>
      </c>
    </row>
    <row r="74" spans="1:10">
      <c r="A74" s="7" t="s">
        <v>18</v>
      </c>
      <c r="B74" s="7" t="s">
        <v>370</v>
      </c>
      <c r="C74" s="7">
        <v>524</v>
      </c>
      <c r="D74" s="7" t="str">
        <f>DEC2HEX(HEX2DEC(INDEX(BaseAddressTable!$B$2:$B$64,(MATCH(A73,BaseAddressTable!$A$2:$A$64,0))))+HEX2DEC(C74))</f>
        <v>A026C524</v>
      </c>
      <c r="E74" s="7" t="s">
        <v>52</v>
      </c>
      <c r="F74" s="7" t="s">
        <v>371</v>
      </c>
      <c r="G74" s="7" t="s">
        <v>64</v>
      </c>
      <c r="H74" s="7">
        <v>0</v>
      </c>
      <c r="I74" s="7" t="s">
        <v>372</v>
      </c>
      <c r="J74" s="7" t="s">
        <v>373</v>
      </c>
    </row>
    <row r="75" spans="1:10">
      <c r="A75" s="7" t="s">
        <v>18</v>
      </c>
      <c r="B75" s="7" t="s">
        <v>374</v>
      </c>
      <c r="C75" s="7">
        <v>528</v>
      </c>
      <c r="D75" s="7" t="str">
        <f>DEC2HEX(HEX2DEC(INDEX(BaseAddressTable!$B$2:$B$64,(MATCH(A74,BaseAddressTable!$A$2:$A$64,0))))+HEX2DEC(C75))</f>
        <v>A026C528</v>
      </c>
      <c r="E75" s="7" t="s">
        <v>52</v>
      </c>
      <c r="F75" s="7" t="s">
        <v>375</v>
      </c>
      <c r="G75" s="7" t="s">
        <v>64</v>
      </c>
      <c r="H75" s="7">
        <v>0</v>
      </c>
      <c r="I75" s="7" t="s">
        <v>376</v>
      </c>
      <c r="J75" s="7" t="s">
        <v>377</v>
      </c>
    </row>
    <row r="76" spans="1:10">
      <c r="A76" s="7" t="s">
        <v>18</v>
      </c>
      <c r="B76" s="7" t="s">
        <v>378</v>
      </c>
      <c r="C76" s="7" t="s">
        <v>379</v>
      </c>
      <c r="D76" s="7" t="str">
        <f>DEC2HEX(HEX2DEC(INDEX(BaseAddressTable!$B$2:$B$64,(MATCH(A75,BaseAddressTable!$A$2:$A$64,0))))+HEX2DEC(C76))</f>
        <v>A026C52C</v>
      </c>
      <c r="E76" s="7" t="s">
        <v>52</v>
      </c>
      <c r="F76" s="7" t="s">
        <v>380</v>
      </c>
      <c r="G76" s="7" t="s">
        <v>64</v>
      </c>
      <c r="H76" s="7">
        <v>0</v>
      </c>
      <c r="I76" s="7" t="s">
        <v>381</v>
      </c>
      <c r="J76" s="7" t="s">
        <v>382</v>
      </c>
    </row>
    <row r="77" spans="1:10">
      <c r="A77" s="7" t="s">
        <v>18</v>
      </c>
      <c r="B77" s="7" t="s">
        <v>383</v>
      </c>
      <c r="C77" s="7">
        <v>530</v>
      </c>
      <c r="D77" s="7" t="str">
        <f>DEC2HEX(HEX2DEC(INDEX(BaseAddressTable!$B$2:$B$64,(MATCH(A72,BaseAddressTable!$A$2:$A$64,0))))+HEX2DEC(C77))</f>
        <v>A026C530</v>
      </c>
      <c r="E77" s="7" t="s">
        <v>68</v>
      </c>
      <c r="F77" s="7" t="s">
        <v>384</v>
      </c>
      <c r="G77" s="7" t="s">
        <v>385</v>
      </c>
      <c r="H77" s="7" t="s">
        <v>386</v>
      </c>
      <c r="I77" s="7" t="s">
        <v>387</v>
      </c>
      <c r="J77" s="7" t="s">
        <v>388</v>
      </c>
    </row>
    <row r="78" spans="1:10">
      <c r="A78" s="7" t="s">
        <v>18</v>
      </c>
      <c r="B78" s="7" t="s">
        <v>389</v>
      </c>
      <c r="C78" s="7">
        <v>534</v>
      </c>
      <c r="D78" s="7" t="str">
        <f>DEC2HEX(HEX2DEC(INDEX(BaseAddressTable!$B$2:$B$64,(MATCH(A77,BaseAddressTable!$A$2:$A$64,0))))+HEX2DEC(C78))</f>
        <v>A026C534</v>
      </c>
      <c r="E78" s="7" t="s">
        <v>68</v>
      </c>
      <c r="F78" s="7" t="s">
        <v>390</v>
      </c>
      <c r="G78" s="7" t="s">
        <v>60</v>
      </c>
      <c r="H78" s="7">
        <v>172</v>
      </c>
      <c r="I78" s="7" t="s">
        <v>391</v>
      </c>
      <c r="J78" s="7" t="s">
        <v>392</v>
      </c>
    </row>
    <row r="79" spans="1:10">
      <c r="A79" s="7" t="s">
        <v>18</v>
      </c>
      <c r="B79" s="7" t="s">
        <v>393</v>
      </c>
      <c r="C79" s="7">
        <v>538</v>
      </c>
      <c r="D79" s="7" t="str">
        <f>DEC2HEX(HEX2DEC(INDEX(BaseAddressTable!$B$2:$B$64,(MATCH(A78,BaseAddressTable!$A$2:$A$64,0))))+HEX2DEC(C79))</f>
        <v>A026C538</v>
      </c>
      <c r="E79" s="7" t="s">
        <v>68</v>
      </c>
      <c r="F79" s="7" t="s">
        <v>394</v>
      </c>
      <c r="G79" s="7" t="s">
        <v>79</v>
      </c>
      <c r="H79" s="7">
        <v>0</v>
      </c>
      <c r="I79" s="7" t="s">
        <v>395</v>
      </c>
      <c r="J79" s="7" t="s">
        <v>396</v>
      </c>
    </row>
    <row r="80" spans="1:10">
      <c r="A80" s="7" t="s">
        <v>18</v>
      </c>
      <c r="B80" s="7" t="s">
        <v>393</v>
      </c>
      <c r="C80" s="7">
        <v>538</v>
      </c>
      <c r="D80" s="7" t="str">
        <f>DEC2HEX(HEX2DEC(INDEX(BaseAddressTable!$B$2:$B$64,(MATCH(A79,BaseAddressTable!$A$2:$A$64,0))))+HEX2DEC(C80))</f>
        <v>A026C538</v>
      </c>
      <c r="E80" s="7" t="s">
        <v>68</v>
      </c>
      <c r="F80" s="7" t="s">
        <v>397</v>
      </c>
      <c r="G80" s="7" t="s">
        <v>83</v>
      </c>
      <c r="H80" s="7">
        <v>0</v>
      </c>
      <c r="I80" s="7" t="s">
        <v>398</v>
      </c>
      <c r="J80" s="7" t="s">
        <v>399</v>
      </c>
    </row>
    <row r="81" spans="1:10">
      <c r="A81" s="35" t="s">
        <v>18</v>
      </c>
      <c r="B81" s="36" t="s">
        <v>400</v>
      </c>
      <c r="C81" s="7" t="s">
        <v>401</v>
      </c>
      <c r="D81" s="7" t="str">
        <f>DEC2HEX(HEX2DEC(INDEX(BaseAddressTable!$B$2:$B$64,(MATCH(A80,BaseAddressTable!$A$2:$A$64,0))))+HEX2DEC(C81))</f>
        <v>A026C53C</v>
      </c>
      <c r="E81" s="36" t="s">
        <v>68</v>
      </c>
      <c r="F81" s="36" t="s">
        <v>402</v>
      </c>
      <c r="G81" s="36" t="s">
        <v>109</v>
      </c>
      <c r="H81" s="36">
        <v>0</v>
      </c>
      <c r="I81" s="37" t="s">
        <v>403</v>
      </c>
      <c r="J81" s="36" t="s">
        <v>404</v>
      </c>
    </row>
    <row r="82" spans="1:10">
      <c r="A82" s="7" t="s">
        <v>18</v>
      </c>
      <c r="B82" s="7" t="s">
        <v>405</v>
      </c>
      <c r="C82" s="7" t="s">
        <v>102</v>
      </c>
      <c r="D82" s="7" t="str">
        <f>DEC2HEX(HEX2DEC(INDEX(BaseAddressTable!$B$2:$B$64,(MATCH(A82,BaseAddressTable!$A$2:$A$64,0))))+HEX2DEC(C82))</f>
        <v>A026DFFC</v>
      </c>
      <c r="E82" s="7" t="s">
        <v>68</v>
      </c>
      <c r="F82" s="7" t="s">
        <v>406</v>
      </c>
      <c r="G82" s="7" t="s">
        <v>64</v>
      </c>
      <c r="H82" s="7" t="s">
        <v>407</v>
      </c>
      <c r="I82" s="10" t="s">
        <v>408</v>
      </c>
      <c r="J82" s="7"/>
    </row>
  </sheetData>
  <pageMargins left="0.7" right="0.7" top="0.75" bottom="0.75" header="0.51180555555555496" footer="0.51180555555555496"/>
  <pageSetup firstPageNumber="0" orientation="portrait" useFirstPageNumber="1" horizontalDpi="300" verticalDpi="300" r:id="rId1"/>
  <ignoredErrors>
    <ignoredError sqref="D7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A55" workbookViewId="0">
      <selection activeCell="D24" sqref="D24"/>
    </sheetView>
  </sheetViews>
  <sheetFormatPr defaultColWidth="8.88671875" defaultRowHeight="14.4"/>
  <cols>
    <col min="1" max="1" width="32.6640625" style="13" customWidth="1"/>
    <col min="2" max="2" width="49.33203125" style="13" customWidth="1"/>
    <col min="3" max="3" width="18.5546875" style="13" customWidth="1"/>
    <col min="4" max="4" width="16.44140625" style="13" customWidth="1"/>
    <col min="5" max="5" width="17.6640625" style="13" customWidth="1"/>
    <col min="6" max="6" width="30.88671875" style="13" customWidth="1"/>
    <col min="7" max="7" width="10.109375" style="13" customWidth="1"/>
    <col min="8" max="8" width="11.109375" style="13" customWidth="1"/>
    <col min="9" max="9" width="90.5546875" style="14" customWidth="1"/>
    <col min="10" max="10" width="33.44140625" style="13" customWidth="1"/>
    <col min="11" max="16384" width="8.88671875" style="13"/>
  </cols>
  <sheetData>
    <row r="1" spans="1:58">
      <c r="A1" s="15" t="s">
        <v>41</v>
      </c>
      <c r="B1" s="15" t="s">
        <v>42</v>
      </c>
      <c r="C1" s="15" t="s">
        <v>43</v>
      </c>
      <c r="D1" s="15" t="s">
        <v>44</v>
      </c>
      <c r="E1" s="15" t="s">
        <v>45</v>
      </c>
      <c r="F1" s="15" t="s">
        <v>46</v>
      </c>
      <c r="G1" s="15" t="s">
        <v>47</v>
      </c>
      <c r="H1" s="15" t="s">
        <v>48</v>
      </c>
      <c r="I1" s="19" t="s">
        <v>49</v>
      </c>
      <c r="J1" s="15" t="s">
        <v>50</v>
      </c>
    </row>
    <row r="2" spans="1:58">
      <c r="A2" s="16" t="s">
        <v>21</v>
      </c>
      <c r="B2" s="16" t="s">
        <v>409</v>
      </c>
      <c r="C2" s="16">
        <v>0</v>
      </c>
      <c r="D2" s="16" t="str">
        <f>DEC2HEX(HEX2DEC(INDEX([1]BaseAddressTable!$B$9:$B$82,(MATCH(A2,[1]BaseAddressTable!$A$9:$A$82,0))))+HEX2DEC(C2))</f>
        <v>A026E000</v>
      </c>
      <c r="E2" s="16" t="s">
        <v>52</v>
      </c>
      <c r="F2" s="16" t="s">
        <v>410</v>
      </c>
      <c r="G2" s="16" t="s">
        <v>109</v>
      </c>
      <c r="H2" s="16">
        <v>0</v>
      </c>
      <c r="I2" s="20" t="s">
        <v>411</v>
      </c>
      <c r="J2" s="16" t="s">
        <v>412</v>
      </c>
    </row>
    <row r="3" spans="1:58">
      <c r="A3" s="16" t="s">
        <v>21</v>
      </c>
      <c r="B3" s="16" t="s">
        <v>413</v>
      </c>
      <c r="C3" s="16">
        <v>4</v>
      </c>
      <c r="D3" s="16" t="str">
        <f>DEC2HEX(HEX2DEC(INDEX([1]BaseAddressTable!$B$9:$B$82,(MATCH(A3,[1]BaseAddressTable!$A$9:$A$82,0))))+HEX2DEC(C3))</f>
        <v>A026E004</v>
      </c>
      <c r="E3" s="16" t="s">
        <v>68</v>
      </c>
      <c r="F3" s="16" t="s">
        <v>414</v>
      </c>
      <c r="G3" s="16" t="s">
        <v>109</v>
      </c>
      <c r="H3" s="16">
        <v>0</v>
      </c>
      <c r="I3" s="20"/>
      <c r="J3" s="16" t="s">
        <v>415</v>
      </c>
    </row>
    <row r="4" spans="1:58">
      <c r="A4" s="16" t="s">
        <v>21</v>
      </c>
      <c r="B4" s="16" t="s">
        <v>416</v>
      </c>
      <c r="C4" s="16">
        <v>10</v>
      </c>
      <c r="D4" s="16" t="str">
        <f>DEC2HEX(HEX2DEC(INDEX([1]BaseAddressTable!$B$9:$B$82,(MATCH(A4,[1]BaseAddressTable!$A$9:$A$82,0))))+HEX2DEC(C4))</f>
        <v>A026E010</v>
      </c>
      <c r="E4" s="16" t="s">
        <v>52</v>
      </c>
      <c r="F4" s="16" t="s">
        <v>417</v>
      </c>
      <c r="G4" s="16" t="s">
        <v>109</v>
      </c>
      <c r="H4" s="16">
        <v>0</v>
      </c>
      <c r="I4" s="20" t="s">
        <v>418</v>
      </c>
      <c r="J4" s="16" t="s">
        <v>419</v>
      </c>
    </row>
    <row r="5" spans="1:58">
      <c r="A5" s="16" t="s">
        <v>21</v>
      </c>
      <c r="B5" s="16" t="s">
        <v>416</v>
      </c>
      <c r="C5" s="16">
        <v>10</v>
      </c>
      <c r="D5" s="16" t="str">
        <f>DEC2HEX(HEX2DEC(INDEX([1]BaseAddressTable!$B$9:$B$82,(MATCH(A5,[1]BaseAddressTable!$A$9:$A$82,0))))+HEX2DEC(C5))</f>
        <v>A026E010</v>
      </c>
      <c r="E5" s="16" t="s">
        <v>52</v>
      </c>
      <c r="F5" s="16" t="s">
        <v>420</v>
      </c>
      <c r="G5" s="16" t="s">
        <v>160</v>
      </c>
      <c r="H5" s="16">
        <v>0</v>
      </c>
      <c r="I5" s="20" t="s">
        <v>421</v>
      </c>
      <c r="J5" s="16" t="s">
        <v>422</v>
      </c>
    </row>
    <row r="6" spans="1:58" ht="28.8">
      <c r="A6" s="16" t="s">
        <v>21</v>
      </c>
      <c r="B6" s="16" t="s">
        <v>416</v>
      </c>
      <c r="C6" s="16">
        <v>10</v>
      </c>
      <c r="D6" s="16" t="str">
        <f>DEC2HEX(HEX2DEC(INDEX([1]BaseAddressTable!$B$9:$B$82,(MATCH(A6,[1]BaseAddressTable!$A$9:$A$82,0))))+HEX2DEC(C6))</f>
        <v>A026E010</v>
      </c>
      <c r="E6" s="16" t="s">
        <v>52</v>
      </c>
      <c r="F6" s="16" t="s">
        <v>423</v>
      </c>
      <c r="G6" s="16" t="s">
        <v>164</v>
      </c>
      <c r="H6" s="16">
        <v>0</v>
      </c>
      <c r="I6" s="20" t="s">
        <v>424</v>
      </c>
      <c r="J6" s="16" t="s">
        <v>425</v>
      </c>
    </row>
    <row r="7" spans="1:58" s="12" customFormat="1">
      <c r="A7" s="16" t="s">
        <v>21</v>
      </c>
      <c r="B7" s="16" t="s">
        <v>416</v>
      </c>
      <c r="C7" s="16">
        <v>10</v>
      </c>
      <c r="D7" s="16" t="str">
        <f>DEC2HEX(HEX2DEC(INDEX([1]BaseAddressTable!$B$9:$B$82,(MATCH(A7,[1]BaseAddressTable!$A$9:$A$82,0))))+HEX2DEC(C7))</f>
        <v>A026E010</v>
      </c>
      <c r="E7" s="16" t="s">
        <v>52</v>
      </c>
      <c r="F7" s="16" t="s">
        <v>426</v>
      </c>
      <c r="G7" s="16" t="s">
        <v>168</v>
      </c>
      <c r="H7" s="16">
        <v>0</v>
      </c>
      <c r="I7" s="20" t="s">
        <v>427</v>
      </c>
      <c r="J7" s="16" t="s">
        <v>428</v>
      </c>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row>
    <row r="8" spans="1:58" s="12" customFormat="1">
      <c r="A8" s="16" t="s">
        <v>21</v>
      </c>
      <c r="B8" s="16" t="s">
        <v>416</v>
      </c>
      <c r="C8" s="16">
        <v>10</v>
      </c>
      <c r="D8" s="16" t="str">
        <f>DEC2HEX(HEX2DEC(INDEX([1]BaseAddressTable!$B$9:$B$82,(MATCH(A8,[1]BaseAddressTable!$A$9:$A$82,0))))+HEX2DEC(C8))</f>
        <v>A026E010</v>
      </c>
      <c r="E8" s="16" t="s">
        <v>52</v>
      </c>
      <c r="F8" s="16" t="s">
        <v>429</v>
      </c>
      <c r="G8" s="16" t="s">
        <v>172</v>
      </c>
      <c r="H8" s="16">
        <v>0</v>
      </c>
      <c r="I8" s="20" t="s">
        <v>430</v>
      </c>
      <c r="J8" s="16" t="s">
        <v>431</v>
      </c>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row>
    <row r="9" spans="1:58">
      <c r="A9" s="16" t="s">
        <v>21</v>
      </c>
      <c r="B9" s="16" t="s">
        <v>416</v>
      </c>
      <c r="C9" s="16">
        <v>10</v>
      </c>
      <c r="D9" s="16" t="str">
        <f>DEC2HEX(HEX2DEC(INDEX([1]BaseAddressTable!$B$9:$B$82,(MATCH(A9,[1]BaseAddressTable!$A$9:$A$82,0))))+HEX2DEC(C9))</f>
        <v>A026E010</v>
      </c>
      <c r="E9" s="16" t="s">
        <v>52</v>
      </c>
      <c r="F9" s="16" t="s">
        <v>432</v>
      </c>
      <c r="G9" s="16" t="s">
        <v>176</v>
      </c>
      <c r="H9" s="16">
        <v>0</v>
      </c>
      <c r="I9" s="20" t="s">
        <v>433</v>
      </c>
      <c r="J9" s="16" t="s">
        <v>434</v>
      </c>
    </row>
    <row r="10" spans="1:58">
      <c r="A10" s="16" t="s">
        <v>21</v>
      </c>
      <c r="B10" s="16" t="s">
        <v>416</v>
      </c>
      <c r="C10" s="16">
        <v>10</v>
      </c>
      <c r="D10" s="16" t="str">
        <f>DEC2HEX(HEX2DEC(INDEX([1]BaseAddressTable!$B$9:$B$82,(MATCH(A10,[1]BaseAddressTable!$A$9:$A$82,0))))+HEX2DEC(C10))</f>
        <v>A026E010</v>
      </c>
      <c r="E10" s="16" t="s">
        <v>52</v>
      </c>
      <c r="F10" s="16" t="s">
        <v>435</v>
      </c>
      <c r="G10" s="16" t="s">
        <v>436</v>
      </c>
      <c r="H10" s="16">
        <v>0</v>
      </c>
      <c r="I10" s="20" t="s">
        <v>437</v>
      </c>
      <c r="J10" s="16" t="s">
        <v>438</v>
      </c>
    </row>
    <row r="11" spans="1:58">
      <c r="A11" s="16" t="s">
        <v>21</v>
      </c>
      <c r="B11" s="16" t="s">
        <v>439</v>
      </c>
      <c r="C11" s="16">
        <v>14</v>
      </c>
      <c r="D11" s="16" t="str">
        <f>DEC2HEX(HEX2DEC(INDEX([1]BaseAddressTable!$B$9:$B$82,(MATCH(A11,[1]BaseAddressTable!$A$9:$A$82,0))))+HEX2DEC(C11))</f>
        <v>A026E014</v>
      </c>
      <c r="E11" s="16" t="s">
        <v>68</v>
      </c>
      <c r="F11" s="16" t="s">
        <v>440</v>
      </c>
      <c r="G11" s="16" t="s">
        <v>109</v>
      </c>
      <c r="H11" s="16">
        <v>0</v>
      </c>
      <c r="I11" s="20" t="s">
        <v>441</v>
      </c>
      <c r="J11" s="16" t="s">
        <v>442</v>
      </c>
    </row>
    <row r="12" spans="1:58">
      <c r="A12" s="16" t="s">
        <v>21</v>
      </c>
      <c r="B12" s="16" t="s">
        <v>439</v>
      </c>
      <c r="C12" s="16">
        <v>14</v>
      </c>
      <c r="D12" s="16" t="str">
        <f>DEC2HEX(HEX2DEC(INDEX([1]BaseAddressTable!$B$9:$B$82,(MATCH(A12,[1]BaseAddressTable!$A$9:$A$82,0))))+HEX2DEC(C12))</f>
        <v>A026E014</v>
      </c>
      <c r="E12" s="16" t="s">
        <v>68</v>
      </c>
      <c r="F12" s="16" t="s">
        <v>443</v>
      </c>
      <c r="G12" s="16" t="s">
        <v>160</v>
      </c>
      <c r="H12" s="16">
        <v>0</v>
      </c>
      <c r="I12" s="20" t="s">
        <v>441</v>
      </c>
      <c r="J12" s="16" t="s">
        <v>444</v>
      </c>
    </row>
    <row r="13" spans="1:58">
      <c r="A13" s="16" t="s">
        <v>21</v>
      </c>
      <c r="B13" s="16" t="s">
        <v>439</v>
      </c>
      <c r="C13" s="16">
        <v>14</v>
      </c>
      <c r="D13" s="16" t="str">
        <f>DEC2HEX(HEX2DEC(INDEX([1]BaseAddressTable!$B$9:$B$82,(MATCH(A13,[1]BaseAddressTable!$A$9:$A$82,0))))+HEX2DEC(C13))</f>
        <v>A026E014</v>
      </c>
      <c r="E13" s="16" t="s">
        <v>68</v>
      </c>
      <c r="F13" s="16" t="s">
        <v>445</v>
      </c>
      <c r="G13" s="16" t="s">
        <v>164</v>
      </c>
      <c r="H13" s="16">
        <v>0</v>
      </c>
      <c r="I13" s="20" t="s">
        <v>441</v>
      </c>
      <c r="J13" s="16" t="s">
        <v>446</v>
      </c>
    </row>
    <row r="14" spans="1:58">
      <c r="A14" s="16" t="s">
        <v>21</v>
      </c>
      <c r="B14" s="16" t="s">
        <v>439</v>
      </c>
      <c r="C14" s="16">
        <v>14</v>
      </c>
      <c r="D14" s="16" t="str">
        <f>DEC2HEX(HEX2DEC(INDEX([1]BaseAddressTable!$B$9:$B$82,(MATCH(A14,[1]BaseAddressTable!$A$9:$A$82,0))))+HEX2DEC(C14))</f>
        <v>A026E014</v>
      </c>
      <c r="E14" s="16" t="s">
        <v>68</v>
      </c>
      <c r="F14" s="16" t="s">
        <v>447</v>
      </c>
      <c r="G14" s="16" t="s">
        <v>168</v>
      </c>
      <c r="H14" s="16">
        <v>0</v>
      </c>
      <c r="I14" s="20" t="s">
        <v>441</v>
      </c>
      <c r="J14" s="16" t="s">
        <v>448</v>
      </c>
    </row>
    <row r="15" spans="1:58">
      <c r="A15" s="16" t="s">
        <v>21</v>
      </c>
      <c r="B15" s="16" t="s">
        <v>439</v>
      </c>
      <c r="C15" s="16">
        <v>14</v>
      </c>
      <c r="D15" s="16" t="str">
        <f>DEC2HEX(HEX2DEC(INDEX([1]BaseAddressTable!$B$9:$B$82,(MATCH(A15,[1]BaseAddressTable!$A$9:$A$82,0))))+HEX2DEC(C15))</f>
        <v>A026E014</v>
      </c>
      <c r="E15" s="16" t="s">
        <v>68</v>
      </c>
      <c r="F15" s="16" t="s">
        <v>449</v>
      </c>
      <c r="G15" s="16" t="s">
        <v>172</v>
      </c>
      <c r="H15" s="16">
        <v>0</v>
      </c>
      <c r="I15" s="20" t="s">
        <v>441</v>
      </c>
      <c r="J15" s="16" t="s">
        <v>450</v>
      </c>
    </row>
    <row r="16" spans="1:58">
      <c r="A16" s="16" t="s">
        <v>21</v>
      </c>
      <c r="B16" s="16" t="s">
        <v>439</v>
      </c>
      <c r="C16" s="16">
        <v>14</v>
      </c>
      <c r="D16" s="16" t="str">
        <f>DEC2HEX(HEX2DEC(INDEX([1]BaseAddressTable!$B$9:$B$82,(MATCH(A16,[1]BaseAddressTable!$A$9:$A$82,0))))+HEX2DEC(C16))</f>
        <v>A026E014</v>
      </c>
      <c r="E16" s="16" t="s">
        <v>68</v>
      </c>
      <c r="F16" s="16" t="s">
        <v>451</v>
      </c>
      <c r="G16" s="16" t="s">
        <v>176</v>
      </c>
      <c r="H16" s="16">
        <v>0</v>
      </c>
      <c r="I16" s="20" t="s">
        <v>441</v>
      </c>
      <c r="J16" s="16" t="s">
        <v>452</v>
      </c>
    </row>
    <row r="17" spans="1:10">
      <c r="A17" s="16" t="s">
        <v>21</v>
      </c>
      <c r="B17" s="16" t="s">
        <v>439</v>
      </c>
      <c r="C17" s="16">
        <v>14</v>
      </c>
      <c r="D17" s="16" t="str">
        <f>DEC2HEX(HEX2DEC(INDEX([1]BaseAddressTable!$B$9:$B$82,(MATCH(A17,[1]BaseAddressTable!$A$9:$A$82,0))))+HEX2DEC(C17))</f>
        <v>A026E014</v>
      </c>
      <c r="E17" s="16" t="s">
        <v>68</v>
      </c>
      <c r="F17" s="16" t="s">
        <v>453</v>
      </c>
      <c r="G17" s="16" t="s">
        <v>436</v>
      </c>
      <c r="H17" s="16">
        <v>0</v>
      </c>
      <c r="I17" s="20" t="s">
        <v>441</v>
      </c>
      <c r="J17" s="16" t="s">
        <v>454</v>
      </c>
    </row>
    <row r="18" spans="1:10">
      <c r="A18" s="16" t="s">
        <v>21</v>
      </c>
      <c r="B18" s="16" t="s">
        <v>455</v>
      </c>
      <c r="C18" s="16">
        <v>18</v>
      </c>
      <c r="D18" s="16" t="str">
        <f>DEC2HEX(HEX2DEC(INDEX([1]BaseAddressTable!$B$9:$B$82,(MATCH(A18,[1]BaseAddressTable!$A$9:$A$82,0))))+HEX2DEC(C18))</f>
        <v>A026E018</v>
      </c>
      <c r="E18" s="16" t="s">
        <v>68</v>
      </c>
      <c r="F18" s="16" t="s">
        <v>456</v>
      </c>
      <c r="G18" s="16" t="s">
        <v>109</v>
      </c>
      <c r="H18" s="16">
        <v>0</v>
      </c>
      <c r="I18" s="20" t="s">
        <v>457</v>
      </c>
      <c r="J18" s="16" t="s">
        <v>458</v>
      </c>
    </row>
    <row r="19" spans="1:10">
      <c r="A19" s="16" t="s">
        <v>21</v>
      </c>
      <c r="B19" s="16" t="s">
        <v>455</v>
      </c>
      <c r="C19" s="16">
        <v>18</v>
      </c>
      <c r="D19" s="16" t="str">
        <f>DEC2HEX(HEX2DEC(INDEX([1]BaseAddressTable!$B$9:$B$82,(MATCH(A19,[1]BaseAddressTable!$A$9:$A$82,0))))+HEX2DEC(C19))</f>
        <v>A026E018</v>
      </c>
      <c r="E19" s="16" t="s">
        <v>68</v>
      </c>
      <c r="F19" s="16" t="s">
        <v>459</v>
      </c>
      <c r="G19" s="16" t="s">
        <v>160</v>
      </c>
      <c r="H19" s="16">
        <v>0</v>
      </c>
      <c r="I19" s="20" t="s">
        <v>457</v>
      </c>
      <c r="J19" s="16" t="s">
        <v>460</v>
      </c>
    </row>
    <row r="20" spans="1:10">
      <c r="A20" s="16" t="s">
        <v>21</v>
      </c>
      <c r="B20" s="16" t="s">
        <v>455</v>
      </c>
      <c r="C20" s="16">
        <v>18</v>
      </c>
      <c r="D20" s="16" t="str">
        <f>DEC2HEX(HEX2DEC(INDEX([1]BaseAddressTable!$B$9:$B$82,(MATCH(A20,[1]BaseAddressTable!$A$9:$A$82,0))))+HEX2DEC(C20))</f>
        <v>A026E018</v>
      </c>
      <c r="E20" s="16" t="s">
        <v>68</v>
      </c>
      <c r="F20" s="16" t="s">
        <v>461</v>
      </c>
      <c r="G20" s="16" t="s">
        <v>164</v>
      </c>
      <c r="H20" s="16">
        <v>0</v>
      </c>
      <c r="I20" s="20" t="s">
        <v>457</v>
      </c>
      <c r="J20" s="16" t="s">
        <v>462</v>
      </c>
    </row>
    <row r="21" spans="1:10">
      <c r="A21" s="16" t="s">
        <v>21</v>
      </c>
      <c r="B21" s="16" t="s">
        <v>455</v>
      </c>
      <c r="C21" s="16">
        <v>18</v>
      </c>
      <c r="D21" s="16" t="str">
        <f>DEC2HEX(HEX2DEC(INDEX([1]BaseAddressTable!$B$9:$B$82,(MATCH(A21,[1]BaseAddressTable!$A$9:$A$82,0))))+HEX2DEC(C21))</f>
        <v>A026E018</v>
      </c>
      <c r="E21" s="16" t="s">
        <v>68</v>
      </c>
      <c r="F21" s="16" t="s">
        <v>463</v>
      </c>
      <c r="G21" s="16" t="s">
        <v>168</v>
      </c>
      <c r="H21" s="16">
        <v>0</v>
      </c>
      <c r="I21" s="20" t="s">
        <v>457</v>
      </c>
      <c r="J21" s="16" t="s">
        <v>464</v>
      </c>
    </row>
    <row r="22" spans="1:10">
      <c r="A22" s="16" t="s">
        <v>21</v>
      </c>
      <c r="B22" s="16" t="s">
        <v>455</v>
      </c>
      <c r="C22" s="16">
        <v>18</v>
      </c>
      <c r="D22" s="16" t="str">
        <f>DEC2HEX(HEX2DEC(INDEX([1]BaseAddressTable!$B$9:$B$82,(MATCH(A22,[1]BaseAddressTable!$A$9:$A$82,0))))+HEX2DEC(C22))</f>
        <v>A026E018</v>
      </c>
      <c r="E22" s="16" t="s">
        <v>68</v>
      </c>
      <c r="F22" s="16" t="s">
        <v>465</v>
      </c>
      <c r="G22" s="16" t="s">
        <v>172</v>
      </c>
      <c r="H22" s="16">
        <v>0</v>
      </c>
      <c r="I22" s="20" t="s">
        <v>457</v>
      </c>
      <c r="J22" s="16" t="s">
        <v>466</v>
      </c>
    </row>
    <row r="23" spans="1:10">
      <c r="A23" s="16" t="s">
        <v>21</v>
      </c>
      <c r="B23" s="16" t="s">
        <v>455</v>
      </c>
      <c r="C23" s="16">
        <v>18</v>
      </c>
      <c r="D23" s="16" t="str">
        <f>DEC2HEX(HEX2DEC(INDEX([1]BaseAddressTable!$B$9:$B$82,(MATCH(A23,[1]BaseAddressTable!$A$9:$A$82,0))))+HEX2DEC(C23))</f>
        <v>A026E018</v>
      </c>
      <c r="E23" s="16" t="s">
        <v>68</v>
      </c>
      <c r="F23" s="16" t="s">
        <v>467</v>
      </c>
      <c r="G23" s="16" t="s">
        <v>176</v>
      </c>
      <c r="H23" s="16">
        <v>0</v>
      </c>
      <c r="I23" s="20" t="s">
        <v>457</v>
      </c>
      <c r="J23" s="16" t="s">
        <v>468</v>
      </c>
    </row>
    <row r="24" spans="1:10">
      <c r="A24" s="16" t="s">
        <v>21</v>
      </c>
      <c r="B24" s="16" t="s">
        <v>455</v>
      </c>
      <c r="C24" s="16">
        <v>18</v>
      </c>
      <c r="D24" s="16" t="str">
        <f>DEC2HEX(HEX2DEC(INDEX([1]BaseAddressTable!$B$9:$B$82,(MATCH(A24,[1]BaseAddressTable!$A$9:$A$82,0))))+HEX2DEC(C24))</f>
        <v>A026E018</v>
      </c>
      <c r="E24" s="16" t="s">
        <v>68</v>
      </c>
      <c r="F24" s="16" t="s">
        <v>469</v>
      </c>
      <c r="G24" s="16" t="s">
        <v>436</v>
      </c>
      <c r="H24" s="16">
        <v>0</v>
      </c>
      <c r="I24" s="20" t="s">
        <v>457</v>
      </c>
      <c r="J24" s="16" t="s">
        <v>470</v>
      </c>
    </row>
    <row r="25" spans="1:10">
      <c r="A25" s="16" t="s">
        <v>21</v>
      </c>
      <c r="B25" s="16" t="s">
        <v>471</v>
      </c>
      <c r="C25" s="16">
        <v>110</v>
      </c>
      <c r="D25" s="16" t="str">
        <f>DEC2HEX(HEX2DEC(INDEX([1]BaseAddressTable!$B$9:$B$82,(MATCH(A25,[1]BaseAddressTable!$A$9:$A$82,0))))+HEX2DEC(C25))</f>
        <v>A026E110</v>
      </c>
      <c r="E25" s="16" t="s">
        <v>52</v>
      </c>
      <c r="F25" s="16" t="s">
        <v>472</v>
      </c>
      <c r="G25" s="16" t="s">
        <v>109</v>
      </c>
      <c r="H25" s="16">
        <v>0</v>
      </c>
      <c r="I25" s="20" t="s">
        <v>473</v>
      </c>
      <c r="J25" s="16" t="s">
        <v>474</v>
      </c>
    </row>
    <row r="26" spans="1:10">
      <c r="A26" s="16" t="s">
        <v>21</v>
      </c>
      <c r="B26" s="16" t="s">
        <v>471</v>
      </c>
      <c r="C26" s="16">
        <v>110</v>
      </c>
      <c r="D26" s="16" t="str">
        <f>DEC2HEX(HEX2DEC(INDEX([1]BaseAddressTable!$B$9:$B$82,(MATCH(A26,[1]BaseAddressTable!$A$9:$A$82,0))))+HEX2DEC(C26))</f>
        <v>A026E110</v>
      </c>
      <c r="E26" s="16" t="s">
        <v>52</v>
      </c>
      <c r="F26" s="16" t="s">
        <v>475</v>
      </c>
      <c r="G26" s="16" t="s">
        <v>160</v>
      </c>
      <c r="H26" s="16">
        <v>0</v>
      </c>
      <c r="I26" s="20"/>
      <c r="J26" s="16" t="s">
        <v>476</v>
      </c>
    </row>
    <row r="27" spans="1:10">
      <c r="A27" s="16" t="s">
        <v>21</v>
      </c>
      <c r="B27" s="16" t="s">
        <v>471</v>
      </c>
      <c r="C27" s="16">
        <v>110</v>
      </c>
      <c r="D27" s="16" t="str">
        <f>DEC2HEX(HEX2DEC(INDEX([1]BaseAddressTable!$B$9:$B$82,(MATCH(A27,[1]BaseAddressTable!$A$9:$A$82,0))))+HEX2DEC(C27))</f>
        <v>A026E110</v>
      </c>
      <c r="E27" s="16" t="s">
        <v>52</v>
      </c>
      <c r="F27" s="16" t="s">
        <v>477</v>
      </c>
      <c r="G27" s="16" t="s">
        <v>164</v>
      </c>
      <c r="H27" s="16">
        <v>0</v>
      </c>
      <c r="I27" s="20"/>
      <c r="J27" s="16" t="s">
        <v>478</v>
      </c>
    </row>
    <row r="28" spans="1:10">
      <c r="A28" s="16" t="s">
        <v>21</v>
      </c>
      <c r="B28" s="16" t="s">
        <v>471</v>
      </c>
      <c r="C28" s="16">
        <v>110</v>
      </c>
      <c r="D28" s="16" t="str">
        <f>DEC2HEX(HEX2DEC(INDEX([1]BaseAddressTable!$B$9:$B$82,(MATCH(A28,[1]BaseAddressTable!$A$9:$A$82,0))))+HEX2DEC(C28))</f>
        <v>A026E110</v>
      </c>
      <c r="E28" s="16" t="s">
        <v>52</v>
      </c>
      <c r="F28" s="16" t="s">
        <v>479</v>
      </c>
      <c r="G28" s="16" t="s">
        <v>168</v>
      </c>
      <c r="H28" s="16">
        <v>0</v>
      </c>
      <c r="I28" s="20"/>
      <c r="J28" s="16" t="s">
        <v>480</v>
      </c>
    </row>
    <row r="29" spans="1:10">
      <c r="A29" s="16" t="s">
        <v>21</v>
      </c>
      <c r="B29" s="16" t="s">
        <v>481</v>
      </c>
      <c r="C29" s="17">
        <v>114</v>
      </c>
      <c r="D29" s="16" t="str">
        <f>DEC2HEX(HEX2DEC(INDEX([1]BaseAddressTable!$B$9:$B$82,(MATCH(A29,[1]BaseAddressTable!$A$9:$A$82,0))))+HEX2DEC(C29))</f>
        <v>A026E114</v>
      </c>
      <c r="E29" s="16" t="s">
        <v>68</v>
      </c>
      <c r="F29" s="16" t="s">
        <v>482</v>
      </c>
      <c r="G29" s="16" t="s">
        <v>109</v>
      </c>
      <c r="H29" s="16">
        <v>0</v>
      </c>
      <c r="I29" s="20" t="s">
        <v>483</v>
      </c>
      <c r="J29" s="16" t="s">
        <v>484</v>
      </c>
    </row>
    <row r="30" spans="1:10">
      <c r="A30" s="16" t="s">
        <v>21</v>
      </c>
      <c r="B30" s="16" t="s">
        <v>481</v>
      </c>
      <c r="C30" s="17">
        <v>114</v>
      </c>
      <c r="D30" s="16" t="str">
        <f>DEC2HEX(HEX2DEC(INDEX([1]BaseAddressTable!$B$9:$B$82,(MATCH(A30,[1]BaseAddressTable!$A$9:$A$82,0))))+HEX2DEC(C30))</f>
        <v>A026E114</v>
      </c>
      <c r="E30" s="16" t="s">
        <v>68</v>
      </c>
      <c r="F30" s="16" t="s">
        <v>485</v>
      </c>
      <c r="G30" s="16" t="s">
        <v>160</v>
      </c>
      <c r="H30" s="16">
        <v>0</v>
      </c>
      <c r="I30" s="20"/>
      <c r="J30" s="16" t="s">
        <v>486</v>
      </c>
    </row>
    <row r="31" spans="1:10">
      <c r="A31" s="16" t="s">
        <v>21</v>
      </c>
      <c r="B31" s="16" t="s">
        <v>481</v>
      </c>
      <c r="C31" s="17">
        <v>114</v>
      </c>
      <c r="D31" s="16" t="str">
        <f>DEC2HEX(HEX2DEC(INDEX([1]BaseAddressTable!$B$9:$B$82,(MATCH(A31,[1]BaseAddressTable!$A$9:$A$82,0))))+HEX2DEC(C31))</f>
        <v>A026E114</v>
      </c>
      <c r="E31" s="16" t="s">
        <v>68</v>
      </c>
      <c r="F31" s="16" t="s">
        <v>487</v>
      </c>
      <c r="G31" s="16" t="s">
        <v>164</v>
      </c>
      <c r="H31" s="16">
        <v>0</v>
      </c>
      <c r="I31" s="20"/>
      <c r="J31" s="16" t="s">
        <v>488</v>
      </c>
    </row>
    <row r="32" spans="1:10">
      <c r="A32" s="16" t="s">
        <v>21</v>
      </c>
      <c r="B32" s="16" t="s">
        <v>481</v>
      </c>
      <c r="C32" s="17">
        <v>114</v>
      </c>
      <c r="D32" s="16" t="str">
        <f>DEC2HEX(HEX2DEC(INDEX([1]BaseAddressTable!$B$9:$B$82,(MATCH(A32,[1]BaseAddressTable!$A$9:$A$82,0))))+HEX2DEC(C32))</f>
        <v>A026E114</v>
      </c>
      <c r="E32" s="16" t="s">
        <v>68</v>
      </c>
      <c r="F32" s="16" t="s">
        <v>489</v>
      </c>
      <c r="G32" s="16" t="s">
        <v>168</v>
      </c>
      <c r="H32" s="16">
        <v>0</v>
      </c>
      <c r="I32" s="20"/>
      <c r="J32" s="16" t="s">
        <v>490</v>
      </c>
    </row>
    <row r="33" spans="1:58" s="12" customFormat="1">
      <c r="A33" s="16" t="s">
        <v>21</v>
      </c>
      <c r="B33" s="16" t="s">
        <v>491</v>
      </c>
      <c r="C33" s="16">
        <v>120</v>
      </c>
      <c r="D33" s="16" t="str">
        <f>DEC2HEX(HEX2DEC(INDEX([1]BaseAddressTable!$B$9:$B$82,(MATCH(A33,[1]BaseAddressTable!$A$9:$A$82,0))))+HEX2DEC(C33))</f>
        <v>A026E120</v>
      </c>
      <c r="E33" s="16" t="s">
        <v>52</v>
      </c>
      <c r="F33" s="16" t="s">
        <v>492</v>
      </c>
      <c r="G33" s="16" t="s">
        <v>109</v>
      </c>
      <c r="H33" s="16">
        <v>0</v>
      </c>
      <c r="I33" s="20" t="s">
        <v>493</v>
      </c>
      <c r="J33" s="16" t="s">
        <v>494</v>
      </c>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row>
    <row r="34" spans="1:58" s="12" customFormat="1" ht="14.25" customHeight="1">
      <c r="A34" s="16" t="s">
        <v>21</v>
      </c>
      <c r="B34" s="16" t="s">
        <v>491</v>
      </c>
      <c r="C34" s="16">
        <v>120</v>
      </c>
      <c r="D34" s="16" t="str">
        <f>DEC2HEX(HEX2DEC(INDEX([1]BaseAddressTable!$B$9:$B$82,(MATCH(A34,[1]BaseAddressTable!$A$9:$A$82,0))))+HEX2DEC(C34))</f>
        <v>A026E120</v>
      </c>
      <c r="E34" s="16" t="s">
        <v>52</v>
      </c>
      <c r="F34" s="16" t="s">
        <v>495</v>
      </c>
      <c r="G34" s="16" t="s">
        <v>160</v>
      </c>
      <c r="H34" s="16">
        <v>0</v>
      </c>
      <c r="I34" s="20" t="s">
        <v>496</v>
      </c>
      <c r="J34" s="16" t="s">
        <v>497</v>
      </c>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row>
    <row r="35" spans="1:58" s="12" customFormat="1" ht="14.25" customHeight="1">
      <c r="A35" s="16" t="s">
        <v>21</v>
      </c>
      <c r="B35" s="16" t="s">
        <v>491</v>
      </c>
      <c r="C35" s="16">
        <v>120</v>
      </c>
      <c r="D35" s="16" t="str">
        <f>DEC2HEX(HEX2DEC(INDEX([1]BaseAddressTable!$B$9:$B$82,(MATCH(A35,[1]BaseAddressTable!$A$9:$A$82,0))))+HEX2DEC(C35))</f>
        <v>A026E120</v>
      </c>
      <c r="E35" s="16" t="s">
        <v>52</v>
      </c>
      <c r="F35" s="16" t="s">
        <v>498</v>
      </c>
      <c r="G35" s="16" t="s">
        <v>146</v>
      </c>
      <c r="H35" s="16">
        <v>0</v>
      </c>
      <c r="I35" s="20" t="s">
        <v>499</v>
      </c>
      <c r="J35" s="16" t="s">
        <v>500</v>
      </c>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row>
    <row r="36" spans="1:58" s="12" customFormat="1" ht="14.25" customHeight="1">
      <c r="A36" s="16" t="s">
        <v>21</v>
      </c>
      <c r="B36" s="16" t="s">
        <v>491</v>
      </c>
      <c r="C36" s="16">
        <v>120</v>
      </c>
      <c r="D36" s="16" t="str">
        <f>DEC2HEX(HEX2DEC(INDEX([1]BaseAddressTable!$B$9:$B$82,(MATCH(A36,[1]BaseAddressTable!$A$9:$A$82,0))))+HEX2DEC(C36))</f>
        <v>A026E120</v>
      </c>
      <c r="E36" s="16" t="s">
        <v>52</v>
      </c>
      <c r="F36" s="16" t="s">
        <v>501</v>
      </c>
      <c r="G36" s="16" t="s">
        <v>190</v>
      </c>
      <c r="H36" s="16">
        <v>0</v>
      </c>
      <c r="I36" s="20" t="s">
        <v>502</v>
      </c>
      <c r="J36" s="16" t="s">
        <v>503</v>
      </c>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row>
    <row r="37" spans="1:58" s="12" customFormat="1">
      <c r="A37" s="16" t="s">
        <v>21</v>
      </c>
      <c r="B37" s="16" t="s">
        <v>504</v>
      </c>
      <c r="C37" s="17">
        <v>124</v>
      </c>
      <c r="D37" s="16" t="str">
        <f>DEC2HEX(HEX2DEC(INDEX([1]BaseAddressTable!$B$9:$B$82,(MATCH(A37,[1]BaseAddressTable!$A$9:$A$82,0))))+HEX2DEC(C37))</f>
        <v>A026E124</v>
      </c>
      <c r="E37" s="16" t="s">
        <v>68</v>
      </c>
      <c r="F37" s="16" t="s">
        <v>505</v>
      </c>
      <c r="G37" s="16" t="s">
        <v>109</v>
      </c>
      <c r="H37" s="16">
        <v>0</v>
      </c>
      <c r="I37" s="20" t="s">
        <v>506</v>
      </c>
      <c r="J37" s="16" t="s">
        <v>507</v>
      </c>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row>
    <row r="38" spans="1:58" s="12" customFormat="1">
      <c r="A38" s="16" t="s">
        <v>21</v>
      </c>
      <c r="B38" s="16" t="s">
        <v>504</v>
      </c>
      <c r="C38" s="17">
        <v>124</v>
      </c>
      <c r="D38" s="16" t="str">
        <f>DEC2HEX(HEX2DEC(INDEX([1]BaseAddressTable!$B$9:$B$82,(MATCH(A38,[1]BaseAddressTable!$A$9:$A$82,0))))+HEX2DEC(C38))</f>
        <v>A026E124</v>
      </c>
      <c r="E38" s="16" t="s">
        <v>68</v>
      </c>
      <c r="F38" s="16" t="s">
        <v>508</v>
      </c>
      <c r="G38" s="16" t="s">
        <v>160</v>
      </c>
      <c r="H38" s="16">
        <v>0</v>
      </c>
      <c r="I38" s="20" t="s">
        <v>509</v>
      </c>
      <c r="J38" s="16" t="s">
        <v>510</v>
      </c>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row>
    <row r="39" spans="1:58" s="12" customFormat="1">
      <c r="A39" s="16" t="s">
        <v>21</v>
      </c>
      <c r="B39" s="16" t="s">
        <v>504</v>
      </c>
      <c r="C39" s="17">
        <v>124</v>
      </c>
      <c r="D39" s="16" t="str">
        <f>DEC2HEX(HEX2DEC(INDEX([1]BaseAddressTable!$B$9:$B$82,(MATCH(A39,[1]BaseAddressTable!$A$9:$A$82,0))))+HEX2DEC(C39))</f>
        <v>A026E124</v>
      </c>
      <c r="E39" s="16" t="s">
        <v>68</v>
      </c>
      <c r="F39" s="16" t="s">
        <v>511</v>
      </c>
      <c r="G39" s="16" t="s">
        <v>146</v>
      </c>
      <c r="H39" s="16">
        <v>0</v>
      </c>
      <c r="I39" s="20" t="s">
        <v>512</v>
      </c>
      <c r="J39" s="16" t="s">
        <v>513</v>
      </c>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row>
    <row r="40" spans="1:58" s="12" customFormat="1">
      <c r="A40" s="16" t="s">
        <v>21</v>
      </c>
      <c r="B40" s="16" t="s">
        <v>504</v>
      </c>
      <c r="C40" s="17">
        <v>124</v>
      </c>
      <c r="D40" s="16" t="str">
        <f>DEC2HEX(HEX2DEC(INDEX([1]BaseAddressTable!$B$9:$B$82,(MATCH(A40,[1]BaseAddressTable!$A$9:$A$82,0))))+HEX2DEC(C40))</f>
        <v>A026E124</v>
      </c>
      <c r="E40" s="16" t="s">
        <v>68</v>
      </c>
      <c r="F40" s="16" t="s">
        <v>514</v>
      </c>
      <c r="G40" s="16" t="s">
        <v>190</v>
      </c>
      <c r="H40" s="16">
        <v>0</v>
      </c>
      <c r="I40" s="20" t="s">
        <v>515</v>
      </c>
      <c r="J40" s="16" t="s">
        <v>516</v>
      </c>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row>
    <row r="41" spans="1:58" s="12" customFormat="1">
      <c r="A41" s="16" t="s">
        <v>21</v>
      </c>
      <c r="B41" s="16" t="s">
        <v>517</v>
      </c>
      <c r="C41" s="16">
        <v>128</v>
      </c>
      <c r="D41" s="16" t="str">
        <f>DEC2HEX(HEX2DEC(INDEX([1]BaseAddressTable!$B$9:$B$82,(MATCH(A41,[1]BaseAddressTable!$A$9:$A$82,0))))+HEX2DEC(C41))</f>
        <v>A026E128</v>
      </c>
      <c r="E41" s="16" t="s">
        <v>52</v>
      </c>
      <c r="F41" s="16" t="s">
        <v>518</v>
      </c>
      <c r="G41" s="16" t="s">
        <v>109</v>
      </c>
      <c r="H41" s="16">
        <v>0</v>
      </c>
      <c r="I41" s="20" t="s">
        <v>519</v>
      </c>
      <c r="J41" s="16" t="s">
        <v>520</v>
      </c>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row>
    <row r="42" spans="1:58" s="12" customFormat="1">
      <c r="A42" s="16" t="s">
        <v>21</v>
      </c>
      <c r="B42" s="16" t="s">
        <v>517</v>
      </c>
      <c r="C42" s="16">
        <v>128</v>
      </c>
      <c r="D42" s="16" t="str">
        <f>DEC2HEX(HEX2DEC(INDEX([1]BaseAddressTable!$B$9:$B$82,(MATCH(A42,[1]BaseAddressTable!$A$9:$A$82,0))))+HEX2DEC(C42))</f>
        <v>A026E128</v>
      </c>
      <c r="E42" s="16" t="s">
        <v>52</v>
      </c>
      <c r="F42" s="16" t="s">
        <v>521</v>
      </c>
      <c r="G42" s="16" t="s">
        <v>160</v>
      </c>
      <c r="H42" s="16">
        <v>0</v>
      </c>
      <c r="I42" s="20" t="s">
        <v>522</v>
      </c>
      <c r="J42" s="16" t="s">
        <v>523</v>
      </c>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row>
    <row r="43" spans="1:58">
      <c r="A43" s="16" t="s">
        <v>21</v>
      </c>
      <c r="B43" s="16" t="s">
        <v>524</v>
      </c>
      <c r="C43" s="16">
        <v>150</v>
      </c>
      <c r="D43" s="18" t="str">
        <f>DEC2HEX(HEX2DEC(INDEX([1]BaseAddressTable!$B$9:$B$82,(MATCH(A38,[1]BaseAddressTable!$A$9:$A$82,0))))+HEX2DEC(C43))</f>
        <v>A026E150</v>
      </c>
      <c r="E43" s="16" t="s">
        <v>52</v>
      </c>
      <c r="F43" s="16" t="s">
        <v>525</v>
      </c>
      <c r="G43" s="16" t="s">
        <v>109</v>
      </c>
      <c r="H43" s="16">
        <v>0</v>
      </c>
      <c r="I43" s="20" t="s">
        <v>526</v>
      </c>
      <c r="J43" s="16" t="s">
        <v>527</v>
      </c>
    </row>
    <row r="44" spans="1:58">
      <c r="A44" s="16" t="s">
        <v>21</v>
      </c>
      <c r="B44" s="16" t="s">
        <v>524</v>
      </c>
      <c r="C44" s="16">
        <v>150</v>
      </c>
      <c r="D44" s="18" t="str">
        <f>DEC2HEX(HEX2DEC(INDEX([1]BaseAddressTable!$B$9:$B$82,(MATCH(A43,[1]BaseAddressTable!$A$9:$A$82,0))))+HEX2DEC(C44))</f>
        <v>A026E150</v>
      </c>
      <c r="E44" s="16" t="s">
        <v>52</v>
      </c>
      <c r="F44" s="16" t="s">
        <v>528</v>
      </c>
      <c r="G44" s="16" t="s">
        <v>160</v>
      </c>
      <c r="H44" s="16">
        <v>0</v>
      </c>
      <c r="I44" s="20" t="s">
        <v>529</v>
      </c>
      <c r="J44" s="16" t="s">
        <v>530</v>
      </c>
    </row>
    <row r="45" spans="1:58">
      <c r="A45" s="16" t="s">
        <v>21</v>
      </c>
      <c r="B45" s="16" t="s">
        <v>524</v>
      </c>
      <c r="C45" s="16">
        <v>150</v>
      </c>
      <c r="D45" s="18" t="str">
        <f>DEC2HEX(HEX2DEC(INDEX([1]BaseAddressTable!$B$9:$B$82,(MATCH(A44,[1]BaseAddressTable!$A$9:$A$82,0))))+HEX2DEC(C45))</f>
        <v>A026E150</v>
      </c>
      <c r="E45" s="16" t="s">
        <v>52</v>
      </c>
      <c r="F45" s="16" t="s">
        <v>531</v>
      </c>
      <c r="G45" s="16" t="s">
        <v>164</v>
      </c>
      <c r="H45" s="16">
        <v>0</v>
      </c>
      <c r="I45" s="20" t="s">
        <v>532</v>
      </c>
      <c r="J45" s="16" t="s">
        <v>533</v>
      </c>
    </row>
    <row r="46" spans="1:58">
      <c r="A46" s="16" t="s">
        <v>21</v>
      </c>
      <c r="B46" s="16" t="s">
        <v>524</v>
      </c>
      <c r="C46" s="16">
        <v>150</v>
      </c>
      <c r="D46" s="18" t="str">
        <f>DEC2HEX(HEX2DEC(INDEX([1]BaseAddressTable!$B$9:$B$82,(MATCH(A45,[1]BaseAddressTable!$A$9:$A$82,0))))+HEX2DEC(C46))</f>
        <v>A026E150</v>
      </c>
      <c r="E46" s="16" t="s">
        <v>52</v>
      </c>
      <c r="F46" s="16" t="s">
        <v>534</v>
      </c>
      <c r="G46" s="16" t="s">
        <v>168</v>
      </c>
      <c r="H46" s="16">
        <v>0</v>
      </c>
      <c r="I46" s="20" t="s">
        <v>535</v>
      </c>
      <c r="J46" s="16" t="s">
        <v>536</v>
      </c>
    </row>
    <row r="47" spans="1:58">
      <c r="A47" s="16" t="s">
        <v>21</v>
      </c>
      <c r="B47" s="16" t="s">
        <v>524</v>
      </c>
      <c r="C47" s="16">
        <v>150</v>
      </c>
      <c r="D47" s="18" t="str">
        <f>DEC2HEX(HEX2DEC(INDEX([1]BaseAddressTable!$B$9:$B$82,(MATCH(A42,[1]BaseAddressTable!$A$9:$A$82,0))))+HEX2DEC(C47))</f>
        <v>A026E150</v>
      </c>
      <c r="E47" s="16" t="s">
        <v>52</v>
      </c>
      <c r="F47" s="16" t="s">
        <v>537</v>
      </c>
      <c r="G47" s="16" t="s">
        <v>172</v>
      </c>
      <c r="H47" s="16">
        <v>0</v>
      </c>
      <c r="I47" s="20" t="s">
        <v>538</v>
      </c>
      <c r="J47" s="16" t="s">
        <v>539</v>
      </c>
    </row>
    <row r="48" spans="1:58">
      <c r="A48" s="16" t="s">
        <v>21</v>
      </c>
      <c r="B48" s="16" t="s">
        <v>524</v>
      </c>
      <c r="C48" s="16">
        <v>150</v>
      </c>
      <c r="D48" s="18" t="str">
        <f>DEC2HEX(HEX2DEC(INDEX([1]BaseAddressTable!$B$9:$B$82,(MATCH(A47,[1]BaseAddressTable!$A$9:$A$82,0))))+HEX2DEC(C48))</f>
        <v>A026E150</v>
      </c>
      <c r="E48" s="16" t="s">
        <v>52</v>
      </c>
      <c r="F48" s="16" t="s">
        <v>540</v>
      </c>
      <c r="G48" s="16" t="s">
        <v>176</v>
      </c>
      <c r="H48" s="16">
        <v>0</v>
      </c>
      <c r="I48" s="20" t="s">
        <v>541</v>
      </c>
      <c r="J48" s="16" t="s">
        <v>542</v>
      </c>
    </row>
    <row r="49" spans="1:10">
      <c r="A49" s="16" t="s">
        <v>21</v>
      </c>
      <c r="B49" s="16" t="s">
        <v>524</v>
      </c>
      <c r="C49" s="16">
        <v>150</v>
      </c>
      <c r="D49" s="18" t="str">
        <f>DEC2HEX(HEX2DEC(INDEX([1]BaseAddressTable!$B$9:$B$82,(MATCH(A48,[1]BaseAddressTable!$A$9:$A$82,0))))+HEX2DEC(C49))</f>
        <v>A026E150</v>
      </c>
      <c r="E49" s="16" t="s">
        <v>52</v>
      </c>
      <c r="F49" s="16" t="s">
        <v>543</v>
      </c>
      <c r="G49" s="16" t="s">
        <v>180</v>
      </c>
      <c r="H49" s="16">
        <v>0</v>
      </c>
      <c r="I49" s="20" t="s">
        <v>544</v>
      </c>
      <c r="J49" s="16" t="s">
        <v>545</v>
      </c>
    </row>
    <row r="50" spans="1:10">
      <c r="A50" s="16" t="s">
        <v>21</v>
      </c>
      <c r="B50" s="16" t="s">
        <v>524</v>
      </c>
      <c r="C50" s="16">
        <v>150</v>
      </c>
      <c r="D50" s="18" t="str">
        <f>DEC2HEX(HEX2DEC(INDEX([1]BaseAddressTable!$B$9:$B$82,(MATCH(A49,[1]BaseAddressTable!$A$9:$A$82,0))))+HEX2DEC(C50))</f>
        <v>A026E150</v>
      </c>
      <c r="E50" s="16" t="s">
        <v>52</v>
      </c>
      <c r="F50" s="16" t="s">
        <v>546</v>
      </c>
      <c r="G50" s="16" t="s">
        <v>184</v>
      </c>
      <c r="H50" s="16">
        <v>0</v>
      </c>
      <c r="I50" s="20" t="s">
        <v>547</v>
      </c>
      <c r="J50" s="16" t="s">
        <v>548</v>
      </c>
    </row>
    <row r="51" spans="1:10">
      <c r="A51" s="16" t="s">
        <v>21</v>
      </c>
      <c r="B51" s="16" t="s">
        <v>549</v>
      </c>
      <c r="C51" s="16">
        <v>154</v>
      </c>
      <c r="D51" s="18" t="str">
        <f>DEC2HEX(HEX2DEC(INDEX([1]BaseAddressTable!$B$9:$B$82,(MATCH(A46,[1]BaseAddressTable!$A$9:$A$82,0))))+HEX2DEC(C51))</f>
        <v>A026E154</v>
      </c>
      <c r="E51" s="16" t="s">
        <v>68</v>
      </c>
      <c r="F51" s="16" t="s">
        <v>550</v>
      </c>
      <c r="G51" s="16" t="s">
        <v>109</v>
      </c>
      <c r="H51" s="16">
        <v>0</v>
      </c>
      <c r="I51" s="20" t="s">
        <v>551</v>
      </c>
      <c r="J51" s="16" t="s">
        <v>552</v>
      </c>
    </row>
    <row r="52" spans="1:10">
      <c r="A52" s="16" t="s">
        <v>21</v>
      </c>
      <c r="B52" s="16" t="s">
        <v>549</v>
      </c>
      <c r="C52" s="16">
        <v>154</v>
      </c>
      <c r="D52" s="18" t="str">
        <f>DEC2HEX(HEX2DEC(INDEX([1]BaseAddressTable!$B$9:$B$82,(MATCH(A51,[1]BaseAddressTable!$A$9:$A$82,0))))+HEX2DEC(C52))</f>
        <v>A026E154</v>
      </c>
      <c r="E52" s="16" t="s">
        <v>68</v>
      </c>
      <c r="F52" s="16" t="s">
        <v>553</v>
      </c>
      <c r="G52" s="16" t="s">
        <v>160</v>
      </c>
      <c r="H52" s="16">
        <v>0</v>
      </c>
      <c r="I52" s="20" t="s">
        <v>554</v>
      </c>
      <c r="J52" s="16" t="s">
        <v>555</v>
      </c>
    </row>
    <row r="53" spans="1:10">
      <c r="A53" s="16" t="s">
        <v>21</v>
      </c>
      <c r="B53" s="16" t="s">
        <v>549</v>
      </c>
      <c r="C53" s="16">
        <v>154</v>
      </c>
      <c r="D53" s="18" t="str">
        <f>DEC2HEX(HEX2DEC(INDEX([1]BaseAddressTable!$B$9:$B$82,(MATCH(A52,[1]BaseAddressTable!$A$9:$A$82,0))))+HEX2DEC(C53))</f>
        <v>A026E154</v>
      </c>
      <c r="E53" s="16" t="s">
        <v>68</v>
      </c>
      <c r="F53" s="16" t="s">
        <v>556</v>
      </c>
      <c r="G53" s="16" t="s">
        <v>164</v>
      </c>
      <c r="H53" s="16">
        <v>0</v>
      </c>
      <c r="I53" s="20" t="s">
        <v>557</v>
      </c>
      <c r="J53" s="16" t="s">
        <v>558</v>
      </c>
    </row>
    <row r="54" spans="1:10">
      <c r="A54" s="16" t="s">
        <v>21</v>
      </c>
      <c r="B54" s="16" t="s">
        <v>549</v>
      </c>
      <c r="C54" s="16">
        <v>154</v>
      </c>
      <c r="D54" s="18" t="str">
        <f>DEC2HEX(HEX2DEC(INDEX([1]BaseAddressTable!$B$9:$B$82,(MATCH(A53,[1]BaseAddressTable!$A$9:$A$82,0))))+HEX2DEC(C54))</f>
        <v>A026E154</v>
      </c>
      <c r="E54" s="16" t="s">
        <v>68</v>
      </c>
      <c r="F54" s="16" t="s">
        <v>559</v>
      </c>
      <c r="G54" s="16" t="s">
        <v>168</v>
      </c>
      <c r="H54" s="16">
        <v>0</v>
      </c>
      <c r="I54" s="20" t="s">
        <v>560</v>
      </c>
      <c r="J54" s="16" t="s">
        <v>561</v>
      </c>
    </row>
    <row r="55" spans="1:10">
      <c r="A55" s="16" t="s">
        <v>21</v>
      </c>
      <c r="B55" s="16" t="s">
        <v>549</v>
      </c>
      <c r="C55" s="16">
        <v>154</v>
      </c>
      <c r="D55" s="18" t="str">
        <f>DEC2HEX(HEX2DEC(INDEX([1]BaseAddressTable!$B$9:$B$82,(MATCH(A50,[1]BaseAddressTable!$A$9:$A$82,0))))+HEX2DEC(C55))</f>
        <v>A026E154</v>
      </c>
      <c r="E55" s="16" t="s">
        <v>68</v>
      </c>
      <c r="F55" s="16" t="s">
        <v>562</v>
      </c>
      <c r="G55" s="16" t="s">
        <v>172</v>
      </c>
      <c r="H55" s="16">
        <v>0</v>
      </c>
      <c r="I55" s="20" t="s">
        <v>563</v>
      </c>
      <c r="J55" s="16" t="s">
        <v>564</v>
      </c>
    </row>
    <row r="56" spans="1:10">
      <c r="A56" s="16" t="s">
        <v>21</v>
      </c>
      <c r="B56" s="16" t="s">
        <v>549</v>
      </c>
      <c r="C56" s="16">
        <v>154</v>
      </c>
      <c r="D56" s="18" t="str">
        <f>DEC2HEX(HEX2DEC(INDEX([1]BaseAddressTable!$B$9:$B$82,(MATCH(A55,[1]BaseAddressTable!$A$9:$A$82,0))))+HEX2DEC(C56))</f>
        <v>A026E154</v>
      </c>
      <c r="E56" s="16" t="s">
        <v>68</v>
      </c>
      <c r="F56" s="16" t="s">
        <v>565</v>
      </c>
      <c r="G56" s="16" t="s">
        <v>176</v>
      </c>
      <c r="H56" s="16">
        <v>0</v>
      </c>
      <c r="I56" s="20" t="s">
        <v>566</v>
      </c>
      <c r="J56" s="16" t="s">
        <v>567</v>
      </c>
    </row>
    <row r="57" spans="1:10">
      <c r="A57" s="16" t="s">
        <v>21</v>
      </c>
      <c r="B57" s="16" t="s">
        <v>549</v>
      </c>
      <c r="C57" s="16">
        <v>154</v>
      </c>
      <c r="D57" s="18" t="str">
        <f>DEC2HEX(HEX2DEC(INDEX([1]BaseAddressTable!$B$9:$B$82,(MATCH(A56,[1]BaseAddressTable!$A$9:$A$82,0))))+HEX2DEC(C57))</f>
        <v>A026E154</v>
      </c>
      <c r="E57" s="16" t="s">
        <v>68</v>
      </c>
      <c r="F57" s="16" t="s">
        <v>568</v>
      </c>
      <c r="G57" s="16" t="s">
        <v>180</v>
      </c>
      <c r="H57" s="16">
        <v>0</v>
      </c>
      <c r="I57" s="20" t="s">
        <v>569</v>
      </c>
      <c r="J57" s="16" t="s">
        <v>570</v>
      </c>
    </row>
    <row r="58" spans="1:10">
      <c r="A58" s="16" t="s">
        <v>21</v>
      </c>
      <c r="B58" s="16" t="s">
        <v>549</v>
      </c>
      <c r="C58" s="16">
        <v>154</v>
      </c>
      <c r="D58" s="18" t="str">
        <f>DEC2HEX(HEX2DEC(INDEX([1]BaseAddressTable!$B$9:$B$82,(MATCH(A57,[1]BaseAddressTable!$A$9:$A$82,0))))+HEX2DEC(C58))</f>
        <v>A026E154</v>
      </c>
      <c r="E58" s="16" t="s">
        <v>68</v>
      </c>
      <c r="F58" s="16" t="s">
        <v>571</v>
      </c>
      <c r="G58" s="16" t="s">
        <v>184</v>
      </c>
      <c r="H58" s="16">
        <v>0</v>
      </c>
      <c r="I58" s="20" t="s">
        <v>572</v>
      </c>
      <c r="J58" s="16" t="s">
        <v>573</v>
      </c>
    </row>
    <row r="59" spans="1:10">
      <c r="A59" s="16" t="s">
        <v>21</v>
      </c>
      <c r="B59" s="16" t="s">
        <v>574</v>
      </c>
      <c r="C59" s="16">
        <v>158</v>
      </c>
      <c r="D59" s="18" t="str">
        <f>DEC2HEX(HEX2DEC(INDEX([1]BaseAddressTable!$B$9:$B$82,(MATCH(A54,[1]BaseAddressTable!$A$9:$A$82,0))))+HEX2DEC(C59))</f>
        <v>A026E158</v>
      </c>
      <c r="E59" s="16" t="s">
        <v>68</v>
      </c>
      <c r="F59" s="16" t="s">
        <v>575</v>
      </c>
      <c r="G59" s="16" t="s">
        <v>109</v>
      </c>
      <c r="H59" s="16">
        <v>0</v>
      </c>
      <c r="I59" s="20" t="s">
        <v>576</v>
      </c>
      <c r="J59" s="16" t="s">
        <v>577</v>
      </c>
    </row>
    <row r="60" spans="1:10">
      <c r="A60" s="16" t="s">
        <v>21</v>
      </c>
      <c r="B60" s="16" t="s">
        <v>574</v>
      </c>
      <c r="C60" s="16">
        <v>158</v>
      </c>
      <c r="D60" s="18" t="str">
        <f>DEC2HEX(HEX2DEC(INDEX([1]BaseAddressTable!$B$9:$B$82,(MATCH(A59,[1]BaseAddressTable!$A$9:$A$82,0))))+HEX2DEC(C60))</f>
        <v>A026E158</v>
      </c>
      <c r="E60" s="16" t="s">
        <v>68</v>
      </c>
      <c r="F60" s="16" t="s">
        <v>578</v>
      </c>
      <c r="G60" s="16" t="s">
        <v>160</v>
      </c>
      <c r="H60" s="16">
        <v>0</v>
      </c>
      <c r="I60" s="20" t="s">
        <v>579</v>
      </c>
      <c r="J60" s="16" t="s">
        <v>580</v>
      </c>
    </row>
    <row r="61" spans="1:10">
      <c r="A61" s="16" t="s">
        <v>21</v>
      </c>
      <c r="B61" s="16" t="s">
        <v>574</v>
      </c>
      <c r="C61" s="16">
        <v>158</v>
      </c>
      <c r="D61" s="18" t="str">
        <f>DEC2HEX(HEX2DEC(INDEX([1]BaseAddressTable!$B$9:$B$82,(MATCH(A60,[1]BaseAddressTable!$A$9:$A$82,0))))+HEX2DEC(C61))</f>
        <v>A026E158</v>
      </c>
      <c r="E61" s="16" t="s">
        <v>68</v>
      </c>
      <c r="F61" s="16" t="s">
        <v>581</v>
      </c>
      <c r="G61" s="16" t="s">
        <v>164</v>
      </c>
      <c r="H61" s="16">
        <v>0</v>
      </c>
      <c r="I61" s="20" t="s">
        <v>582</v>
      </c>
      <c r="J61" s="16" t="s">
        <v>583</v>
      </c>
    </row>
    <row r="62" spans="1:10">
      <c r="A62" s="16" t="s">
        <v>21</v>
      </c>
      <c r="B62" s="16" t="s">
        <v>574</v>
      </c>
      <c r="C62" s="16">
        <v>158</v>
      </c>
      <c r="D62" s="18" t="str">
        <f>DEC2HEX(HEX2DEC(INDEX([1]BaseAddressTable!$B$9:$B$82,(MATCH(A61,[1]BaseAddressTable!$A$9:$A$82,0))))+HEX2DEC(C62))</f>
        <v>A026E158</v>
      </c>
      <c r="E62" s="16" t="s">
        <v>68</v>
      </c>
      <c r="F62" s="16" t="s">
        <v>584</v>
      </c>
      <c r="G62" s="16" t="s">
        <v>168</v>
      </c>
      <c r="H62" s="16">
        <v>0</v>
      </c>
      <c r="I62" s="20" t="s">
        <v>585</v>
      </c>
      <c r="J62" s="16" t="s">
        <v>586</v>
      </c>
    </row>
    <row r="63" spans="1:10">
      <c r="A63" s="16" t="s">
        <v>21</v>
      </c>
      <c r="B63" s="16" t="s">
        <v>574</v>
      </c>
      <c r="C63" s="16">
        <v>158</v>
      </c>
      <c r="D63" s="18" t="str">
        <f>DEC2HEX(HEX2DEC(INDEX([1]BaseAddressTable!$B$9:$B$82,(MATCH(A58,[1]BaseAddressTable!$A$9:$A$82,0))))+HEX2DEC(C63))</f>
        <v>A026E158</v>
      </c>
      <c r="E63" s="16" t="s">
        <v>68</v>
      </c>
      <c r="F63" s="16" t="s">
        <v>587</v>
      </c>
      <c r="G63" s="16" t="s">
        <v>172</v>
      </c>
      <c r="H63" s="16">
        <v>0</v>
      </c>
      <c r="I63" s="20" t="s">
        <v>588</v>
      </c>
      <c r="J63" s="16" t="s">
        <v>589</v>
      </c>
    </row>
    <row r="64" spans="1:10">
      <c r="A64" s="16" t="s">
        <v>21</v>
      </c>
      <c r="B64" s="16" t="s">
        <v>574</v>
      </c>
      <c r="C64" s="16">
        <v>158</v>
      </c>
      <c r="D64" s="18" t="str">
        <f>DEC2HEX(HEX2DEC(INDEX([1]BaseAddressTable!$B$9:$B$82,(MATCH(A63,[1]BaseAddressTable!$A$9:$A$82,0))))+HEX2DEC(C64))</f>
        <v>A026E158</v>
      </c>
      <c r="E64" s="16" t="s">
        <v>68</v>
      </c>
      <c r="F64" s="16" t="s">
        <v>590</v>
      </c>
      <c r="G64" s="16" t="s">
        <v>176</v>
      </c>
      <c r="H64" s="16">
        <v>0</v>
      </c>
      <c r="I64" s="20" t="s">
        <v>591</v>
      </c>
      <c r="J64" s="16" t="s">
        <v>592</v>
      </c>
    </row>
    <row r="65" spans="1:10">
      <c r="A65" s="16" t="s">
        <v>21</v>
      </c>
      <c r="B65" s="16" t="s">
        <v>574</v>
      </c>
      <c r="C65" s="16">
        <v>158</v>
      </c>
      <c r="D65" s="18" t="str">
        <f>DEC2HEX(HEX2DEC(INDEX([1]BaseAddressTable!$B$9:$B$82,(MATCH(A64,[1]BaseAddressTable!$A$9:$A$82,0))))+HEX2DEC(C65))</f>
        <v>A026E158</v>
      </c>
      <c r="E65" s="16" t="s">
        <v>68</v>
      </c>
      <c r="F65" s="16" t="s">
        <v>593</v>
      </c>
      <c r="G65" s="16" t="s">
        <v>180</v>
      </c>
      <c r="H65" s="16">
        <v>0</v>
      </c>
      <c r="I65" s="20" t="s">
        <v>594</v>
      </c>
      <c r="J65" s="16" t="s">
        <v>595</v>
      </c>
    </row>
    <row r="66" spans="1:10">
      <c r="A66" s="16" t="s">
        <v>21</v>
      </c>
      <c r="B66" s="16" t="s">
        <v>574</v>
      </c>
      <c r="C66" s="16">
        <v>158</v>
      </c>
      <c r="D66" s="18" t="str">
        <f>DEC2HEX(HEX2DEC(INDEX([1]BaseAddressTable!$B$9:$B$82,(MATCH(A65,[1]BaseAddressTable!$A$9:$A$82,0))))+HEX2DEC(C66))</f>
        <v>A026E158</v>
      </c>
      <c r="E66" s="16" t="s">
        <v>68</v>
      </c>
      <c r="F66" s="16" t="s">
        <v>596</v>
      </c>
      <c r="G66" s="16" t="s">
        <v>184</v>
      </c>
      <c r="H66" s="16">
        <v>0</v>
      </c>
      <c r="I66" s="20" t="s">
        <v>597</v>
      </c>
      <c r="J66" s="16" t="s">
        <v>598</v>
      </c>
    </row>
    <row r="67" spans="1:10">
      <c r="A67" s="16" t="s">
        <v>21</v>
      </c>
      <c r="B67" s="16" t="s">
        <v>599</v>
      </c>
      <c r="C67" s="16">
        <v>160</v>
      </c>
      <c r="D67" s="18" t="str">
        <f>DEC2HEX(HEX2DEC(INDEX([1]BaseAddressTable!$B$9:$B$82,(MATCH(A62,[1]BaseAddressTable!$A$9:$A$82,0))))+HEX2DEC(C67))</f>
        <v>A026E160</v>
      </c>
      <c r="E67" s="16" t="s">
        <v>52</v>
      </c>
      <c r="F67" s="16" t="s">
        <v>600</v>
      </c>
      <c r="G67" s="16" t="s">
        <v>109</v>
      </c>
      <c r="H67" s="16">
        <v>0</v>
      </c>
      <c r="I67" s="20" t="s">
        <v>601</v>
      </c>
      <c r="J67" s="16" t="s">
        <v>602</v>
      </c>
    </row>
    <row r="68" spans="1:10">
      <c r="A68" s="16" t="s">
        <v>21</v>
      </c>
      <c r="B68" s="16" t="s">
        <v>599</v>
      </c>
      <c r="C68" s="16">
        <v>160</v>
      </c>
      <c r="D68" s="18" t="str">
        <f>DEC2HEX(HEX2DEC(INDEX([1]BaseAddressTable!$B$9:$B$82,(MATCH(A67,[1]BaseAddressTable!$A$9:$A$82,0))))+HEX2DEC(C68))</f>
        <v>A026E160</v>
      </c>
      <c r="E68" s="16" t="s">
        <v>52</v>
      </c>
      <c r="F68" s="16" t="s">
        <v>603</v>
      </c>
      <c r="G68" s="16" t="s">
        <v>160</v>
      </c>
      <c r="H68" s="16">
        <v>0</v>
      </c>
      <c r="I68" s="20" t="s">
        <v>604</v>
      </c>
      <c r="J68" s="16" t="s">
        <v>605</v>
      </c>
    </row>
    <row r="69" spans="1:10">
      <c r="A69" s="16" t="s">
        <v>21</v>
      </c>
      <c r="B69" s="16" t="s">
        <v>599</v>
      </c>
      <c r="C69" s="16">
        <v>160</v>
      </c>
      <c r="D69" s="18" t="str">
        <f>DEC2HEX(HEX2DEC(INDEX([1]BaseAddressTable!$B$9:$B$82,(MATCH(A68,[1]BaseAddressTable!$A$9:$A$82,0))))+HEX2DEC(C69))</f>
        <v>A026E160</v>
      </c>
      <c r="E69" s="16" t="s">
        <v>52</v>
      </c>
      <c r="F69" s="16" t="s">
        <v>606</v>
      </c>
      <c r="G69" s="16" t="s">
        <v>164</v>
      </c>
      <c r="H69" s="16">
        <v>0</v>
      </c>
      <c r="I69" s="20" t="s">
        <v>607</v>
      </c>
      <c r="J69" s="16" t="s">
        <v>608</v>
      </c>
    </row>
    <row r="70" spans="1:10">
      <c r="A70" s="16" t="s">
        <v>21</v>
      </c>
      <c r="B70" s="16" t="s">
        <v>599</v>
      </c>
      <c r="C70" s="16">
        <v>160</v>
      </c>
      <c r="D70" s="18" t="str">
        <f>DEC2HEX(HEX2DEC(INDEX([1]BaseAddressTable!$B$9:$B$82,(MATCH(A69,[1]BaseAddressTable!$A$9:$A$82,0))))+HEX2DEC(C70))</f>
        <v>A026E160</v>
      </c>
      <c r="E70" s="16" t="s">
        <v>52</v>
      </c>
      <c r="F70" s="16" t="s">
        <v>609</v>
      </c>
      <c r="G70" s="16" t="s">
        <v>168</v>
      </c>
      <c r="H70" s="16">
        <v>0</v>
      </c>
      <c r="I70" s="20" t="s">
        <v>610</v>
      </c>
      <c r="J70" s="16" t="s">
        <v>611</v>
      </c>
    </row>
    <row r="71" spans="1:10">
      <c r="A71" s="16" t="s">
        <v>21</v>
      </c>
      <c r="B71" s="16" t="s">
        <v>599</v>
      </c>
      <c r="C71" s="16">
        <v>160</v>
      </c>
      <c r="D71" s="18" t="str">
        <f>DEC2HEX(HEX2DEC(INDEX([1]BaseAddressTable!$B$9:$B$82,(MATCH(A66,[1]BaseAddressTable!$A$9:$A$82,0))))+HEX2DEC(C71))</f>
        <v>A026E160</v>
      </c>
      <c r="E71" s="16" t="s">
        <v>52</v>
      </c>
      <c r="F71" s="16" t="s">
        <v>612</v>
      </c>
      <c r="G71" s="16" t="s">
        <v>172</v>
      </c>
      <c r="H71" s="16">
        <v>0</v>
      </c>
      <c r="I71" s="20" t="s">
        <v>613</v>
      </c>
      <c r="J71" s="16" t="s">
        <v>614</v>
      </c>
    </row>
    <row r="72" spans="1:10">
      <c r="A72" s="16" t="s">
        <v>21</v>
      </c>
      <c r="B72" s="16" t="s">
        <v>599</v>
      </c>
      <c r="C72" s="16">
        <v>160</v>
      </c>
      <c r="D72" s="18" t="str">
        <f>DEC2HEX(HEX2DEC(INDEX([1]BaseAddressTable!$B$9:$B$82,(MATCH(A71,[1]BaseAddressTable!$A$9:$A$82,0))))+HEX2DEC(C72))</f>
        <v>A026E160</v>
      </c>
      <c r="E72" s="16" t="s">
        <v>52</v>
      </c>
      <c r="F72" s="16" t="s">
        <v>615</v>
      </c>
      <c r="G72" s="16" t="s">
        <v>176</v>
      </c>
      <c r="H72" s="16">
        <v>0</v>
      </c>
      <c r="I72" s="20" t="s">
        <v>616</v>
      </c>
      <c r="J72" s="16" t="s">
        <v>617</v>
      </c>
    </row>
    <row r="73" spans="1:10">
      <c r="A73" s="16" t="s">
        <v>21</v>
      </c>
      <c r="B73" s="16" t="s">
        <v>599</v>
      </c>
      <c r="C73" s="16">
        <v>160</v>
      </c>
      <c r="D73" s="18" t="str">
        <f>DEC2HEX(HEX2DEC(INDEX([1]BaseAddressTable!$B$9:$B$82,(MATCH(A72,[1]BaseAddressTable!$A$9:$A$82,0))))+HEX2DEC(C73))</f>
        <v>A026E160</v>
      </c>
      <c r="E73" s="16" t="s">
        <v>52</v>
      </c>
      <c r="F73" s="16" t="s">
        <v>618</v>
      </c>
      <c r="G73" s="16" t="s">
        <v>180</v>
      </c>
      <c r="H73" s="16">
        <v>0</v>
      </c>
      <c r="I73" s="20" t="s">
        <v>619</v>
      </c>
      <c r="J73" s="16" t="s">
        <v>620</v>
      </c>
    </row>
    <row r="74" spans="1:10">
      <c r="A74" s="16" t="s">
        <v>21</v>
      </c>
      <c r="B74" s="16" t="s">
        <v>599</v>
      </c>
      <c r="C74" s="16">
        <v>160</v>
      </c>
      <c r="D74" s="18" t="str">
        <f>DEC2HEX(HEX2DEC(INDEX([1]BaseAddressTable!$B$9:$B$82,(MATCH(A73,[1]BaseAddressTable!$A$9:$A$82,0))))+HEX2DEC(C74))</f>
        <v>A026E160</v>
      </c>
      <c r="E74" s="16" t="s">
        <v>52</v>
      </c>
      <c r="F74" s="16" t="s">
        <v>621</v>
      </c>
      <c r="G74" s="16" t="s">
        <v>184</v>
      </c>
      <c r="H74" s="16">
        <v>0</v>
      </c>
      <c r="I74" s="20" t="s">
        <v>622</v>
      </c>
      <c r="J74" s="16" t="s">
        <v>623</v>
      </c>
    </row>
    <row r="75" spans="1:10">
      <c r="A75" s="16" t="s">
        <v>21</v>
      </c>
      <c r="B75" s="16" t="s">
        <v>624</v>
      </c>
      <c r="C75" s="16">
        <v>164</v>
      </c>
      <c r="D75" s="18" t="str">
        <f>DEC2HEX(HEX2DEC(INDEX([1]BaseAddressTable!$B$9:$B$82,(MATCH(A70,[1]BaseAddressTable!$A$9:$A$82,0))))+HEX2DEC(C75))</f>
        <v>A026E164</v>
      </c>
      <c r="E75" s="16" t="s">
        <v>68</v>
      </c>
      <c r="F75" s="16" t="s">
        <v>625</v>
      </c>
      <c r="G75" s="16" t="s">
        <v>109</v>
      </c>
      <c r="H75" s="16">
        <v>0</v>
      </c>
      <c r="I75" s="20" t="s">
        <v>626</v>
      </c>
      <c r="J75" s="16" t="s">
        <v>627</v>
      </c>
    </row>
    <row r="76" spans="1:10">
      <c r="A76" s="16" t="s">
        <v>21</v>
      </c>
      <c r="B76" s="16" t="s">
        <v>624</v>
      </c>
      <c r="C76" s="16">
        <v>164</v>
      </c>
      <c r="D76" s="18" t="str">
        <f>DEC2HEX(HEX2DEC(INDEX([1]BaseAddressTable!$B$9:$B$82,(MATCH(A75,[1]BaseAddressTable!$A$9:$A$82,0))))+HEX2DEC(C76))</f>
        <v>A026E164</v>
      </c>
      <c r="E76" s="16" t="s">
        <v>68</v>
      </c>
      <c r="F76" s="16" t="s">
        <v>628</v>
      </c>
      <c r="G76" s="16" t="s">
        <v>160</v>
      </c>
      <c r="H76" s="16">
        <v>0</v>
      </c>
      <c r="I76" s="20" t="s">
        <v>629</v>
      </c>
      <c r="J76" s="16" t="s">
        <v>630</v>
      </c>
    </row>
    <row r="77" spans="1:10">
      <c r="A77" s="16" t="s">
        <v>21</v>
      </c>
      <c r="B77" s="16" t="s">
        <v>624</v>
      </c>
      <c r="C77" s="16">
        <v>164</v>
      </c>
      <c r="D77" s="18" t="str">
        <f>DEC2HEX(HEX2DEC(INDEX([1]BaseAddressTable!$B$9:$B$82,(MATCH(A76,[1]BaseAddressTable!$A$9:$A$82,0))))+HEX2DEC(C77))</f>
        <v>A026E164</v>
      </c>
      <c r="E77" s="16" t="s">
        <v>68</v>
      </c>
      <c r="F77" s="16" t="s">
        <v>631</v>
      </c>
      <c r="G77" s="16" t="s">
        <v>164</v>
      </c>
      <c r="H77" s="16">
        <v>0</v>
      </c>
      <c r="I77" s="20" t="s">
        <v>632</v>
      </c>
      <c r="J77" s="16" t="s">
        <v>633</v>
      </c>
    </row>
    <row r="78" spans="1:10">
      <c r="A78" s="16" t="s">
        <v>21</v>
      </c>
      <c r="B78" s="16" t="s">
        <v>624</v>
      </c>
      <c r="C78" s="16">
        <v>164</v>
      </c>
      <c r="D78" s="18" t="str">
        <f>DEC2HEX(HEX2DEC(INDEX([1]BaseAddressTable!$B$9:$B$82,(MATCH(A77,[1]BaseAddressTable!$A$9:$A$82,0))))+HEX2DEC(C78))</f>
        <v>A026E164</v>
      </c>
      <c r="E78" s="16" t="s">
        <v>68</v>
      </c>
      <c r="F78" s="16" t="s">
        <v>634</v>
      </c>
      <c r="G78" s="16" t="s">
        <v>168</v>
      </c>
      <c r="H78" s="16">
        <v>0</v>
      </c>
      <c r="I78" s="20" t="s">
        <v>635</v>
      </c>
      <c r="J78" s="16" t="s">
        <v>636</v>
      </c>
    </row>
    <row r="79" spans="1:10">
      <c r="A79" s="16" t="s">
        <v>21</v>
      </c>
      <c r="B79" s="16" t="s">
        <v>624</v>
      </c>
      <c r="C79" s="16">
        <v>164</v>
      </c>
      <c r="D79" s="18" t="str">
        <f>DEC2HEX(HEX2DEC(INDEX([1]BaseAddressTable!$B$9:$B$82,(MATCH(A74,[1]BaseAddressTable!$A$9:$A$82,0))))+HEX2DEC(C79))</f>
        <v>A026E164</v>
      </c>
      <c r="E79" s="16" t="s">
        <v>68</v>
      </c>
      <c r="F79" s="16" t="s">
        <v>637</v>
      </c>
      <c r="G79" s="16" t="s">
        <v>172</v>
      </c>
      <c r="H79" s="16">
        <v>0</v>
      </c>
      <c r="I79" s="20" t="s">
        <v>638</v>
      </c>
      <c r="J79" s="16" t="s">
        <v>639</v>
      </c>
    </row>
    <row r="80" spans="1:10">
      <c r="A80" s="16" t="s">
        <v>21</v>
      </c>
      <c r="B80" s="16" t="s">
        <v>624</v>
      </c>
      <c r="C80" s="16">
        <v>164</v>
      </c>
      <c r="D80" s="18" t="str">
        <f>DEC2HEX(HEX2DEC(INDEX([1]BaseAddressTable!$B$9:$B$82,(MATCH(A79,[1]BaseAddressTable!$A$9:$A$82,0))))+HEX2DEC(C80))</f>
        <v>A026E164</v>
      </c>
      <c r="E80" s="16" t="s">
        <v>68</v>
      </c>
      <c r="F80" s="16" t="s">
        <v>640</v>
      </c>
      <c r="G80" s="16" t="s">
        <v>176</v>
      </c>
      <c r="H80" s="16">
        <v>0</v>
      </c>
      <c r="I80" s="20" t="s">
        <v>641</v>
      </c>
      <c r="J80" s="16" t="s">
        <v>642</v>
      </c>
    </row>
    <row r="81" spans="1:10">
      <c r="A81" s="16" t="s">
        <v>21</v>
      </c>
      <c r="B81" s="16" t="s">
        <v>624</v>
      </c>
      <c r="C81" s="16">
        <v>164</v>
      </c>
      <c r="D81" s="18" t="str">
        <f>DEC2HEX(HEX2DEC(INDEX([1]BaseAddressTable!$B$9:$B$82,(MATCH(A80,[1]BaseAddressTable!$A$9:$A$82,0))))+HEX2DEC(C81))</f>
        <v>A026E164</v>
      </c>
      <c r="E81" s="16" t="s">
        <v>68</v>
      </c>
      <c r="F81" s="16" t="s">
        <v>643</v>
      </c>
      <c r="G81" s="16" t="s">
        <v>180</v>
      </c>
      <c r="H81" s="16">
        <v>0</v>
      </c>
      <c r="I81" s="20" t="s">
        <v>644</v>
      </c>
      <c r="J81" s="16" t="s">
        <v>645</v>
      </c>
    </row>
    <row r="82" spans="1:10">
      <c r="A82" s="16" t="s">
        <v>21</v>
      </c>
      <c r="B82" s="16" t="s">
        <v>624</v>
      </c>
      <c r="C82" s="16">
        <v>164</v>
      </c>
      <c r="D82" s="18" t="str">
        <f>DEC2HEX(HEX2DEC(INDEX([1]BaseAddressTable!$B$9:$B$82,(MATCH(A81,[1]BaseAddressTable!$A$9:$A$82,0))))+HEX2DEC(C82))</f>
        <v>A026E164</v>
      </c>
      <c r="E82" s="16" t="s">
        <v>68</v>
      </c>
      <c r="F82" s="16" t="s">
        <v>646</v>
      </c>
      <c r="G82" s="16" t="s">
        <v>184</v>
      </c>
      <c r="H82" s="16">
        <v>0</v>
      </c>
      <c r="I82" s="20" t="s">
        <v>647</v>
      </c>
      <c r="J82" s="16" t="s">
        <v>648</v>
      </c>
    </row>
    <row r="83" spans="1:10">
      <c r="A83" s="16" t="s">
        <v>21</v>
      </c>
      <c r="B83" s="16" t="s">
        <v>649</v>
      </c>
      <c r="C83" s="16">
        <v>168</v>
      </c>
      <c r="D83" s="18" t="str">
        <f>DEC2HEX(HEX2DEC(INDEX([1]BaseAddressTable!$B$9:$B$82,(MATCH(A78,[1]BaseAddressTable!$A$9:$A$82,0))))+HEX2DEC(C83))</f>
        <v>A026E168</v>
      </c>
      <c r="E83" s="16" t="s">
        <v>68</v>
      </c>
      <c r="F83" s="16" t="s">
        <v>650</v>
      </c>
      <c r="G83" s="16" t="s">
        <v>109</v>
      </c>
      <c r="H83" s="16">
        <v>0</v>
      </c>
      <c r="I83" s="20" t="s">
        <v>651</v>
      </c>
      <c r="J83" s="16" t="s">
        <v>652</v>
      </c>
    </row>
    <row r="84" spans="1:10">
      <c r="A84" s="16" t="s">
        <v>21</v>
      </c>
      <c r="B84" s="16" t="s">
        <v>649</v>
      </c>
      <c r="C84" s="16">
        <v>168</v>
      </c>
      <c r="D84" s="18" t="str">
        <f>DEC2HEX(HEX2DEC(INDEX([1]BaseAddressTable!$B$9:$B$82,(MATCH(A83,[1]BaseAddressTable!$A$9:$A$82,0))))+HEX2DEC(C84))</f>
        <v>A026E168</v>
      </c>
      <c r="E84" s="16" t="s">
        <v>68</v>
      </c>
      <c r="F84" s="16" t="s">
        <v>653</v>
      </c>
      <c r="G84" s="16" t="s">
        <v>160</v>
      </c>
      <c r="H84" s="16">
        <v>0</v>
      </c>
      <c r="I84" s="20" t="s">
        <v>654</v>
      </c>
      <c r="J84" s="16" t="s">
        <v>655</v>
      </c>
    </row>
    <row r="85" spans="1:10">
      <c r="A85" s="16" t="s">
        <v>21</v>
      </c>
      <c r="B85" s="16" t="s">
        <v>649</v>
      </c>
      <c r="C85" s="16">
        <v>168</v>
      </c>
      <c r="D85" s="18" t="str">
        <f>DEC2HEX(HEX2DEC(INDEX([1]BaseAddressTable!$B$9:$B$82,(MATCH(A84,[1]BaseAddressTable!$A$9:$A$82,0))))+HEX2DEC(C85))</f>
        <v>A026E168</v>
      </c>
      <c r="E85" s="16" t="s">
        <v>68</v>
      </c>
      <c r="F85" s="16" t="s">
        <v>656</v>
      </c>
      <c r="G85" s="16" t="s">
        <v>164</v>
      </c>
      <c r="H85" s="16">
        <v>0</v>
      </c>
      <c r="I85" s="20" t="s">
        <v>657</v>
      </c>
      <c r="J85" s="16" t="s">
        <v>658</v>
      </c>
    </row>
    <row r="86" spans="1:10">
      <c r="A86" s="16" t="s">
        <v>21</v>
      </c>
      <c r="B86" s="16" t="s">
        <v>649</v>
      </c>
      <c r="C86" s="16">
        <v>168</v>
      </c>
      <c r="D86" s="18" t="str">
        <f>DEC2HEX(HEX2DEC(INDEX([1]BaseAddressTable!$B$9:$B$82,(MATCH(A85,[1]BaseAddressTable!$A$9:$A$82,0))))+HEX2DEC(C86))</f>
        <v>A026E168</v>
      </c>
      <c r="E86" s="16" t="s">
        <v>68</v>
      </c>
      <c r="F86" s="16" t="s">
        <v>659</v>
      </c>
      <c r="G86" s="16" t="s">
        <v>168</v>
      </c>
      <c r="H86" s="16">
        <v>0</v>
      </c>
      <c r="I86" s="20" t="s">
        <v>660</v>
      </c>
      <c r="J86" s="16" t="s">
        <v>661</v>
      </c>
    </row>
    <row r="87" spans="1:10">
      <c r="A87" s="16" t="s">
        <v>21</v>
      </c>
      <c r="B87" s="16" t="s">
        <v>649</v>
      </c>
      <c r="C87" s="16">
        <v>168</v>
      </c>
      <c r="D87" s="18" t="str">
        <f>DEC2HEX(HEX2DEC(INDEX([1]BaseAddressTable!$B$9:$B$82,(MATCH(A82,[1]BaseAddressTable!$A$9:$A$82,0))))+HEX2DEC(C87))</f>
        <v>A026E168</v>
      </c>
      <c r="E87" s="16" t="s">
        <v>68</v>
      </c>
      <c r="F87" s="16" t="s">
        <v>662</v>
      </c>
      <c r="G87" s="16" t="s">
        <v>172</v>
      </c>
      <c r="H87" s="16">
        <v>0</v>
      </c>
      <c r="I87" s="20" t="s">
        <v>663</v>
      </c>
      <c r="J87" s="16" t="s">
        <v>664</v>
      </c>
    </row>
    <row r="88" spans="1:10">
      <c r="A88" s="16" t="s">
        <v>21</v>
      </c>
      <c r="B88" s="16" t="s">
        <v>649</v>
      </c>
      <c r="C88" s="16">
        <v>168</v>
      </c>
      <c r="D88" s="18" t="str">
        <f>DEC2HEX(HEX2DEC(INDEX([1]BaseAddressTable!$B$9:$B$82,(MATCH(A87,[1]BaseAddressTable!$A$9:$A$82,0))))+HEX2DEC(C88))</f>
        <v>A026E168</v>
      </c>
      <c r="E88" s="16" t="s">
        <v>68</v>
      </c>
      <c r="F88" s="16" t="s">
        <v>665</v>
      </c>
      <c r="G88" s="16" t="s">
        <v>176</v>
      </c>
      <c r="H88" s="16">
        <v>0</v>
      </c>
      <c r="I88" s="20" t="s">
        <v>666</v>
      </c>
      <c r="J88" s="16" t="s">
        <v>667</v>
      </c>
    </row>
    <row r="89" spans="1:10">
      <c r="A89" s="16" t="s">
        <v>21</v>
      </c>
      <c r="B89" s="16" t="s">
        <v>649</v>
      </c>
      <c r="C89" s="16">
        <v>168</v>
      </c>
      <c r="D89" s="18" t="str">
        <f>DEC2HEX(HEX2DEC(INDEX([1]BaseAddressTable!$B$9:$B$82,(MATCH(A88,[1]BaseAddressTable!$A$9:$A$82,0))))+HEX2DEC(C89))</f>
        <v>A026E168</v>
      </c>
      <c r="E89" s="16" t="s">
        <v>68</v>
      </c>
      <c r="F89" s="16" t="s">
        <v>668</v>
      </c>
      <c r="G89" s="16" t="s">
        <v>180</v>
      </c>
      <c r="H89" s="16">
        <v>0</v>
      </c>
      <c r="I89" s="20" t="s">
        <v>669</v>
      </c>
      <c r="J89" s="16" t="s">
        <v>670</v>
      </c>
    </row>
    <row r="90" spans="1:10">
      <c r="A90" s="16" t="s">
        <v>21</v>
      </c>
      <c r="B90" s="16" t="s">
        <v>649</v>
      </c>
      <c r="C90" s="16">
        <v>168</v>
      </c>
      <c r="D90" s="18" t="str">
        <f>DEC2HEX(HEX2DEC(INDEX([1]BaseAddressTable!$B$9:$B$82,(MATCH(A89,[1]BaseAddressTable!$A$9:$A$82,0))))+HEX2DEC(C90))</f>
        <v>A026E168</v>
      </c>
      <c r="E90" s="16" t="s">
        <v>68</v>
      </c>
      <c r="F90" s="16" t="s">
        <v>671</v>
      </c>
      <c r="G90" s="16" t="s">
        <v>184</v>
      </c>
      <c r="H90" s="16">
        <v>0</v>
      </c>
      <c r="I90" s="20" t="s">
        <v>672</v>
      </c>
      <c r="J90" s="16" t="s">
        <v>673</v>
      </c>
    </row>
    <row r="91" spans="1:10">
      <c r="A91" s="16" t="s">
        <v>21</v>
      </c>
      <c r="B91" s="16" t="s">
        <v>674</v>
      </c>
      <c r="C91" s="16">
        <v>170</v>
      </c>
      <c r="D91" s="18" t="str">
        <f>DEC2HEX(HEX2DEC(INDEX([1]BaseAddressTable!$B$9:$B$82,(MATCH(A86,[1]BaseAddressTable!$A$9:$A$82,0))))+HEX2DEC(C91))</f>
        <v>A026E170</v>
      </c>
      <c r="E91" s="16" t="s">
        <v>52</v>
      </c>
      <c r="F91" s="16" t="s">
        <v>675</v>
      </c>
      <c r="G91" s="16" t="s">
        <v>109</v>
      </c>
      <c r="H91" s="16">
        <v>0</v>
      </c>
      <c r="I91" s="20" t="s">
        <v>676</v>
      </c>
      <c r="J91" s="16" t="s">
        <v>677</v>
      </c>
    </row>
    <row r="92" spans="1:10">
      <c r="A92" s="16" t="s">
        <v>21</v>
      </c>
      <c r="B92" s="16" t="s">
        <v>674</v>
      </c>
      <c r="C92" s="16">
        <v>170</v>
      </c>
      <c r="D92" s="18" t="str">
        <f>DEC2HEX(HEX2DEC(INDEX([1]BaseAddressTable!$B$9:$B$82,(MATCH(A91,[1]BaseAddressTable!$A$9:$A$82,0))))+HEX2DEC(C92))</f>
        <v>A026E170</v>
      </c>
      <c r="E92" s="16" t="s">
        <v>52</v>
      </c>
      <c r="F92" s="16" t="s">
        <v>678</v>
      </c>
      <c r="G92" s="16" t="s">
        <v>160</v>
      </c>
      <c r="H92" s="16">
        <v>0</v>
      </c>
      <c r="I92" s="20" t="s">
        <v>679</v>
      </c>
      <c r="J92" s="16" t="s">
        <v>680</v>
      </c>
    </row>
    <row r="93" spans="1:10">
      <c r="A93" s="16" t="s">
        <v>21</v>
      </c>
      <c r="B93" s="16" t="s">
        <v>674</v>
      </c>
      <c r="C93" s="16">
        <v>170</v>
      </c>
      <c r="D93" s="18" t="str">
        <f>DEC2HEX(HEX2DEC(INDEX([1]BaseAddressTable!$B$9:$B$82,(MATCH(A92,[1]BaseAddressTable!$A$9:$A$82,0))))+HEX2DEC(C93))</f>
        <v>A026E170</v>
      </c>
      <c r="E93" s="16" t="s">
        <v>52</v>
      </c>
      <c r="F93" s="16" t="s">
        <v>681</v>
      </c>
      <c r="G93" s="16" t="s">
        <v>164</v>
      </c>
      <c r="H93" s="16">
        <v>0</v>
      </c>
      <c r="I93" s="20" t="s">
        <v>682</v>
      </c>
      <c r="J93" s="16" t="s">
        <v>683</v>
      </c>
    </row>
    <row r="94" spans="1:10">
      <c r="A94" s="16" t="s">
        <v>21</v>
      </c>
      <c r="B94" s="16" t="s">
        <v>674</v>
      </c>
      <c r="C94" s="16">
        <v>170</v>
      </c>
      <c r="D94" s="18" t="str">
        <f>DEC2HEX(HEX2DEC(INDEX([1]BaseAddressTable!$B$9:$B$82,(MATCH(A93,[1]BaseAddressTable!$A$9:$A$82,0))))+HEX2DEC(C94))</f>
        <v>A026E170</v>
      </c>
      <c r="E94" s="16" t="s">
        <v>52</v>
      </c>
      <c r="F94" s="16" t="s">
        <v>684</v>
      </c>
      <c r="G94" s="16" t="s">
        <v>168</v>
      </c>
      <c r="H94" s="16">
        <v>0</v>
      </c>
      <c r="I94" s="20" t="s">
        <v>685</v>
      </c>
      <c r="J94" s="16" t="s">
        <v>686</v>
      </c>
    </row>
    <row r="95" spans="1:10">
      <c r="A95" s="16" t="s">
        <v>21</v>
      </c>
      <c r="B95" s="16" t="s">
        <v>674</v>
      </c>
      <c r="C95" s="16">
        <v>170</v>
      </c>
      <c r="D95" s="18" t="str">
        <f>DEC2HEX(HEX2DEC(INDEX([1]BaseAddressTable!$B$9:$B$82,(MATCH(A90,[1]BaseAddressTable!$A$9:$A$82,0))))+HEX2DEC(C95))</f>
        <v>A026E170</v>
      </c>
      <c r="E95" s="16" t="s">
        <v>52</v>
      </c>
      <c r="F95" s="16" t="s">
        <v>687</v>
      </c>
      <c r="G95" s="16" t="s">
        <v>172</v>
      </c>
      <c r="H95" s="16">
        <v>0</v>
      </c>
      <c r="I95" s="20" t="s">
        <v>688</v>
      </c>
      <c r="J95" s="16" t="s">
        <v>689</v>
      </c>
    </row>
    <row r="96" spans="1:10">
      <c r="A96" s="16" t="s">
        <v>21</v>
      </c>
      <c r="B96" s="16" t="s">
        <v>674</v>
      </c>
      <c r="C96" s="16">
        <v>170</v>
      </c>
      <c r="D96" s="18" t="str">
        <f>DEC2HEX(HEX2DEC(INDEX([1]BaseAddressTable!$B$9:$B$82,(MATCH(A95,[1]BaseAddressTable!$A$9:$A$82,0))))+HEX2DEC(C96))</f>
        <v>A026E170</v>
      </c>
      <c r="E96" s="16" t="s">
        <v>52</v>
      </c>
      <c r="F96" s="16" t="s">
        <v>690</v>
      </c>
      <c r="G96" s="16" t="s">
        <v>176</v>
      </c>
      <c r="H96" s="16">
        <v>0</v>
      </c>
      <c r="I96" s="20" t="s">
        <v>691</v>
      </c>
      <c r="J96" s="16" t="s">
        <v>692</v>
      </c>
    </row>
    <row r="97" spans="1:10">
      <c r="A97" s="16" t="s">
        <v>21</v>
      </c>
      <c r="B97" s="16" t="s">
        <v>674</v>
      </c>
      <c r="C97" s="16">
        <v>170</v>
      </c>
      <c r="D97" s="18" t="str">
        <f>DEC2HEX(HEX2DEC(INDEX([1]BaseAddressTable!$B$9:$B$82,(MATCH(A96,[1]BaseAddressTable!$A$9:$A$82,0))))+HEX2DEC(C97))</f>
        <v>A026E170</v>
      </c>
      <c r="E97" s="16" t="s">
        <v>52</v>
      </c>
      <c r="F97" s="16" t="s">
        <v>693</v>
      </c>
      <c r="G97" s="16" t="s">
        <v>180</v>
      </c>
      <c r="H97" s="16">
        <v>0</v>
      </c>
      <c r="I97" s="20" t="s">
        <v>694</v>
      </c>
      <c r="J97" s="16" t="s">
        <v>695</v>
      </c>
    </row>
    <row r="98" spans="1:10">
      <c r="A98" s="16" t="s">
        <v>21</v>
      </c>
      <c r="B98" s="16" t="s">
        <v>674</v>
      </c>
      <c r="C98" s="16">
        <v>170</v>
      </c>
      <c r="D98" s="18" t="str">
        <f>DEC2HEX(HEX2DEC(INDEX([1]BaseAddressTable!$B$9:$B$82,(MATCH(A97,[1]BaseAddressTable!$A$9:$A$82,0))))+HEX2DEC(C98))</f>
        <v>A026E170</v>
      </c>
      <c r="E98" s="16" t="s">
        <v>52</v>
      </c>
      <c r="F98" s="16" t="s">
        <v>696</v>
      </c>
      <c r="G98" s="16" t="s">
        <v>184</v>
      </c>
      <c r="H98" s="16">
        <v>0</v>
      </c>
      <c r="I98" s="20" t="s">
        <v>697</v>
      </c>
      <c r="J98" s="16" t="s">
        <v>698</v>
      </c>
    </row>
    <row r="99" spans="1:10">
      <c r="A99" s="16" t="s">
        <v>21</v>
      </c>
      <c r="B99" s="16" t="s">
        <v>699</v>
      </c>
      <c r="C99" s="16">
        <v>174</v>
      </c>
      <c r="D99" s="18" t="str">
        <f>DEC2HEX(HEX2DEC(INDEX([1]BaseAddressTable!$B$9:$B$82,(MATCH(A94,[1]BaseAddressTable!$A$9:$A$82,0))))+HEX2DEC(C99))</f>
        <v>A026E174</v>
      </c>
      <c r="E99" s="16" t="s">
        <v>68</v>
      </c>
      <c r="F99" s="16" t="s">
        <v>700</v>
      </c>
      <c r="G99" s="16" t="s">
        <v>109</v>
      </c>
      <c r="H99" s="16">
        <v>0</v>
      </c>
      <c r="I99" s="20" t="s">
        <v>701</v>
      </c>
      <c r="J99" s="16" t="s">
        <v>702</v>
      </c>
    </row>
    <row r="100" spans="1:10">
      <c r="A100" s="16" t="s">
        <v>21</v>
      </c>
      <c r="B100" s="16" t="s">
        <v>699</v>
      </c>
      <c r="C100" s="16">
        <v>174</v>
      </c>
      <c r="D100" s="18" t="str">
        <f>DEC2HEX(HEX2DEC(INDEX([1]BaseAddressTable!$B$9:$B$82,(MATCH(A99,[1]BaseAddressTable!$A$9:$A$82,0))))+HEX2DEC(C100))</f>
        <v>A026E174</v>
      </c>
      <c r="E100" s="16" t="s">
        <v>68</v>
      </c>
      <c r="F100" s="16" t="s">
        <v>703</v>
      </c>
      <c r="G100" s="16" t="s">
        <v>160</v>
      </c>
      <c r="H100" s="16">
        <v>0</v>
      </c>
      <c r="I100" s="20" t="s">
        <v>704</v>
      </c>
      <c r="J100" s="16" t="s">
        <v>705</v>
      </c>
    </row>
    <row r="101" spans="1:10">
      <c r="A101" s="16" t="s">
        <v>21</v>
      </c>
      <c r="B101" s="16" t="s">
        <v>699</v>
      </c>
      <c r="C101" s="16">
        <v>174</v>
      </c>
      <c r="D101" s="18" t="str">
        <f>DEC2HEX(HEX2DEC(INDEX([1]BaseAddressTable!$B$9:$B$82,(MATCH(A100,[1]BaseAddressTable!$A$9:$A$82,0))))+HEX2DEC(C101))</f>
        <v>A026E174</v>
      </c>
      <c r="E101" s="16" t="s">
        <v>68</v>
      </c>
      <c r="F101" s="16" t="s">
        <v>706</v>
      </c>
      <c r="G101" s="16" t="s">
        <v>164</v>
      </c>
      <c r="H101" s="16">
        <v>0</v>
      </c>
      <c r="I101" s="20" t="s">
        <v>707</v>
      </c>
      <c r="J101" s="16" t="s">
        <v>708</v>
      </c>
    </row>
    <row r="102" spans="1:10">
      <c r="A102" s="16" t="s">
        <v>21</v>
      </c>
      <c r="B102" s="16" t="s">
        <v>699</v>
      </c>
      <c r="C102" s="16">
        <v>174</v>
      </c>
      <c r="D102" s="18" t="str">
        <f>DEC2HEX(HEX2DEC(INDEX([1]BaseAddressTable!$B$9:$B$82,(MATCH(A101,[1]BaseAddressTable!$A$9:$A$82,0))))+HEX2DEC(C102))</f>
        <v>A026E174</v>
      </c>
      <c r="E102" s="16" t="s">
        <v>68</v>
      </c>
      <c r="F102" s="16" t="s">
        <v>709</v>
      </c>
      <c r="G102" s="16" t="s">
        <v>168</v>
      </c>
      <c r="H102" s="16">
        <v>0</v>
      </c>
      <c r="I102" s="20" t="s">
        <v>710</v>
      </c>
      <c r="J102" s="16" t="s">
        <v>711</v>
      </c>
    </row>
    <row r="103" spans="1:10">
      <c r="A103" s="16" t="s">
        <v>21</v>
      </c>
      <c r="B103" s="16" t="s">
        <v>699</v>
      </c>
      <c r="C103" s="16">
        <v>174</v>
      </c>
      <c r="D103" s="18" t="str">
        <f>DEC2HEX(HEX2DEC(INDEX([1]BaseAddressTable!$B$9:$B$82,(MATCH(A98,[1]BaseAddressTable!$A$9:$A$82,0))))+HEX2DEC(C103))</f>
        <v>A026E174</v>
      </c>
      <c r="E103" s="16" t="s">
        <v>68</v>
      </c>
      <c r="F103" s="16" t="s">
        <v>712</v>
      </c>
      <c r="G103" s="16" t="s">
        <v>172</v>
      </c>
      <c r="H103" s="16">
        <v>0</v>
      </c>
      <c r="I103" s="20" t="s">
        <v>713</v>
      </c>
      <c r="J103" s="16" t="s">
        <v>714</v>
      </c>
    </row>
    <row r="104" spans="1:10">
      <c r="A104" s="16" t="s">
        <v>21</v>
      </c>
      <c r="B104" s="16" t="s">
        <v>699</v>
      </c>
      <c r="C104" s="16">
        <v>174</v>
      </c>
      <c r="D104" s="18" t="str">
        <f>DEC2HEX(HEX2DEC(INDEX([1]BaseAddressTable!$B$9:$B$82,(MATCH(A103,[1]BaseAddressTable!$A$9:$A$82,0))))+HEX2DEC(C104))</f>
        <v>A026E174</v>
      </c>
      <c r="E104" s="16" t="s">
        <v>68</v>
      </c>
      <c r="F104" s="16" t="s">
        <v>715</v>
      </c>
      <c r="G104" s="16" t="s">
        <v>176</v>
      </c>
      <c r="H104" s="16">
        <v>0</v>
      </c>
      <c r="I104" s="20" t="s">
        <v>716</v>
      </c>
      <c r="J104" s="16" t="s">
        <v>717</v>
      </c>
    </row>
    <row r="105" spans="1:10">
      <c r="A105" s="16" t="s">
        <v>21</v>
      </c>
      <c r="B105" s="16" t="s">
        <v>699</v>
      </c>
      <c r="C105" s="16">
        <v>174</v>
      </c>
      <c r="D105" s="18" t="str">
        <f>DEC2HEX(HEX2DEC(INDEX([1]BaseAddressTable!$B$9:$B$82,(MATCH(A104,[1]BaseAddressTable!$A$9:$A$82,0))))+HEX2DEC(C105))</f>
        <v>A026E174</v>
      </c>
      <c r="E105" s="16" t="s">
        <v>68</v>
      </c>
      <c r="F105" s="16" t="s">
        <v>718</v>
      </c>
      <c r="G105" s="16" t="s">
        <v>180</v>
      </c>
      <c r="H105" s="16">
        <v>0</v>
      </c>
      <c r="I105" s="20" t="s">
        <v>719</v>
      </c>
      <c r="J105" s="16" t="s">
        <v>720</v>
      </c>
    </row>
    <row r="106" spans="1:10">
      <c r="A106" s="16" t="s">
        <v>21</v>
      </c>
      <c r="B106" s="16" t="s">
        <v>699</v>
      </c>
      <c r="C106" s="16">
        <v>174</v>
      </c>
      <c r="D106" s="18" t="str">
        <f>DEC2HEX(HEX2DEC(INDEX([1]BaseAddressTable!$B$9:$B$82,(MATCH(A105,[1]BaseAddressTable!$A$9:$A$82,0))))+HEX2DEC(C106))</f>
        <v>A026E174</v>
      </c>
      <c r="E106" s="16" t="s">
        <v>68</v>
      </c>
      <c r="F106" s="16" t="s">
        <v>721</v>
      </c>
      <c r="G106" s="16" t="s">
        <v>184</v>
      </c>
      <c r="H106" s="16">
        <v>0</v>
      </c>
      <c r="I106" s="20" t="s">
        <v>722</v>
      </c>
      <c r="J106" s="16" t="s">
        <v>723</v>
      </c>
    </row>
    <row r="107" spans="1:10">
      <c r="A107" s="16" t="s">
        <v>21</v>
      </c>
      <c r="B107" s="16" t="s">
        <v>724</v>
      </c>
      <c r="C107" s="16">
        <v>178</v>
      </c>
      <c r="D107" s="18" t="str">
        <f>DEC2HEX(HEX2DEC(INDEX([1]BaseAddressTable!$B$9:$B$82,(MATCH(A102,[1]BaseAddressTable!$A$9:$A$82,0))))+HEX2DEC(C107))</f>
        <v>A026E178</v>
      </c>
      <c r="E107" s="16" t="s">
        <v>68</v>
      </c>
      <c r="F107" s="16" t="s">
        <v>725</v>
      </c>
      <c r="G107" s="16" t="s">
        <v>109</v>
      </c>
      <c r="H107" s="16">
        <v>0</v>
      </c>
      <c r="I107" s="20" t="s">
        <v>726</v>
      </c>
      <c r="J107" s="16" t="s">
        <v>727</v>
      </c>
    </row>
    <row r="108" spans="1:10">
      <c r="A108" s="16" t="s">
        <v>21</v>
      </c>
      <c r="B108" s="16" t="s">
        <v>724</v>
      </c>
      <c r="C108" s="16">
        <v>178</v>
      </c>
      <c r="D108" s="18" t="str">
        <f>DEC2HEX(HEX2DEC(INDEX([1]BaseAddressTable!$B$9:$B$82,(MATCH(A107,[1]BaseAddressTable!$A$9:$A$82,0))))+HEX2DEC(C108))</f>
        <v>A026E178</v>
      </c>
      <c r="E108" s="16" t="s">
        <v>68</v>
      </c>
      <c r="F108" s="16" t="s">
        <v>728</v>
      </c>
      <c r="G108" s="16" t="s">
        <v>160</v>
      </c>
      <c r="H108" s="16">
        <v>0</v>
      </c>
      <c r="I108" s="20" t="s">
        <v>729</v>
      </c>
      <c r="J108" s="16" t="s">
        <v>730</v>
      </c>
    </row>
    <row r="109" spans="1:10">
      <c r="A109" s="16" t="s">
        <v>21</v>
      </c>
      <c r="B109" s="16" t="s">
        <v>724</v>
      </c>
      <c r="C109" s="16">
        <v>178</v>
      </c>
      <c r="D109" s="18" t="str">
        <f>DEC2HEX(HEX2DEC(INDEX([1]BaseAddressTable!$B$9:$B$82,(MATCH(A108,[1]BaseAddressTable!$A$9:$A$82,0))))+HEX2DEC(C109))</f>
        <v>A026E178</v>
      </c>
      <c r="E109" s="16" t="s">
        <v>68</v>
      </c>
      <c r="F109" s="16" t="s">
        <v>731</v>
      </c>
      <c r="G109" s="16" t="s">
        <v>164</v>
      </c>
      <c r="H109" s="16">
        <v>0</v>
      </c>
      <c r="I109" s="20" t="s">
        <v>732</v>
      </c>
      <c r="J109" s="16" t="s">
        <v>733</v>
      </c>
    </row>
    <row r="110" spans="1:10">
      <c r="A110" s="16" t="s">
        <v>21</v>
      </c>
      <c r="B110" s="16" t="s">
        <v>724</v>
      </c>
      <c r="C110" s="16">
        <v>178</v>
      </c>
      <c r="D110" s="18" t="str">
        <f>DEC2HEX(HEX2DEC(INDEX([1]BaseAddressTable!$B$9:$B$82,(MATCH(A109,[1]BaseAddressTable!$A$9:$A$82,0))))+HEX2DEC(C110))</f>
        <v>A026E178</v>
      </c>
      <c r="E110" s="16" t="s">
        <v>68</v>
      </c>
      <c r="F110" s="16" t="s">
        <v>734</v>
      </c>
      <c r="G110" s="16" t="s">
        <v>168</v>
      </c>
      <c r="H110" s="16">
        <v>0</v>
      </c>
      <c r="I110" s="20" t="s">
        <v>735</v>
      </c>
      <c r="J110" s="16" t="s">
        <v>736</v>
      </c>
    </row>
    <row r="111" spans="1:10">
      <c r="A111" s="16" t="s">
        <v>21</v>
      </c>
      <c r="B111" s="16" t="s">
        <v>724</v>
      </c>
      <c r="C111" s="16">
        <v>178</v>
      </c>
      <c r="D111" s="18" t="str">
        <f>DEC2HEX(HEX2DEC(INDEX([1]BaseAddressTable!$B$9:$B$82,(MATCH(A106,[1]BaseAddressTable!$A$9:$A$82,0))))+HEX2DEC(C111))</f>
        <v>A026E178</v>
      </c>
      <c r="E111" s="16" t="s">
        <v>68</v>
      </c>
      <c r="F111" s="16" t="s">
        <v>737</v>
      </c>
      <c r="G111" s="16" t="s">
        <v>172</v>
      </c>
      <c r="H111" s="16">
        <v>0</v>
      </c>
      <c r="I111" s="20" t="s">
        <v>738</v>
      </c>
      <c r="J111" s="16" t="s">
        <v>739</v>
      </c>
    </row>
    <row r="112" spans="1:10">
      <c r="A112" s="16" t="s">
        <v>21</v>
      </c>
      <c r="B112" s="16" t="s">
        <v>724</v>
      </c>
      <c r="C112" s="16">
        <v>178</v>
      </c>
      <c r="D112" s="18" t="str">
        <f>DEC2HEX(HEX2DEC(INDEX([1]BaseAddressTable!$B$9:$B$82,(MATCH(A111,[1]BaseAddressTable!$A$9:$A$82,0))))+HEX2DEC(C112))</f>
        <v>A026E178</v>
      </c>
      <c r="E112" s="16" t="s">
        <v>68</v>
      </c>
      <c r="F112" s="16" t="s">
        <v>740</v>
      </c>
      <c r="G112" s="16" t="s">
        <v>176</v>
      </c>
      <c r="H112" s="16">
        <v>0</v>
      </c>
      <c r="I112" s="20" t="s">
        <v>741</v>
      </c>
      <c r="J112" s="16" t="s">
        <v>742</v>
      </c>
    </row>
    <row r="113" spans="1:10">
      <c r="A113" s="16" t="s">
        <v>21</v>
      </c>
      <c r="B113" s="16" t="s">
        <v>724</v>
      </c>
      <c r="C113" s="16">
        <v>178</v>
      </c>
      <c r="D113" s="18" t="str">
        <f>DEC2HEX(HEX2DEC(INDEX([1]BaseAddressTable!$B$9:$B$82,(MATCH(A112,[1]BaseAddressTable!$A$9:$A$82,0))))+HEX2DEC(C113))</f>
        <v>A026E178</v>
      </c>
      <c r="E113" s="16" t="s">
        <v>68</v>
      </c>
      <c r="F113" s="16" t="s">
        <v>743</v>
      </c>
      <c r="G113" s="16" t="s">
        <v>180</v>
      </c>
      <c r="H113" s="16">
        <v>0</v>
      </c>
      <c r="I113" s="20" t="s">
        <v>744</v>
      </c>
      <c r="J113" s="16" t="s">
        <v>745</v>
      </c>
    </row>
    <row r="114" spans="1:10">
      <c r="A114" s="16" t="s">
        <v>21</v>
      </c>
      <c r="B114" s="16" t="s">
        <v>724</v>
      </c>
      <c r="C114" s="16">
        <v>178</v>
      </c>
      <c r="D114" s="18" t="str">
        <f>DEC2HEX(HEX2DEC(INDEX([1]BaseAddressTable!$B$9:$B$82,(MATCH(A113,[1]BaseAddressTable!$A$9:$A$82,0))))+HEX2DEC(C114))</f>
        <v>A026E178</v>
      </c>
      <c r="E114" s="16" t="s">
        <v>68</v>
      </c>
      <c r="F114" s="16" t="s">
        <v>746</v>
      </c>
      <c r="G114" s="16" t="s">
        <v>184</v>
      </c>
      <c r="H114" s="16">
        <v>0</v>
      </c>
      <c r="I114" s="20" t="s">
        <v>747</v>
      </c>
      <c r="J114" s="16" t="s">
        <v>748</v>
      </c>
    </row>
    <row r="115" spans="1:10">
      <c r="A115" s="16" t="s">
        <v>21</v>
      </c>
      <c r="B115" s="16" t="s">
        <v>749</v>
      </c>
      <c r="C115" s="16">
        <v>180</v>
      </c>
      <c r="D115" s="18" t="str">
        <f>DEC2HEX(HEX2DEC(INDEX([1]BaseAddressTable!$B$9:$B$82,(MATCH(A110,[1]BaseAddressTable!$A$9:$A$82,0))))+HEX2DEC(C115))</f>
        <v>A026E180</v>
      </c>
      <c r="E115" s="16" t="s">
        <v>52</v>
      </c>
      <c r="F115" s="16" t="s">
        <v>750</v>
      </c>
      <c r="G115" s="16" t="s">
        <v>64</v>
      </c>
      <c r="H115" s="16">
        <v>0</v>
      </c>
      <c r="I115" s="20" t="s">
        <v>751</v>
      </c>
      <c r="J115" s="16" t="s">
        <v>752</v>
      </c>
    </row>
    <row r="116" spans="1:10">
      <c r="A116" s="16" t="s">
        <v>21</v>
      </c>
      <c r="B116" s="16" t="s">
        <v>753</v>
      </c>
      <c r="C116" s="16">
        <v>184</v>
      </c>
      <c r="D116" s="18" t="str">
        <f>DEC2HEX(HEX2DEC(INDEX([1]BaseAddressTable!$B$9:$B$82,(MATCH(A115,[1]BaseAddressTable!$A$9:$A$82,0))))+HEX2DEC(C116))</f>
        <v>A026E184</v>
      </c>
      <c r="E116" s="16" t="s">
        <v>52</v>
      </c>
      <c r="F116" s="16" t="s">
        <v>754</v>
      </c>
      <c r="G116" s="16" t="s">
        <v>64</v>
      </c>
      <c r="H116" s="16">
        <v>0</v>
      </c>
      <c r="I116" s="20" t="s">
        <v>755</v>
      </c>
      <c r="J116" s="16" t="s">
        <v>756</v>
      </c>
    </row>
    <row r="117" spans="1:10">
      <c r="A117" s="16" t="s">
        <v>21</v>
      </c>
      <c r="B117" s="16" t="s">
        <v>757</v>
      </c>
      <c r="C117" s="16">
        <v>188</v>
      </c>
      <c r="D117" s="18" t="str">
        <f>DEC2HEX(HEX2DEC(INDEX([1]BaseAddressTable!$B$9:$B$82,(MATCH(A116,[1]BaseAddressTable!$A$9:$A$82,0))))+HEX2DEC(C117))</f>
        <v>A026E188</v>
      </c>
      <c r="E117" s="16" t="s">
        <v>52</v>
      </c>
      <c r="F117" s="16" t="s">
        <v>758</v>
      </c>
      <c r="G117" s="16" t="s">
        <v>64</v>
      </c>
      <c r="H117" s="16">
        <v>0</v>
      </c>
      <c r="I117" s="20" t="s">
        <v>759</v>
      </c>
      <c r="J117" s="16" t="s">
        <v>760</v>
      </c>
    </row>
    <row r="118" spans="1:10">
      <c r="A118" s="16" t="s">
        <v>21</v>
      </c>
      <c r="B118" s="16" t="s">
        <v>761</v>
      </c>
      <c r="C118" s="17" t="s">
        <v>762</v>
      </c>
      <c r="D118" s="18" t="str">
        <f>DEC2HEX(HEX2DEC(INDEX([1]BaseAddressTable!$B$9:$B$82,(MATCH(A117,[1]BaseAddressTable!$A$9:$A$82,0))))+HEX2DEC(C118))</f>
        <v>A026E18C</v>
      </c>
      <c r="E118" s="16" t="s">
        <v>52</v>
      </c>
      <c r="F118" s="16" t="s">
        <v>763</v>
      </c>
      <c r="G118" s="16" t="s">
        <v>64</v>
      </c>
      <c r="H118" s="16">
        <v>0</v>
      </c>
      <c r="I118" s="20" t="s">
        <v>764</v>
      </c>
      <c r="J118" s="16" t="s">
        <v>765</v>
      </c>
    </row>
    <row r="119" spans="1:10">
      <c r="A119" s="16" t="s">
        <v>21</v>
      </c>
      <c r="B119" s="16" t="s">
        <v>766</v>
      </c>
      <c r="C119" s="16">
        <v>190</v>
      </c>
      <c r="D119" s="18" t="str">
        <f>DEC2HEX(HEX2DEC(INDEX([1]BaseAddressTable!$B$9:$B$82,(MATCH(A114,[1]BaseAddressTable!$A$9:$A$82,0))))+HEX2DEC(C119))</f>
        <v>A026E190</v>
      </c>
      <c r="E119" s="16" t="s">
        <v>52</v>
      </c>
      <c r="F119" s="16" t="s">
        <v>767</v>
      </c>
      <c r="G119" s="16" t="s">
        <v>64</v>
      </c>
      <c r="H119" s="16">
        <v>0</v>
      </c>
      <c r="I119" s="20" t="s">
        <v>768</v>
      </c>
      <c r="J119" s="16" t="s">
        <v>769</v>
      </c>
    </row>
    <row r="120" spans="1:10">
      <c r="A120" s="16" t="s">
        <v>21</v>
      </c>
      <c r="B120" s="16" t="s">
        <v>770</v>
      </c>
      <c r="C120" s="16">
        <v>194</v>
      </c>
      <c r="D120" s="18" t="str">
        <f>DEC2HEX(HEX2DEC(INDEX([1]BaseAddressTable!$B$9:$B$82,(MATCH(A119,[1]BaseAddressTable!$A$9:$A$82,0))))+HEX2DEC(C120))</f>
        <v>A026E194</v>
      </c>
      <c r="E120" s="16" t="s">
        <v>52</v>
      </c>
      <c r="F120" s="16" t="s">
        <v>771</v>
      </c>
      <c r="G120" s="16" t="s">
        <v>64</v>
      </c>
      <c r="H120" s="16">
        <v>0</v>
      </c>
      <c r="I120" s="20" t="s">
        <v>772</v>
      </c>
      <c r="J120" s="16" t="s">
        <v>773</v>
      </c>
    </row>
    <row r="121" spans="1:10">
      <c r="A121" s="16" t="s">
        <v>21</v>
      </c>
      <c r="B121" s="16" t="s">
        <v>774</v>
      </c>
      <c r="C121" s="16">
        <v>198</v>
      </c>
      <c r="D121" s="18" t="str">
        <f>DEC2HEX(HEX2DEC(INDEX([1]BaseAddressTable!$B$9:$B$82,(MATCH(A120,[1]BaseAddressTable!$A$9:$A$82,0))))+HEX2DEC(C121))</f>
        <v>A026E198</v>
      </c>
      <c r="E121" s="16" t="s">
        <v>52</v>
      </c>
      <c r="F121" s="16" t="s">
        <v>775</v>
      </c>
      <c r="G121" s="16" t="s">
        <v>64</v>
      </c>
      <c r="H121" s="16">
        <v>0</v>
      </c>
      <c r="I121" s="20" t="s">
        <v>776</v>
      </c>
      <c r="J121" s="16" t="s">
        <v>777</v>
      </c>
    </row>
    <row r="122" spans="1:10">
      <c r="A122" s="16" t="s">
        <v>21</v>
      </c>
      <c r="B122" s="16" t="s">
        <v>778</v>
      </c>
      <c r="C122" s="17" t="s">
        <v>779</v>
      </c>
      <c r="D122" s="18" t="str">
        <f>DEC2HEX(HEX2DEC(INDEX([1]BaseAddressTable!$B$9:$B$82,(MATCH(A121,[1]BaseAddressTable!$A$9:$A$82,0))))+HEX2DEC(C122))</f>
        <v>A026E19C</v>
      </c>
      <c r="E122" s="16" t="s">
        <v>52</v>
      </c>
      <c r="F122" s="16" t="s">
        <v>780</v>
      </c>
      <c r="G122" s="16" t="s">
        <v>64</v>
      </c>
      <c r="H122" s="16">
        <v>0</v>
      </c>
      <c r="I122" s="20" t="s">
        <v>781</v>
      </c>
      <c r="J122" s="16" t="s">
        <v>782</v>
      </c>
    </row>
    <row r="123" spans="1:10">
      <c r="A123" s="16" t="s">
        <v>21</v>
      </c>
      <c r="B123" s="16" t="s">
        <v>783</v>
      </c>
      <c r="C123" s="17" t="s">
        <v>784</v>
      </c>
      <c r="D123" s="18" t="str">
        <f>DEC2HEX(HEX2DEC(INDEX([1]BaseAddressTable!$B$9:$B$82,(MATCH(A118,[1]BaseAddressTable!$A$9:$A$82,0))))+HEX2DEC(C123))</f>
        <v>A026E1A0</v>
      </c>
      <c r="E123" s="16" t="s">
        <v>68</v>
      </c>
      <c r="F123" s="16" t="s">
        <v>785</v>
      </c>
      <c r="G123" s="16" t="s">
        <v>109</v>
      </c>
      <c r="H123" s="16">
        <v>0</v>
      </c>
      <c r="I123" s="20" t="s">
        <v>786</v>
      </c>
      <c r="J123" s="16" t="s">
        <v>787</v>
      </c>
    </row>
    <row r="124" spans="1:10">
      <c r="A124" s="16" t="s">
        <v>21</v>
      </c>
      <c r="B124" s="16" t="s">
        <v>783</v>
      </c>
      <c r="C124" s="17" t="s">
        <v>784</v>
      </c>
      <c r="D124" s="18" t="str">
        <f>DEC2HEX(HEX2DEC(INDEX([1]BaseAddressTable!$B$9:$B$82,(MATCH(A123,[1]BaseAddressTable!$A$9:$A$82,0))))+HEX2DEC(C124))</f>
        <v>A026E1A0</v>
      </c>
      <c r="E124" s="16" t="s">
        <v>68</v>
      </c>
      <c r="F124" s="16" t="s">
        <v>788</v>
      </c>
      <c r="G124" s="16" t="s">
        <v>160</v>
      </c>
      <c r="H124" s="16">
        <v>0</v>
      </c>
      <c r="I124" s="20" t="s">
        <v>789</v>
      </c>
      <c r="J124" s="16" t="s">
        <v>790</v>
      </c>
    </row>
    <row r="125" spans="1:10">
      <c r="A125" s="16" t="s">
        <v>21</v>
      </c>
      <c r="B125" s="16" t="s">
        <v>783</v>
      </c>
      <c r="C125" s="17" t="s">
        <v>784</v>
      </c>
      <c r="D125" s="18" t="str">
        <f>DEC2HEX(HEX2DEC(INDEX([1]BaseAddressTable!$B$9:$B$82,(MATCH(A124,[1]BaseAddressTable!$A$9:$A$82,0))))+HEX2DEC(C125))</f>
        <v>A026E1A0</v>
      </c>
      <c r="E125" s="16" t="s">
        <v>68</v>
      </c>
      <c r="F125" s="16" t="s">
        <v>791</v>
      </c>
      <c r="G125" s="16" t="s">
        <v>164</v>
      </c>
      <c r="H125" s="16">
        <v>0</v>
      </c>
      <c r="I125" s="20" t="s">
        <v>792</v>
      </c>
      <c r="J125" s="16" t="s">
        <v>793</v>
      </c>
    </row>
    <row r="126" spans="1:10">
      <c r="A126" s="16" t="s">
        <v>21</v>
      </c>
      <c r="B126" s="16" t="s">
        <v>783</v>
      </c>
      <c r="C126" s="17" t="s">
        <v>784</v>
      </c>
      <c r="D126" s="18" t="str">
        <f>DEC2HEX(HEX2DEC(INDEX([1]BaseAddressTable!$B$9:$B$82,(MATCH(A125,[1]BaseAddressTable!$A$9:$A$82,0))))+HEX2DEC(C126))</f>
        <v>A026E1A0</v>
      </c>
      <c r="E126" s="16" t="s">
        <v>68</v>
      </c>
      <c r="F126" s="16" t="s">
        <v>794</v>
      </c>
      <c r="G126" s="16" t="s">
        <v>168</v>
      </c>
      <c r="H126" s="16">
        <v>0</v>
      </c>
      <c r="I126" s="20" t="s">
        <v>795</v>
      </c>
      <c r="J126" s="16" t="s">
        <v>796</v>
      </c>
    </row>
    <row r="127" spans="1:10">
      <c r="A127" s="16" t="s">
        <v>21</v>
      </c>
      <c r="B127" s="16" t="s">
        <v>783</v>
      </c>
      <c r="C127" s="17" t="s">
        <v>784</v>
      </c>
      <c r="D127" s="18" t="str">
        <f>DEC2HEX(HEX2DEC(INDEX([1]BaseAddressTable!$B$9:$B$82,(MATCH(A122,[1]BaseAddressTable!$A$9:$A$82,0))))+HEX2DEC(C127))</f>
        <v>A026E1A0</v>
      </c>
      <c r="E127" s="16" t="s">
        <v>68</v>
      </c>
      <c r="F127" s="16" t="s">
        <v>797</v>
      </c>
      <c r="G127" s="16" t="s">
        <v>172</v>
      </c>
      <c r="H127" s="16">
        <v>0</v>
      </c>
      <c r="I127" s="20" t="s">
        <v>798</v>
      </c>
      <c r="J127" s="16" t="s">
        <v>799</v>
      </c>
    </row>
    <row r="128" spans="1:10">
      <c r="A128" s="16" t="s">
        <v>21</v>
      </c>
      <c r="B128" s="16" t="s">
        <v>783</v>
      </c>
      <c r="C128" s="17" t="s">
        <v>784</v>
      </c>
      <c r="D128" s="18" t="str">
        <f>DEC2HEX(HEX2DEC(INDEX([1]BaseAddressTable!$B$9:$B$82,(MATCH(A127,[1]BaseAddressTable!$A$9:$A$82,0))))+HEX2DEC(C128))</f>
        <v>A026E1A0</v>
      </c>
      <c r="E128" s="16" t="s">
        <v>68</v>
      </c>
      <c r="F128" s="16" t="s">
        <v>800</v>
      </c>
      <c r="G128" s="16" t="s">
        <v>176</v>
      </c>
      <c r="H128" s="16">
        <v>0</v>
      </c>
      <c r="I128" s="20" t="s">
        <v>801</v>
      </c>
      <c r="J128" s="16" t="s">
        <v>802</v>
      </c>
    </row>
    <row r="129" spans="1:10">
      <c r="A129" s="16" t="s">
        <v>21</v>
      </c>
      <c r="B129" s="16" t="s">
        <v>783</v>
      </c>
      <c r="C129" s="17" t="s">
        <v>784</v>
      </c>
      <c r="D129" s="18" t="str">
        <f>DEC2HEX(HEX2DEC(INDEX([1]BaseAddressTable!$B$9:$B$82,(MATCH(A128,[1]BaseAddressTable!$A$9:$A$82,0))))+HEX2DEC(C129))</f>
        <v>A026E1A0</v>
      </c>
      <c r="E129" s="16" t="s">
        <v>68</v>
      </c>
      <c r="F129" s="16" t="s">
        <v>803</v>
      </c>
      <c r="G129" s="16" t="s">
        <v>180</v>
      </c>
      <c r="H129" s="16">
        <v>0</v>
      </c>
      <c r="I129" s="20" t="s">
        <v>804</v>
      </c>
      <c r="J129" s="16" t="s">
        <v>805</v>
      </c>
    </row>
    <row r="130" spans="1:10">
      <c r="A130" s="16" t="s">
        <v>21</v>
      </c>
      <c r="B130" s="16" t="s">
        <v>783</v>
      </c>
      <c r="C130" s="17" t="s">
        <v>784</v>
      </c>
      <c r="D130" s="18" t="str">
        <f>DEC2HEX(HEX2DEC(INDEX([1]BaseAddressTable!$B$9:$B$82,(MATCH(A129,[1]BaseAddressTable!$A$9:$A$82,0))))+HEX2DEC(C130))</f>
        <v>A026E1A0</v>
      </c>
      <c r="E130" s="16" t="s">
        <v>68</v>
      </c>
      <c r="F130" s="16" t="s">
        <v>806</v>
      </c>
      <c r="G130" s="16" t="s">
        <v>184</v>
      </c>
      <c r="H130" s="16">
        <v>0</v>
      </c>
      <c r="I130" s="20" t="s">
        <v>807</v>
      </c>
      <c r="J130" s="16" t="s">
        <v>808</v>
      </c>
    </row>
    <row r="131" spans="1:10">
      <c r="A131" s="16" t="s">
        <v>21</v>
      </c>
      <c r="B131" s="16" t="s">
        <v>809</v>
      </c>
      <c r="C131" s="17" t="s">
        <v>102</v>
      </c>
      <c r="D131" s="16" t="str">
        <f>DEC2HEX(HEX2DEC(INDEX([1]BaseAddressTable!$B$9:$B$82,(MATCH(A131,[1]BaseAddressTable!$A$9:$A$82,0))))+HEX2DEC(C131))</f>
        <v>A026FFFC</v>
      </c>
      <c r="E131" s="16" t="s">
        <v>68</v>
      </c>
      <c r="F131" s="16" t="s">
        <v>810</v>
      </c>
      <c r="G131" s="16" t="s">
        <v>64</v>
      </c>
      <c r="H131" s="16" t="s">
        <v>811</v>
      </c>
      <c r="I131" s="20"/>
      <c r="J131" s="16"/>
    </row>
  </sheetData>
  <pageMargins left="0.7" right="0.7" top="0.75" bottom="0.75" header="0.51180555555555496" footer="0.51180555555555496"/>
  <pageSetup firstPageNumber="0" orientation="portrait" useFirstPageNumber="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46"/>
  <sheetViews>
    <sheetView topLeftCell="B25" workbookViewId="0">
      <selection activeCell="C48" sqref="C48"/>
    </sheetView>
  </sheetViews>
  <sheetFormatPr defaultColWidth="8.88671875" defaultRowHeight="14.4"/>
  <cols>
    <col min="1" max="1" width="32.5546875" style="3" customWidth="1"/>
    <col min="2" max="2" width="31.5546875" style="3" customWidth="1"/>
    <col min="3" max="3" width="19.44140625" style="3" customWidth="1"/>
    <col min="4" max="4" width="15" style="3" customWidth="1"/>
    <col min="5" max="5" width="9.5546875" style="3" customWidth="1"/>
    <col min="6" max="6" width="29.5546875" style="3" customWidth="1"/>
    <col min="7" max="7" width="8.88671875" style="3"/>
    <col min="8" max="8" width="15.88671875" style="3" customWidth="1"/>
    <col min="9" max="9" width="52.44140625" style="4" customWidth="1"/>
    <col min="10" max="10" width="38.6640625" style="3" customWidth="1"/>
    <col min="11" max="16384" width="8.88671875" style="5"/>
  </cols>
  <sheetData>
    <row r="1" spans="1:62">
      <c r="A1" s="6" t="s">
        <v>41</v>
      </c>
      <c r="B1" s="6" t="s">
        <v>42</v>
      </c>
      <c r="C1" s="6" t="s">
        <v>43</v>
      </c>
      <c r="D1" s="6" t="s">
        <v>44</v>
      </c>
      <c r="E1" s="6" t="s">
        <v>45</v>
      </c>
      <c r="F1" s="6" t="s">
        <v>46</v>
      </c>
      <c r="G1" s="6" t="s">
        <v>47</v>
      </c>
      <c r="H1" s="6" t="s">
        <v>48</v>
      </c>
      <c r="I1" s="8" t="s">
        <v>49</v>
      </c>
      <c r="J1" s="6" t="s">
        <v>50</v>
      </c>
    </row>
    <row r="2" spans="1:62" s="1" customFormat="1">
      <c r="A2" s="7" t="s">
        <v>15</v>
      </c>
      <c r="B2" s="7" t="s">
        <v>812</v>
      </c>
      <c r="C2" s="7">
        <v>210</v>
      </c>
      <c r="D2" s="7" t="str">
        <f>DEC2HEX(HEX2DEC(INDEX([1]BaseAddressTable!$B$9:$B$82,(MATCH(A2,[1]BaseAddressTable!$A$9:$A$82,0))))+HEX2DEC(C2))</f>
        <v>A026A210</v>
      </c>
      <c r="E2" s="7" t="s">
        <v>52</v>
      </c>
      <c r="F2" s="7" t="s">
        <v>813</v>
      </c>
      <c r="G2" s="7" t="s">
        <v>64</v>
      </c>
      <c r="H2" s="7">
        <v>0</v>
      </c>
      <c r="I2" s="9" t="s">
        <v>814</v>
      </c>
      <c r="J2" s="7" t="s">
        <v>815</v>
      </c>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row>
    <row r="3" spans="1:62" s="1" customFormat="1">
      <c r="A3" s="7" t="s">
        <v>15</v>
      </c>
      <c r="B3" s="7" t="s">
        <v>816</v>
      </c>
      <c r="C3" s="7" t="str">
        <f t="shared" ref="C3:C9" si="0">DEC2HEX(HEX2DEC(C2)+4)</f>
        <v>214</v>
      </c>
      <c r="D3" s="7" t="str">
        <f>DEC2HEX(HEX2DEC(INDEX([1]BaseAddressTable!$B$9:$B$82,(MATCH(A3,[1]BaseAddressTable!$A$9:$A$82,0))))+HEX2DEC(C3))</f>
        <v>A026A214</v>
      </c>
      <c r="E3" s="7" t="s">
        <v>52</v>
      </c>
      <c r="F3" s="7" t="s">
        <v>817</v>
      </c>
      <c r="G3" s="7" t="s">
        <v>64</v>
      </c>
      <c r="H3" s="7">
        <v>0</v>
      </c>
      <c r="I3" s="9" t="s">
        <v>818</v>
      </c>
      <c r="J3" s="7" t="s">
        <v>819</v>
      </c>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row>
    <row r="4" spans="1:62" s="1" customFormat="1">
      <c r="A4" s="7" t="s">
        <v>15</v>
      </c>
      <c r="B4" s="7" t="s">
        <v>820</v>
      </c>
      <c r="C4" s="7" t="str">
        <f t="shared" si="0"/>
        <v>218</v>
      </c>
      <c r="D4" s="7" t="str">
        <f>DEC2HEX(HEX2DEC(INDEX([1]BaseAddressTable!$B$9:$B$82,(MATCH(A4,[1]BaseAddressTable!$A$9:$A$82,0))))+HEX2DEC(C4))</f>
        <v>A026A218</v>
      </c>
      <c r="E4" s="7" t="s">
        <v>52</v>
      </c>
      <c r="F4" s="7" t="s">
        <v>821</v>
      </c>
      <c r="G4" s="7" t="s">
        <v>64</v>
      </c>
      <c r="H4" s="7">
        <v>0</v>
      </c>
      <c r="I4" s="9" t="s">
        <v>822</v>
      </c>
      <c r="J4" s="7" t="s">
        <v>823</v>
      </c>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row>
    <row r="5" spans="1:62" s="1" customFormat="1">
      <c r="A5" s="7" t="s">
        <v>15</v>
      </c>
      <c r="B5" s="7" t="s">
        <v>824</v>
      </c>
      <c r="C5" s="7" t="str">
        <f t="shared" si="0"/>
        <v>21C</v>
      </c>
      <c r="D5" s="7" t="str">
        <f>DEC2HEX(HEX2DEC(INDEX([1]BaseAddressTable!$B$9:$B$82,(MATCH(A5,[1]BaseAddressTable!$A$9:$A$82,0))))+HEX2DEC(C5))</f>
        <v>A026A21C</v>
      </c>
      <c r="E5" s="7" t="s">
        <v>52</v>
      </c>
      <c r="F5" s="7" t="s">
        <v>825</v>
      </c>
      <c r="G5" s="7" t="s">
        <v>64</v>
      </c>
      <c r="H5" s="7">
        <v>0</v>
      </c>
      <c r="I5" s="9" t="s">
        <v>826</v>
      </c>
      <c r="J5" s="7" t="s">
        <v>827</v>
      </c>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row>
    <row r="6" spans="1:62" s="1" customFormat="1">
      <c r="A6" s="7" t="s">
        <v>15</v>
      </c>
      <c r="B6" s="7" t="s">
        <v>828</v>
      </c>
      <c r="C6" s="7" t="str">
        <f t="shared" si="0"/>
        <v>220</v>
      </c>
      <c r="D6" s="7" t="str">
        <f>DEC2HEX(HEX2DEC(INDEX([1]BaseAddressTable!$B$9:$B$82,(MATCH(A6,[1]BaseAddressTable!$A$9:$A$82,0))))+HEX2DEC(C6))</f>
        <v>A026A220</v>
      </c>
      <c r="E6" s="7" t="s">
        <v>52</v>
      </c>
      <c r="F6" s="7" t="s">
        <v>829</v>
      </c>
      <c r="G6" s="7" t="s">
        <v>64</v>
      </c>
      <c r="H6" s="7">
        <v>0</v>
      </c>
      <c r="I6" s="9" t="s">
        <v>830</v>
      </c>
      <c r="J6" s="7" t="s">
        <v>831</v>
      </c>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row>
    <row r="7" spans="1:62" s="1" customFormat="1">
      <c r="A7" s="7" t="s">
        <v>15</v>
      </c>
      <c r="B7" s="7" t="s">
        <v>832</v>
      </c>
      <c r="C7" s="7" t="str">
        <f t="shared" si="0"/>
        <v>224</v>
      </c>
      <c r="D7" s="7" t="str">
        <f>DEC2HEX(HEX2DEC(INDEX([1]BaseAddressTable!$B$9:$B$82,(MATCH(A7,[1]BaseAddressTable!$A$9:$A$82,0))))+HEX2DEC(C7))</f>
        <v>A026A224</v>
      </c>
      <c r="E7" s="7" t="s">
        <v>52</v>
      </c>
      <c r="F7" s="7" t="s">
        <v>833</v>
      </c>
      <c r="G7" s="7" t="s">
        <v>64</v>
      </c>
      <c r="H7" s="7">
        <v>0</v>
      </c>
      <c r="I7" s="9" t="s">
        <v>834</v>
      </c>
      <c r="J7" s="7" t="s">
        <v>835</v>
      </c>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row>
    <row r="8" spans="1:62" s="1" customFormat="1">
      <c r="A8" s="7" t="s">
        <v>15</v>
      </c>
      <c r="B8" s="7" t="s">
        <v>836</v>
      </c>
      <c r="C8" s="7" t="str">
        <f t="shared" si="0"/>
        <v>228</v>
      </c>
      <c r="D8" s="7" t="str">
        <f>DEC2HEX(HEX2DEC(INDEX([1]BaseAddressTable!$B$9:$B$82,(MATCH(A8,[1]BaseAddressTable!$A$9:$A$82,0))))+HEX2DEC(C8))</f>
        <v>A026A228</v>
      </c>
      <c r="E8" s="7" t="s">
        <v>52</v>
      </c>
      <c r="F8" s="7" t="s">
        <v>837</v>
      </c>
      <c r="G8" s="7" t="s">
        <v>64</v>
      </c>
      <c r="H8" s="7">
        <v>0</v>
      </c>
      <c r="I8" s="9" t="s">
        <v>838</v>
      </c>
      <c r="J8" s="7" t="s">
        <v>839</v>
      </c>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row>
    <row r="9" spans="1:62" s="1" customFormat="1">
      <c r="A9" s="7" t="s">
        <v>15</v>
      </c>
      <c r="B9" s="7" t="s">
        <v>840</v>
      </c>
      <c r="C9" s="7" t="str">
        <f t="shared" si="0"/>
        <v>22C</v>
      </c>
      <c r="D9" s="7" t="str">
        <f>DEC2HEX(HEX2DEC(INDEX([1]BaseAddressTable!$B$9:$B$82,(MATCH(A9,[1]BaseAddressTable!$A$9:$A$82,0))))+HEX2DEC(C9))</f>
        <v>A026A22C</v>
      </c>
      <c r="E9" s="7" t="s">
        <v>52</v>
      </c>
      <c r="F9" s="7" t="s">
        <v>841</v>
      </c>
      <c r="G9" s="7" t="s">
        <v>64</v>
      </c>
      <c r="H9" s="7">
        <v>0</v>
      </c>
      <c r="I9" s="9" t="s">
        <v>842</v>
      </c>
      <c r="J9" s="7" t="s">
        <v>843</v>
      </c>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row>
    <row r="10" spans="1:62" s="2" customFormat="1">
      <c r="A10" s="7" t="s">
        <v>15</v>
      </c>
      <c r="B10" s="7" t="s">
        <v>844</v>
      </c>
      <c r="C10" s="7" t="s">
        <v>845</v>
      </c>
      <c r="D10" s="7" t="s">
        <v>846</v>
      </c>
      <c r="E10" s="7" t="s">
        <v>68</v>
      </c>
      <c r="F10" s="7" t="s">
        <v>847</v>
      </c>
      <c r="G10" s="7" t="s">
        <v>64</v>
      </c>
      <c r="H10" s="7" t="s">
        <v>848</v>
      </c>
      <c r="I10" s="10" t="s">
        <v>848</v>
      </c>
      <c r="J10" s="7" t="s">
        <v>849</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row>
    <row r="11" spans="1:62" s="2" customFormat="1">
      <c r="A11" s="7" t="s">
        <v>15</v>
      </c>
      <c r="B11" s="7" t="s">
        <v>850</v>
      </c>
      <c r="C11" s="7" t="str">
        <f t="shared" ref="C11:C30" si="1">DEC2HEX(HEX2DEC(C10)+4)</f>
        <v>1F0C</v>
      </c>
      <c r="D11" s="7" t="str">
        <f>DEC2HEX(HEX2DEC(INDEX([1]BaseAddressTable!$B$9:$B$82,(MATCH(A11,[1]BaseAddressTable!$A$9:$A$82,0))))+HEX2DEC(C11))</f>
        <v>A026BF0C</v>
      </c>
      <c r="E11" s="7" t="s">
        <v>68</v>
      </c>
      <c r="F11" s="7" t="s">
        <v>851</v>
      </c>
      <c r="G11" s="7" t="s">
        <v>64</v>
      </c>
      <c r="H11" s="7" t="s">
        <v>848</v>
      </c>
      <c r="I11" s="10" t="s">
        <v>848</v>
      </c>
      <c r="J11" s="7" t="s">
        <v>852</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row>
    <row r="12" spans="1:62" s="2" customFormat="1">
      <c r="A12" s="7" t="s">
        <v>15</v>
      </c>
      <c r="B12" s="7" t="s">
        <v>853</v>
      </c>
      <c r="C12" s="7" t="str">
        <f t="shared" si="1"/>
        <v>1F10</v>
      </c>
      <c r="D12" s="7" t="str">
        <f>DEC2HEX(HEX2DEC(INDEX([1]BaseAddressTable!$B$9:$B$82,(MATCH(A12,[1]BaseAddressTable!$A$9:$A$82,0))))+HEX2DEC(C12))</f>
        <v>A026BF10</v>
      </c>
      <c r="E12" s="7" t="s">
        <v>68</v>
      </c>
      <c r="F12" s="7" t="s">
        <v>854</v>
      </c>
      <c r="G12" s="7" t="s">
        <v>64</v>
      </c>
      <c r="H12" s="7" t="s">
        <v>848</v>
      </c>
      <c r="I12" s="10" t="s">
        <v>848</v>
      </c>
      <c r="J12" s="7" t="s">
        <v>855</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row>
    <row r="13" spans="1:62" s="2" customFormat="1">
      <c r="A13" s="7" t="s">
        <v>15</v>
      </c>
      <c r="B13" s="7" t="s">
        <v>856</v>
      </c>
      <c r="C13" s="7" t="str">
        <f t="shared" si="1"/>
        <v>1F14</v>
      </c>
      <c r="D13" s="7" t="str">
        <f>DEC2HEX(HEX2DEC(INDEX([1]BaseAddressTable!$B$9:$B$82,(MATCH(A13,[1]BaseAddressTable!$A$9:$A$82,0))))+HEX2DEC(C13))</f>
        <v>A026BF14</v>
      </c>
      <c r="E13" s="7" t="s">
        <v>68</v>
      </c>
      <c r="F13" s="7" t="s">
        <v>857</v>
      </c>
      <c r="G13" s="7" t="s">
        <v>64</v>
      </c>
      <c r="H13" s="7" t="s">
        <v>848</v>
      </c>
      <c r="I13" s="10" t="s">
        <v>848</v>
      </c>
      <c r="J13" s="7" t="s">
        <v>858</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row>
    <row r="14" spans="1:62" s="2" customFormat="1">
      <c r="A14" s="7" t="s">
        <v>15</v>
      </c>
      <c r="B14" s="7" t="s">
        <v>859</v>
      </c>
      <c r="C14" s="7" t="str">
        <f t="shared" si="1"/>
        <v>1F18</v>
      </c>
      <c r="D14" s="7" t="str">
        <f>DEC2HEX(HEX2DEC(INDEX([1]BaseAddressTable!$B$9:$B$82,(MATCH(A14,[1]BaseAddressTable!$A$9:$A$82,0))))+HEX2DEC(C14))</f>
        <v>A026BF18</v>
      </c>
      <c r="E14" s="7" t="s">
        <v>68</v>
      </c>
      <c r="F14" s="7" t="s">
        <v>860</v>
      </c>
      <c r="G14" s="7" t="s">
        <v>64</v>
      </c>
      <c r="H14" s="7" t="s">
        <v>848</v>
      </c>
      <c r="I14" s="10" t="s">
        <v>848</v>
      </c>
      <c r="J14" s="7" t="s">
        <v>861</v>
      </c>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row>
    <row r="15" spans="1:62" s="2" customFormat="1">
      <c r="A15" s="7" t="s">
        <v>15</v>
      </c>
      <c r="B15" s="7" t="s">
        <v>862</v>
      </c>
      <c r="C15" s="7" t="str">
        <f t="shared" si="1"/>
        <v>1F1C</v>
      </c>
      <c r="D15" s="7" t="str">
        <f>DEC2HEX(HEX2DEC(INDEX([1]BaseAddressTable!$B$9:$B$82,(MATCH(A15,[1]BaseAddressTable!$A$9:$A$82,0))))+HEX2DEC(C15))</f>
        <v>A026BF1C</v>
      </c>
      <c r="E15" s="7" t="s">
        <v>68</v>
      </c>
      <c r="F15" s="7" t="s">
        <v>863</v>
      </c>
      <c r="G15" s="7" t="s">
        <v>64</v>
      </c>
      <c r="H15" s="7" t="s">
        <v>848</v>
      </c>
      <c r="I15" s="10" t="s">
        <v>848</v>
      </c>
      <c r="J15" s="7" t="s">
        <v>864</v>
      </c>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row>
    <row r="16" spans="1:62" s="2" customFormat="1" ht="29.85" customHeight="1">
      <c r="A16" s="7" t="s">
        <v>15</v>
      </c>
      <c r="B16" s="7" t="s">
        <v>865</v>
      </c>
      <c r="C16" s="7" t="str">
        <f t="shared" si="1"/>
        <v>1F20</v>
      </c>
      <c r="D16" s="7" t="str">
        <f>DEC2HEX(HEX2DEC(INDEX([1]BaseAddressTable!$B$9:$B$82,(MATCH(A16,[1]BaseAddressTable!$A$9:$A$82,0))))+HEX2DEC(C16))</f>
        <v>A026BF20</v>
      </c>
      <c r="E16" s="7" t="s">
        <v>68</v>
      </c>
      <c r="F16" s="7" t="s">
        <v>866</v>
      </c>
      <c r="G16" s="7" t="s">
        <v>64</v>
      </c>
      <c r="H16" s="7" t="s">
        <v>848</v>
      </c>
      <c r="I16" s="10" t="s">
        <v>848</v>
      </c>
      <c r="J16" s="7" t="s">
        <v>867</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row>
    <row r="17" spans="1:62" s="2" customFormat="1">
      <c r="A17" s="7" t="s">
        <v>15</v>
      </c>
      <c r="B17" s="7" t="s">
        <v>868</v>
      </c>
      <c r="C17" s="7" t="str">
        <f t="shared" si="1"/>
        <v>1F24</v>
      </c>
      <c r="D17" s="7" t="str">
        <f>DEC2HEX(HEX2DEC(INDEX([1]BaseAddressTable!$B$9:$B$82,(MATCH(A17,[1]BaseAddressTable!$A$9:$A$82,0))))+HEX2DEC(C17))</f>
        <v>A026BF24</v>
      </c>
      <c r="E17" s="7" t="s">
        <v>68</v>
      </c>
      <c r="F17" s="7" t="s">
        <v>869</v>
      </c>
      <c r="G17" s="7" t="s">
        <v>64</v>
      </c>
      <c r="H17" s="7" t="s">
        <v>848</v>
      </c>
      <c r="I17" s="10" t="s">
        <v>848</v>
      </c>
      <c r="J17" s="7" t="s">
        <v>870</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row>
    <row r="18" spans="1:62" s="2" customFormat="1">
      <c r="A18" s="7" t="s">
        <v>15</v>
      </c>
      <c r="B18" s="7" t="s">
        <v>871</v>
      </c>
      <c r="C18" s="7" t="str">
        <f t="shared" si="1"/>
        <v>1F28</v>
      </c>
      <c r="D18" s="7" t="str">
        <f>DEC2HEX(HEX2DEC(INDEX([1]BaseAddressTable!$B$9:$B$82,(MATCH(A18,[1]BaseAddressTable!$A$9:$A$82,0))))+HEX2DEC(C18))</f>
        <v>A026BF28</v>
      </c>
      <c r="E18" s="7" t="s">
        <v>68</v>
      </c>
      <c r="F18" s="7" t="s">
        <v>872</v>
      </c>
      <c r="G18" s="7" t="s">
        <v>64</v>
      </c>
      <c r="H18" s="7" t="s">
        <v>848</v>
      </c>
      <c r="I18" s="10" t="s">
        <v>848</v>
      </c>
      <c r="J18" s="7" t="s">
        <v>873</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row>
    <row r="19" spans="1:62" s="2" customFormat="1">
      <c r="A19" s="7" t="s">
        <v>15</v>
      </c>
      <c r="B19" s="7" t="s">
        <v>874</v>
      </c>
      <c r="C19" s="7" t="str">
        <f t="shared" si="1"/>
        <v>1F2C</v>
      </c>
      <c r="D19" s="7" t="str">
        <f>DEC2HEX(HEX2DEC(INDEX([1]BaseAddressTable!$B$9:$B$82,(MATCH(A19,[1]BaseAddressTable!$A$9:$A$82,0))))+HEX2DEC(C19))</f>
        <v>A026BF2C</v>
      </c>
      <c r="E19" s="7" t="s">
        <v>68</v>
      </c>
      <c r="F19" s="7" t="s">
        <v>875</v>
      </c>
      <c r="G19" s="7" t="s">
        <v>64</v>
      </c>
      <c r="H19" s="7" t="s">
        <v>848</v>
      </c>
      <c r="I19" s="10" t="s">
        <v>848</v>
      </c>
      <c r="J19" s="7" t="s">
        <v>876</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row>
    <row r="20" spans="1:62" s="2" customFormat="1" ht="29.85" customHeight="1">
      <c r="A20" s="7" t="s">
        <v>15</v>
      </c>
      <c r="B20" s="7" t="s">
        <v>877</v>
      </c>
      <c r="C20" s="7" t="str">
        <f t="shared" si="1"/>
        <v>1F30</v>
      </c>
      <c r="D20" s="7" t="str">
        <f>DEC2HEX(HEX2DEC(INDEX([1]BaseAddressTable!$B$9:$B$82,(MATCH(A20,[1]BaseAddressTable!$A$9:$A$82,0))))+HEX2DEC(C20))</f>
        <v>A026BF30</v>
      </c>
      <c r="E20" s="7" t="s">
        <v>68</v>
      </c>
      <c r="F20" s="7" t="s">
        <v>878</v>
      </c>
      <c r="G20" s="7" t="s">
        <v>64</v>
      </c>
      <c r="H20" s="7" t="s">
        <v>848</v>
      </c>
      <c r="I20" s="10" t="s">
        <v>848</v>
      </c>
      <c r="J20" s="7" t="s">
        <v>879</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row>
    <row r="21" spans="1:62" s="2" customFormat="1">
      <c r="A21" s="7" t="s">
        <v>15</v>
      </c>
      <c r="B21" s="7" t="s">
        <v>880</v>
      </c>
      <c r="C21" s="7" t="str">
        <f t="shared" si="1"/>
        <v>1F34</v>
      </c>
      <c r="D21" s="7" t="str">
        <f>DEC2HEX(HEX2DEC(INDEX([1]BaseAddressTable!$B$9:$B$82,(MATCH(A21,[1]BaseAddressTable!$A$9:$A$82,0))))+HEX2DEC(C21))</f>
        <v>A026BF34</v>
      </c>
      <c r="E21" s="7" t="s">
        <v>68</v>
      </c>
      <c r="F21" s="7" t="s">
        <v>881</v>
      </c>
      <c r="G21" s="7" t="s">
        <v>64</v>
      </c>
      <c r="H21" s="7" t="s">
        <v>848</v>
      </c>
      <c r="I21" s="10" t="s">
        <v>848</v>
      </c>
      <c r="J21" s="7" t="s">
        <v>882</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row>
    <row r="22" spans="1:62" s="2" customFormat="1">
      <c r="A22" s="7" t="s">
        <v>15</v>
      </c>
      <c r="B22" s="7" t="s">
        <v>883</v>
      </c>
      <c r="C22" s="7" t="str">
        <f t="shared" si="1"/>
        <v>1F38</v>
      </c>
      <c r="D22" s="7" t="str">
        <f>DEC2HEX(HEX2DEC(INDEX([1]BaseAddressTable!$B$9:$B$82,(MATCH(A22,[1]BaseAddressTable!$A$9:$A$82,0))))+HEX2DEC(C22))</f>
        <v>A026BF38</v>
      </c>
      <c r="E22" s="7" t="s">
        <v>68</v>
      </c>
      <c r="F22" s="7" t="s">
        <v>884</v>
      </c>
      <c r="G22" s="7" t="s">
        <v>64</v>
      </c>
      <c r="H22" s="7" t="s">
        <v>848</v>
      </c>
      <c r="I22" s="10" t="s">
        <v>848</v>
      </c>
      <c r="J22" s="7" t="s">
        <v>885</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row>
    <row r="23" spans="1:62" s="2" customFormat="1">
      <c r="A23" s="7" t="s">
        <v>15</v>
      </c>
      <c r="B23" s="7" t="s">
        <v>886</v>
      </c>
      <c r="C23" s="7" t="str">
        <f t="shared" si="1"/>
        <v>1F3C</v>
      </c>
      <c r="D23" s="7" t="str">
        <f>DEC2HEX(HEX2DEC(INDEX([1]BaseAddressTable!$B$9:$B$82,(MATCH(A23,[1]BaseAddressTable!$A$9:$A$82,0))))+HEX2DEC(C23))</f>
        <v>A026BF3C</v>
      </c>
      <c r="E23" s="7" t="s">
        <v>68</v>
      </c>
      <c r="F23" s="7" t="s">
        <v>887</v>
      </c>
      <c r="G23" s="7" t="s">
        <v>64</v>
      </c>
      <c r="H23" s="7" t="s">
        <v>848</v>
      </c>
      <c r="I23" s="10" t="s">
        <v>848</v>
      </c>
      <c r="J23" s="7" t="s">
        <v>888</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row>
    <row r="24" spans="1:62" s="2" customFormat="1" ht="14.25" customHeight="1">
      <c r="A24" s="7" t="s">
        <v>15</v>
      </c>
      <c r="B24" s="7" t="s">
        <v>889</v>
      </c>
      <c r="C24" s="7" t="str">
        <f t="shared" si="1"/>
        <v>1F40</v>
      </c>
      <c r="D24" s="7" t="str">
        <f>DEC2HEX(HEX2DEC(INDEX([1]BaseAddressTable!$B$9:$B$82,(MATCH(A24,[1]BaseAddressTable!$A$9:$A$82,0))))+HEX2DEC(C24))</f>
        <v>A026BF40</v>
      </c>
      <c r="E24" s="7" t="s">
        <v>68</v>
      </c>
      <c r="F24" s="7" t="s">
        <v>890</v>
      </c>
      <c r="G24" s="7" t="s">
        <v>64</v>
      </c>
      <c r="H24" s="7" t="s">
        <v>848</v>
      </c>
      <c r="I24" s="10" t="s">
        <v>848</v>
      </c>
      <c r="J24" s="7" t="s">
        <v>891</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row>
    <row r="25" spans="1:62" s="2" customFormat="1">
      <c r="A25" s="7" t="s">
        <v>15</v>
      </c>
      <c r="B25" s="7" t="s">
        <v>892</v>
      </c>
      <c r="C25" s="7" t="str">
        <f t="shared" si="1"/>
        <v>1F44</v>
      </c>
      <c r="D25" s="7" t="str">
        <f>DEC2HEX(HEX2DEC(INDEX([1]BaseAddressTable!$B$9:$B$82,(MATCH(A25,[1]BaseAddressTable!$A$9:$A$82,0))))+HEX2DEC(C25))</f>
        <v>A026BF44</v>
      </c>
      <c r="E25" s="7" t="s">
        <v>68</v>
      </c>
      <c r="F25" s="7" t="s">
        <v>893</v>
      </c>
      <c r="G25" s="7" t="s">
        <v>64</v>
      </c>
      <c r="H25" s="7" t="s">
        <v>848</v>
      </c>
      <c r="I25" s="10" t="s">
        <v>848</v>
      </c>
      <c r="J25" s="7" t="s">
        <v>894</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row>
    <row r="26" spans="1:62" s="2" customFormat="1">
      <c r="A26" s="7" t="s">
        <v>15</v>
      </c>
      <c r="B26" s="7" t="s">
        <v>895</v>
      </c>
      <c r="C26" s="7" t="str">
        <f t="shared" si="1"/>
        <v>1F48</v>
      </c>
      <c r="D26" s="7" t="str">
        <f>DEC2HEX(HEX2DEC(INDEX([1]BaseAddressTable!$B$9:$B$82,(MATCH(A26,[1]BaseAddressTable!$A$9:$A$82,0))))+HEX2DEC(C26))</f>
        <v>A026BF48</v>
      </c>
      <c r="E26" s="7" t="s">
        <v>68</v>
      </c>
      <c r="F26" s="7" t="s">
        <v>896</v>
      </c>
      <c r="G26" s="7" t="s">
        <v>64</v>
      </c>
      <c r="H26" s="7" t="s">
        <v>848</v>
      </c>
      <c r="I26" s="10" t="s">
        <v>848</v>
      </c>
      <c r="J26" s="7" t="s">
        <v>897</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row>
    <row r="27" spans="1:62" s="2" customFormat="1">
      <c r="A27" s="7" t="s">
        <v>15</v>
      </c>
      <c r="B27" s="7" t="s">
        <v>898</v>
      </c>
      <c r="C27" s="7" t="str">
        <f t="shared" si="1"/>
        <v>1F4C</v>
      </c>
      <c r="D27" s="7" t="str">
        <f>DEC2HEX(HEX2DEC(INDEX([1]BaseAddressTable!$B$9:$B$82,(MATCH(A27,[1]BaseAddressTable!$A$9:$A$82,0))))+HEX2DEC(C27))</f>
        <v>A026BF4C</v>
      </c>
      <c r="E27" s="7" t="s">
        <v>68</v>
      </c>
      <c r="F27" s="7" t="s">
        <v>899</v>
      </c>
      <c r="G27" s="7" t="s">
        <v>64</v>
      </c>
      <c r="H27" s="7">
        <v>0</v>
      </c>
      <c r="I27" s="10" t="s">
        <v>900</v>
      </c>
      <c r="J27" s="7" t="s">
        <v>901</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row>
    <row r="28" spans="1:62" s="2" customFormat="1" ht="14.25" customHeight="1">
      <c r="A28" s="7" t="s">
        <v>15</v>
      </c>
      <c r="B28" s="7" t="s">
        <v>902</v>
      </c>
      <c r="C28" s="7" t="str">
        <f t="shared" si="1"/>
        <v>1F50</v>
      </c>
      <c r="D28" s="7" t="str">
        <f>DEC2HEX(HEX2DEC(INDEX([1]BaseAddressTable!$B$9:$B$82,(MATCH(A28,[1]BaseAddressTable!$A$9:$A$82,0))))+HEX2DEC(C28))</f>
        <v>A026BF50</v>
      </c>
      <c r="E28" s="7" t="s">
        <v>68</v>
      </c>
      <c r="F28" s="7" t="s">
        <v>903</v>
      </c>
      <c r="G28" s="7" t="s">
        <v>64</v>
      </c>
      <c r="H28" s="7" t="s">
        <v>848</v>
      </c>
      <c r="I28" s="10" t="s">
        <v>904</v>
      </c>
      <c r="J28" s="7" t="s">
        <v>905</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row>
    <row r="29" spans="1:62" s="2" customFormat="1">
      <c r="A29" s="7" t="s">
        <v>15</v>
      </c>
      <c r="B29" s="7" t="s">
        <v>906</v>
      </c>
      <c r="C29" s="7" t="str">
        <f t="shared" si="1"/>
        <v>1F54</v>
      </c>
      <c r="D29" s="7" t="str">
        <f>DEC2HEX(HEX2DEC(INDEX([1]BaseAddressTable!$B$9:$B$82,(MATCH(A29,[1]BaseAddressTable!$A$9:$A$82,0))))+HEX2DEC(C29))</f>
        <v>A026BF54</v>
      </c>
      <c r="E29" s="7" t="s">
        <v>68</v>
      </c>
      <c r="F29" s="7" t="s">
        <v>907</v>
      </c>
      <c r="G29" s="7" t="s">
        <v>64</v>
      </c>
      <c r="H29" s="7" t="s">
        <v>848</v>
      </c>
      <c r="I29" s="10" t="s">
        <v>908</v>
      </c>
      <c r="J29" s="7" t="s">
        <v>909</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row>
    <row r="30" spans="1:62" s="2" customFormat="1">
      <c r="A30" s="7" t="s">
        <v>15</v>
      </c>
      <c r="B30" s="7" t="s">
        <v>910</v>
      </c>
      <c r="C30" s="7" t="str">
        <f t="shared" si="1"/>
        <v>1F58</v>
      </c>
      <c r="D30" s="7" t="str">
        <f>DEC2HEX(HEX2DEC(INDEX([1]BaseAddressTable!$B$9:$B$82,(MATCH(A30,[1]BaseAddressTable!$A$9:$A$82,0))))+HEX2DEC(C30))</f>
        <v>A026BF58</v>
      </c>
      <c r="E30" s="7" t="s">
        <v>68</v>
      </c>
      <c r="F30" s="7" t="s">
        <v>911</v>
      </c>
      <c r="G30" s="7" t="s">
        <v>64</v>
      </c>
      <c r="H30" s="7" t="s">
        <v>848</v>
      </c>
      <c r="I30" s="10" t="s">
        <v>912</v>
      </c>
      <c r="J30" s="7"/>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row>
    <row r="31" spans="1:62" s="2" customFormat="1">
      <c r="A31" s="7" t="s">
        <v>15</v>
      </c>
      <c r="B31" s="7" t="s">
        <v>913</v>
      </c>
      <c r="C31" s="7" t="str">
        <f t="shared" ref="C31:C38" si="2">DEC2HEX(HEX2DEC(C30)+4)</f>
        <v>1F5C</v>
      </c>
      <c r="D31" s="7" t="str">
        <f>DEC2HEX(HEX2DEC(INDEX([1]BaseAddressTable!$B$9:$B$82,(MATCH(A31,[1]BaseAddressTable!$A$9:$A$82,0))))+HEX2DEC(C31))</f>
        <v>A026BF5C</v>
      </c>
      <c r="E31" s="7" t="s">
        <v>52</v>
      </c>
      <c r="F31" s="7" t="s">
        <v>914</v>
      </c>
      <c r="G31" s="7" t="s">
        <v>64</v>
      </c>
      <c r="H31" s="7" t="s">
        <v>848</v>
      </c>
      <c r="I31" s="10" t="s">
        <v>848</v>
      </c>
      <c r="J31" s="7" t="s">
        <v>915</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row>
    <row r="32" spans="1:62" s="2" customFormat="1">
      <c r="A32" s="7" t="s">
        <v>15</v>
      </c>
      <c r="B32" s="7" t="s">
        <v>916</v>
      </c>
      <c r="C32" s="7" t="str">
        <f t="shared" si="2"/>
        <v>1F60</v>
      </c>
      <c r="D32" s="7" t="str">
        <f>DEC2HEX(HEX2DEC(INDEX([1]BaseAddressTable!$B$9:$B$82,(MATCH(A32,[1]BaseAddressTable!$A$9:$A$82,0))))+HEX2DEC(C32))</f>
        <v>A026BF60</v>
      </c>
      <c r="E32" s="7" t="s">
        <v>52</v>
      </c>
      <c r="F32" s="7" t="s">
        <v>917</v>
      </c>
      <c r="G32" s="7" t="s">
        <v>64</v>
      </c>
      <c r="H32" s="7" t="s">
        <v>848</v>
      </c>
      <c r="I32" s="10" t="s">
        <v>848</v>
      </c>
      <c r="J32" s="7" t="s">
        <v>918</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row>
    <row r="33" spans="1:62" s="2" customFormat="1">
      <c r="A33" s="7" t="s">
        <v>15</v>
      </c>
      <c r="B33" s="7" t="s">
        <v>919</v>
      </c>
      <c r="C33" s="7" t="str">
        <f t="shared" si="2"/>
        <v>1F64</v>
      </c>
      <c r="D33" s="7" t="str">
        <f>DEC2HEX(HEX2DEC(INDEX([1]BaseAddressTable!$B$9:$B$82,(MATCH(A33,[1]BaseAddressTable!$A$9:$A$82,0))))+HEX2DEC(C33))</f>
        <v>A026BF64</v>
      </c>
      <c r="E33" s="7" t="s">
        <v>52</v>
      </c>
      <c r="F33" s="7" t="s">
        <v>920</v>
      </c>
      <c r="G33" s="7" t="s">
        <v>64</v>
      </c>
      <c r="H33" s="7" t="s">
        <v>848</v>
      </c>
      <c r="I33" s="10" t="s">
        <v>848</v>
      </c>
      <c r="J33" s="7" t="s">
        <v>921</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row>
    <row r="34" spans="1:62" s="2" customFormat="1">
      <c r="A34" s="7" t="s">
        <v>15</v>
      </c>
      <c r="B34" s="7" t="s">
        <v>922</v>
      </c>
      <c r="C34" s="7" t="str">
        <f t="shared" si="2"/>
        <v>1F68</v>
      </c>
      <c r="D34" s="7" t="str">
        <f>DEC2HEX(HEX2DEC(INDEX([1]BaseAddressTable!$B$9:$B$82,(MATCH(A34,[1]BaseAddressTable!$A$9:$A$82,0))))+HEX2DEC(C34))</f>
        <v>A026BF68</v>
      </c>
      <c r="E34" s="7" t="s">
        <v>52</v>
      </c>
      <c r="F34" s="7" t="s">
        <v>923</v>
      </c>
      <c r="G34" s="7" t="s">
        <v>64</v>
      </c>
      <c r="H34" s="7" t="s">
        <v>848</v>
      </c>
      <c r="I34" s="10" t="s">
        <v>848</v>
      </c>
      <c r="J34" s="7" t="s">
        <v>924</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 customFormat="1">
      <c r="A35" s="7" t="s">
        <v>15</v>
      </c>
      <c r="B35" s="7" t="s">
        <v>925</v>
      </c>
      <c r="C35" s="7" t="str">
        <f t="shared" si="2"/>
        <v>1F6C</v>
      </c>
      <c r="D35" s="7" t="str">
        <f>DEC2HEX(HEX2DEC(INDEX([1]BaseAddressTable!$B$9:$B$82,(MATCH(A35,[1]BaseAddressTable!$A$9:$A$82,0))))+HEX2DEC(C35))</f>
        <v>A026BF6C</v>
      </c>
      <c r="E35" s="7" t="s">
        <v>52</v>
      </c>
      <c r="F35" s="7" t="s">
        <v>926</v>
      </c>
      <c r="G35" s="7" t="s">
        <v>64</v>
      </c>
      <c r="H35" s="7" t="s">
        <v>848</v>
      </c>
      <c r="I35" s="10" t="s">
        <v>848</v>
      </c>
      <c r="J35" s="7" t="s">
        <v>927</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 customFormat="1">
      <c r="A36" s="7" t="s">
        <v>15</v>
      </c>
      <c r="B36" s="7" t="s">
        <v>928</v>
      </c>
      <c r="C36" s="7" t="str">
        <f t="shared" si="2"/>
        <v>1F70</v>
      </c>
      <c r="D36" s="7" t="str">
        <f>DEC2HEX(HEX2DEC(INDEX([1]BaseAddressTable!$B$9:$B$82,(MATCH(A36,[1]BaseAddressTable!$A$9:$A$82,0))))+HEX2DEC(C36))</f>
        <v>A026BF70</v>
      </c>
      <c r="E36" s="7" t="s">
        <v>52</v>
      </c>
      <c r="F36" s="7" t="s">
        <v>929</v>
      </c>
      <c r="G36" s="7" t="s">
        <v>64</v>
      </c>
      <c r="H36" s="7" t="s">
        <v>848</v>
      </c>
      <c r="I36" s="10" t="s">
        <v>848</v>
      </c>
      <c r="J36" s="7" t="s">
        <v>930</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 customFormat="1">
      <c r="A37" s="7" t="s">
        <v>15</v>
      </c>
      <c r="B37" s="7" t="s">
        <v>931</v>
      </c>
      <c r="C37" s="7" t="str">
        <f t="shared" si="2"/>
        <v>1F74</v>
      </c>
      <c r="D37" s="7" t="str">
        <f>DEC2HEX(HEX2DEC(INDEX([1]BaseAddressTable!$B$9:$B$82,(MATCH(A37,[1]BaseAddressTable!$A$9:$A$82,0))))+HEX2DEC(C37))</f>
        <v>A026BF74</v>
      </c>
      <c r="E37" s="7" t="s">
        <v>52</v>
      </c>
      <c r="F37" s="7" t="s">
        <v>932</v>
      </c>
      <c r="G37" s="7" t="s">
        <v>64</v>
      </c>
      <c r="H37" s="7" t="s">
        <v>848</v>
      </c>
      <c r="I37" s="10" t="s">
        <v>848</v>
      </c>
      <c r="J37" s="7" t="s">
        <v>933</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s="2" customFormat="1">
      <c r="A38" s="7" t="s">
        <v>15</v>
      </c>
      <c r="B38" s="7" t="s">
        <v>934</v>
      </c>
      <c r="C38" s="7" t="str">
        <f t="shared" si="2"/>
        <v>1F78</v>
      </c>
      <c r="D38" s="7" t="str">
        <f>DEC2HEX(HEX2DEC(INDEX([1]BaseAddressTable!$B$9:$B$82,(MATCH(A38,[1]BaseAddressTable!$A$9:$A$82,0))))+HEX2DEC(C38))</f>
        <v>A026BF78</v>
      </c>
      <c r="E38" s="7" t="s">
        <v>52</v>
      </c>
      <c r="F38" s="7" t="s">
        <v>935</v>
      </c>
      <c r="G38" s="7" t="s">
        <v>64</v>
      </c>
      <c r="H38" s="7" t="s">
        <v>848</v>
      </c>
      <c r="I38" s="10"/>
      <c r="J38" s="7"/>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row>
    <row r="39" spans="1:62" s="2" customFormat="1">
      <c r="A39" s="7" t="s">
        <v>15</v>
      </c>
      <c r="B39" s="7" t="s">
        <v>936</v>
      </c>
      <c r="C39" s="7" t="s">
        <v>937</v>
      </c>
      <c r="D39" s="7" t="str">
        <f>DEC2HEX(HEX2DEC(INDEX([1]BaseAddressTable!$B$9:$B$82,(MATCH(A39,[1]BaseAddressTable!$A$9:$A$82,0))))+HEX2DEC(C39))</f>
        <v>A026BF90</v>
      </c>
      <c r="E39" s="7" t="s">
        <v>68</v>
      </c>
      <c r="F39" s="7" t="s">
        <v>938</v>
      </c>
      <c r="G39" s="7" t="s">
        <v>64</v>
      </c>
      <c r="H39" s="7"/>
      <c r="I39" s="10" t="s">
        <v>939</v>
      </c>
      <c r="J39" s="7"/>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row>
    <row r="40" spans="1:62" s="2" customFormat="1">
      <c r="A40" s="7" t="s">
        <v>15</v>
      </c>
      <c r="B40" s="7" t="s">
        <v>940</v>
      </c>
      <c r="C40" s="7" t="s">
        <v>941</v>
      </c>
      <c r="D40" s="7" t="str">
        <f>DEC2HEX(HEX2DEC(INDEX([1]BaseAddressTable!$B$9:$B$82,(MATCH(A40,[1]BaseAddressTable!$A$9:$A$82,0))))+HEX2DEC(C40))</f>
        <v>A026BF94</v>
      </c>
      <c r="E40" s="7" t="s">
        <v>68</v>
      </c>
      <c r="F40" s="7" t="s">
        <v>942</v>
      </c>
      <c r="G40" s="7" t="s">
        <v>64</v>
      </c>
      <c r="H40" s="7"/>
      <c r="I40" s="10" t="s">
        <v>943</v>
      </c>
      <c r="J40" s="7"/>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row>
    <row r="41" spans="1:62" s="2" customFormat="1">
      <c r="A41" s="7" t="s">
        <v>15</v>
      </c>
      <c r="B41" s="7" t="s">
        <v>944</v>
      </c>
      <c r="C41" s="7" t="s">
        <v>945</v>
      </c>
      <c r="D41" s="7" t="str">
        <f>DEC2HEX(HEX2DEC(INDEX([1]BaseAddressTable!$B$9:$B$82,(MATCH(A41,[1]BaseAddressTable!$A$9:$A$82,0))))+HEX2DEC(C41))</f>
        <v>A026BF98</v>
      </c>
      <c r="E41" s="7" t="s">
        <v>68</v>
      </c>
      <c r="F41" s="7" t="s">
        <v>946</v>
      </c>
      <c r="G41" s="7" t="s">
        <v>64</v>
      </c>
      <c r="H41" s="7"/>
      <c r="I41" s="7" t="s">
        <v>947</v>
      </c>
      <c r="J41" s="7"/>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row>
    <row r="42" spans="1:62" s="2" customFormat="1">
      <c r="A42" s="7" t="s">
        <v>15</v>
      </c>
      <c r="B42" s="7" t="s">
        <v>948</v>
      </c>
      <c r="C42" s="7" t="s">
        <v>949</v>
      </c>
      <c r="D42" s="7" t="str">
        <f>DEC2HEX(HEX2DEC(INDEX([1]BaseAddressTable!$B$9:$B$82,(MATCH(A42,[1]BaseAddressTable!$A$9:$A$82,0))))+HEX2DEC(C42))</f>
        <v>A026BF9C</v>
      </c>
      <c r="E42" s="7" t="s">
        <v>68</v>
      </c>
      <c r="F42" s="7" t="s">
        <v>950</v>
      </c>
      <c r="G42" s="7" t="s">
        <v>64</v>
      </c>
      <c r="H42" s="7"/>
      <c r="I42" s="10" t="s">
        <v>951</v>
      </c>
      <c r="J42" s="7"/>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row>
    <row r="43" spans="1:62" s="2" customFormat="1">
      <c r="A43" s="7" t="s">
        <v>15</v>
      </c>
      <c r="B43" s="7" t="s">
        <v>952</v>
      </c>
      <c r="C43" s="7" t="s">
        <v>953</v>
      </c>
      <c r="D43" s="7" t="str">
        <f>DEC2HEX(HEX2DEC(INDEX([1]BaseAddressTable!$B$9:$B$82,(MATCH(A43,[1]BaseAddressTable!$A$9:$A$82,0))))+HEX2DEC(C43))</f>
        <v>A026BFA0</v>
      </c>
      <c r="E43" s="7" t="s">
        <v>68</v>
      </c>
      <c r="F43" s="7" t="s">
        <v>954</v>
      </c>
      <c r="G43" s="7" t="s">
        <v>64</v>
      </c>
      <c r="H43" s="7"/>
      <c r="I43" s="7" t="s">
        <v>955</v>
      </c>
      <c r="J43" s="7"/>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row>
    <row r="44" spans="1:62" s="2" customFormat="1" ht="34.950000000000003" customHeight="1">
      <c r="A44" s="7" t="s">
        <v>15</v>
      </c>
      <c r="B44" s="7" t="s">
        <v>956</v>
      </c>
      <c r="C44" s="7" t="s">
        <v>957</v>
      </c>
      <c r="D44" s="7" t="str">
        <f>DEC2HEX(HEX2DEC(INDEX([1]BaseAddressTable!$B$9:$B$82,(MATCH(A44,[1]BaseAddressTable!$A$9:$A$82,0))))+HEX2DEC(C44))</f>
        <v>A026BFA4</v>
      </c>
      <c r="E44" s="7" t="s">
        <v>68</v>
      </c>
      <c r="F44" s="7" t="s">
        <v>958</v>
      </c>
      <c r="G44" s="7" t="s">
        <v>64</v>
      </c>
      <c r="H44" s="7"/>
      <c r="I44" s="10" t="s">
        <v>959</v>
      </c>
      <c r="J44" s="7"/>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row>
    <row r="45" spans="1:62" s="2" customFormat="1" ht="34.950000000000003" customHeight="1">
      <c r="A45" s="7" t="s">
        <v>15</v>
      </c>
      <c r="B45" s="7" t="s">
        <v>960</v>
      </c>
      <c r="C45" s="7" t="s">
        <v>961</v>
      </c>
      <c r="D45" s="7" t="s">
        <v>962</v>
      </c>
      <c r="E45" s="7" t="s">
        <v>68</v>
      </c>
      <c r="F45" s="7" t="s">
        <v>963</v>
      </c>
      <c r="G45" s="7" t="s">
        <v>64</v>
      </c>
      <c r="H45" s="7"/>
      <c r="I45" s="10" t="s">
        <v>964</v>
      </c>
      <c r="J45" s="7"/>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row>
    <row r="46" spans="1:62" s="2" customFormat="1">
      <c r="A46" s="7" t="s">
        <v>15</v>
      </c>
      <c r="B46" s="7" t="s">
        <v>965</v>
      </c>
      <c r="C46" s="7" t="s">
        <v>102</v>
      </c>
      <c r="D46" s="7" t="str">
        <f>DEC2HEX(HEX2DEC(INDEX([1]BaseAddressTable!$B$9:$B$82,(MATCH(A46,[1]BaseAddressTable!$A$9:$A$82,0))))+HEX2DEC(C46))</f>
        <v>A026BFFC</v>
      </c>
      <c r="E46" s="7" t="s">
        <v>68</v>
      </c>
      <c r="F46" s="7" t="s">
        <v>966</v>
      </c>
      <c r="G46" s="7" t="s">
        <v>64</v>
      </c>
      <c r="H46" s="7" t="s">
        <v>967</v>
      </c>
      <c r="I46" s="10" t="s">
        <v>848</v>
      </c>
      <c r="J46" s="7"/>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row>
  </sheetData>
  <pageMargins left="0.7" right="0.7" top="0.75" bottom="0.75" header="0.51180555555555496" footer="0.51180555555555496"/>
  <pageSetup firstPageNumber="0" orientation="portrait" useFirstPageNumber="1"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8548F3-D93D-47C6-A34E-D7C9C843F4FF}">
  <ds:schemaRefs/>
</ds:datastoreItem>
</file>

<file path=customXml/itemProps2.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EA8FE8-36C5-40CD-AF09-BCF7FA0E52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update_info</vt:lpstr>
      <vt:lpstr>BaseAddressTable</vt:lpstr>
      <vt:lpstr>TOP_CTRL_CMN</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2022-06-24T05:46:14Z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