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3007216\Desktop\python\Validator\"/>
    </mc:Choice>
  </mc:AlternateContent>
  <xr:revisionPtr revIDLastSave="0" documentId="13_ncr:1_{8BB6458D-F0A1-4962-B2E0-7395420835ED}" xr6:coauthVersionLast="47" xr6:coauthVersionMax="47" xr10:uidLastSave="{00000000-0000-0000-0000-000000000000}"/>
  <bookViews>
    <workbookView xWindow="-108" yWindow="-108" windowWidth="23256" windowHeight="12576" tabRatio="500" firstSheet="4" activeTab="5" xr2:uid="{00000000-000D-0000-FFFF-FFFF00000000}"/>
  </bookViews>
  <sheets>
    <sheet name="BaseAddressTable" sheetId="1" r:id="rId1"/>
    <sheet name="TOP_CTRL_CMN" sheetId="2" r:id="rId2"/>
    <sheet name="TOP_CTRL_DL_DFE" sheetId="3" r:id="rId3"/>
    <sheet name="TOP_CTRL_UL_DFE" sheetId="4" r:id="rId4"/>
    <sheet name="TOP_CTRL_HW" sheetId="6" r:id="rId5"/>
    <sheet name="TOP_CTRL_TEST" sheetId="5" r:id="rId6"/>
    <sheet name="TOP_CTRL_ORAN_LPHY" sheetId="7" r:id="rId7"/>
    <sheet name="TOP_CTRL_INTR" sheetId="8" r:id="rId8"/>
    <sheet name="ORAN IF"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4" i="5" s="1"/>
  <c r="D2" i="5"/>
  <c r="C5" i="5" l="1"/>
  <c r="D4" i="5"/>
  <c r="D3" i="5"/>
  <c r="C6" i="5" l="1"/>
  <c r="D5" i="5"/>
  <c r="C7" i="5" l="1"/>
  <c r="D6" i="5"/>
  <c r="C8" i="5" l="1"/>
  <c r="D7" i="5"/>
  <c r="C9" i="5" l="1"/>
  <c r="D9" i="5" s="1"/>
  <c r="D8" i="5"/>
  <c r="D28" i="5" l="1"/>
  <c r="J157" i="9"/>
  <c r="D157" i="9"/>
  <c r="J156" i="9"/>
  <c r="D156" i="9"/>
  <c r="J155" i="9"/>
  <c r="D155" i="9"/>
  <c r="J154" i="9"/>
  <c r="D154" i="9"/>
  <c r="J153" i="9"/>
  <c r="D153" i="9"/>
  <c r="J152" i="9"/>
  <c r="D152" i="9"/>
  <c r="J151" i="9"/>
  <c r="D151" i="9"/>
  <c r="J150" i="9"/>
  <c r="D150" i="9"/>
  <c r="J149" i="9"/>
  <c r="D149" i="9"/>
  <c r="J148" i="9"/>
  <c r="D148" i="9"/>
  <c r="J147" i="9"/>
  <c r="D147" i="9"/>
  <c r="J146" i="9"/>
  <c r="D146" i="9"/>
  <c r="J145" i="9"/>
  <c r="D145" i="9"/>
  <c r="J144" i="9"/>
  <c r="D144" i="9"/>
  <c r="J143" i="9"/>
  <c r="D143" i="9"/>
  <c r="J142" i="9"/>
  <c r="D142" i="9"/>
  <c r="J141" i="9"/>
  <c r="D141" i="9"/>
  <c r="J140" i="9"/>
  <c r="D140" i="9"/>
  <c r="J139" i="9"/>
  <c r="D139" i="9"/>
  <c r="J138" i="9"/>
  <c r="D138" i="9"/>
  <c r="J137" i="9"/>
  <c r="D137" i="9"/>
  <c r="J136" i="9"/>
  <c r="D136" i="9"/>
  <c r="J135" i="9"/>
  <c r="D135" i="9"/>
  <c r="J134" i="9"/>
  <c r="D134" i="9"/>
  <c r="J133" i="9"/>
  <c r="D133" i="9"/>
  <c r="J132" i="9"/>
  <c r="D132" i="9"/>
  <c r="J131" i="9"/>
  <c r="D131" i="9"/>
  <c r="J130" i="9"/>
  <c r="D130" i="9"/>
  <c r="J129" i="9"/>
  <c r="D129" i="9"/>
  <c r="J128" i="9"/>
  <c r="D128" i="9"/>
  <c r="J127" i="9"/>
  <c r="D127" i="9"/>
  <c r="J126" i="9"/>
  <c r="D126" i="9"/>
  <c r="J125" i="9"/>
  <c r="D125" i="9"/>
  <c r="J124" i="9"/>
  <c r="D124" i="9"/>
  <c r="J123" i="9"/>
  <c r="D123" i="9"/>
  <c r="J122" i="9"/>
  <c r="D122" i="9"/>
  <c r="J121" i="9"/>
  <c r="D121" i="9"/>
  <c r="J120" i="9"/>
  <c r="D120" i="9"/>
  <c r="J119" i="9"/>
  <c r="D119" i="9"/>
  <c r="J118" i="9"/>
  <c r="D118" i="9"/>
  <c r="J117" i="9"/>
  <c r="D117" i="9"/>
  <c r="J116" i="9"/>
  <c r="D116" i="9"/>
  <c r="J115" i="9"/>
  <c r="D115" i="9"/>
  <c r="J114" i="9"/>
  <c r="D114" i="9"/>
  <c r="J113" i="9"/>
  <c r="D113" i="9"/>
  <c r="J112" i="9"/>
  <c r="D112" i="9"/>
  <c r="J111" i="9"/>
  <c r="D111" i="9"/>
  <c r="J110" i="9"/>
  <c r="D110" i="9"/>
  <c r="J109" i="9"/>
  <c r="D109" i="9"/>
  <c r="J108" i="9"/>
  <c r="D108" i="9"/>
  <c r="J107" i="9"/>
  <c r="D107" i="9"/>
  <c r="J106" i="9"/>
  <c r="D106" i="9"/>
  <c r="J105" i="9"/>
  <c r="D105" i="9"/>
  <c r="J104" i="9"/>
  <c r="D104" i="9"/>
  <c r="J103" i="9"/>
  <c r="D103" i="9"/>
  <c r="J102" i="9"/>
  <c r="D102" i="9"/>
  <c r="J101" i="9"/>
  <c r="D101" i="9"/>
  <c r="J100" i="9"/>
  <c r="D100" i="9"/>
  <c r="J99" i="9"/>
  <c r="D99" i="9"/>
  <c r="J98" i="9"/>
  <c r="D98" i="9"/>
  <c r="J97" i="9"/>
  <c r="D97" i="9"/>
  <c r="J96" i="9"/>
  <c r="D96" i="9"/>
  <c r="J95" i="9"/>
  <c r="D95" i="9"/>
  <c r="J94" i="9"/>
  <c r="D94" i="9"/>
  <c r="J93" i="9"/>
  <c r="D93" i="9"/>
  <c r="J92" i="9"/>
  <c r="D92" i="9"/>
  <c r="J91" i="9"/>
  <c r="D91" i="9"/>
  <c r="J90" i="9"/>
  <c r="D90" i="9"/>
  <c r="J89" i="9"/>
  <c r="D89" i="9"/>
  <c r="J88" i="9"/>
  <c r="D88" i="9"/>
  <c r="J87" i="9"/>
  <c r="D87" i="9"/>
  <c r="J86" i="9"/>
  <c r="D86" i="9"/>
  <c r="J85" i="9"/>
  <c r="D85" i="9"/>
  <c r="J84" i="9"/>
  <c r="D84" i="9"/>
  <c r="J83" i="9"/>
  <c r="D83" i="9"/>
  <c r="J82" i="9"/>
  <c r="D82" i="9"/>
  <c r="J81" i="9"/>
  <c r="D81" i="9"/>
  <c r="J80" i="9"/>
  <c r="D80" i="9"/>
  <c r="J79" i="9"/>
  <c r="D79" i="9"/>
  <c r="J78" i="9"/>
  <c r="D78" i="9"/>
  <c r="J77" i="9"/>
  <c r="D77" i="9"/>
  <c r="J76" i="9"/>
  <c r="D76" i="9"/>
  <c r="J75" i="9"/>
  <c r="D75" i="9"/>
  <c r="J74" i="9"/>
  <c r="D74" i="9"/>
  <c r="J73" i="9"/>
  <c r="D73" i="9"/>
  <c r="J72" i="9"/>
  <c r="D72" i="9"/>
  <c r="J71" i="9"/>
  <c r="D71" i="9"/>
  <c r="J70" i="9"/>
  <c r="D70" i="9"/>
  <c r="J69" i="9"/>
  <c r="D69" i="9"/>
  <c r="J68" i="9"/>
  <c r="D68" i="9"/>
  <c r="J67" i="9"/>
  <c r="D67" i="9"/>
  <c r="J66" i="9"/>
  <c r="D66" i="9"/>
  <c r="J65" i="9"/>
  <c r="D65" i="9"/>
  <c r="J64" i="9"/>
  <c r="D64" i="9"/>
  <c r="J63" i="9"/>
  <c r="D63" i="9"/>
  <c r="J62" i="9"/>
  <c r="D62" i="9"/>
  <c r="J61" i="9"/>
  <c r="D61" i="9"/>
  <c r="J60" i="9"/>
  <c r="D60" i="9"/>
  <c r="J59" i="9"/>
  <c r="D59" i="9"/>
  <c r="J58" i="9"/>
  <c r="D58" i="9"/>
  <c r="J57" i="9"/>
  <c r="D57" i="9"/>
  <c r="J56" i="9"/>
  <c r="D56" i="9"/>
  <c r="J55" i="9"/>
  <c r="D55" i="9"/>
  <c r="J54" i="9"/>
  <c r="D54" i="9"/>
  <c r="J53" i="9"/>
  <c r="D53" i="9"/>
  <c r="J52" i="9"/>
  <c r="D52" i="9"/>
  <c r="J51" i="9"/>
  <c r="D51" i="9"/>
  <c r="J50" i="9"/>
  <c r="D50" i="9"/>
  <c r="J49" i="9"/>
  <c r="D49" i="9"/>
  <c r="J48" i="9"/>
  <c r="D48" i="9"/>
  <c r="J47" i="9"/>
  <c r="D47" i="9"/>
  <c r="J46" i="9"/>
  <c r="D46" i="9"/>
  <c r="J45" i="9"/>
  <c r="D45" i="9"/>
  <c r="J44" i="9"/>
  <c r="D44" i="9"/>
  <c r="J43" i="9"/>
  <c r="D43" i="9"/>
  <c r="J42" i="9"/>
  <c r="D42" i="9"/>
  <c r="J41" i="9"/>
  <c r="D41" i="9"/>
  <c r="J40" i="9"/>
  <c r="D40" i="9"/>
  <c r="J39" i="9"/>
  <c r="D39" i="9"/>
  <c r="J38" i="9"/>
  <c r="D38" i="9"/>
  <c r="J37" i="9"/>
  <c r="D37" i="9"/>
  <c r="J36" i="9"/>
  <c r="D36" i="9"/>
  <c r="J35" i="9"/>
  <c r="D35" i="9"/>
  <c r="J34" i="9"/>
  <c r="D34" i="9"/>
  <c r="J33" i="9"/>
  <c r="D33" i="9"/>
  <c r="J32" i="9"/>
  <c r="D32" i="9"/>
  <c r="J31" i="9"/>
  <c r="D31" i="9"/>
  <c r="J30" i="9"/>
  <c r="D30" i="9"/>
  <c r="J29" i="9"/>
  <c r="D29" i="9"/>
  <c r="J28" i="9"/>
  <c r="D28" i="9"/>
  <c r="J27" i="9"/>
  <c r="D27" i="9"/>
  <c r="J26" i="9"/>
  <c r="D26" i="9"/>
  <c r="J25" i="9"/>
  <c r="D25" i="9"/>
  <c r="J24" i="9"/>
  <c r="D24" i="9"/>
  <c r="J23" i="9"/>
  <c r="D23" i="9"/>
  <c r="J22" i="9"/>
  <c r="D22" i="9"/>
  <c r="J21" i="9"/>
  <c r="D21" i="9"/>
  <c r="J20" i="9"/>
  <c r="D20" i="9"/>
  <c r="J19" i="9"/>
  <c r="D19" i="9"/>
  <c r="J18" i="9"/>
  <c r="D18" i="9"/>
  <c r="J17" i="9"/>
  <c r="D17" i="9"/>
  <c r="J16" i="9"/>
  <c r="D16" i="9"/>
  <c r="J15" i="9"/>
  <c r="D15" i="9"/>
  <c r="J14" i="9"/>
  <c r="D14" i="9"/>
  <c r="J13" i="9"/>
  <c r="D13" i="9"/>
  <c r="J12" i="9"/>
  <c r="D12" i="9"/>
  <c r="J11" i="9"/>
  <c r="D11" i="9"/>
  <c r="J10" i="9"/>
  <c r="D10" i="9"/>
  <c r="J9" i="9"/>
  <c r="D9" i="9"/>
  <c r="J8" i="9"/>
  <c r="D8" i="9"/>
  <c r="J7" i="9"/>
  <c r="D7" i="9"/>
  <c r="J6" i="9"/>
  <c r="D6" i="9"/>
  <c r="J5" i="9"/>
  <c r="D5" i="9"/>
  <c r="J4" i="9"/>
  <c r="D4" i="9"/>
  <c r="J3" i="9"/>
  <c r="D3" i="9"/>
  <c r="J2" i="9"/>
  <c r="D2" i="9"/>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157" i="7"/>
  <c r="C132" i="7"/>
  <c r="C133" i="7" s="1"/>
  <c r="C134" i="7" s="1"/>
  <c r="D131" i="7"/>
  <c r="D130" i="7"/>
  <c r="D129" i="7"/>
  <c r="D128" i="7"/>
  <c r="D127" i="7"/>
  <c r="D126" i="7"/>
  <c r="D125" i="7"/>
  <c r="D124" i="7"/>
  <c r="D123" i="7"/>
  <c r="D122" i="7"/>
  <c r="D121" i="7"/>
  <c r="D120" i="7"/>
  <c r="D119" i="7"/>
  <c r="D118" i="7"/>
  <c r="D117" i="7"/>
  <c r="D116" i="7"/>
  <c r="D115" i="7"/>
  <c r="D114" i="7"/>
  <c r="D113" i="7"/>
  <c r="D112" i="7"/>
  <c r="C69" i="7"/>
  <c r="C70" i="7" s="1"/>
  <c r="C68" i="7"/>
  <c r="D68" i="7" s="1"/>
  <c r="C67" i="7"/>
  <c r="D67" i="7" s="1"/>
  <c r="D66" i="7"/>
  <c r="D65" i="7"/>
  <c r="D64" i="7"/>
  <c r="D63" i="7"/>
  <c r="D62" i="7"/>
  <c r="D61" i="7"/>
  <c r="D60" i="7"/>
  <c r="D59" i="7"/>
  <c r="D58" i="7"/>
  <c r="C55" i="7"/>
  <c r="D54" i="7"/>
  <c r="D53" i="7"/>
  <c r="D52" i="7"/>
  <c r="D51" i="7"/>
  <c r="D50" i="7"/>
  <c r="D49" i="7"/>
  <c r="D48" i="7"/>
  <c r="D47" i="7"/>
  <c r="D46" i="7"/>
  <c r="D45" i="7"/>
  <c r="D44" i="7"/>
  <c r="D43" i="7"/>
  <c r="D42" i="7"/>
  <c r="D41" i="7"/>
  <c r="D40" i="7"/>
  <c r="D39" i="7"/>
  <c r="D38" i="7"/>
  <c r="D37" i="7"/>
  <c r="D36" i="7"/>
  <c r="D35" i="7"/>
  <c r="D34" i="7"/>
  <c r="D33" i="7"/>
  <c r="D32" i="7"/>
  <c r="D31" i="7"/>
  <c r="D30" i="7"/>
  <c r="D29" i="7"/>
  <c r="C28" i="7"/>
  <c r="D28" i="7" s="1"/>
  <c r="D27" i="7"/>
  <c r="D26" i="7"/>
  <c r="D25" i="7"/>
  <c r="D24" i="7"/>
  <c r="D23" i="7"/>
  <c r="D22" i="7"/>
  <c r="D21" i="7"/>
  <c r="D20" i="7"/>
  <c r="D19" i="7"/>
  <c r="D18" i="7"/>
  <c r="D17" i="7"/>
  <c r="D16" i="7"/>
  <c r="D15" i="7"/>
  <c r="D14" i="7"/>
  <c r="D13" i="7"/>
  <c r="D12" i="7"/>
  <c r="D11" i="7"/>
  <c r="D10" i="7"/>
  <c r="D9" i="7"/>
  <c r="D8" i="7"/>
  <c r="D7" i="7"/>
  <c r="D6" i="7"/>
  <c r="D5" i="7"/>
  <c r="D4" i="7"/>
  <c r="D3" i="7"/>
  <c r="D2" i="7"/>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C23" i="6"/>
  <c r="C22" i="6"/>
  <c r="C14" i="6"/>
  <c r="C15" i="6" s="1"/>
  <c r="C16" i="6" s="1"/>
  <c r="C17" i="6" s="1"/>
  <c r="C18" i="6" s="1"/>
  <c r="C19" i="6" s="1"/>
  <c r="C20" i="6" s="1"/>
  <c r="C6" i="6"/>
  <c r="D4" i="6"/>
  <c r="D3" i="6"/>
  <c r="D2" i="6"/>
  <c r="D63" i="5"/>
  <c r="C29" i="5"/>
  <c r="C30" i="5" s="1"/>
  <c r="D27" i="5"/>
  <c r="D131" i="4"/>
  <c r="C102" i="4"/>
  <c r="D102" i="4" s="1"/>
  <c r="C101" i="4"/>
  <c r="D101" i="4" s="1"/>
  <c r="D100" i="4"/>
  <c r="D99" i="4"/>
  <c r="C84" i="4"/>
  <c r="C85" i="4" s="1"/>
  <c r="D83" i="4"/>
  <c r="D67" i="4"/>
  <c r="D66" i="4"/>
  <c r="C66" i="4"/>
  <c r="D65" i="4"/>
  <c r="D64" i="4"/>
  <c r="C64" i="4"/>
  <c r="C67" i="4" s="1"/>
  <c r="D63" i="4"/>
  <c r="C63" i="4"/>
  <c r="D62" i="4"/>
  <c r="C62" i="4"/>
  <c r="C65" i="4" s="1"/>
  <c r="D61" i="4"/>
  <c r="D60" i="4"/>
  <c r="D59" i="4"/>
  <c r="C16" i="4"/>
  <c r="D16" i="4" s="1"/>
  <c r="C15" i="4"/>
  <c r="D15" i="4" s="1"/>
  <c r="D14" i="4"/>
  <c r="C14" i="4"/>
  <c r="D13" i="4"/>
  <c r="D12" i="4"/>
  <c r="D11" i="4"/>
  <c r="D10" i="4"/>
  <c r="D9" i="4"/>
  <c r="D8" i="4"/>
  <c r="D7" i="4"/>
  <c r="D6" i="4"/>
  <c r="D5" i="4"/>
  <c r="D4" i="4"/>
  <c r="D3" i="4"/>
  <c r="D2" i="4"/>
  <c r="D204" i="3"/>
  <c r="D203" i="3"/>
  <c r="C175" i="3"/>
  <c r="D175" i="3" s="1"/>
  <c r="C174" i="3"/>
  <c r="D174" i="3" s="1"/>
  <c r="C173" i="3"/>
  <c r="D173" i="3" s="1"/>
  <c r="D172" i="3"/>
  <c r="D171" i="3"/>
  <c r="C148" i="3"/>
  <c r="D148" i="3" s="1"/>
  <c r="C147" i="3"/>
  <c r="D147" i="3" s="1"/>
  <c r="D146" i="3"/>
  <c r="D145" i="3"/>
  <c r="D144" i="3"/>
  <c r="D143" i="3"/>
  <c r="D142" i="3"/>
  <c r="D141" i="3"/>
  <c r="D140" i="3"/>
  <c r="D139" i="3"/>
  <c r="C124" i="3"/>
  <c r="D123" i="3"/>
  <c r="D122" i="3"/>
  <c r="D121" i="3"/>
  <c r="D120" i="3"/>
  <c r="D119" i="3"/>
  <c r="D118" i="3"/>
  <c r="D117" i="3"/>
  <c r="D116" i="3"/>
  <c r="D115" i="3"/>
  <c r="D114" i="3"/>
  <c r="D113" i="3"/>
  <c r="D112" i="3"/>
  <c r="D111" i="3"/>
  <c r="C103" i="3"/>
  <c r="D103" i="3" s="1"/>
  <c r="D100" i="3"/>
  <c r="C99" i="3"/>
  <c r="C100" i="3" s="1"/>
  <c r="D98" i="3"/>
  <c r="D97" i="3"/>
  <c r="D96" i="3"/>
  <c r="D95" i="3"/>
  <c r="D94" i="3"/>
  <c r="D93" i="3"/>
  <c r="D92" i="3"/>
  <c r="D91" i="3"/>
  <c r="D90" i="3"/>
  <c r="D89" i="3"/>
  <c r="D88" i="3"/>
  <c r="D87" i="3"/>
  <c r="C83" i="3"/>
  <c r="D82" i="3"/>
  <c r="D80" i="3"/>
  <c r="C80" i="3"/>
  <c r="D79" i="3"/>
  <c r="C79" i="3"/>
  <c r="C82" i="3" s="1"/>
  <c r="C78" i="3"/>
  <c r="D78" i="3" s="1"/>
  <c r="D77" i="3"/>
  <c r="D76" i="3"/>
  <c r="D75" i="3"/>
  <c r="D74" i="3"/>
  <c r="D73" i="3"/>
  <c r="D72" i="3"/>
  <c r="D71" i="3"/>
  <c r="D70" i="3"/>
  <c r="D69" i="3"/>
  <c r="D68" i="3"/>
  <c r="D67" i="3"/>
  <c r="D66" i="3"/>
  <c r="D65" i="3"/>
  <c r="D64" i="3"/>
  <c r="D63" i="3"/>
  <c r="D62" i="3"/>
  <c r="D61" i="3"/>
  <c r="D60" i="3"/>
  <c r="D59" i="3"/>
  <c r="D58" i="3"/>
  <c r="D57" i="3"/>
  <c r="D56" i="3"/>
  <c r="D55" i="3"/>
  <c r="D54" i="3"/>
  <c r="D53" i="3"/>
  <c r="D52" i="3"/>
  <c r="D51" i="3"/>
  <c r="C32" i="3"/>
  <c r="C31" i="3"/>
  <c r="D31" i="3" s="1"/>
  <c r="C30" i="3"/>
  <c r="D30" i="3" s="1"/>
  <c r="D29" i="3"/>
  <c r="D28" i="3"/>
  <c r="D27" i="3"/>
  <c r="D26" i="3"/>
  <c r="D25" i="3"/>
  <c r="D24" i="3"/>
  <c r="D23" i="3"/>
  <c r="D22" i="3"/>
  <c r="D21" i="3"/>
  <c r="D20" i="3"/>
  <c r="D19" i="3"/>
  <c r="D18" i="3"/>
  <c r="D17" i="3"/>
  <c r="D16" i="3"/>
  <c r="D15" i="3"/>
  <c r="D14" i="3"/>
  <c r="D13" i="3"/>
  <c r="D12" i="3"/>
  <c r="D11" i="3"/>
  <c r="D10" i="3"/>
  <c r="D9" i="3"/>
  <c r="D8" i="3"/>
  <c r="D7" i="3"/>
  <c r="D6" i="3"/>
  <c r="D5" i="3"/>
  <c r="D4" i="3"/>
  <c r="D3" i="3"/>
  <c r="D2" i="3"/>
  <c r="D1" i="3" s="1"/>
  <c r="J171" i="2"/>
  <c r="D171" i="2"/>
  <c r="J170" i="2"/>
  <c r="J169" i="2"/>
  <c r="J168" i="2"/>
  <c r="J167"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C118" i="2"/>
  <c r="D118" i="2" s="1"/>
  <c r="J117" i="2"/>
  <c r="D117" i="2"/>
  <c r="J116" i="2"/>
  <c r="D116" i="2"/>
  <c r="J115" i="2"/>
  <c r="D115" i="2"/>
  <c r="J114" i="2"/>
  <c r="D114" i="2"/>
  <c r="J113" i="2"/>
  <c r="D113" i="2"/>
  <c r="J112" i="2"/>
  <c r="D112" i="2"/>
  <c r="J111" i="2"/>
  <c r="J110" i="2"/>
  <c r="J109" i="2"/>
  <c r="J108" i="2"/>
  <c r="J107" i="2"/>
  <c r="J106" i="2"/>
  <c r="J105" i="2"/>
  <c r="J104" i="2"/>
  <c r="J103" i="2"/>
  <c r="J102" i="2"/>
  <c r="J101" i="2"/>
  <c r="J100" i="2"/>
  <c r="C100" i="2"/>
  <c r="D100" i="2" s="1"/>
  <c r="J99" i="2"/>
  <c r="D99" i="2"/>
  <c r="J98" i="2"/>
  <c r="J97" i="2"/>
  <c r="J96" i="2"/>
  <c r="C96" i="2"/>
  <c r="C97" i="2" s="1"/>
  <c r="J95" i="2"/>
  <c r="C95" i="2"/>
  <c r="D95" i="2" s="1"/>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C52" i="2"/>
  <c r="C53" i="2" s="1"/>
  <c r="C51" i="2"/>
  <c r="D51" i="2" s="1"/>
  <c r="C50" i="2"/>
  <c r="D50" i="2" s="1"/>
  <c r="D49" i="2"/>
  <c r="C48" i="2"/>
  <c r="D48" i="2" s="1"/>
  <c r="D47" i="2"/>
  <c r="C47" i="2"/>
  <c r="D46" i="2"/>
  <c r="D45" i="2"/>
  <c r="D44" i="2"/>
  <c r="D43" i="2"/>
  <c r="D42" i="2"/>
  <c r="D41" i="2"/>
  <c r="D40" i="2"/>
  <c r="D39" i="2"/>
  <c r="D38" i="2"/>
  <c r="D37" i="2"/>
  <c r="D36" i="2"/>
  <c r="D35" i="2"/>
  <c r="D34" i="2"/>
  <c r="D33" i="2"/>
  <c r="D32" i="2"/>
  <c r="D31" i="2"/>
  <c r="D29" i="2"/>
  <c r="C29" i="2"/>
  <c r="C30" i="2" s="1"/>
  <c r="D30" i="2" s="1"/>
  <c r="D28" i="2"/>
  <c r="D27" i="2"/>
  <c r="D26" i="2"/>
  <c r="D25" i="2"/>
  <c r="D24" i="2"/>
  <c r="D23" i="2"/>
  <c r="D22" i="2"/>
  <c r="D21" i="2"/>
  <c r="D20" i="2"/>
  <c r="D19" i="2"/>
  <c r="D18" i="2"/>
  <c r="D17" i="2"/>
  <c r="D16" i="2"/>
  <c r="D15" i="2"/>
  <c r="D14" i="2"/>
  <c r="D13" i="2"/>
  <c r="D10" i="2"/>
  <c r="C10" i="2"/>
  <c r="C11" i="2" s="1"/>
  <c r="C12" i="2" s="1"/>
  <c r="D12" i="2" s="1"/>
  <c r="D9" i="2"/>
  <c r="D8" i="2"/>
  <c r="D7" i="2"/>
  <c r="J6" i="2"/>
  <c r="D6" i="2"/>
  <c r="D5" i="2"/>
  <c r="J4" i="2"/>
  <c r="D4" i="2"/>
  <c r="J3" i="2"/>
  <c r="D3" i="2"/>
  <c r="J2" i="2"/>
  <c r="D2" i="2"/>
  <c r="C22" i="1"/>
  <c r="C21" i="1"/>
  <c r="C20" i="1"/>
  <c r="C19" i="1"/>
  <c r="C18" i="1"/>
  <c r="C17" i="1"/>
  <c r="C16" i="1"/>
  <c r="C15" i="1"/>
  <c r="C14" i="1"/>
  <c r="C13" i="1"/>
  <c r="C12" i="1"/>
  <c r="C11" i="1"/>
  <c r="C10" i="1"/>
  <c r="C9" i="1"/>
  <c r="C8" i="1"/>
  <c r="C7" i="1"/>
  <c r="C6" i="1"/>
  <c r="C5" i="1"/>
  <c r="C4" i="1"/>
  <c r="C3" i="1"/>
  <c r="C2" i="1"/>
  <c r="D69" i="7" l="1"/>
  <c r="C71" i="7"/>
  <c r="C72" i="7" s="1"/>
  <c r="D70" i="7"/>
  <c r="D132" i="7"/>
  <c r="C31" i="5"/>
  <c r="D30" i="5"/>
  <c r="D29" i="5"/>
  <c r="D97" i="2"/>
  <c r="C98" i="2"/>
  <c r="D98" i="2" s="1"/>
  <c r="C33" i="3"/>
  <c r="D32" i="3"/>
  <c r="D11" i="2"/>
  <c r="C24" i="6"/>
  <c r="D85" i="4"/>
  <c r="C86" i="4"/>
  <c r="C54" i="2"/>
  <c r="D54" i="2" s="1"/>
  <c r="D53" i="2"/>
  <c r="D52" i="2"/>
  <c r="D124" i="3"/>
  <c r="C125" i="3"/>
  <c r="C32" i="5"/>
  <c r="D31" i="5"/>
  <c r="D71" i="7"/>
  <c r="C19" i="4"/>
  <c r="C101" i="2"/>
  <c r="C119" i="2"/>
  <c r="C81" i="3"/>
  <c r="D81" i="3" s="1"/>
  <c r="C176" i="3"/>
  <c r="C70" i="4"/>
  <c r="C69" i="4"/>
  <c r="D69" i="4" s="1"/>
  <c r="C103" i="4"/>
  <c r="C7" i="6"/>
  <c r="C56" i="7"/>
  <c r="D55" i="7"/>
  <c r="C84" i="3"/>
  <c r="D84" i="3" s="1"/>
  <c r="C86" i="3"/>
  <c r="D86" i="3" s="1"/>
  <c r="D84" i="4"/>
  <c r="D96" i="2"/>
  <c r="D83" i="3"/>
  <c r="C17" i="4"/>
  <c r="D17" i="4" s="1"/>
  <c r="C135" i="7"/>
  <c r="D134" i="7"/>
  <c r="C101" i="3"/>
  <c r="C104" i="3"/>
  <c r="C18" i="4"/>
  <c r="D18" i="4" s="1"/>
  <c r="C85" i="3"/>
  <c r="D85" i="3" s="1"/>
  <c r="D99" i="3"/>
  <c r="C149" i="3"/>
  <c r="C68" i="4"/>
  <c r="D68" i="4" s="1"/>
  <c r="D133" i="7"/>
  <c r="C25" i="6" l="1"/>
  <c r="C102" i="3"/>
  <c r="D102" i="3" s="1"/>
  <c r="D101" i="3"/>
  <c r="C71" i="4"/>
  <c r="D71" i="4" s="1"/>
  <c r="C73" i="4"/>
  <c r="C72" i="4"/>
  <c r="D72" i="4" s="1"/>
  <c r="D70" i="4"/>
  <c r="D176" i="3"/>
  <c r="C177" i="3"/>
  <c r="C136" i="7"/>
  <c r="D135" i="7"/>
  <c r="C126" i="3"/>
  <c r="D125" i="3"/>
  <c r="D56" i="7"/>
  <c r="C57" i="7"/>
  <c r="D57" i="7" s="1"/>
  <c r="C120" i="2"/>
  <c r="D119" i="2"/>
  <c r="C8" i="6"/>
  <c r="C102" i="2"/>
  <c r="D101" i="2"/>
  <c r="C33" i="5"/>
  <c r="D32" i="5"/>
  <c r="C150" i="3"/>
  <c r="D149" i="3"/>
  <c r="D19" i="4"/>
  <c r="C22" i="4"/>
  <c r="C20" i="4"/>
  <c r="C21" i="4"/>
  <c r="D21" i="4" s="1"/>
  <c r="C34" i="3"/>
  <c r="D33" i="3"/>
  <c r="D103" i="4"/>
  <c r="C104" i="4"/>
  <c r="C105" i="3"/>
  <c r="D104" i="3"/>
  <c r="C73" i="7"/>
  <c r="D73" i="7" s="1"/>
  <c r="D72" i="7"/>
  <c r="C74" i="7"/>
  <c r="D86" i="4"/>
  <c r="C87" i="4"/>
  <c r="C74" i="4" l="1"/>
  <c r="D73" i="4"/>
  <c r="C106" i="3"/>
  <c r="D105" i="3"/>
  <c r="C103" i="2"/>
  <c r="D102" i="2"/>
  <c r="D126" i="3"/>
  <c r="C127" i="3"/>
  <c r="D104" i="4"/>
  <c r="C105" i="4"/>
  <c r="C9" i="6"/>
  <c r="D87" i="4"/>
  <c r="C88" i="4"/>
  <c r="C137" i="7"/>
  <c r="D136" i="7"/>
  <c r="D20" i="4"/>
  <c r="C25" i="4"/>
  <c r="C34" i="5"/>
  <c r="D33" i="5"/>
  <c r="C24" i="4"/>
  <c r="C23" i="4"/>
  <c r="D22" i="4"/>
  <c r="D177" i="3"/>
  <c r="C178" i="3"/>
  <c r="C26" i="6"/>
  <c r="C75" i="7"/>
  <c r="D74" i="7"/>
  <c r="D34" i="3"/>
  <c r="C35" i="3"/>
  <c r="D150" i="3"/>
  <c r="C151" i="3"/>
  <c r="C121" i="2"/>
  <c r="D120" i="2"/>
  <c r="D88" i="4" l="1"/>
  <c r="C89" i="4"/>
  <c r="C76" i="7"/>
  <c r="D75" i="7"/>
  <c r="C27" i="6"/>
  <c r="C35" i="5"/>
  <c r="D34" i="5"/>
  <c r="C105" i="2"/>
  <c r="D105" i="2" s="1"/>
  <c r="D103" i="2"/>
  <c r="C104" i="2"/>
  <c r="D121" i="2"/>
  <c r="C122" i="2"/>
  <c r="D25" i="4"/>
  <c r="C28" i="4"/>
  <c r="D127" i="3"/>
  <c r="C128" i="3"/>
  <c r="D24" i="4"/>
  <c r="C27" i="4"/>
  <c r="D27" i="4" s="1"/>
  <c r="D151" i="3"/>
  <c r="C152" i="3"/>
  <c r="C179" i="3"/>
  <c r="D178" i="3"/>
  <c r="D106" i="3"/>
  <c r="C107" i="3"/>
  <c r="D23" i="4"/>
  <c r="C26" i="4"/>
  <c r="D26" i="4" s="1"/>
  <c r="C10" i="6"/>
  <c r="D105" i="4"/>
  <c r="C106" i="4"/>
  <c r="C37" i="3"/>
  <c r="D35" i="3"/>
  <c r="C36" i="3"/>
  <c r="D36" i="3" s="1"/>
  <c r="C138" i="7"/>
  <c r="D137" i="7"/>
  <c r="C75" i="4"/>
  <c r="D74" i="4"/>
  <c r="D179" i="3" l="1"/>
  <c r="C180" i="3"/>
  <c r="C11" i="6"/>
  <c r="D28" i="4"/>
  <c r="C31" i="4"/>
  <c r="C30" i="4"/>
  <c r="D30" i="4" s="1"/>
  <c r="C29" i="4"/>
  <c r="D29" i="4" s="1"/>
  <c r="C123" i="2"/>
  <c r="D122" i="2"/>
  <c r="C76" i="4"/>
  <c r="D75" i="4"/>
  <c r="D152" i="3"/>
  <c r="C153" i="3"/>
  <c r="C36" i="5"/>
  <c r="D35" i="5"/>
  <c r="C28" i="6"/>
  <c r="C139" i="7"/>
  <c r="D138" i="7"/>
  <c r="C108" i="3"/>
  <c r="D107" i="3"/>
  <c r="D128" i="3"/>
  <c r="C129" i="3"/>
  <c r="D104" i="2"/>
  <c r="C106" i="2"/>
  <c r="C77" i="7"/>
  <c r="D76" i="7"/>
  <c r="C79" i="7"/>
  <c r="D79" i="7" s="1"/>
  <c r="C38" i="3"/>
  <c r="D37" i="3"/>
  <c r="D89" i="4"/>
  <c r="C90" i="4"/>
  <c r="D106" i="4"/>
  <c r="C107" i="4"/>
  <c r="D106" i="2" l="1"/>
  <c r="C107" i="2"/>
  <c r="D123" i="2"/>
  <c r="C124" i="2"/>
  <c r="D129" i="3"/>
  <c r="C130" i="3"/>
  <c r="C37" i="5"/>
  <c r="D36" i="5"/>
  <c r="D38" i="3"/>
  <c r="C39" i="3"/>
  <c r="C154" i="3"/>
  <c r="D153" i="3"/>
  <c r="D31" i="4"/>
  <c r="C33" i="4"/>
  <c r="D33" i="4" s="1"/>
  <c r="C32" i="4"/>
  <c r="D32" i="4" s="1"/>
  <c r="C34" i="4"/>
  <c r="C10" i="5"/>
  <c r="C109" i="3"/>
  <c r="D108" i="3"/>
  <c r="C12" i="6"/>
  <c r="D180" i="3"/>
  <c r="C181" i="3"/>
  <c r="D107" i="4"/>
  <c r="C108" i="4"/>
  <c r="C80" i="7"/>
  <c r="D80" i="7" s="1"/>
  <c r="C78" i="7"/>
  <c r="D77" i="7"/>
  <c r="C140" i="7"/>
  <c r="D139" i="7"/>
  <c r="C77" i="4"/>
  <c r="D76" i="4"/>
  <c r="D90" i="4"/>
  <c r="C91" i="4"/>
  <c r="D181" i="3" l="1"/>
  <c r="C182" i="3"/>
  <c r="D130" i="3"/>
  <c r="C131" i="3"/>
  <c r="C81" i="7"/>
  <c r="D78" i="7"/>
  <c r="C125" i="2"/>
  <c r="D124" i="2"/>
  <c r="C78" i="4"/>
  <c r="D77" i="4"/>
  <c r="D91" i="4"/>
  <c r="C92" i="4"/>
  <c r="C110" i="3"/>
  <c r="D110" i="3" s="1"/>
  <c r="D109" i="3"/>
  <c r="D154" i="3"/>
  <c r="C155" i="3"/>
  <c r="D108" i="4"/>
  <c r="C109" i="4"/>
  <c r="C108" i="2"/>
  <c r="D107" i="2"/>
  <c r="C37" i="4"/>
  <c r="D34" i="4"/>
  <c r="C36" i="4"/>
  <c r="D36" i="4" s="1"/>
  <c r="C35" i="4"/>
  <c r="D35" i="4" s="1"/>
  <c r="C38" i="5"/>
  <c r="D37" i="5"/>
  <c r="C141" i="7"/>
  <c r="D140" i="7"/>
  <c r="D10" i="5"/>
  <c r="C11" i="5"/>
  <c r="C42" i="3"/>
  <c r="D42" i="3" s="1"/>
  <c r="D39" i="3"/>
  <c r="C40" i="3"/>
  <c r="D155" i="3" l="1"/>
  <c r="C156" i="3"/>
  <c r="C126" i="2"/>
  <c r="D125" i="2"/>
  <c r="C82" i="7"/>
  <c r="D81" i="7"/>
  <c r="C93" i="4"/>
  <c r="D92" i="4"/>
  <c r="D131" i="3"/>
  <c r="C132" i="3"/>
  <c r="D37" i="4"/>
  <c r="C38" i="4"/>
  <c r="D38" i="4" s="1"/>
  <c r="C39" i="4"/>
  <c r="D39" i="4" s="1"/>
  <c r="C40" i="4"/>
  <c r="C142" i="7"/>
  <c r="D141" i="7"/>
  <c r="D108" i="2"/>
  <c r="C109" i="2"/>
  <c r="D11" i="5"/>
  <c r="C12" i="5"/>
  <c r="D109" i="4"/>
  <c r="C110" i="4"/>
  <c r="D182" i="3"/>
  <c r="C183" i="3"/>
  <c r="C41" i="3"/>
  <c r="C43" i="3"/>
  <c r="D43" i="3" s="1"/>
  <c r="D40" i="3"/>
  <c r="C39" i="5"/>
  <c r="D38" i="5"/>
  <c r="C79" i="4"/>
  <c r="D78" i="4"/>
  <c r="C143" i="7" l="1"/>
  <c r="D142" i="7"/>
  <c r="D93" i="4"/>
  <c r="C94" i="4"/>
  <c r="D110" i="4"/>
  <c r="C111" i="4"/>
  <c r="C85" i="7"/>
  <c r="C83" i="7"/>
  <c r="D82" i="7"/>
  <c r="C40" i="5"/>
  <c r="D39" i="5"/>
  <c r="D12" i="5"/>
  <c r="C13" i="5"/>
  <c r="D183" i="3"/>
  <c r="C184" i="3"/>
  <c r="C80" i="4"/>
  <c r="D79" i="4"/>
  <c r="D126" i="2"/>
  <c r="C127" i="2"/>
  <c r="C110" i="2"/>
  <c r="D109" i="2"/>
  <c r="D132" i="3"/>
  <c r="C133" i="3"/>
  <c r="D156" i="3"/>
  <c r="C157" i="3"/>
  <c r="D40" i="4"/>
  <c r="C43" i="4"/>
  <c r="C41" i="4"/>
  <c r="D41" i="4" s="1"/>
  <c r="C42" i="4"/>
  <c r="D42" i="4" s="1"/>
  <c r="D41" i="3"/>
  <c r="C44" i="3"/>
  <c r="C81" i="4" l="1"/>
  <c r="D80" i="4"/>
  <c r="C45" i="3"/>
  <c r="D44" i="3"/>
  <c r="D184" i="3"/>
  <c r="C185" i="3"/>
  <c r="C86" i="7"/>
  <c r="D85" i="7"/>
  <c r="D111" i="4"/>
  <c r="C112" i="4"/>
  <c r="D94" i="4"/>
  <c r="C95" i="4"/>
  <c r="C84" i="7"/>
  <c r="D84" i="7" s="1"/>
  <c r="D83" i="7"/>
  <c r="C134" i="3"/>
  <c r="D133" i="3"/>
  <c r="D13" i="5"/>
  <c r="C14" i="5"/>
  <c r="C111" i="2"/>
  <c r="D111" i="2" s="1"/>
  <c r="D110" i="2"/>
  <c r="D43" i="4"/>
  <c r="C44" i="4"/>
  <c r="D44" i="4" s="1"/>
  <c r="C46" i="4"/>
  <c r="C45" i="4"/>
  <c r="D45" i="4" s="1"/>
  <c r="C128" i="2"/>
  <c r="D127" i="2"/>
  <c r="C41" i="5"/>
  <c r="D40" i="5"/>
  <c r="C158" i="3"/>
  <c r="D157" i="3"/>
  <c r="C144" i="7"/>
  <c r="D143" i="7"/>
  <c r="C47" i="4" l="1"/>
  <c r="D47" i="4" s="1"/>
  <c r="C49" i="4"/>
  <c r="C48" i="4"/>
  <c r="D48" i="4" s="1"/>
  <c r="D46" i="4"/>
  <c r="D134" i="3"/>
  <c r="C135" i="3"/>
  <c r="C87" i="7"/>
  <c r="D86" i="7"/>
  <c r="C145" i="7"/>
  <c r="D144" i="7"/>
  <c r="D158" i="3"/>
  <c r="C159" i="3"/>
  <c r="D95" i="4"/>
  <c r="C96" i="4"/>
  <c r="D185" i="3"/>
  <c r="C186" i="3"/>
  <c r="C42" i="5"/>
  <c r="D41" i="5"/>
  <c r="C46" i="3"/>
  <c r="D45" i="3"/>
  <c r="D14" i="5"/>
  <c r="C15" i="5"/>
  <c r="D112" i="4"/>
  <c r="C113" i="4"/>
  <c r="C129" i="2"/>
  <c r="D128" i="2"/>
  <c r="C82" i="4"/>
  <c r="D82" i="4" s="1"/>
  <c r="D81" i="4"/>
  <c r="D113" i="4" l="1"/>
  <c r="C114" i="4"/>
  <c r="C187" i="3"/>
  <c r="D186" i="3"/>
  <c r="C88" i="7"/>
  <c r="D87" i="7"/>
  <c r="D96" i="4"/>
  <c r="C97" i="4"/>
  <c r="D159" i="3"/>
  <c r="C160" i="3"/>
  <c r="D15" i="5"/>
  <c r="C16" i="5"/>
  <c r="D135" i="3"/>
  <c r="C136" i="3"/>
  <c r="D46" i="3"/>
  <c r="C47" i="3"/>
  <c r="D49" i="4"/>
  <c r="C50" i="4"/>
  <c r="D50" i="4" s="1"/>
  <c r="C52" i="4"/>
  <c r="C51" i="4"/>
  <c r="D51" i="4" s="1"/>
  <c r="D129" i="2"/>
  <c r="C130" i="2"/>
  <c r="C43" i="5"/>
  <c r="D42" i="5"/>
  <c r="C146" i="7"/>
  <c r="D145" i="7"/>
  <c r="D97" i="4" l="1"/>
  <c r="C98" i="4"/>
  <c r="D98" i="4" s="1"/>
  <c r="C44" i="5"/>
  <c r="D43" i="5"/>
  <c r="D136" i="3"/>
  <c r="C137" i="3"/>
  <c r="D16" i="5"/>
  <c r="C17" i="5"/>
  <c r="C89" i="7"/>
  <c r="D88" i="7"/>
  <c r="C91" i="7"/>
  <c r="D52" i="4"/>
  <c r="C55" i="4"/>
  <c r="C54" i="4"/>
  <c r="D54" i="4" s="1"/>
  <c r="C53" i="4"/>
  <c r="D53" i="4" s="1"/>
  <c r="D187" i="3"/>
  <c r="C188" i="3"/>
  <c r="C131" i="2"/>
  <c r="D130" i="2"/>
  <c r="D160" i="3"/>
  <c r="C161" i="3"/>
  <c r="D114" i="4"/>
  <c r="C115" i="4"/>
  <c r="D47" i="3"/>
  <c r="C48" i="3"/>
  <c r="C147" i="7"/>
  <c r="D146" i="7"/>
  <c r="D115" i="4" l="1"/>
  <c r="C116" i="4"/>
  <c r="D17" i="5"/>
  <c r="C18" i="5"/>
  <c r="D161" i="3"/>
  <c r="C162" i="3"/>
  <c r="C92" i="7"/>
  <c r="D91" i="7"/>
  <c r="C45" i="5"/>
  <c r="D44" i="5"/>
  <c r="C148" i="7"/>
  <c r="D147" i="7"/>
  <c r="D137" i="3"/>
  <c r="C138" i="3"/>
  <c r="D138" i="3" s="1"/>
  <c r="D55" i="4"/>
  <c r="C57" i="4"/>
  <c r="D57" i="4" s="1"/>
  <c r="C56" i="4"/>
  <c r="D56" i="4" s="1"/>
  <c r="C58" i="4"/>
  <c r="D58" i="4" s="1"/>
  <c r="D131" i="2"/>
  <c r="C132" i="2"/>
  <c r="D48" i="3"/>
  <c r="C49" i="3"/>
  <c r="D188" i="3"/>
  <c r="C189" i="3"/>
  <c r="C90" i="7"/>
  <c r="D90" i="7" s="1"/>
  <c r="D89" i="7"/>
  <c r="C93" i="7" l="1"/>
  <c r="D92" i="7"/>
  <c r="C133" i="2"/>
  <c r="D132" i="2"/>
  <c r="D18" i="5"/>
  <c r="C19" i="5"/>
  <c r="D189" i="3"/>
  <c r="C190" i="3"/>
  <c r="C50" i="3"/>
  <c r="D50" i="3" s="1"/>
  <c r="D49" i="3"/>
  <c r="D162" i="3"/>
  <c r="C163" i="3"/>
  <c r="C149" i="7"/>
  <c r="D148" i="7"/>
  <c r="D116" i="4"/>
  <c r="C117" i="4"/>
  <c r="C46" i="5"/>
  <c r="D45" i="5"/>
  <c r="D117" i="4" l="1"/>
  <c r="C118" i="4"/>
  <c r="C191" i="3"/>
  <c r="D190" i="3"/>
  <c r="D163" i="3"/>
  <c r="C164" i="3"/>
  <c r="D19" i="5"/>
  <c r="C20" i="5"/>
  <c r="C150" i="7"/>
  <c r="D149" i="7"/>
  <c r="C134" i="2"/>
  <c r="D133" i="2"/>
  <c r="C47" i="5"/>
  <c r="D46" i="5"/>
  <c r="C94" i="7"/>
  <c r="D93" i="7"/>
  <c r="C97" i="7" l="1"/>
  <c r="C95" i="7"/>
  <c r="D94" i="7"/>
  <c r="D20" i="5"/>
  <c r="C21" i="5"/>
  <c r="D134" i="2"/>
  <c r="C135" i="2"/>
  <c r="D191" i="3"/>
  <c r="C192" i="3"/>
  <c r="C48" i="5"/>
  <c r="D47" i="5"/>
  <c r="D118" i="4"/>
  <c r="C119" i="4"/>
  <c r="D164" i="3"/>
  <c r="C165" i="3"/>
  <c r="C151" i="7"/>
  <c r="D150" i="7"/>
  <c r="C166" i="3" l="1"/>
  <c r="D165" i="3"/>
  <c r="C136" i="2"/>
  <c r="D135" i="2"/>
  <c r="C152" i="7"/>
  <c r="D151" i="7"/>
  <c r="D21" i="5"/>
  <c r="C22" i="5"/>
  <c r="C49" i="5"/>
  <c r="C50" i="5" s="1"/>
  <c r="D48" i="5"/>
  <c r="C96" i="7"/>
  <c r="D96" i="7" s="1"/>
  <c r="D95" i="7"/>
  <c r="D119" i="4"/>
  <c r="C120" i="4"/>
  <c r="D192" i="3"/>
  <c r="C193" i="3"/>
  <c r="C98" i="7"/>
  <c r="D97" i="7"/>
  <c r="C51" i="5" l="1"/>
  <c r="D51" i="5" s="1"/>
  <c r="D50" i="5"/>
  <c r="D193" i="3"/>
  <c r="C194" i="3"/>
  <c r="D22" i="5"/>
  <c r="C23" i="5"/>
  <c r="C153" i="7"/>
  <c r="D152" i="7"/>
  <c r="C137" i="2"/>
  <c r="D136" i="2"/>
  <c r="D120" i="4"/>
  <c r="C121" i="4"/>
  <c r="C99" i="7"/>
  <c r="D98" i="7"/>
  <c r="D49" i="5"/>
  <c r="D166" i="3"/>
  <c r="C167" i="3"/>
  <c r="D167" i="3" l="1"/>
  <c r="C168" i="3"/>
  <c r="D23" i="5"/>
  <c r="C24" i="5"/>
  <c r="C52" i="5"/>
  <c r="C154" i="7"/>
  <c r="D153" i="7"/>
  <c r="C100" i="7"/>
  <c r="D99" i="7"/>
  <c r="D121" i="4"/>
  <c r="C122" i="4"/>
  <c r="C195" i="3"/>
  <c r="D194" i="3"/>
  <c r="D137" i="2"/>
  <c r="C138" i="2"/>
  <c r="C155" i="7" l="1"/>
  <c r="D154" i="7"/>
  <c r="D195" i="3"/>
  <c r="C196" i="3"/>
  <c r="D24" i="5"/>
  <c r="C25" i="5"/>
  <c r="C53" i="5"/>
  <c r="D52" i="5"/>
  <c r="D168" i="3"/>
  <c r="C169" i="3"/>
  <c r="C139" i="2"/>
  <c r="D138" i="2"/>
  <c r="D122" i="4"/>
  <c r="C123" i="4"/>
  <c r="C101" i="7"/>
  <c r="D100" i="7"/>
  <c r="C103" i="7"/>
  <c r="D196" i="3" l="1"/>
  <c r="C197" i="3"/>
  <c r="D123" i="4"/>
  <c r="C124" i="4"/>
  <c r="C54" i="5"/>
  <c r="D53" i="5"/>
  <c r="D25" i="5"/>
  <c r="C26" i="5"/>
  <c r="D26" i="5" s="1"/>
  <c r="D139" i="2"/>
  <c r="C140" i="2"/>
  <c r="D169" i="3"/>
  <c r="C170" i="3"/>
  <c r="D170" i="3" s="1"/>
  <c r="C102" i="7"/>
  <c r="D102" i="7" s="1"/>
  <c r="D101" i="7"/>
  <c r="C104" i="7"/>
  <c r="D103" i="7"/>
  <c r="C156" i="7"/>
  <c r="D156" i="7" s="1"/>
  <c r="D155" i="7"/>
  <c r="D124" i="4" l="1"/>
  <c r="C125" i="4"/>
  <c r="C105" i="7"/>
  <c r="D104" i="7"/>
  <c r="C55" i="5"/>
  <c r="D54" i="5"/>
  <c r="C141" i="2"/>
  <c r="D140" i="2"/>
  <c r="D197" i="3"/>
  <c r="C198" i="3"/>
  <c r="C142" i="2" l="1"/>
  <c r="D141" i="2"/>
  <c r="C56" i="5"/>
  <c r="D55" i="5"/>
  <c r="C106" i="7"/>
  <c r="D105" i="7"/>
  <c r="C199" i="3"/>
  <c r="D198" i="3"/>
  <c r="D125" i="4"/>
  <c r="C126" i="4"/>
  <c r="C57" i="5" l="1"/>
  <c r="D56" i="5"/>
  <c r="D199" i="3"/>
  <c r="C200" i="3"/>
  <c r="C109" i="7"/>
  <c r="C107" i="7"/>
  <c r="D106" i="7"/>
  <c r="D126" i="4"/>
  <c r="C127" i="4"/>
  <c r="D142" i="2"/>
  <c r="C143" i="2"/>
  <c r="C110" i="7" l="1"/>
  <c r="D109" i="7"/>
  <c r="D200" i="3"/>
  <c r="C201" i="3"/>
  <c r="C108" i="7"/>
  <c r="D107" i="7"/>
  <c r="C144" i="2"/>
  <c r="D143" i="2"/>
  <c r="D127" i="4"/>
  <c r="C128" i="4"/>
  <c r="C58" i="5"/>
  <c r="D57" i="5"/>
  <c r="D108" i="7" l="1"/>
  <c r="C145" i="2"/>
  <c r="D144" i="2"/>
  <c r="D201" i="3"/>
  <c r="C202" i="3"/>
  <c r="D202" i="3" s="1"/>
  <c r="C59" i="5"/>
  <c r="D58" i="5"/>
  <c r="D128" i="4"/>
  <c r="C129" i="4"/>
  <c r="C111" i="7"/>
  <c r="D111" i="7" s="1"/>
  <c r="D110" i="7"/>
  <c r="C60" i="5" l="1"/>
  <c r="D59" i="5"/>
  <c r="D129" i="4"/>
  <c r="C130" i="4"/>
  <c r="D130" i="4" s="1"/>
  <c r="D145" i="2"/>
  <c r="C146" i="2"/>
  <c r="C147" i="2" l="1"/>
  <c r="D146" i="2"/>
  <c r="C61" i="5"/>
  <c r="D60" i="5"/>
  <c r="C62" i="5" l="1"/>
  <c r="D62" i="5" s="1"/>
  <c r="D61" i="5"/>
  <c r="D147" i="2"/>
  <c r="C148" i="2"/>
  <c r="C149" i="2" l="1"/>
  <c r="D148" i="2"/>
  <c r="C150" i="2" l="1"/>
  <c r="D149" i="2"/>
  <c r="D150" i="2" l="1"/>
  <c r="C151" i="2"/>
  <c r="C152" i="2" l="1"/>
  <c r="D151" i="2"/>
  <c r="C153" i="2" l="1"/>
  <c r="D152" i="2"/>
  <c r="D153" i="2" l="1"/>
  <c r="C154" i="2"/>
  <c r="C155" i="2" l="1"/>
  <c r="D154" i="2"/>
  <c r="D155" i="2" l="1"/>
  <c r="C156" i="2"/>
  <c r="D156" i="2" l="1"/>
  <c r="C157" i="2"/>
  <c r="C158" i="2" l="1"/>
  <c r="D157" i="2"/>
  <c r="D158" i="2" l="1"/>
  <c r="C159" i="2"/>
  <c r="C160" i="2" l="1"/>
  <c r="D159" i="2"/>
  <c r="C161" i="2" l="1"/>
  <c r="D160" i="2"/>
  <c r="C162" i="2" l="1"/>
  <c r="D161" i="2"/>
  <c r="C163" i="2" l="1"/>
  <c r="D162" i="2"/>
  <c r="C164" i="2" l="1"/>
  <c r="D163" i="2"/>
  <c r="C165" i="2" l="1"/>
  <c r="D164" i="2"/>
  <c r="C166" i="2" l="1"/>
  <c r="D165" i="2"/>
  <c r="C167" i="2" l="1"/>
  <c r="D166" i="2"/>
  <c r="C168" i="2" l="1"/>
  <c r="D167" i="2"/>
  <c r="D168" i="2" l="1"/>
  <c r="C169" i="2"/>
  <c r="C170" i="2" l="1"/>
  <c r="D170" i="2" s="1"/>
  <c r="D169" i="2"/>
</calcChain>
</file>

<file path=xl/sharedStrings.xml><?xml version="1.0" encoding="utf-8"?>
<sst xmlns="http://schemas.openxmlformats.org/spreadsheetml/2006/main" count="8435" uniqueCount="3663">
  <si>
    <t>Parameter Name</t>
  </si>
  <si>
    <t>Base Address_hex</t>
  </si>
  <si>
    <t>Base Address Start</t>
  </si>
  <si>
    <t>Range</t>
  </si>
  <si>
    <t>Comments</t>
  </si>
  <si>
    <t>FPGA_BASE_ADDR_FH_ORAN_RADIO_IF</t>
  </si>
  <si>
    <t>A0000000</t>
  </si>
  <si>
    <t>64K</t>
  </si>
  <si>
    <t> ORAN Radio IF is new Xilinx IP for ECPRI+ORAN</t>
  </si>
  <si>
    <t>FPGA_BASE_ADDR_FH_ETH1_AXI_DMA</t>
  </si>
  <si>
    <t>A0010000</t>
  </si>
  <si>
    <t>4K</t>
  </si>
  <si>
    <t>FPGA_BASE_ADDR_FH_ETH1_CORE</t>
  </si>
  <si>
    <t>A0020000</t>
  </si>
  <si>
    <t> </t>
  </si>
  <si>
    <t>FPGA_BASE_ADDR_FH_ETH1_GT_DRP</t>
  </si>
  <si>
    <t>A0030000</t>
  </si>
  <si>
    <t>FPGA_BASE_ADDR_FH_ETH1_RX_TIMESTAMP_FIFO</t>
  </si>
  <si>
    <t>A0070000</t>
  </si>
  <si>
    <t>FPGA_BASE_ADDR_FH_ETH1_TIMER_1588</t>
  </si>
  <si>
    <t>A0080000</t>
  </si>
  <si>
    <t>FPGA_BASE_ADDR_FH_ETH1_TX_TIMESTAMP_FIFO</t>
  </si>
  <si>
    <t>A0090000</t>
  </si>
  <si>
    <t>FPGA_BASE_ADDR_TOP_CTRL_CMN</t>
  </si>
  <si>
    <t>A0262000</t>
  </si>
  <si>
    <t>8K</t>
  </si>
  <si>
    <t>Contains Release control info, common control and Personlity Registers</t>
  </si>
  <si>
    <t>FPGA_BASE_ADDR_TOP_CTRL_DL_DFE</t>
  </si>
  <si>
    <t>A0264000</t>
  </si>
  <si>
    <t>DL DFE Only Registers</t>
  </si>
  <si>
    <t>FPGA_BASE_ADDR_TOP_CTRL_UL_DFE</t>
  </si>
  <si>
    <t>A0266000</t>
  </si>
  <si>
    <t>Ul DFE  Only Registers</t>
  </si>
  <si>
    <t>FPGA_BASE_ADDR_TOP_CTRL_ORAN_LPHY</t>
  </si>
  <si>
    <t>A0268000</t>
  </si>
  <si>
    <t>ORAN and Lower Phy Register, FFT/iFFT and PRACH Registers</t>
  </si>
  <si>
    <t>FPGA_BASE_ADDR_TOP_CTRL_TEST</t>
  </si>
  <si>
    <t>A026A000</t>
  </si>
  <si>
    <t>Test Only Registers</t>
  </si>
  <si>
    <t>FPGA_BASE_ADDR_TOP_CTRL_HW</t>
  </si>
  <si>
    <t>A026C000</t>
  </si>
  <si>
    <t>HW Only Registers</t>
  </si>
  <si>
    <t>FPGA_BASE_ADDR_TOP_CTRL_INTR</t>
  </si>
  <si>
    <t>A026E000</t>
  </si>
  <si>
    <t>INTR Only Registers</t>
  </si>
  <si>
    <t>FPGA_BASE_ADDR_RF_DATA_CONVERTER</t>
  </si>
  <si>
    <t>A1000000</t>
  </si>
  <si>
    <t>16M</t>
  </si>
  <si>
    <t>FPGA_BASE_ADDR_CFR</t>
  </si>
  <si>
    <t>A3000000</t>
  </si>
  <si>
    <t>4M</t>
  </si>
  <si>
    <t>FPGA_BASE_ADDR_GPIO0</t>
  </si>
  <si>
    <t>A4000000</t>
  </si>
  <si>
    <t>For master interrupt from the PL</t>
  </si>
  <si>
    <t>FPGA_BASE_ADDR_I2C_SFP0</t>
  </si>
  <si>
    <t>A4010000</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</si>
  <si>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</si>
  <si>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</si>
  <si>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</si>
  <si>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</si>
  <si>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</si>
  <si>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</si>
  <si>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</si>
  <si>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</si>
  <si>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</si>
  <si>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</si>
  <si>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FPGA_BASE_ADDR_DPD_CTRL</t>
  </si>
  <si>
    <t>B0000000</t>
  </si>
  <si>
    <t>B000_0000</t>
  </si>
  <si>
    <t>64M</t>
  </si>
  <si>
    <t>FPGA_BASE_ADDR_DPD_USER</t>
  </si>
  <si>
    <t>B4000000</t>
  </si>
  <si>
    <t>B400_0000</t>
  </si>
  <si>
    <t>128K</t>
  </si>
  <si>
    <t>FPGA_BASE_ADDR_DMA_ADC</t>
  </si>
  <si>
    <t>A8000000</t>
  </si>
  <si>
    <t>DDR DMA ADC</t>
  </si>
  <si>
    <t>FPGA_BASE_ADDR_DMA_DAC</t>
  </si>
  <si>
    <t>A8001000</t>
  </si>
  <si>
    <t>DDR DMA DAC</t>
  </si>
  <si>
    <t>FPGA_BASE_ADDR_GPIO_ADC</t>
  </si>
  <si>
    <t>A8002000</t>
  </si>
  <si>
    <t>DDR DMA GPIO ADC</t>
  </si>
  <si>
    <t>FPGA_BASE_ADDR_GPIO_DAC</t>
  </si>
  <si>
    <t>A0283000</t>
  </si>
  <si>
    <t>DDR DMA GPIO DAC</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</si>
  <si>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</si>
  <si>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</si>
  <si>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</si>
  <si>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</si>
  <si>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</si>
  <si>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</si>
  <si>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</si>
  <si>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</si>
  <si>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</si>
  <si>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</si>
  <si>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</si>
  <si>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</si>
  <si>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</si>
  <si>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</si>
  <si>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</si>
  <si>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</si>
  <si>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</si>
  <si>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</si>
  <si>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</si>
  <si>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</si>
  <si>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</si>
  <si>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</si>
  <si>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</si>
  <si>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</si>
  <si>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Debug build version. Should be 0 for official builds.</t>
  </si>
  <si>
    <t>param.debug_revision</t>
  </si>
  <si>
    <t>FPGA_REG_HW_ID</t>
  </si>
  <si>
    <t>RW</t>
  </si>
  <si>
    <t>hw_id</t>
  </si>
  <si>
    <t>FPGA_REG_SOFT_RESET_REGISTER</t>
  </si>
  <si>
    <t>C</t>
  </si>
  <si>
    <t>soft_reset</t>
  </si>
  <si>
    <t xml:space="preserve">bit 0 - Write 1 and then 0 to resets data path except Fronthaul. </t>
  </si>
  <si>
    <t>ctrl.soft_reset</t>
  </si>
  <si>
    <t>FPGA_REG_xSSI_WINDOW_CFG</t>
  </si>
  <si>
    <t>xssi_num_15p36_tics</t>
  </si>
  <si>
    <t>[20:0]</t>
  </si>
  <si>
    <t>Number of tics @15.36Mhz clock after which RSSI, WRSSI, TSSI re-loaded into registers</t>
  </si>
  <si>
    <t>ctrl.xssi_num_15p36_tics</t>
  </si>
  <si>
    <t>FPGA_REG_FRM_MRKR_GEN_CFG</t>
  </si>
  <si>
    <t>c0_frm_mrkr_gen_enable</t>
  </si>
  <si>
    <t>[0]</t>
  </si>
  <si>
    <t>Enable for the Carrier0 Frame Generation Logic</t>
  </si>
  <si>
    <t>ctrl.frm_mrkr_gen_enable[0]</t>
  </si>
  <si>
    <t>c1_frm_mrkr_gen_enable</t>
  </si>
  <si>
    <t>[1]</t>
  </si>
  <si>
    <t>ctrl.frm_mrkr_gen_enable[1]</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</si>
  <si>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</si>
  <si>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</si>
  <si>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</si>
  <si>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</si>
  <si>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</si>
  <si>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</si>
  <si>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</si>
  <si>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FPGA_REG_DL_STRM_EN_CFG0TO3</t>
  </si>
  <si>
    <t>dl_c0a0_en</t>
  </si>
  <si>
    <t>Enable for Carrier 0 in Antenna 0</t>
  </si>
  <si>
    <t>ctrl.dl_stream_en[0][0]</t>
  </si>
  <si>
    <t>dl_c1a0_en</t>
  </si>
  <si>
    <t>Enable for Carrier 1 in Antenna 0</t>
  </si>
  <si>
    <t>ctrl.dl_stream_en[1][0]</t>
  </si>
  <si>
    <t>dl_c0a1_en</t>
  </si>
  <si>
    <t>[8]</t>
  </si>
  <si>
    <t>Enable for Carrier 0 in Antenna 1</t>
  </si>
  <si>
    <t>ctrl.dl_stream_en[0][1]</t>
  </si>
  <si>
    <t>dl_c1a1_en</t>
  </si>
  <si>
    <t>[9]</t>
  </si>
  <si>
    <t>Enable for Carrier 1 in Antenna 1</t>
  </si>
  <si>
    <t>ctrl.dl_stream_en[1][1]</t>
  </si>
  <si>
    <t>dl_c0a2_en</t>
  </si>
  <si>
    <t>[16]</t>
  </si>
  <si>
    <t>Enable for Carrier 0 in Antenna 2</t>
  </si>
  <si>
    <t>ctrl.dl_stream_en[0][2]</t>
  </si>
  <si>
    <t>dl_c1a2_en</t>
  </si>
  <si>
    <t>[17]</t>
  </si>
  <si>
    <t>Enable for Carrier 1 in Antenna 2</t>
  </si>
  <si>
    <t>ctrl.dl_stream_en[1][2]</t>
  </si>
  <si>
    <t>dl_c0a3_en</t>
  </si>
  <si>
    <t>[24]</t>
  </si>
  <si>
    <t>Enable for Carrier 0 in Antenna 3</t>
  </si>
  <si>
    <t>ctrl.dl_stream_en[0][3]</t>
  </si>
  <si>
    <t>dl_c1a3_en</t>
  </si>
  <si>
    <t>[25]</t>
  </si>
  <si>
    <t>Enable for Carrier 1 in Antenna 3</t>
  </si>
  <si>
    <t>ctrl.dl_stream_en[1][3]</t>
  </si>
  <si>
    <t>FPGA_REG_DL_STRM_EN_CFG4TO7</t>
  </si>
  <si>
    <t>dl_c0a4_en</t>
  </si>
  <si>
    <t>Enable for Carrier 0 in Antenna 4</t>
  </si>
  <si>
    <t>ctrl.dl_stream_en[0][4]</t>
  </si>
  <si>
    <t>dl_c1a4_en</t>
  </si>
  <si>
    <t>Enable for Carrier 1 in Antenna 4</t>
  </si>
  <si>
    <t>ctrl.dl_stream_en[1][4]</t>
  </si>
  <si>
    <t>dl_c0a5_en</t>
  </si>
  <si>
    <t>Enable for Carrier 0 in Antenna 5</t>
  </si>
  <si>
    <t>ctrl.dl_stream_en[0][5]</t>
  </si>
  <si>
    <t>dl_c1a5_en</t>
  </si>
  <si>
    <t>Enable for Carrier 1 in Antenna 5</t>
  </si>
  <si>
    <t>ctrl.dl_stream_en[1][5]</t>
  </si>
  <si>
    <t>dl_c0a6_en</t>
  </si>
  <si>
    <t>Enable for Carrier 0 in Antenna 6</t>
  </si>
  <si>
    <t>ctrl.dl_stream_en[0][6]</t>
  </si>
  <si>
    <t>dl_c1a6_en</t>
  </si>
  <si>
    <t>Enable for Carrier 1 in Antenna 6</t>
  </si>
  <si>
    <t>ctrl.dl_stream_en[1][6]</t>
  </si>
  <si>
    <t>dl_c0a7_en</t>
  </si>
  <si>
    <t>Enable for Carrier 0 in Antenna 7</t>
  </si>
  <si>
    <t>ctrl.dl_stream_en[0][7]</t>
  </si>
  <si>
    <t>dl_c1a7_en</t>
  </si>
  <si>
    <t>Enable for Carrier 1 in Antenna 7</t>
  </si>
  <si>
    <t>ctrl.dl_stream_en[1][7]</t>
  </si>
  <si>
    <t>FPGA_REG_DL_CAR_CFG</t>
  </si>
  <si>
    <t>dl_car0_bw</t>
  </si>
  <si>
    <t>[3:0]</t>
  </si>
  <si>
    <t>0: 20MHz  1:40MHz 2: 60Mhz 3:80Mhz, 4:100M</t>
  </si>
  <si>
    <t>ctrl.dl_car_bw[0]</t>
  </si>
  <si>
    <t>dl_car1_bw</t>
  </si>
  <si>
    <t>[11:8]</t>
  </si>
  <si>
    <t>ctrl.dl_car_bw[1]</t>
  </si>
  <si>
    <t>FPGA_REG_UL_STRM_EN_CFG0TO3</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</si>
  <si>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</si>
  <si>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</si>
  <si>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</si>
  <si>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</si>
  <si>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</si>
  <si>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</si>
  <si>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</si>
  <si>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</si>
  <si>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</si>
  <si>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</si>
  <si>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</si>
  <si>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</si>
  <si>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</si>
  <si>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</si>
  <si>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</si>
  <si>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</si>
  <si>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FPGA_REG_UL_STRM_EN_CFG4TO7</t>
  </si>
  <si>
    <t>ul_c0a4_en</t>
  </si>
  <si>
    <t>ctrl.ul_stream_en[0][4]</t>
  </si>
  <si>
    <t>ul_c1a4_en</t>
  </si>
  <si>
    <t>ctrl.ul_stream_en[1][4]</t>
  </si>
  <si>
    <t>ul_c0a5_en</t>
  </si>
  <si>
    <t>ctrl.ul_stream_en[0][5]</t>
  </si>
  <si>
    <t>ul_c1a5_en</t>
  </si>
  <si>
    <t>ctrl.ul_stream_en[1][5]</t>
  </si>
  <si>
    <t>ul_c0a6_en</t>
  </si>
  <si>
    <t>ctrl.ul_stream_en[0][6]</t>
  </si>
  <si>
    <t>ul_c1a6_en</t>
  </si>
  <si>
    <t>ctrl.ul_stream_en[1][6]</t>
  </si>
  <si>
    <t>ul_c0a7_en</t>
  </si>
  <si>
    <t>ctrl.ul_stream_en[0][7]</t>
  </si>
  <si>
    <t>ul_c1a7_en</t>
  </si>
  <si>
    <t>ctrl.ul_stream_en[1][7]</t>
  </si>
  <si>
    <t>FPGA_REG_UL_CAR_CFG</t>
  </si>
  <si>
    <t>ul_car0_bw</t>
  </si>
  <si>
    <t>ctrl.ul_car_bw[0]</t>
  </si>
  <si>
    <t>ul_car1_bw</t>
  </si>
  <si>
    <t>ctrl.ul_car_bw[1]</t>
  </si>
  <si>
    <t>FPGA_REG_DL_C0_FRM_MRKR_CNTR_NS</t>
  </si>
  <si>
    <t>dl_c0_frm_mrkr_cntr_ns</t>
  </si>
  <si>
    <t>Nano Second System timer value at which frame marker needs to be genrated at RIDIO IF interface in DL direction for carrier0, Needs to be calculated based on latency for that carrier Bandwidth</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</si>
  <si>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</si>
  <si>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</si>
  <si>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</si>
  <si>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</si>
  <si>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</si>
  <si>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</si>
  <si>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</si>
  <si>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</si>
  <si>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</si>
  <si>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</si>
  <si>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</si>
  <si>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</si>
  <si>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</si>
  <si>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</si>
  <si>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</si>
  <si>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</si>
  <si>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</si>
  <si>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</si>
  <si>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</si>
  <si>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</si>
  <si>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</si>
  <si>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FPGA_REG_CMN_FEATURE_SPRT</t>
  </si>
  <si>
    <t>fh_mode</t>
  </si>
  <si>
    <t>Front Haul mode, 0:Cpri, 1:ecpri</t>
  </si>
  <si>
    <t>num_eth_cores</t>
  </si>
  <si>
    <t>[2:1]</t>
  </si>
  <si>
    <t>Number of SFPS  or Number of Eth Cores</t>
  </si>
  <si>
    <t>fdd_supported</t>
  </si>
  <si>
    <t>[4]</t>
  </si>
  <si>
    <t>when set FDD is Supported</t>
  </si>
  <si>
    <t>tdd_supported</t>
  </si>
  <si>
    <t>[5]</t>
  </si>
  <si>
    <t>when set TDD is Supported</t>
  </si>
  <si>
    <t>max_supported_antennas</t>
  </si>
  <si>
    <t>[15:8]</t>
  </si>
  <si>
    <t>Number of Max Antenna Paths Supported</t>
  </si>
  <si>
    <t>max_supported_carriers</t>
  </si>
  <si>
    <t>[19:16]</t>
  </si>
  <si>
    <t>Number of Max Carrier Paths Supported</t>
  </si>
  <si>
    <t>max_precision</t>
  </si>
  <si>
    <t>[23:20]</t>
  </si>
  <si>
    <t>Maximum Supported I or Q Sample width</t>
  </si>
  <si>
    <t>FPGA_REG_CAR_FEATURE_SPRT</t>
  </si>
  <si>
    <t>car0_lte_supported</t>
  </si>
  <si>
    <t>When set lte is supported on carrier0</t>
  </si>
  <si>
    <t>car1_lte_supported</t>
  </si>
  <si>
    <t>When set 5G/NR is supported on carrier0</t>
  </si>
  <si>
    <t>car0_5g_supported</t>
  </si>
  <si>
    <t>[15]</t>
  </si>
  <si>
    <t>When set lte is supported on carrier1</t>
  </si>
  <si>
    <t>car1_5g_supported</t>
  </si>
  <si>
    <t>When set 5G/NR is supported on carrier1</t>
  </si>
  <si>
    <t>FPGA_REG_NUMEROLOGY_SPRT</t>
  </si>
  <si>
    <t>numerology0_supported</t>
  </si>
  <si>
    <t>When set 15khz scs is supported</t>
  </si>
  <si>
    <t>numerology1_supported</t>
  </si>
  <si>
    <t>When set 30khz scs is supported</t>
  </si>
  <si>
    <t>numerology2_supported</t>
  </si>
  <si>
    <t>[2]</t>
  </si>
  <si>
    <t>When set 60khz scs is supported</t>
  </si>
  <si>
    <t>extended_cp_supported</t>
  </si>
  <si>
    <t>[3]</t>
  </si>
  <si>
    <t>When set extended CP is supoprted (60khz extened CP in 5G/NR, 15khz extended CP in LTE)</t>
  </si>
  <si>
    <t>FPGA_REG_SECTION_TYPE_SPRT</t>
  </si>
  <si>
    <t>100C</t>
  </si>
  <si>
    <t>sec_type0_supported</t>
  </si>
  <si>
    <t>Section Type 0 is supported</t>
  </si>
  <si>
    <t>sec_type1_supported</t>
  </si>
  <si>
    <t>Section Type 1 is supported</t>
  </si>
  <si>
    <t>sec_type3_supported</t>
  </si>
  <si>
    <t>Section Type 3 is supported</t>
  </si>
  <si>
    <t>FPGA_REG_CAR0_PRACH_FORMAT_SPRT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</si>
  <si>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</si>
  <si>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</si>
  <si>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</si>
  <si>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</si>
  <si>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</si>
  <si>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</si>
  <si>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</si>
  <si>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</si>
  <si>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</si>
  <si>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</si>
  <si>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FPGA_REG_CAR1_PRACH_FORMAT_SPRT</t>
  </si>
  <si>
    <t>car1_prach_lte_format0_supported</t>
  </si>
  <si>
    <t>car1_prach_lte_format1_supported</t>
  </si>
  <si>
    <t>car1_prach_lte_format2_supported</t>
  </si>
  <si>
    <t>car1_prach_lte_format3_supported</t>
  </si>
  <si>
    <t>car1_prach_lte_format4_supported</t>
  </si>
  <si>
    <t>FPGA_REG_CAR0_PRACH_FORMAT_SPRT_NR</t>
  </si>
  <si>
    <t>car0_prach_5g_format0_supported</t>
  </si>
  <si>
    <t>When set prach NR format0 is supported</t>
  </si>
  <si>
    <t>car0_prach_5g_format1_supported</t>
  </si>
  <si>
    <t>When set prach NR format1 is supported</t>
  </si>
  <si>
    <t>car0_prach_5g_format2_supported</t>
  </si>
  <si>
    <t>When set prach NR format2 is supported</t>
  </si>
  <si>
    <t>car0_prach_5g_format3_supported</t>
  </si>
  <si>
    <t>When set prach NR format3 is supported</t>
  </si>
  <si>
    <t>FPGA_REG_CAR1_PRACH_FORMAT_SPRT_NR</t>
  </si>
  <si>
    <t>110C</t>
  </si>
  <si>
    <t>car1_prach_5g_format0_supported</t>
  </si>
  <si>
    <t>car1_prach_5g_format1_supported</t>
  </si>
  <si>
    <t>car1_prach_5g_format2_supported</t>
  </si>
  <si>
    <t>car1_prach_5g_format3_supported</t>
  </si>
  <si>
    <t>FPGA_REG_CAR0_BW_SPRT</t>
  </si>
  <si>
    <t>car0_bw_5mhz_supported</t>
  </si>
  <si>
    <t>When set 5MHZ is supporterd</t>
  </si>
  <si>
    <t>car0_bw_10mhz_supported</t>
  </si>
  <si>
    <t>When set 10MHZ is supporterd</t>
  </si>
  <si>
    <t>car0_bw_15mhz_supported</t>
  </si>
  <si>
    <t>When set 15MHZ is supporterd</t>
  </si>
  <si>
    <t>car0_bw_20mhz_supported</t>
  </si>
  <si>
    <t>When set 20MHZ is supporterd</t>
  </si>
  <si>
    <t>car0_bw_40mhz_supported</t>
  </si>
  <si>
    <t>When set 40MHZ is supporterd</t>
  </si>
  <si>
    <t>car0_bw_60mhz_supported</t>
  </si>
  <si>
    <t>When set 60MHZ is supporterd</t>
  </si>
  <si>
    <t>car0_bw_80mhz_supported</t>
  </si>
  <si>
    <t>[6]</t>
  </si>
  <si>
    <t>When set 80MHZ is supporterd</t>
  </si>
  <si>
    <t>car0_bw_100mhz_supported</t>
  </si>
  <si>
    <t>[7]</t>
  </si>
  <si>
    <t>When set 100MHZ is supporterd</t>
  </si>
  <si>
    <t>FPGA_REG_CAR1_BW_SPRT</t>
  </si>
  <si>
    <t>car1_bw_5mhz_supported</t>
  </si>
  <si>
    <t>car1_bw_10mhz_supported</t>
  </si>
  <si>
    <t>car1_bw_15mhz_supported</t>
  </si>
  <si>
    <t>car1_bw_20mhz_supported</t>
  </si>
  <si>
    <t>car1_bw_40mhz_supported</t>
  </si>
  <si>
    <t>car1_bw_60mhz_supported</t>
  </si>
  <si>
    <t>car1_bw_80mhz_supported</t>
  </si>
  <si>
    <t>car1_bw_100mhz_supported</t>
  </si>
  <si>
    <t>FPGA_REG_T2A_MIN_UP_100MHZ</t>
  </si>
  <si>
    <t>t2a_min_up_ns_100MHZ</t>
  </si>
  <si>
    <t>[19:0]</t>
  </si>
  <si>
    <t>1C138</t>
  </si>
  <si>
    <t>T2a min for user plane when BW=100Mhz</t>
  </si>
  <si>
    <t>FPGA_REG_T2A_MIN_UP_80MHZ</t>
  </si>
  <si>
    <t>t2a_min_up_ns_80MHZ</t>
  </si>
  <si>
    <t>T2a min for user plane when BW=80Mhz</t>
  </si>
  <si>
    <t>FPGA_REG_T2A_MIN_UP_60MHZ</t>
  </si>
  <si>
    <t>t2a_min_up_ns_60MHZ</t>
  </si>
  <si>
    <t>T2a min for user plane when BW=60Mhz</t>
  </si>
  <si>
    <t>FPGA_REG_T2A_MIN_UP_40MHZ</t>
  </si>
  <si>
    <t>t2a_min_up_ns_40MHZ</t>
  </si>
  <si>
    <t>T2a min for user plane when BW=40Mhz</t>
  </si>
  <si>
    <t>FPGA_REG_T2A_MIN_UP_20MHZ</t>
  </si>
  <si>
    <t>t2a_min_up_ns_20MHZ</t>
  </si>
  <si>
    <t>T2a min for user plane when BW=20Mhz</t>
  </si>
  <si>
    <t>FPGA_REG_T2A_MIN_UP_15MHZ</t>
  </si>
  <si>
    <t>131C</t>
  </si>
  <si>
    <t>t2a_min_up_ns_15MHZ</t>
  </si>
  <si>
    <t>T2a min for user plane when BW=15Mhz</t>
  </si>
  <si>
    <t>FPGA_REG_T2A_MIN_UP_10MHZ</t>
  </si>
  <si>
    <t>t2a_min_up_ns_10MHZ</t>
  </si>
  <si>
    <t>1D293</t>
  </si>
  <si>
    <t>T2a min for user plane when BW=10Mhz</t>
  </si>
  <si>
    <t>FPGA_REG_T2A_MIN_UP_5MHZ</t>
  </si>
  <si>
    <t>t2a_min_up_ns_5MHZ</t>
  </si>
  <si>
    <t>1F377</t>
  </si>
  <si>
    <t>T2a min for user plane when BW=5Mhz</t>
  </si>
  <si>
    <t>FPGA_REG_TUP_RECEPTION_WINDOW_DL</t>
  </si>
  <si>
    <t>tup_reception_window_dl_ns</t>
  </si>
  <si>
    <t>DL User Plane Reception Window</t>
  </si>
  <si>
    <t>FPGA_REG_TCP_DL_RECEPTION_WINDOW_DL</t>
  </si>
  <si>
    <t>132C</t>
  </si>
  <si>
    <t>tcp_reception_window_dl_ns</t>
  </si>
  <si>
    <t>DL Control Plane reception Window</t>
  </si>
  <si>
    <t>FPGA_REG_TCP_ADV_DL</t>
  </si>
  <si>
    <t>tcp_adv_dl_ns</t>
  </si>
  <si>
    <t>1D4C0</t>
  </si>
  <si>
    <t>Control Plane reception Window</t>
  </si>
  <si>
    <t>FPGA_REG_TA3_MIN_UP_100MHZ</t>
  </si>
  <si>
    <t>ta3_min_up_ns_100MHZ</t>
  </si>
  <si>
    <t>1D79C</t>
  </si>
  <si>
    <t>Ta3  min for user plane when BW=100Mhz for scs 30khz</t>
  </si>
  <si>
    <t>FPGA_REG_TA3_MIN_UP_80MHZ</t>
  </si>
  <si>
    <t>ta3_min_up_ns_80MHZ</t>
  </si>
  <si>
    <t>Ta3  min for user plane when BW=80Mhz for scs 30khz</t>
  </si>
  <si>
    <t>FPGA_REG_TA3_MIN_UP_60MHZ</t>
  </si>
  <si>
    <t>ta3_min_up_ns_60MHZ</t>
  </si>
  <si>
    <t>Ta3 min for user plane when BW=60Mhz for scs 30khz</t>
  </si>
  <si>
    <t>FPGA_REG_TA3_MIN_UP_40MHZ</t>
  </si>
  <si>
    <t>ta3_min_up_ns_40MHZ</t>
  </si>
  <si>
    <t>Ta3 min for user plane when BW=40Mhz for scs 30khz</t>
  </si>
  <si>
    <t>FPGA_REG_TA3_MIN_UP_20MHZ</t>
  </si>
  <si>
    <t>ta3_min_up_ns_20MHZ</t>
  </si>
  <si>
    <t>Ta3 min for user plane when BW=20Mhz for scs 30khz</t>
  </si>
  <si>
    <t>FPGA_REG_TA3_MIN_UP_15MHZ</t>
  </si>
  <si>
    <t>ta3_min_up_ns_15MHZ</t>
  </si>
  <si>
    <t>Ta3 min for user plane when BW=15Mhz for scs 15khz</t>
  </si>
  <si>
    <t>FPGA_REG_TA3_MIN_UP_10MHZ</t>
  </si>
  <si>
    <t>ta3_min_up_ns_10MHZ</t>
  </si>
  <si>
    <t>21ABF</t>
  </si>
  <si>
    <t>Ta3 min for user plane when BW=10Mhz for scs 15khz</t>
  </si>
  <si>
    <t>FPGA_REG_TA3_MIN_UP_5MHZ</t>
  </si>
  <si>
    <t>ta3_min_up_ns_5MHZ</t>
  </si>
  <si>
    <t>1E908</t>
  </si>
  <si>
    <t>Ta3  min for user plane when BW=5Mhz for scs 15khz</t>
  </si>
  <si>
    <t>FPGA_REG_TA3_MIN_UP_PRACH_100MHZ</t>
  </si>
  <si>
    <t>ta3_min_up_prach_ns_100MHZ</t>
  </si>
  <si>
    <t>15DD2</t>
  </si>
  <si>
    <t>Ta3  min for user plane when BW=100Mhz for scs 1.25khz</t>
  </si>
  <si>
    <t>FPGA_REG_TA3_MIN_UP_PRACH_80MHZ</t>
  </si>
  <si>
    <t>ta3_min_up_prach_ns_80MHZ</t>
  </si>
  <si>
    <t>Ta3  min for user plane when BW=80Mhz for scs 1.25khz</t>
  </si>
  <si>
    <t>FPGA_REG_TA3_MIN_UP_PRACH_60MHZ</t>
  </si>
  <si>
    <t>ta3_min_up_prach_ns_60MHZ</t>
  </si>
  <si>
    <t>Ta3 min for user plane when BW=60Mhz for scs 1.25khz</t>
  </si>
  <si>
    <t>FPGA_REG_TA3_MIN_UP_PRACH_40MHZ</t>
  </si>
  <si>
    <t>ta3_min_up_prach_ns_40MHZ</t>
  </si>
  <si>
    <t>Ta3 min for user plane when BW=40Mhz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</si>
  <si>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</si>
  <si>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</si>
  <si>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</si>
  <si>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</si>
  <si>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</si>
  <si>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</si>
  <si>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</si>
  <si>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</si>
  <si>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</si>
  <si>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</si>
  <si>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</si>
  <si>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</si>
  <si>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</si>
  <si>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</si>
  <si>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</si>
  <si>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</si>
  <si>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</si>
  <si>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</si>
  <si>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</si>
  <si>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</si>
  <si>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</si>
  <si>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</si>
  <si>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</si>
  <si>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</si>
  <si>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FPGA_REG_DL_FRM_MRKR_TIME_ADVANCE_100MHZ</t>
  </si>
  <si>
    <t>dl_frm_mrkr_time_advance_100mhz</t>
  </si>
  <si>
    <t>1AAC8</t>
  </si>
  <si>
    <t>Frame Marker DL Time Advance for 100Mhz in ns</t>
  </si>
  <si>
    <t>FPGA_REG_DL_FRM_MRKR_TIME_ADVANCE_80MHZ</t>
  </si>
  <si>
    <t>dl_frm_mrkr_time_advance_80mhz</t>
  </si>
  <si>
    <t>Frame Marker DL Time Advance for 80Mhz in ns</t>
  </si>
  <si>
    <t>FPGA_REG_DL_FRM_MRKR_TIME_ADVANCE_60MHZ</t>
  </si>
  <si>
    <t>dl_frm_mrkr_time_advance_60mhz</t>
  </si>
  <si>
    <t>Frame Marker DL Time Advance for 60Mhz in ns</t>
  </si>
  <si>
    <t>FPGA_REG_DL_FRM_MRKR_TIME_ADVANCE_40MHZ</t>
  </si>
  <si>
    <t>dl_frm_mrkr_time_advance_40mhz</t>
  </si>
  <si>
    <t>Frame Marker DL Time Advance for 40Mhz in ns</t>
  </si>
  <si>
    <t>FPGA_REG_DL_FRM_MRKR_TIME_ADVANCE_20MHZ</t>
  </si>
  <si>
    <t>dl_frm_mrkr_time_advance_20mhz</t>
  </si>
  <si>
    <t>Frame Marker DL Time Advance for 20Mhz in ns</t>
  </si>
  <si>
    <t>FPGA_REG_DL_FRM_MRKR_TIME_ADVANCE_15MHZ</t>
  </si>
  <si>
    <t>dl_frm_mrkr_time_advance_15mhz</t>
  </si>
  <si>
    <t>Frame Marker DL Time Advance for 15Mhz in ns</t>
  </si>
  <si>
    <t>FPGA_REG_DL_FRM_MRKR_TIME_ADVANCE_10MHZ</t>
  </si>
  <si>
    <t>dl_frm_mrkr_time_advance_10mhz</t>
  </si>
  <si>
    <t>1BC6C</t>
  </si>
  <si>
    <t>Frame Marker DL Time Advance for 10Mhz in ns</t>
  </si>
  <si>
    <t>FPGA_REG_DL_FRM_MRKR_TIME_ADVANCE_5MHZ</t>
  </si>
  <si>
    <t>dl_frm_mrkr_time_advance_5mhz</t>
  </si>
  <si>
    <t>1DD4F</t>
  </si>
  <si>
    <t>Frame Marker DL Time Advance for 5Mhz in ns</t>
  </si>
  <si>
    <t>FPGA_REG_UL_FRM_MRKR_TIME_DELAY_100MHZ</t>
  </si>
  <si>
    <t>ul_frm_mrkr_time_delay_100mhz</t>
  </si>
  <si>
    <t>EDC</t>
  </si>
  <si>
    <t>Frame Marker Delay for uplink for 100Mhz in ns</t>
  </si>
  <si>
    <t>FPGA_REG_UL_FRM_MRKR_TIME_DELAY_80MHZ</t>
  </si>
  <si>
    <t>ul_frm_mrkr_time_delay_80mhz</t>
  </si>
  <si>
    <t>Frame Marker Delay for uplink for 80Mhz in ns</t>
  </si>
  <si>
    <t>FPGA_REG_UL_FRM_MRKR_TIME_DELAY_60MHZ</t>
  </si>
  <si>
    <t>ul_frm_mrkr_time_delay_60mhz</t>
  </si>
  <si>
    <t>Frame Marker Delay for uplink for 60Mhz in ns</t>
  </si>
  <si>
    <t>FPGA_REG_UL_FRM_MRKR_TIME_DELAY_40MHZ</t>
  </si>
  <si>
    <t>ul_frm_mrkr_time_delay_40mhz</t>
  </si>
  <si>
    <t>Frame Marker Delay for uplink for 40Mhz in ns</t>
  </si>
  <si>
    <t>FPGA_REG_UL_FRM_MRKR_TIME_DELAY_20MHZ</t>
  </si>
  <si>
    <t>ul_frm_mrkr_time_delay_20mhz</t>
  </si>
  <si>
    <t>Frame Marker Delay for uplink for 20Mhz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</si>
  <si>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</si>
  <si>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</si>
  <si>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</si>
  <si>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</si>
  <si>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</si>
  <si>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</si>
  <si>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</si>
  <si>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</si>
  <si>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</si>
  <si>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</si>
  <si>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</si>
  <si>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FPGA_REG_PRACH_FRM_MRKR_TIME_DELAY_100MHZ</t>
  </si>
  <si>
    <t>prach_frm_mrkr_time_delay_100mhz</t>
  </si>
  <si>
    <t>12CF0</t>
  </si>
  <si>
    <t>Frame Marker Delay for prach for 100Mhz in ns</t>
  </si>
  <si>
    <t>FPGA_REG_PRACH_FRM_MRKR_TIME_DELAY_80MHZ</t>
  </si>
  <si>
    <t>prach_frm_mrkr_time_delay_80mhz</t>
  </si>
  <si>
    <t>Frame Marker Delay for prach for 80Mhz in ns</t>
  </si>
  <si>
    <t>FPGA_REG_PRACH_FRM_MRKR_TIME_DELAY_60MHZ</t>
  </si>
  <si>
    <t>prach_frm_mrkr_time_delay_60mhz</t>
  </si>
  <si>
    <t>Frame Marker Delay for prach for 60Mhz in ns</t>
  </si>
  <si>
    <t>FPGA_REG_PRACH_FRM_MRKR_TIME_DELAY_40MHZ</t>
  </si>
  <si>
    <t>prach_frm_mrkr_time_delay_40mhz</t>
  </si>
  <si>
    <t>Frame Marker Delay for prach for 40Mhz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</si>
  <si>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</si>
  <si>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</si>
  <si>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</si>
  <si>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</si>
  <si>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</si>
  <si>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</si>
  <si>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</si>
  <si>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</si>
  <si>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</si>
  <si>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</si>
  <si>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</si>
  <si>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</si>
  <si>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</si>
  <si>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</si>
  <si>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FPGA_REG_TSSI_CFG</t>
  </si>
  <si>
    <t>tssi_samples_per_15p36_tic</t>
  </si>
  <si>
    <t>[7:0]</t>
  </si>
  <si>
    <t>24 (0x18) for 368.64MHz, 32 (0x20) for 491.52MHz</t>
  </si>
  <si>
    <t>param.tssi_samples_per_15p36_tic</t>
  </si>
  <si>
    <t>tssi_accum_truncated_bits</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</si>
  <si>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</si>
  <si>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</si>
  <si>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</si>
  <si>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</si>
  <si>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</si>
  <si>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</si>
  <si>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</si>
  <si>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</si>
  <si>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</si>
  <si>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245.76/15.36 = 16 for 100MHz
30.72/15.36=2 for 20MHz&amp; 15Mhz.
Software can extrapolate for other BWs, 
For example, 
15.36/15.36=1 for 10MHz
7.68/15.36=0.5 for 5Mhz</t>
  </si>
  <si>
    <t>param.rssi_samples_per_15p36_tic_20M</t>
  </si>
  <si>
    <t>rssi_accum_truncated_bits</t>
  </si>
  <si>
    <t>param.rssi_accum_truncated_bits</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</si>
  <si>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</si>
  <si>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</si>
  <si>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</si>
  <si>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</si>
  <si>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</si>
  <si>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</si>
  <si>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</si>
  <si>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</si>
  <si>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</si>
  <si>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</si>
  <si>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ul_time_delay_bypass</t>
  </si>
  <si>
    <t xml:space="preserve">when set UL Time delay module which has integer and fractional interpolator is not included </t>
  </si>
  <si>
    <t>FPGA_REG_CMN_SCRATCH</t>
  </si>
  <si>
    <t>1FFC</t>
  </si>
  <si>
    <t>com_scratch</t>
  </si>
  <si>
    <t>1111_aaaa</t>
  </si>
  <si>
    <t>common scratch</t>
  </si>
  <si>
    <t>FPGA_REG_DL_PATH_MUTE0TO3</t>
  </si>
  <si>
    <t>dl_c0a0_mute_en</t>
  </si>
  <si>
    <t>Mute Enable for Carrier 0 in Antenna 0</t>
  </si>
  <si>
    <t>ctrl.dl_dfe_mute_path0to3[0][0]</t>
  </si>
  <si>
    <t>dl_c1a0_mute_en</t>
  </si>
  <si>
    <t>Mute Enable for Carrier 1 in Antenna 0</t>
  </si>
  <si>
    <t>ctrl.dl_dfe_mute_path0to3[1][0]</t>
  </si>
  <si>
    <t>dl_c0a1_mute_en</t>
  </si>
  <si>
    <t>Mute Enable for Carrier 0 in Antenna 1</t>
  </si>
  <si>
    <t>ctrl.dl_dfe_mute_path0to3[0][1]</t>
  </si>
  <si>
    <t>dl_c1a1_mute_en</t>
  </si>
  <si>
    <t>Mute Enable for Carrier 1 in Antenna 1</t>
  </si>
  <si>
    <t>ctrl.dl_dfe_mute_path0to3[1][1]</t>
  </si>
  <si>
    <t>dl_c0a2_mute_en</t>
  </si>
  <si>
    <t>Mute Enable for Carrier 0 in Antenna 2</t>
  </si>
  <si>
    <t>ctrl.dl_dfe_mute_path0to3[0][2]</t>
  </si>
  <si>
    <t>dl_c1a2_mute_en</t>
  </si>
  <si>
    <t>Mute Enable for Carrier 1 in Antenna 2</t>
  </si>
  <si>
    <t>ctrl.dl_dfe_mute_path0to3[1][2]</t>
  </si>
  <si>
    <t>dl_c0a3_mute_en</t>
  </si>
  <si>
    <t>Mute Enable for Carrier 0 in Antenna 3</t>
  </si>
  <si>
    <t>ctrl.dl_dfe_mute_path0to3[0][3]</t>
  </si>
  <si>
    <t>dl_c1a3_mute_en</t>
  </si>
  <si>
    <t>Mute Enable for Carrier 1 in Antenna 3</t>
  </si>
  <si>
    <t>ctrl.dl_dfe_mute_path0to3[1][3]</t>
  </si>
  <si>
    <t>FPGA_REG_DL_PATH_MUTE4TO7</t>
  </si>
  <si>
    <t>dl_c0a4_mute_en</t>
  </si>
  <si>
    <t>Mute Enable for Carrier 0 in Antenna 4</t>
  </si>
  <si>
    <t>ctrl.dl_dfe_mute_path4to7[0][0]</t>
  </si>
  <si>
    <t>dl_c1a4_mute_en</t>
  </si>
  <si>
    <t>Mute Enable for Carrier 1 in Antenna 4</t>
  </si>
  <si>
    <t>ctrl.dl_dfe_mute_path4to7[1][0]</t>
  </si>
  <si>
    <t>dl_c0a5_mute_en</t>
  </si>
  <si>
    <t>Mute Enable for Carrier 0 in Antenna 5</t>
  </si>
  <si>
    <t>ctrl.dl_dfe_mute_path4to7[0][1]</t>
  </si>
  <si>
    <t>dl_c1a5_mute_en</t>
  </si>
  <si>
    <t>Mute Enable for Carrier 1 in Antenna 5</t>
  </si>
  <si>
    <t>ctrl.dl_dfe_mute_path4to7[1][1]</t>
  </si>
  <si>
    <t>dl_c0a6_mute_en</t>
  </si>
  <si>
    <t>Mute Enable for Carrier 0 in Antenna 6</t>
  </si>
  <si>
    <t>ctrl.dl_dfe_mute_path4to7[0][2]</t>
  </si>
  <si>
    <t>dl_c1a6_mute_en</t>
  </si>
  <si>
    <t>Mute Enable for Carrier 1 in Antenna 6</t>
  </si>
  <si>
    <t>ctrl.dl_dfe_mute_path4to7[1][2]</t>
  </si>
  <si>
    <t>dl_c0a7_mute_en</t>
  </si>
  <si>
    <t>Mute Enable for Carrier 0 in Antenna 7</t>
  </si>
  <si>
    <t>ctrl.dl_dfe_mute_path4to7[0][3]</t>
  </si>
  <si>
    <t>dl_c1a7_mute_en</t>
  </si>
  <si>
    <t>Mute Enable for Carrier 1 in Antenna 7</t>
  </si>
  <si>
    <t>ctrl.dl_dfe_mute_path4to7[1][3]</t>
  </si>
  <si>
    <t>FPGA_REG_DL_ANT_INT_FRAC_DLY_TRIG</t>
  </si>
  <si>
    <t>dl_ant_int_frac_delay_trig</t>
  </si>
  <si>
    <t>1: when set  the new Antenna integer and fractional delays values take into effect. This register need to be written 0 and then written 1 whenever the new Ant integer and fracional delays are configured.</t>
  </si>
  <si>
    <t>ctrl.dl_ant_int_frac_delay_trig</t>
  </si>
  <si>
    <t>FPGA_REG_DL_DFE_CAR_FLUSH_STATE</t>
  </si>
  <si>
    <t>1C</t>
  </si>
  <si>
    <t>dl_dfe_car0_flush_state</t>
  </si>
  <si>
    <t>1: Carrier0 dfe chain is busy flushing the pipeline, 0: operational or idle state and not in flush state</t>
  </si>
  <si>
    <t>stat.dl_dfe_car_flush_state[0]</t>
  </si>
  <si>
    <t>dl_dfe_car1_flush_state</t>
  </si>
  <si>
    <t>1: Carrier1 dfe chain is busy flushing the pipeline, 0: Not flushing</t>
  </si>
  <si>
    <t>stat.dl_dfe_car_flush_state[1]</t>
  </si>
  <si>
    <t>FPGA_REG_DL_CAR0_NCO_LSB_CFG</t>
  </si>
  <si>
    <t>dl_car0_nco_lsb</t>
  </si>
  <si>
    <t>[31:0] of NCO value for carrier0</t>
  </si>
  <si>
    <t>ctrl.dl_car_nco_lsb[0]</t>
  </si>
  <si>
    <t>FPGA_REG_DL_CAR0_NCO_MSB_CFG</t>
  </si>
  <si>
    <t>dl_car0_nco_msb</t>
  </si>
  <si>
    <t>[6:0]</t>
  </si>
  <si>
    <t>[38:32] of NCO value for carrier0</t>
  </si>
  <si>
    <t>ctrl.dl_car_nco_msb[0]</t>
  </si>
  <si>
    <t>dl_car0_nco_sign</t>
  </si>
  <si>
    <t>Sign of NCO</t>
  </si>
  <si>
    <t>ctrl.dl_car_nco_sign[0]</t>
  </si>
  <si>
    <t>FPGA_REG_DL_CAR1_NCO_LSB_CFG</t>
  </si>
  <si>
    <t>dl_car1_nco_lsb</t>
  </si>
  <si>
    <t>[31:0] of NCO value for carrier1</t>
  </si>
  <si>
    <t>ctrl.dl_car_nco_lsb[1]</t>
  </si>
  <si>
    <t>FPGA_REG_DL_CAR1_NCO_MSB_CFG</t>
  </si>
  <si>
    <t>10C</t>
  </si>
  <si>
    <t>dl_car1_nco_msb</t>
  </si>
  <si>
    <t>[38:32] of NCO value for carrier1</t>
  </si>
  <si>
    <t>ctrl.dl_car_nco_msb[1]</t>
  </si>
  <si>
    <t>dl_car1_nco_sign</t>
  </si>
  <si>
    <t>ctrl.dl_car_nco_sign[1]</t>
  </si>
  <si>
    <t>FPGA_REG_DL_C0A0_GAIN_CFG</t>
  </si>
  <si>
    <t>dl_c0a0_scaler_sign</t>
  </si>
  <si>
    <t>[31]</t>
  </si>
  <si>
    <t xml:space="preserve">When negative (1), shift right, When positive (0), shift left  </t>
  </si>
  <si>
    <t>ctrl.dl_stream_gain_scaler_sign[0][0]</t>
  </si>
  <si>
    <t>dl_c0a0_scaler</t>
  </si>
  <si>
    <t>Number of bits to be shifted (multiple of 6dB) </t>
  </si>
  <si>
    <t>ctrl.dl_stream_gain_scaler[0][0]</t>
  </si>
  <si>
    <t>dl_c0a0_fraction_gain</t>
  </si>
  <si>
    <t>FFFF</t>
  </si>
  <si>
    <t>Unsigned multiplier to both I &amp; Q </t>
  </si>
  <si>
    <t>ctrl.dl_stream_gain_fraction[0][0]</t>
  </si>
  <si>
    <t>FPGA_REG_DL_C1A0_GAIN_CFG</t>
  </si>
  <si>
    <t>dl_c1a0_scaler_sign</t>
  </si>
  <si>
    <t>ctrl.dl_stream_gain_scaler_sign[1][0]</t>
  </si>
  <si>
    <t>dl_c1a0_scaler</t>
  </si>
  <si>
    <t>ctrl.dl_stream_gain_scaler[1][0]</t>
  </si>
  <si>
    <t>dl_c1a0_fraction_gain</t>
  </si>
  <si>
    <t>ctrl.dl_stream_gain_fraction[1][0]</t>
  </si>
  <si>
    <t>FPGA_REG_DL_C0A1_GAIN_CFG</t>
  </si>
  <si>
    <t>dl_c0a1_scaler_sign</t>
  </si>
  <si>
    <t>ctrl.dl_stream_gain_scaler_sign[0][1]</t>
  </si>
  <si>
    <t>dl_c0a1_scaler</t>
  </si>
  <si>
    <t>ctrl.dl_stream_gain_scaler[0][1]</t>
  </si>
  <si>
    <t>dl_c0a1_fraction_gain</t>
  </si>
  <si>
    <t>ctrl.dl_stream_gain_fraction[0][1]</t>
  </si>
  <si>
    <t>FPGA_REG_DL_C1A1_GAIN_CFG</t>
  </si>
  <si>
    <t>dl_c1a1_scaler_sign</t>
  </si>
  <si>
    <t>ctrl.dl_stream_gain_scaler_sign[1][1]</t>
  </si>
  <si>
    <t>dl_c1a1_scaler</t>
  </si>
  <si>
    <t>ctrl.dl_stream_gain_scaler[1][1]</t>
  </si>
  <si>
    <t>dl_c1a1_fraction_gain</t>
  </si>
  <si>
    <t>ctrl.dl_stream_gain_fraction[1][1]</t>
  </si>
  <si>
    <t>FPGA_REG_DL_C0A2_GAIN_CFG</t>
  </si>
  <si>
    <t>dl_c0a2_scaler_sign</t>
  </si>
  <si>
    <t>ctrl.dl_stream_gain_scaler_sign[0][2]</t>
  </si>
  <si>
    <t>dl_c0a2_scaler</t>
  </si>
  <si>
    <t>ctrl.dl_stream_gain_scaler[0][2]</t>
  </si>
  <si>
    <t>dl_c0a2_fraction_gain</t>
  </si>
  <si>
    <t>ctrl.dl_stream_gain_fraction[0][2]</t>
  </si>
  <si>
    <t>FPGA_REG_DL_C1A2_GAIN_CFG</t>
  </si>
  <si>
    <t>dl_c1a2_scaler_sign</t>
  </si>
  <si>
    <t>ctrl.dl_stream_gain_scaler_sign[1][2]</t>
  </si>
  <si>
    <t>dl_c1a2_scaler</t>
  </si>
  <si>
    <t>ctrl.dl_stream_gain_scaler[1][2]</t>
  </si>
  <si>
    <t>dl_c1a2_fraction_gain</t>
  </si>
  <si>
    <t>ctrl.dl_stream_gain_fraction[1][2]</t>
  </si>
  <si>
    <t>FPGA_REG_DL_C0A3_GAIN_CFG</t>
  </si>
  <si>
    <t>dl_c0a3_scaler_sign</t>
  </si>
  <si>
    <t>ctrl.dl_stream_gain_scaler_sign[0][3]</t>
  </si>
  <si>
    <t>dl_c0a3_scaler</t>
  </si>
  <si>
    <t>ctrl.dl_stream_gain_scaler[0][3]</t>
  </si>
  <si>
    <t>dl_c0a3_fraction_gain</t>
  </si>
  <si>
    <t>ctrl.dl_stream_gain_fraction[0][3]</t>
  </si>
  <si>
    <t>FPGA_REG_DL_C1A3_GAIN_CFG</t>
  </si>
  <si>
    <t>dl_c1a3_scaler_sign</t>
  </si>
  <si>
    <t>ctrl.dl_stream_gain_scaler_sign[1][3]</t>
  </si>
  <si>
    <t>dl_c1a3_scaler</t>
  </si>
  <si>
    <t>ctrl.dl_stream_gain_scaler[1][3]</t>
  </si>
  <si>
    <t>dl_c1a3_fraction_gain</t>
  </si>
  <si>
    <t>ctrl.dl_stream_gain_fraction[1][3]</t>
  </si>
  <si>
    <t>FPGA_REG_DL_C0A4_GAIN_CFG</t>
  </si>
  <si>
    <t>dl_c0a4_scaler_sign</t>
  </si>
  <si>
    <t>ctrl.dl_stream_gain_scaler_sign[0][4]</t>
  </si>
  <si>
    <t>dl_c0a4_scaler</t>
  </si>
  <si>
    <t>ctrl.dl_stream_gain_scaler[0][4]</t>
  </si>
  <si>
    <t>dl_c0a4_fraction_gain</t>
  </si>
  <si>
    <t>ctrl.dl_stream_gain_fraction[0][4]</t>
  </si>
  <si>
    <t>FPGA_REG_DL_C1A4_GAIN_CFG</t>
  </si>
  <si>
    <t>dl_c1a4_scaler_sign</t>
  </si>
  <si>
    <t>ctrl.dl_stream_gain_scaler_sign[1][4]</t>
  </si>
  <si>
    <t>dl_c1a4_scaler</t>
  </si>
  <si>
    <t>ctrl.dl_stream_gain_scaler[1][4]</t>
  </si>
  <si>
    <t>dl_c1a4_fraction_gain</t>
  </si>
  <si>
    <t>ctrl.dl_stream_gain_fraction[1][4]</t>
  </si>
  <si>
    <t>FPGA_REG_DL_C0A5_GAIN_CFG</t>
  </si>
  <si>
    <t>dl_c0a5_scaler_sign</t>
  </si>
  <si>
    <t>ctrl.dl_stream_gain_scaler_sign[0][5]</t>
  </si>
  <si>
    <t>dl_c0a5_scaler</t>
  </si>
  <si>
    <t>ctrl.dl_stream_gain_scaler[0][5]</t>
  </si>
  <si>
    <t>dl_c0a5_fraction_gain</t>
  </si>
  <si>
    <t>ctrl.dl_stream_gain_fraction[0][5]</t>
  </si>
  <si>
    <t>FPGA_REG_DL_C1A5_GAIN_CFG</t>
  </si>
  <si>
    <t>22C</t>
  </si>
  <si>
    <t>dl_c1a5_scaler_sign</t>
  </si>
  <si>
    <t>ctrl.dl_stream_gain_scaler_sign[1][5]</t>
  </si>
  <si>
    <t>dl_c1a5_scaler</t>
  </si>
  <si>
    <t>ctrl.dl_stream_gain_scaler[1][5]</t>
  </si>
  <si>
    <t>dl_c1a5_fraction_gain</t>
  </si>
  <si>
    <t>ctrl.dl_stream_gain_fraction[1][5]</t>
  </si>
  <si>
    <t>FPGA_REG_DL_C0A6_GAIN_CFG</t>
  </si>
  <si>
    <t>dl_c0a6_scaler_sign</t>
  </si>
  <si>
    <t>ctrl.dl_stream_gain_scaler_sign[0][6]</t>
  </si>
  <si>
    <t>dl_c0a6_scaler</t>
  </si>
  <si>
    <t>ctrl.dl_stream_gain_scaler[0][6]</t>
  </si>
  <si>
    <t>dl_c0a6_fraction_gain</t>
  </si>
  <si>
    <t>ctrl.dl_stream_gain_fraction[0][6]</t>
  </si>
  <si>
    <t>FPGA_REG_DL_C1A6_GAIN_CFG</t>
  </si>
  <si>
    <t>dl_c1a6_scaler_sign</t>
  </si>
  <si>
    <t>ctrl.dl_stream_gain_scaler_sign[1][6]</t>
  </si>
  <si>
    <t>dl_c1a6_scaler</t>
  </si>
  <si>
    <t>ctrl.dl_stream_gain_scaler[1][6]</t>
  </si>
  <si>
    <t>dl_c1a6_fraction_gain</t>
  </si>
  <si>
    <t>ctrl.dl_stream_gain_fraction[1][6]</t>
  </si>
  <si>
    <t>FPGA_REG_DL_C0A7_GAIN_CFG</t>
  </si>
  <si>
    <t>dl_c0a7_scaler_sign</t>
  </si>
  <si>
    <t>ctrl.dl_stream_gain_scaler_sign[0][7]</t>
  </si>
  <si>
    <t>dl_c0a7_scaler</t>
  </si>
  <si>
    <t>ctrl.dl_stream_gain_scaler[0][7]</t>
  </si>
  <si>
    <t>dl_c0a7_fraction_gain</t>
  </si>
  <si>
    <t>ctrl.dl_stream_gain_fraction[0][7]</t>
  </si>
  <si>
    <t>FPGA_REG_DL_C1A7_GAIN_CFG</t>
  </si>
  <si>
    <t>23C</t>
  </si>
  <si>
    <t>dl_c1a7_scaler_sign</t>
  </si>
  <si>
    <t>ctrl.dl_stream_gain_scaler_sign[1][7]</t>
  </si>
  <si>
    <t>dl_c1a7_scaler</t>
  </si>
  <si>
    <t>ctrl.dl_stream_gain_scaler[1][7]</t>
  </si>
  <si>
    <t>dl_c1a7_fraction_gain</t>
  </si>
  <si>
    <t>ctrl.dl_stream_gain_fraction[1][7]</t>
  </si>
  <si>
    <t>FPGA_REG_DL_ANT0_PRECFR_GAIN_CFG</t>
  </si>
  <si>
    <t>dl_ant0_precfr_scaler_sign</t>
  </si>
  <si>
    <t>ctrl.dl_ant_precfr_gain_scaler_sign[0]</t>
  </si>
  <si>
    <t>dl_ant0_precfr_scaler</t>
  </si>
  <si>
    <t>ctrl.dl_ant_precfr_gain_scaler[0]</t>
  </si>
  <si>
    <t>dl_ant0_precfr_fraction_gain</t>
  </si>
  <si>
    <t>ctrl.dl_ant_precfr_gain_fraction[0]</t>
  </si>
  <si>
    <t>FPGA_REG_DL_ANT1_PRECFR_GAIN_CFG</t>
  </si>
  <si>
    <t>dl_ant1_precfr_scaler_sign</t>
  </si>
  <si>
    <t>ctrl.dl_ant_precfr_gain_scaler_sign[1]</t>
  </si>
  <si>
    <t>dl_ant1_precfr_scaler</t>
  </si>
  <si>
    <t>ctrl.dl_ant_precfr_gain_scaler[1]</t>
  </si>
  <si>
    <t>dl_ant1_precfr_fraction_gain</t>
  </si>
  <si>
    <t>ctrl.dl_ant_precfr_gain_fraction[1]</t>
  </si>
  <si>
    <t>FPGA_REG_DL_ANT2_PRECFR_GAIN_CFG</t>
  </si>
  <si>
    <t>dl_ant2_precfr_scaler_sign</t>
  </si>
  <si>
    <t>ctrl.dl_ant_precfr_gain_scaler_sign[2]</t>
  </si>
  <si>
    <t>dl_ant2_precfr_scaler</t>
  </si>
  <si>
    <t>ctrl.dl_ant_precfr_gain_scaler[2]</t>
  </si>
  <si>
    <t>dl_ant2_precfr_fraction_gain</t>
  </si>
  <si>
    <t>ctrl.dl_ant_precfr_gain_fraction[2]</t>
  </si>
  <si>
    <t>FPGA_REG_DL_ANT3_PRECFR_GAIN_CFG</t>
  </si>
  <si>
    <t>dl_ant3_precfr_scaler_sign</t>
  </si>
  <si>
    <t>ctrl.dl_ant_precfr_gain_scaler_sign[3]</t>
  </si>
  <si>
    <t>dl_ant3_precfr_scaler</t>
  </si>
  <si>
    <t>ctrl.dl_ant_precfr_gain_scaler[3]</t>
  </si>
  <si>
    <t>dl_ant3_precfr_fraction_gain</t>
  </si>
  <si>
    <t>ctrl.dl_ant_precfr_gain_fraction[3]</t>
  </si>
  <si>
    <t>FPGA_REG_DL_ANT4_PRECFR_GAIN_CFG</t>
  </si>
  <si>
    <t>dl_ant4_precfr_scaler_sign</t>
  </si>
  <si>
    <t>ctrl.dl_ant_precfr_gain_scaler_sign[4]</t>
  </si>
  <si>
    <t>dl_ant4_precfr_scaler</t>
  </si>
  <si>
    <t>ctrl.dl_ant_precfr_gain_scaler[4]</t>
  </si>
  <si>
    <t>dl_ant4_precfr_fraction_gain</t>
  </si>
  <si>
    <t>ctrl.dl_ant_precfr_gain_fraction[4]</t>
  </si>
  <si>
    <t>FPGA_REG_DL_ANT5_PRECFR_GAIN_CFG</t>
  </si>
  <si>
    <t>dl_ant5_precfr_scaler_sign</t>
  </si>
  <si>
    <t>ctrl.dl_ant_precfr_gain_scaler_sign[5]</t>
  </si>
  <si>
    <t>dl_ant5_precfr_scaler</t>
  </si>
  <si>
    <t>ctrl.dl_ant_precfr_gain_scaler[5]</t>
  </si>
  <si>
    <t>dl_ant5_precfr_fraction_gain</t>
  </si>
  <si>
    <t>ctrl.dl_ant_precfr_gain_fraction[5]</t>
  </si>
  <si>
    <t>FPGA_REG_DL_ANT6_PRECFR_GAIN_CFG</t>
  </si>
  <si>
    <t>dl_ant6_precfr_scaler_sign</t>
  </si>
  <si>
    <t>ctrl.dl_ant_precfr_gain_scaler_sign[6]</t>
  </si>
  <si>
    <t>dl_ant6_precfr_scaler</t>
  </si>
  <si>
    <t>ctrl.dl_ant_precfr_gain_scaler[6]</t>
  </si>
  <si>
    <t>dl_ant6_precfr_fraction_gain</t>
  </si>
  <si>
    <t>ctrl.dl_ant_precfr_gain_fraction[6]</t>
  </si>
  <si>
    <t>FPGA_REG_DL_ANT7_PRECFR_GAIN_CFG</t>
  </si>
  <si>
    <t>41C</t>
  </si>
  <si>
    <t>dl_ant7_precfr_scaler_sign</t>
  </si>
  <si>
    <t>ctrl.dl_ant_precfr_gain_scaler_sign[7]</t>
  </si>
  <si>
    <t>dl_ant7_precfr_scaler</t>
  </si>
  <si>
    <t>ctrl.dl_ant_precfr_gain_scaler[7]</t>
  </si>
  <si>
    <t>dl_ant7_precfr_fraction_gain</t>
  </si>
  <si>
    <t>ctrl.dl_ant_precfr_gain_fraction[7]</t>
  </si>
  <si>
    <t>FPGA_REG_DL_ANT0_POSTCFR_GAIN_CFG</t>
  </si>
  <si>
    <t>dl_ant0_postcfr_scaler_sign</t>
  </si>
  <si>
    <t>stat.dl_ant_postcfr_gain_scaler_sign[0]</t>
  </si>
  <si>
    <t>dl_ant0_postcfr_scaler</t>
  </si>
  <si>
    <t>stat.dl_ant_postcfr_gain_scaler[0]</t>
  </si>
  <si>
    <t>dl_ant0_postcfr_fraction_gain</t>
  </si>
  <si>
    <t>Unsigned multiplier to both I &amp; Q,  Can only be updated when the override bit is set</t>
  </si>
  <si>
    <t>stat.dl_ant_postcfr_gain_fraction[0]</t>
  </si>
  <si>
    <t>FPGA_REG_DL_ANT1_POSTCFR_GAIN_CFG</t>
  </si>
  <si>
    <t>dl_ant1_postcfr_scaler_sign</t>
  </si>
  <si>
    <t>When negative (1), shift right, When positive (0), shift left , Can only be updated when the override bit is set</t>
  </si>
  <si>
    <t>stat.dl_ant_postcfr_gain_scaler_sign[1]</t>
  </si>
  <si>
    <t>dl_ant1_postcfr_scaler</t>
  </si>
  <si>
    <t>stat.dl_ant_postcfr_gain_scaler[1]</t>
  </si>
  <si>
    <t>dl_ant1_postcfr_fraction_gain</t>
  </si>
  <si>
    <t>Unsigned multiplier to both I &amp; Q, Can only be updated when the override bit is set</t>
  </si>
  <si>
    <t>stat.dl_ant_postcfr_gain_fraction[1]</t>
  </si>
  <si>
    <t>FPGA_REG_DL_ANT2_POSTCFR_GAIN_CFG</t>
  </si>
  <si>
    <t>dl_ant2_postcfr_scaler_sign</t>
  </si>
  <si>
    <t xml:space="preserve">When negative (1), shift right, When positive (0), shift left , Can only be updated when the override bit is set </t>
  </si>
  <si>
    <t>stat.dl_ant_postcfr_gain_scaler_sign[2]</t>
  </si>
  <si>
    <t>dl_ant2_postcfr_scaler</t>
  </si>
  <si>
    <t>stat.dl_ant_postcfr_gain_scaler[2]</t>
  </si>
  <si>
    <t>dl_ant2_postcfr_fraction_gain</t>
  </si>
  <si>
    <t>Unsigned multiplier to both I &amp; Q, Can only be updated when the override bit is set </t>
  </si>
  <si>
    <t>stat.dl_ant_postcfr_gain_fraction[2]</t>
  </si>
  <si>
    <t>FPGA_REG_DL_ANT3_POSTCFR_GAIN_CFG</t>
  </si>
  <si>
    <t>dl_ant3_postcfr_scaler_sign</t>
  </si>
  <si>
    <t xml:space="preserve">When negative (1), shift right, When positive (0), shift left, Can only be updated when the override bit is set  </t>
  </si>
  <si>
    <t>stat.dl_ant_postcfr_gain_scaler_sign[3]</t>
  </si>
  <si>
    <t>dl_ant3_postcfr_scaler</t>
  </si>
  <si>
    <t>Number of bits to be shifted (multiple of 6dB), Can only be updated when the override bit is set</t>
  </si>
  <si>
    <t>stat.dl_ant_postcfr_gain_scaler[3]</t>
  </si>
  <si>
    <t>dl_ant3_postcfr_fraction_gain</t>
  </si>
  <si>
    <t>stat.dl_ant_postcfr_gain_fraction[3]</t>
  </si>
  <si>
    <t>FPGA_REG_DL_ANT4_POSTCFR_GAIN_CFG</t>
  </si>
  <si>
    <t>dl_ant4_postcfr_scaler_sign</t>
  </si>
  <si>
    <t>stat.dl_ant_postcfr_gain_scaler_sign[4]</t>
  </si>
  <si>
    <t>dl_ant4_postcfr_scaler</t>
  </si>
  <si>
    <t>stat.dl_ant_postcfr_gain_scaler[4]</t>
  </si>
  <si>
    <t>dl_ant4_postcfr_fraction_gain</t>
  </si>
  <si>
    <t>stat.dl_ant_postcfr_gain_fraction[4]</t>
  </si>
  <si>
    <t>FPGA_REG_DL_ANT5_POSTCFR_GAIN_CFG</t>
  </si>
  <si>
    <t>dl_ant5_postcfr_scaler_sign</t>
  </si>
  <si>
    <t>stat.dl_ant_postcfr_gain_scaler_sign[5]</t>
  </si>
  <si>
    <t>dl_ant5_postcfr_scaler</t>
  </si>
  <si>
    <t>stat.dl_ant_postcfr_gain_scaler[5]</t>
  </si>
  <si>
    <t>dl_ant5_postcfr_fraction_gain</t>
  </si>
  <si>
    <t>stat.dl_ant_postcfr_gain_fraction[5]</t>
  </si>
  <si>
    <t>FPGA_REG_DL_ANT6_POSTCFR_GAIN_CFG</t>
  </si>
  <si>
    <t>dl_ant6_postcfr_scaler_sign</t>
  </si>
  <si>
    <t>stat.dl_ant_postcfr_gain_scaler_sign[6]</t>
  </si>
  <si>
    <t>dl_ant6_postcfr_scaler</t>
  </si>
  <si>
    <t>stat.dl_ant_postcfr_gain_scaler[6]</t>
  </si>
  <si>
    <t>dl_ant6_postcfr_fraction_gain</t>
  </si>
  <si>
    <t>stat.dl_ant_postcfr_gain_fraction[6]</t>
  </si>
  <si>
    <t>FPGA_REG_DL_ANT7_POSTCFR_GAIN_CFG</t>
  </si>
  <si>
    <t>43C</t>
  </si>
  <si>
    <t>dl_ant7_postcfr_scaler_sign</t>
  </si>
  <si>
    <t>stat.dl_ant_postcfr_gain_scaler_sign[7]</t>
  </si>
  <si>
    <t>dl_ant7_postcfr_scaler</t>
  </si>
  <si>
    <t>stat.dl_ant_postcfr_gain_scaler[7]</t>
  </si>
  <si>
    <t>dl_ant7_postcfr_fraction_gain</t>
  </si>
  <si>
    <t>stat.dl_ant_postcfr_gain_fraction[7]</t>
  </si>
  <si>
    <t>FPGA_REG_DL_ANT0_DELAY_CFG</t>
  </si>
  <si>
    <t>dl_ant0_delay</t>
  </si>
  <si>
    <t>[5:0]</t>
  </si>
  <si>
    <t>Antenna0 delay path in number of cycles at clock 491.52Mhz, Maxmimum delay=32 cycles,</t>
  </si>
  <si>
    <t>ctrl.dl_ant_delay[0]</t>
  </si>
  <si>
    <t>FPGA_REG_DL_ANT1_DELAY_CFG</t>
  </si>
  <si>
    <t>dl_ant1_delay</t>
  </si>
  <si>
    <t xml:space="preserve">Antenna1 delay path in number of cycles at clock 491.52Mhz, Maxmimum delay=32 cycles, </t>
  </si>
  <si>
    <t>ctrl.dl_ant_delay[1]</t>
  </si>
  <si>
    <t>FPGA_REG_DL_ANT2_DELAY_CFG</t>
  </si>
  <si>
    <t>dl_ant2_delay</t>
  </si>
  <si>
    <t>Antenna2 delay path in number of cycles at clock 491.52Mhz, Maxmimum delay=32 cycles</t>
  </si>
  <si>
    <t>ctrl.dl_ant_delay[2]</t>
  </si>
  <si>
    <t>FPGA_REG_DL_ANT3_DELAY_CFG</t>
  </si>
  <si>
    <t>dl_ant3_delay</t>
  </si>
  <si>
    <t>Antenna3 delay path in number of cycles at clock 491.52Mhz, Maxmimum delay=32 cycles</t>
  </si>
  <si>
    <t>ctrl.dl_ant_delay[3]</t>
  </si>
  <si>
    <t>FPGA_REG_DL_ANT4_DELAY_CFG</t>
  </si>
  <si>
    <t>dl_ant4_delay</t>
  </si>
  <si>
    <t>Antenna4 delay path in number of cycles at clock 491.52Mhz, Maxmimum delay=32 cycles</t>
  </si>
  <si>
    <t>ctrl.dl_ant_delay[4]</t>
  </si>
  <si>
    <t>FPGA_REG_DL_ANT5_DELAY_CFG</t>
  </si>
  <si>
    <t>dl_ant5_delay</t>
  </si>
  <si>
    <t>Antenna5 delay path in number of cycles at clock 491.52Mhz, Maxmimum delay=32 cycles</t>
  </si>
  <si>
    <t>ctrl.dl_ant_delay[5]</t>
  </si>
  <si>
    <t>FPGA_REG_DL_ANT6_DELAY_CFG</t>
  </si>
  <si>
    <t>dl_ant6_delay</t>
  </si>
  <si>
    <t>Antenna6 delay path in number of cycles at clock 491.52Mhz, Maxmimum delay=32 cycles</t>
  </si>
  <si>
    <t>ctrl.dl_ant_delay[6]</t>
  </si>
  <si>
    <t>FPGA_REG_DL_ANT7_DELAY_CFG</t>
  </si>
  <si>
    <t>dl_ant7_delay</t>
  </si>
  <si>
    <t>Antenna7 delay path in number of cycles at clock 491.52Mhz, Maxmimum delay=32 cycles</t>
  </si>
  <si>
    <t>ctrl.dl_ant_delay[7]</t>
  </si>
  <si>
    <t>FPGA_REG_DL_FH_ANT0_TSSI</t>
  </si>
  <si>
    <t>ant0_fh_tssi</t>
  </si>
  <si>
    <t>Antenna 0 Path FH TSSI</t>
  </si>
  <si>
    <t>stat.ant_fh_tssi[0]</t>
  </si>
  <si>
    <t>FPGA_REG_DL_FH_ANT1_TSSI</t>
  </si>
  <si>
    <t>ant1_fh_tssi</t>
  </si>
  <si>
    <t>Antenna 1 Path FH TSSI</t>
  </si>
  <si>
    <t>stat.ant_fh_tssi[1]</t>
  </si>
  <si>
    <t>FPGA_REG_DL_FH_ANT2_TSSI</t>
  </si>
  <si>
    <t>ant2_fh_tssi</t>
  </si>
  <si>
    <t>Antenna 2 Path FH TSSI</t>
  </si>
  <si>
    <t>stat.ant_fh_tssi[2]</t>
  </si>
  <si>
    <t>FPGA_REG_DL_FH_ANT3_TSSI</t>
  </si>
  <si>
    <t>ant3_fh_tssi</t>
  </si>
  <si>
    <t>Antenna 3 Path FH TSSI</t>
  </si>
  <si>
    <t>stat.ant_fh_tssi[3]</t>
  </si>
  <si>
    <t>FPGA_REG_DL_FH_ANT4_TSSI</t>
  </si>
  <si>
    <t>ant4_fh_tssi</t>
  </si>
  <si>
    <t>Antenna 4 Path FH TSSI</t>
  </si>
  <si>
    <t>stat.ant_fh_tssi[4]</t>
  </si>
  <si>
    <t>FPGA_REG_DL_FH_ANT5_TSSI</t>
  </si>
  <si>
    <t>ant5_fh_tssi</t>
  </si>
  <si>
    <t>Antenna 5 Path FH TSSI</t>
  </si>
  <si>
    <t>stat.ant_fh_tssi[5]</t>
  </si>
  <si>
    <t>FPGA_REG_DL_FH_ANT6_TSSI</t>
  </si>
  <si>
    <t>ant6_fh_tssi</t>
  </si>
  <si>
    <t>Antenna 6 Path FH TSSI</t>
  </si>
  <si>
    <t>stat.ant_fh_tssi[6]</t>
  </si>
  <si>
    <t>FPGA_REG_DL_FH_ANT7_TSSI</t>
  </si>
  <si>
    <t>ant7_fh_tssi</t>
  </si>
  <si>
    <t>Antenna 7 Path FH TSSI</t>
  </si>
  <si>
    <t>stat.ant_fh_tssi[7]</t>
  </si>
  <si>
    <t>FPGA_REG_DL_DFE_BYPASS_BLOCKS_CFG</t>
  </si>
  <si>
    <t>bypass_dpd</t>
  </si>
  <si>
    <t xml:space="preserve">This bit is always tied to 0 (RO), DPD bypass is removed to avoid damage to PA during CLGC algorithm. </t>
  </si>
  <si>
    <t>stat.bypass_dpd</t>
  </si>
  <si>
    <t>bypass_cfr</t>
  </si>
  <si>
    <t>1: Bypass CFR  0: Normal operation</t>
  </si>
  <si>
    <t>ctrl.bypass_cfr</t>
  </si>
  <si>
    <t>override_postcfr</t>
  </si>
  <si>
    <t>1: Override bit to configure the pre DPD Gain (also called postcfr_gain), when this bit set to 0, 6dB gain is added when DPD is not in bypass and remove 6dB gain when DPD is in Bypass.</t>
  </si>
  <si>
    <t>ctrl.override_postcfr</t>
  </si>
  <si>
    <t>ps_filter_bypass</t>
  </si>
  <si>
    <t>1:Bypass PS Filter, 0: Normal operation</t>
  </si>
  <si>
    <t>ctrl.ps_filter_bypass</t>
  </si>
  <si>
    <t>dl_dfe_path_dbg_sel</t>
  </si>
  <si>
    <t>[14:12]</t>
  </si>
  <si>
    <t>Select the point in DL DFE to be latched into the Debug Buffer for debugging DC Spur</t>
  </si>
  <si>
    <t>ctrl.dl_dfe_path_dbg_sel</t>
  </si>
  <si>
    <t>FPGA_REG_DL_DFE_CLEAR_SAT_FLAGS</t>
  </si>
  <si>
    <t>130C</t>
  </si>
  <si>
    <t>clear_sat_flags</t>
  </si>
  <si>
    <t>Write 0 and then write 1 to clear all the overflow and underflow flags (pos edge)</t>
  </si>
  <si>
    <t>ctrl.clear_sat_flags</t>
  </si>
  <si>
    <t>FPGA_REG_DL_DFE_C0_ANT0TO3PULSE_SHAPE_SAT_STAT</t>
  </si>
  <si>
    <t>car0_ps_sat_flag</t>
  </si>
  <si>
    <t>Bit [0] - Saturtion Flag for I (real part), only 2 valid MSBs are used for checking saturation
Bit [1] - All the MSB bits in I (real part) from FIR are checked and reported
Bit [2] - Saturtion Flag for Q (imag part), only 2 valid MSBs are used for checking saturation
Bit [3] - All the MSB bits in Q (real part) from FIR are checked and reported
Bit [7] - FIR internal error, set when there is channel id error
[15:8] for Ant1
[23:16] for Ant2
[31:16] for Ant3</t>
  </si>
  <si>
    <t>stat.ps_sat_err_status[0]</t>
  </si>
  <si>
    <t>FPGA_REG_DL_DFE_C0_ANT4TO7PULSE_SHAPE_SAT_STAT</t>
  </si>
  <si>
    <t>Bit [0] - Saturtion Flag for I (real part), only 2 valid MSBs are used for checking saturation
Bit [1] - All the MSB bits in I (real part) from FIR are checked and reported
Bit [2] - Saturtion Flag for Q (imag part), only 2 valid MSBs are used for checking saturation
Bit [3] - All the MSB bits in Q (real part) from FIR are checked and reported
Bit [7] - FIR internal error, set when there is channel id error
[15:8] for Ant5
[23:16] for Ant6
[31:16] for Ant7</t>
  </si>
  <si>
    <t>stat.ps_sat_err_status[1]</t>
  </si>
  <si>
    <t>FPGA_REG_DL_DFE_C1_ANT0TO3PULSE_SHAPE_SAT_STAT</t>
  </si>
  <si>
    <t>car1_ps_sat_flag</t>
  </si>
  <si>
    <t>sam as above 128</t>
  </si>
  <si>
    <t>stat.ps_sat_err_status[2]</t>
  </si>
  <si>
    <t>FPGA_REG_DL_DFE_C1_ANT4TO7PULSE_SHAPE_SAT_STAT</t>
  </si>
  <si>
    <t>sam as above 129</t>
  </si>
  <si>
    <t>stat.ps_sat_err_status[3]</t>
  </si>
  <si>
    <t>FPGA_REG_DL_DFE_C0A0_INTRP_SAT_STAT</t>
  </si>
  <si>
    <t>c0a0_intrp_sat_flag</t>
  </si>
  <si>
    <t>Saturation Flag for Interpolatror 0 (first 2X Filter), Valid for all Bandwidths
Bit [0] - Saturtion Flag for I (real part), only 2 valid MSBs are used for checking saturation
Bit [1] - All the MSB bits in I (real part) from FIR are checked and reported
Bit [2] - Saturtion Flag for Q (imag part), only 2 valid MSBs are used for checking saturation
Bit [3] - All the MSB bits in Q (real part) from FIR are checked and reported
Bit [7] - FIR internal error, set when there is channel id error
Saturation Flag for Interpolatror 1 (Second 2X Filter), Valid for all Bandwidths
Bit [8] - Saturtion Flag for I (real part), only 2 valid MSBs are used for checking saturation
Bit [9] - All the MSB bits in I (real part) from FIR are checked and reported
Bit [10] - Saturtion Flag for Q (imag part), only 2 valid MSBs are used for checking saturation
Bit [11] - All the MSB bits in Q (real part) from FIR are checked and reported
Bit [15] - FIR internal error, set when there is channel id error
Saturation Flag for Interpolatror 2 (Third 2X Filter), Valid for 10Mhz BW
Bit [16] - Saturtion Flag for I (real part), only 2 valid MSBs are used for checking saturation
Bit [17] - All the MSB bits in I (real part) from FIR are checked and reported
Bit [18] - Saturtion Flag for Q (imag part), only 2 valid MSBs are used for checking saturation
Bit [19] - All the MSB bits in Q (real part) from FIR are checked and reported
Bit [23] - FIR internal error, set when there is channel id error
Saturation Flag for Interpolatror 3 (Third 2X Filter), Valid for 5Mhz BW
Bit [24] - Saturtion Flag for I (real part), only 2 valid MSBs are used for checking saturation
Bit [25] - All the MSB bits in I (real part) from FIR are checked and reported
Bit [26] - Saturtion Flag for Q (imag part), only 2 valid MSBs are used for checking saturation
Bit [27] - All the MSB bits in Q (real part) from FIR are checked and reported
Bit [31] - FIR internal error, set when there is channel id error</t>
  </si>
  <si>
    <t>stat.car_inrtp_sat_err_status[0][0]</t>
  </si>
  <si>
    <t>FPGA_REG_DL_DFE_C0A1_INTRP_SAT_STAT</t>
  </si>
  <si>
    <t>c0a1_intrp_sat_flag</t>
  </si>
  <si>
    <t>Same as above</t>
  </si>
  <si>
    <t>stat.car_inrtp_sat_err_status[0][1]</t>
  </si>
  <si>
    <t>FPGA_REG_DL_DFE_C0A2_INTRP_SAT_STAT</t>
  </si>
  <si>
    <t>c0a2_intrp_sat_flag</t>
  </si>
  <si>
    <t>stat.car_inrtp_sat_err_status[0][2]</t>
  </si>
  <si>
    <t>FPGA_REG_DL_DFE_C0A3_INTRP_SAT_STAT</t>
  </si>
  <si>
    <t>c0a3_intrp_sat_flag</t>
  </si>
  <si>
    <t>stat.car_inrtp_sat_err_status[0][3]</t>
  </si>
  <si>
    <t>FPGA_REG_DL_DFE_C0A4_INTRP_SAT_STAT</t>
  </si>
  <si>
    <t>c0a4_intrp_sat_flag</t>
  </si>
  <si>
    <t>stat.car_inrtp_sat_err_status[0][4]</t>
  </si>
  <si>
    <t>FPGA_REG_DL_DFE_C0A5_INTRP_SAT_STAT</t>
  </si>
  <si>
    <t>c0a5_intrp_sat_flag</t>
  </si>
  <si>
    <t>stat.car_inrtp_sat_err_status[0][5]</t>
  </si>
  <si>
    <t>FPGA_REG_DL_DFE_C0A6_INTRP_SAT_STAT</t>
  </si>
  <si>
    <t>c0a6_intrp_sat_flag</t>
  </si>
  <si>
    <t>stat.car_inrtp_sat_err_status[0][6]</t>
  </si>
  <si>
    <t>FPGA_REG_DL_DFE_C0A7_INTRP_SAT_STAT</t>
  </si>
  <si>
    <t>c0a7_intrp_sat_flag</t>
  </si>
  <si>
    <t>stat.car_inrtp_sat_err_status[0][7]</t>
  </si>
  <si>
    <t>FPGA_REG_DL_DFE_C1A0_INTRP_SAT_STAT</t>
  </si>
  <si>
    <t>c1a0_intrp_sat_flag</t>
  </si>
  <si>
    <t>stat.car_inrtp_sat_err_status[1][0]</t>
  </si>
  <si>
    <t>FPGA_REG_DL_DFE_C1A1_INTRP_SAT_STAT</t>
  </si>
  <si>
    <t>c1a1_intrp_sat_flag</t>
  </si>
  <si>
    <t>stat.car_inrtp_sat_err_status[1][1]</t>
  </si>
  <si>
    <t>FPGA_REG_DL_DFE_C1A2_INTRP_SAT_STAT</t>
  </si>
  <si>
    <t>c1a2_intrp_sat_flag</t>
  </si>
  <si>
    <t>stat.car_inrtp_sat_err_status[1][2]</t>
  </si>
  <si>
    <t>FPGA_REG_DL_DFE_C1A3_INTRP_SAT_STAT</t>
  </si>
  <si>
    <t>c1a3_intrp_sat_flag</t>
  </si>
  <si>
    <t>stat.car_inrtp_sat_err_status[1][3]</t>
  </si>
  <si>
    <t>FPGA_REG_DL_DFE_C1A4_INTRP_SAT_STAT</t>
  </si>
  <si>
    <t>c1a4_intrp_sat_flag</t>
  </si>
  <si>
    <t>stat.car_inrtp_sat_err_status[1][4]</t>
  </si>
  <si>
    <t>FPGA_REG_DL_DFE_C1A5_INTRP_SAT_STAT</t>
  </si>
  <si>
    <t>c1a5_intrp_sat_flag</t>
  </si>
  <si>
    <t>stat.car_inrtp_sat_err_status[1][5]</t>
  </si>
  <si>
    <t>FPGA_REG_DL_DFE_C1A6_INTRP_SAT_STAT</t>
  </si>
  <si>
    <t>c1a6_intrp_sat_flag</t>
  </si>
  <si>
    <t>stat.car_inrtp_sat_err_status[1][6]</t>
  </si>
  <si>
    <t>FPGA_REG_DL_DFE_C1A7_INTRP_SAT_STAT</t>
  </si>
  <si>
    <t>c1a7_intrp_sat_flag</t>
  </si>
  <si>
    <t>stat.car_inrtp_sat_err_status[1][7]</t>
  </si>
  <si>
    <t>FPGA_REG_DL_DFE_FIR_3X_ANT0TO3_SAT_STAT</t>
  </si>
  <si>
    <t>fir_3x_ant0to3_sat_flag</t>
  </si>
  <si>
    <t>Bit [0] - Saturtion Flag for I (real part), only 2 valid MSBs are used for checking saturation
Bit [1] - All the MSB bits in I (real part) from FIR are checked and reported
Bit [2] - Saturtion Flag for Q (imag part), only 2 valid MSBs are used for checking saturation
Bit [3] - All the MSB bits in Q (real part) from FIR are checked and reported
Bit [7] - FIR internal error, set when there is channel id error
[15:8] for Ant1
[23:16] for Ant2
[31:16] for An3</t>
  </si>
  <si>
    <t>stat.fir_3x_ant0to3_sat_err_status</t>
  </si>
  <si>
    <t>FPGA_REG_DL_DFE_FIR_3X_ANT4TO7_SAT_STAT</t>
  </si>
  <si>
    <t>fir_3x_ant4to7_sat_flag</t>
  </si>
  <si>
    <t>Bit [0] - Saturtion Flag for I (real part), only 2 valid MSBs are used for checking saturation
Bit [1] - All the MSB bits in I (real part) from FIR are checked and reported
Bit [2] - Saturtion Flag for Q (imag part), only 2 valid MSBs are used for checking saturation
Bit [3] - All the MSB bits in Q (real part) from FIR are checked and reported
Bit [7] - FIR internal error, set when there is channel id error
[15:8] for Ant5
[23:16] for Ant6
[31:16] for An7</t>
  </si>
  <si>
    <t>stat.fir_3x_ant4to7_sat_err_status</t>
  </si>
  <si>
    <t>FPGA_REG_DL_DFE_POLY_EVEN_ANT0TO3_SAT_STAT</t>
  </si>
  <si>
    <t>poly_even_ant0to3_sat_flag</t>
  </si>
  <si>
    <t>stat.poly_even_ant0to3_sat_err_status</t>
  </si>
  <si>
    <t>FPGA_REG_DL_DFE_POLY_EVEN_ANT4TO7_SAT_STAT</t>
  </si>
  <si>
    <t>poly_even_ant4to7_sat_flag</t>
  </si>
  <si>
    <t>stat.poly_even_ant4to7_sat_err_status</t>
  </si>
  <si>
    <t>FPGA_REG_DL_DFE_POLY_ODD_ANT0TO3_SAT_STAT</t>
  </si>
  <si>
    <t>poly_odd_ant0to3_sat_flag</t>
  </si>
  <si>
    <t>stat.poly_odd_ant0to3_sat_err_status</t>
  </si>
  <si>
    <t>FPGA_REG_DL_DFE_POLY_ODD_ANT4TO7_SAT_STAT</t>
  </si>
  <si>
    <t>poly_odd_ant4to7_sat_flag</t>
  </si>
  <si>
    <t>stat.poly_odd_ant4to7_sat_err_status</t>
  </si>
  <si>
    <t>FPGA_REG_DL_C0A0_DELAY_CFG</t>
  </si>
  <si>
    <t>dl_c0a0_int_delay</t>
  </si>
  <si>
    <t>Carrier 0 &amp; Antenna 0 Int Delay, Valid range is -64 to 63. This field is in2's Complement form</t>
  </si>
  <si>
    <t>ctrl.dl_int_delay[0][0]</t>
  </si>
  <si>
    <t>dl_c0a0_frac_delay</t>
  </si>
  <si>
    <t>[31:16]</t>
  </si>
  <si>
    <t>Carrier0 &amp; Antenna0 fractional delay, register is signed 16-bit with 0 integer bits and 15 fractional bits with range [-1, 1).   The actual allowed range is [-0.9 to 0.9], It is in 2's complement form</t>
  </si>
  <si>
    <t>ctrl.dl_frac_delay[0][0]</t>
  </si>
  <si>
    <t>FPGA_REG_DL_C1A0_DELAY_CFG</t>
  </si>
  <si>
    <t>dl_c1a0_int_delay</t>
  </si>
  <si>
    <t>Carrier 1 &amp; Antenna 0 Int Delay, Valid range is -64 to 63. This field is in2's Complement form</t>
  </si>
  <si>
    <t>ctrl.dl_int_delay[1][0]</t>
  </si>
  <si>
    <t>dl_c1a0_frac_delay</t>
  </si>
  <si>
    <t>Carrier1 &amp; Antenna0 fractional delay, register is signed 16-bit with 0 integer bits and 15 fractional bits with range [-1, 1).   The actual allowed range is [-0.9 to 0.9], It is in 2's complement form</t>
  </si>
  <si>
    <t>ctrl.dl_frac_delay[1][0]</t>
  </si>
  <si>
    <t>FPGA_REG_DL_C0A1_DELAY_CFG</t>
  </si>
  <si>
    <t>dl_c0a1_int_delay</t>
  </si>
  <si>
    <t>Carrier 0 &amp; Antenna 1 Int Delay, Valid range is -64 to 63. This field is in2's Complement form</t>
  </si>
  <si>
    <t>ctrl.dl_int_delay[0][1]</t>
  </si>
  <si>
    <t>dl_c0a1_frac_delay</t>
  </si>
  <si>
    <t>Carrier0 &amp; Antenna1 fractional delay, register is signed 16-bit with 0 integer bits and 15 fractional bits with range [-1, 1).   The actual allowed range is [-0.9 to 0.9], It is in 2's complement form</t>
  </si>
  <si>
    <t>ctrl.dl_frac_delay[0][1]</t>
  </si>
  <si>
    <t>FPGA_REG_DL_C1A1_DELAY_CFG</t>
  </si>
  <si>
    <t>dl_c1a1_int_delay</t>
  </si>
  <si>
    <t>Carrier 1 &amp; Antenna 1 Int Delay, Valid range is -64 to 63. This field is in2's Complement form</t>
  </si>
  <si>
    <t>ctrl.dl_int_delay[1][1]</t>
  </si>
  <si>
    <t>dl_c1a1_frac_delay</t>
  </si>
  <si>
    <t>Carrier1 &amp; Antenna1 fractional delay, register is signed 16-bit with 0 integer bits and 15 fractional bits with range [-1, 1).   The actual allowed range is [-0.9 to 0.9], It is in 2's complement form</t>
  </si>
  <si>
    <t>ctrl.dl_frac_delay[1][1]</t>
  </si>
  <si>
    <t>FPGA_REG_DL_C0A2_DELAY_CFG</t>
  </si>
  <si>
    <t>dl_c0a2_int_delay</t>
  </si>
  <si>
    <t>Carrier 0 &amp; Antenna 2 Int Delay, Valid range is -64 to 63. This field is in2's Complement form</t>
  </si>
  <si>
    <t>ctrl.dl_int_delay[0][2]</t>
  </si>
  <si>
    <t>dl_c0a2_frac_delay</t>
  </si>
  <si>
    <t>Carrier0 &amp; Antenna2 fractional delay, register is signed 16-bit with 0 integer bits and 15 fractional bits with range [-1, 1).   The actual allowed range is [-0.9 to 0.9], It is in 2's complement form</t>
  </si>
  <si>
    <t>ctrl.dl_frac_delay[0][2]</t>
  </si>
  <si>
    <t>FPGA_REG_DL_C1A2_DELAY_CFG</t>
  </si>
  <si>
    <t>dl_c1a2_int_delay</t>
  </si>
  <si>
    <t>Carrier 1 &amp; Antenna 2 Int Delay, Valid range is -64 to 63. This field is in2's Complement form</t>
  </si>
  <si>
    <t>ctrl.dl_int_delay[1][2]</t>
  </si>
  <si>
    <t>dl_c1a2_frac_delay</t>
  </si>
  <si>
    <t>Carrier1 &amp; Antenna2 fractional delay, register is signed 16-bit with 0 integer bits and 15 fractional bits with range [-1, 1).   The actual allowed range is [-0.9 to 0.9], It is in 2's complement form</t>
  </si>
  <si>
    <t>ctrl.dl_frac_delay[1][2]</t>
  </si>
  <si>
    <t>FPGA_REG_DL_C0A3_DELAY_CFG</t>
  </si>
  <si>
    <t>dl_c0a3_int_delay</t>
  </si>
  <si>
    <t>Carrier 0 &amp; Antenna 3 Int Delay, Valid range is -64 to 63. This field is in2's Complement form</t>
  </si>
  <si>
    <t>ctrl.dl_int_delay[0][3]</t>
  </si>
  <si>
    <t>dl_c0a3_frac_delay</t>
  </si>
  <si>
    <t>Carrier0 &amp; Antenna3 fractional delay, register is signed 16-bit with 0 integer bits and 15 fractional bits with range [-1, 1).   The actual allowed range is [-0.9 to 0.9], It is in 2's complement form</t>
  </si>
  <si>
    <t>ctrl.dl_frac_delay[0][3]</t>
  </si>
  <si>
    <t>FPGA_REG_DL_C1A3_DELAY_CFG</t>
  </si>
  <si>
    <t>dl_c1a3_int_delay</t>
  </si>
  <si>
    <t>Carrier 1 &amp; Antenna 3 Int Delay, Valid range is -64 to 63. This field is in2's Complement form</t>
  </si>
  <si>
    <t>ctrl.dl_int_delay[1][3]</t>
  </si>
  <si>
    <t>dl_c1a3_frac_delay</t>
  </si>
  <si>
    <t>Carrier1 &amp; Antenna3 fractional delay, register is signed 16-bit with 0 integer bits and 15 fractional bits with range [-1, 1).   The actual allowed range is [-0.9 to 0.9], It is in 2's complement form</t>
  </si>
  <si>
    <t>ctrl.dl_frac_delay[1][3]</t>
  </si>
  <si>
    <t>FPGA_REG_DL_C0A4_DELAY_CFG</t>
  </si>
  <si>
    <t>dl_c0a4_int_delay</t>
  </si>
  <si>
    <t>Carrier 0 &amp; Antenna 4 Int Delay, Valid range is -64 to 63. This field is in2's Complement form</t>
  </si>
  <si>
    <t>ctrl.dl_int_delay[0][4]</t>
  </si>
  <si>
    <t>dl_c0a4_frac_delay</t>
  </si>
  <si>
    <t>Carrier0 &amp; Antenna4 fractional delay, register is signed 16-bit with 0 integer bits and 15 fractional bits with range [-1, 1).   The actual allowed range is [-0.9 to 0.9], It is in 2's complement form</t>
  </si>
  <si>
    <t>ctrl.dl_frac_delay[0][4]</t>
  </si>
  <si>
    <t>FPGA_REG_DL_C1A4_DELAY_CFG</t>
  </si>
  <si>
    <t>dl_c1a4_int_delay</t>
  </si>
  <si>
    <t>Carrier 1 &amp; Antenna 4 Int Delay, Valid range is -64 to 63. This field is in2's Complement form</t>
  </si>
  <si>
    <t>ctrl.dl_int_delay[1][4]</t>
  </si>
  <si>
    <t>dl_c1a4_frac_delay</t>
  </si>
  <si>
    <t>Carrier1 &amp; Antenna4 fractional delay, register is signed 16-bit with 0 integer bits and 15 fractional bits with range [-1, 1).   The actual allowed range is [-0.9 to 0.9], It is in 2's complement form</t>
  </si>
  <si>
    <t>ctrl.dl_frac_delay[1][4]</t>
  </si>
  <si>
    <t>FPGA_REG_DL_C0A5_DELAY_CFG</t>
  </si>
  <si>
    <t>dl_c0a5_int_delay</t>
  </si>
  <si>
    <t>Carrier 0 &amp; Antenna 5 Int Delay, Valid range is -64 to 63. This field is in2's Complement form</t>
  </si>
  <si>
    <t>ctrl.dl_int_delay[0][5]</t>
  </si>
  <si>
    <t>dl_c0a5_frac_delay</t>
  </si>
  <si>
    <t>Carrier0 &amp; Antenna5 fractional delay, register is signed 16-bit with 0 integer bits and 15 fractional bits with range [-1, 1).   The actual allowed range is [-0.9 to 0.9], It is in 2's complement form</t>
  </si>
  <si>
    <t>ctrl.dl_frac_delay[0][5]</t>
  </si>
  <si>
    <t>FPGA_REG_DL_C1A5_DELAY_CFG</t>
  </si>
  <si>
    <t>dl_c1a5_int_delay</t>
  </si>
  <si>
    <t>Carrier 1 &amp; Antenna 5 Int Delay, Valid range is -64 to 63. This field is in2's Complement form</t>
  </si>
  <si>
    <t>ctrl.dl_int_delay[1][5]</t>
  </si>
  <si>
    <t>dl_c1a5_frac_delay</t>
  </si>
  <si>
    <t>Carrier1 &amp; Antenna5 fractional delay, register is signed 16-bit with 0 integer bits and 15 fractional bits with range [-1, 1).   The actual allowed range is [-0.9 to 0.9], It is in 2's complement form</t>
  </si>
  <si>
    <t>ctrl.dl_frac_delay[1][5]</t>
  </si>
  <si>
    <t>FPGA_REG_DL_C0A6_DELAY_CFG</t>
  </si>
  <si>
    <t>dl_c0a6_int_delay</t>
  </si>
  <si>
    <t>Carrier 0 &amp; Antenna 6 Int Delay, Valid range is -64 to 63. This field is in2's Complement form</t>
  </si>
  <si>
    <t>ctrl.dl_int_delay[0][6]</t>
  </si>
  <si>
    <t>dl_c0a6_frac_delay</t>
  </si>
  <si>
    <t>Carrier0 &amp; Antenna6 fractional delay, register is signed 16-bit with 0 integer bits and 15 fractional bits with range [-1, 1).   The actual allowed range is [-0.9 to 0.9], It is in 2's complement form</t>
  </si>
  <si>
    <t>ctrl.dl_frac_delay[0][6]</t>
  </si>
  <si>
    <t>FPGA_REG_DL_C1A6_DELAY_CFG</t>
  </si>
  <si>
    <t>dl_c1a6_int_delay</t>
  </si>
  <si>
    <t>Carrier 1 &amp; Antenna 6 Int Delay, Valid range is -64 to 63. This field is in2's Complement form</t>
  </si>
  <si>
    <t>ctrl.dl_int_delay[1][6]</t>
  </si>
  <si>
    <t>dl_c1a6_frac_delay</t>
  </si>
  <si>
    <t>Carrier1 &amp; Antenna6 fractional delay, register is signed 16-bit with 0 integer bits and 15 fractional bits with range [-1, 1).   The actual allowed range is [-0.9 to 0.9], It is in 2's complement form</t>
  </si>
  <si>
    <t>ctrl.dl_frac_delay[1][6]</t>
  </si>
  <si>
    <t>FPGA_REG_DL_C0A7_DELAY_CFG</t>
  </si>
  <si>
    <t>dl_c0a7_int_delay</t>
  </si>
  <si>
    <t>Carrier 0 &amp; Antenna 7 Int Delay, Valid range is -64 to 63. This field is in2's Complement form</t>
  </si>
  <si>
    <t>ctrl.dl_int_delay[0][7]</t>
  </si>
  <si>
    <t>dl_c0a7_frac_delay</t>
  </si>
  <si>
    <t>Carrier0 &amp; Antenna7 fractional delay, register is signed 16-bit with 0 integer bits and 15 fractional bits with range [-1, 1).   The actual allowed range is [-0.9 to 0.9], It is in 2's complement form</t>
  </si>
  <si>
    <t>ctrl.dl_frac_delay[0][7]</t>
  </si>
  <si>
    <t>FPGA_REG_DL_C1A7_DELAY_CFG</t>
  </si>
  <si>
    <t>dl_c1a7_int_delay</t>
  </si>
  <si>
    <t>Carrier 1 &amp; Antenna 7 Int Delay, Valid range is -64 to 63. This field is in2's Complement form</t>
  </si>
  <si>
    <t>ctrl.dl_int_delay[1][7]</t>
  </si>
  <si>
    <t>dl_c1a7_frac_delay</t>
  </si>
  <si>
    <t>Carrier1 &amp; Antenna7 fractional delay, register is signed 16-bit with 0 integer bits and 15 fractional bits with range [-1, 1).   The actual allowed range is [-0.9 to 0.9], It is in 2's complement form</t>
  </si>
  <si>
    <t>ctrl.dl_frac_delay[1][7]</t>
  </si>
  <si>
    <t>FPGA_REG_DL_SCRATCH_DEBUG</t>
  </si>
  <si>
    <t>1FF8</t>
  </si>
  <si>
    <t>pl_debug</t>
  </si>
  <si>
    <t>3333_cccc</t>
  </si>
  <si>
    <t>Used by pl for debug</t>
  </si>
  <si>
    <t>ctrl.pl_debug</t>
  </si>
  <si>
    <t>FPGA_REG_DL_SCRATCH</t>
  </si>
  <si>
    <t>scratch</t>
  </si>
  <si>
    <t>2222_bbbb</t>
  </si>
  <si>
    <t>FPGA_REG_UL_ANT_INT_FRAC_DLY_TRIG</t>
  </si>
  <si>
    <t>ul_ant_int_frac_delay_trig</t>
  </si>
  <si>
    <t>1: when set  the new Antenna integer and fractional delays values take into effect. 
This register need to be written 0 and then written 1 whenever the new Ant integer and fracional delays are configured.</t>
  </si>
  <si>
    <t>ctrl.ul_ant_int_frac_delay_trig</t>
  </si>
  <si>
    <t>FPGA_REG_UL_DFE_CAR_FLUSH_STATE</t>
  </si>
  <si>
    <t>ul_dfe_car0_flush_state</t>
  </si>
  <si>
    <t>1: Carrier0 dfe chain is busy flushing the pipeline, 0: operational or iULe state and not in flush state</t>
  </si>
  <si>
    <t>stat.ul_dfe_car_flush_state[0]</t>
  </si>
  <si>
    <t>ul_dfe_car1_flush_state</t>
  </si>
  <si>
    <t>stat.ul_dfe_car_flush_state[1]</t>
  </si>
  <si>
    <t>FPGA_REG_UL_CAR0_NCO_LSB_CFG</t>
  </si>
  <si>
    <t>ul_car0_nco_lsb</t>
  </si>
  <si>
    <t>ctrl.ul_car_nco_lsb[0]</t>
  </si>
  <si>
    <t>FPGA_REG_UL_CAR0_NCO_MSB_CFG</t>
  </si>
  <si>
    <t>ul_car0_nco_msb</t>
  </si>
  <si>
    <t>ctrl.ul_car_nco_msb[0]</t>
  </si>
  <si>
    <t>ul_car0_nco_sign</t>
  </si>
  <si>
    <t xml:space="preserve"> Sign of NCO</t>
  </si>
  <si>
    <t>ctrl.ul_car_nco_sign[0]</t>
  </si>
  <si>
    <t>FPGA_REG_UL_CAR1_NCO_LSB_CFG</t>
  </si>
  <si>
    <t>ul_car1_nco_lsb</t>
  </si>
  <si>
    <t>ctrl.ul_car_nco_lsb[1]</t>
  </si>
  <si>
    <t>FPGA_REG_UL_CAR1_NCO_MSB_CFG</t>
  </si>
  <si>
    <t>ul_car1_nco_msb</t>
  </si>
  <si>
    <t xml:space="preserve">[38:32] of NCO value for carrier1, </t>
  </si>
  <si>
    <t>ctrl.ul_car_nco_msb[1]</t>
  </si>
  <si>
    <t>ul_car1_nco_sign</t>
  </si>
  <si>
    <t>ctrl.ul_car_nco_sign[1]</t>
  </si>
  <si>
    <t>FPGA_REG_UL_C0A0_GAIN_CFG</t>
  </si>
  <si>
    <t>ul_c0a0_scaler_sign</t>
  </si>
  <si>
    <t>ctrl.ul_stream_gain_scaler_sign[0][0]</t>
  </si>
  <si>
    <t>ul_c0a0_scaler</t>
  </si>
  <si>
    <t>ctrl.ul_stream_gain_scaler[0][0]</t>
  </si>
  <si>
    <t>ul_c0a0_fraction_gain</t>
  </si>
  <si>
    <t>ctrl.ul_stream_gain_fraction[0][0]</t>
  </si>
  <si>
    <t>FPGA_REG_UL_C1A0_GAIN_CFG</t>
  </si>
  <si>
    <t>ul_c1a0_scaler_sign</t>
  </si>
  <si>
    <t>ctrl.ul_stream_gain_scaler_sign[1][0]</t>
  </si>
  <si>
    <t>ul_c1a0_scaler</t>
  </si>
  <si>
    <t>ctrl.ul_stream_gain_scaler[1][0]</t>
  </si>
  <si>
    <t>ul_c1a0_fraction_gain</t>
  </si>
  <si>
    <t>ctrl.ul_stream_gain_fraction[1][0]</t>
  </si>
  <si>
    <t>FPGA_REG_UL_C0A1_GAIN_CFG</t>
  </si>
  <si>
    <t>ul_c0a1_scaler_sign</t>
  </si>
  <si>
    <t>ctrl.ul_stream_gain_scaler_sign[0][1]</t>
  </si>
  <si>
    <t>ul_c0a1_scaler</t>
  </si>
  <si>
    <t>ctrl.ul_stream_gain_scaler[0][1]</t>
  </si>
  <si>
    <t>ul_c0a1_fraction_gain</t>
  </si>
  <si>
    <t>ctrl.ul_stream_gain_fraction[0][1]</t>
  </si>
  <si>
    <t>FPGA_REG_UL_C1A1_GAIN_CFG</t>
  </si>
  <si>
    <t>ul_c1a1_scaler_sign</t>
  </si>
  <si>
    <t>ctrl.ul_stream_gain_scaler_sign[1][1]</t>
  </si>
  <si>
    <t>ul_c1a1_scaler</t>
  </si>
  <si>
    <t>ctrl.ul_stream_gain_scaler[1][1]</t>
  </si>
  <si>
    <t>ul_c1a1_fraction_gain</t>
  </si>
  <si>
    <t>ctrl.ul_stream_gain_fraction[1][1]</t>
  </si>
  <si>
    <t>FPGA_REG_UL_C0A2_GAIN_CFG</t>
  </si>
  <si>
    <t>ul_c0a2_scaler_sign</t>
  </si>
  <si>
    <t>ctrl.ul_stream_gain_scaler_sign[0][2]</t>
  </si>
  <si>
    <t>ul_c0a2_scaler</t>
  </si>
  <si>
    <t>ctrl.ul_stream_gain_scaler[0][2]</t>
  </si>
  <si>
    <t>ul_c0a2_fraction_gain</t>
  </si>
  <si>
    <t>ctrl.ul_stream_gain_fraction[0][2]</t>
  </si>
  <si>
    <t>FPGA_REG_UL_C1A2_GAIN_CFG</t>
  </si>
  <si>
    <t>ul_c1a2_scaler_sign</t>
  </si>
  <si>
    <t>ctrl.ul_stream_gain_scaler_sign[1][2]</t>
  </si>
  <si>
    <t>ul_c1a2_scaler</t>
  </si>
  <si>
    <t>ctrl.ul_stream_gain_scaler[1][2]</t>
  </si>
  <si>
    <t>ul_c1a2_fraction_gain</t>
  </si>
  <si>
    <t>ctrl.ul_stream_gain_fraction[1][2]</t>
  </si>
  <si>
    <t>FPGA_REG_UL_C0A3_GAIN_CFG</t>
  </si>
  <si>
    <t>ul_c0a3_scaler_sign</t>
  </si>
  <si>
    <t>ctrl.ul_stream_gain_scaler_sign[0][3]</t>
  </si>
  <si>
    <t>ul_c0a3_scaler</t>
  </si>
  <si>
    <t>ctrl.ul_stream_gain_scaler[0][3]</t>
  </si>
  <si>
    <t>ul_c0a3_fraction_gain</t>
  </si>
  <si>
    <t>ctrl.ul_stream_gain_fraction[0][3]</t>
  </si>
  <si>
    <t>FPGA_REG_UL_C1A3_GAIN_CFG</t>
  </si>
  <si>
    <t>ul_c1a3_scaler_sign</t>
  </si>
  <si>
    <t>ctrl.ul_stream_gain_scaler_sign[1][3]</t>
  </si>
  <si>
    <t>ul_c1a3_scaler</t>
  </si>
  <si>
    <t>ctrl.ul_stream_gain_scaler[1][3]</t>
  </si>
  <si>
    <t>ul_c1a3_fraction_gain</t>
  </si>
  <si>
    <t>ctrl.ul_stream_gain_fraction[1][3]</t>
  </si>
  <si>
    <t>FPGA_REG_UL_C0A4_GAIN_CFG</t>
  </si>
  <si>
    <t>ul_c0a4_scaler_sign</t>
  </si>
  <si>
    <t>ctrl.ul_stream_gain_scaler_sign[0][4]</t>
  </si>
  <si>
    <t>ul_c0a4_scaler</t>
  </si>
  <si>
    <t>ctrl.ul_stream_gain_scaler[0][4]</t>
  </si>
  <si>
    <t>ul_c0a4_fraction_gain</t>
  </si>
  <si>
    <t>ctrl.ul_stream_gain_fraction[0][4]</t>
  </si>
  <si>
    <t>FPGA_REG_UL_C1A4_GAIN_CFG</t>
  </si>
  <si>
    <t>ul_c1a4_scaler_sign</t>
  </si>
  <si>
    <t>ctrl.ul_stream_gain_scaler_sign[1][4]</t>
  </si>
  <si>
    <t>ul_c1a4_scaler</t>
  </si>
  <si>
    <t>ctrl.ul_stream_gain_scaler[1][4]</t>
  </si>
  <si>
    <t>ul_c1a4_fraction_gain</t>
  </si>
  <si>
    <t>ctrl.ul_stream_gain_fraction[1][4]</t>
  </si>
  <si>
    <t>FPGA_REG_UL_C0A5_GAIN_CFG</t>
  </si>
  <si>
    <t>ul_c0a5_scaler_sign</t>
  </si>
  <si>
    <t>ctrl.ul_stream_gain_scaler_sign[0][5]</t>
  </si>
  <si>
    <t>ul_c0a5_scaler</t>
  </si>
  <si>
    <t>ctrl.ul_stream_gain_scaler[0][5]</t>
  </si>
  <si>
    <t>ul_c0a5_fraction_gain</t>
  </si>
  <si>
    <t>ctrl.ul_stream_gain_fraction[0][5]</t>
  </si>
  <si>
    <t>FPGA_REG_UL_C1A5_GAIN_CFG</t>
  </si>
  <si>
    <t>ul_c1a5_scaler_sign</t>
  </si>
  <si>
    <t>ctrl.ul_stream_gain_scaler_sign[1][5]</t>
  </si>
  <si>
    <t>ul_c1a5_scaler</t>
  </si>
  <si>
    <t>ctrl.ul_stream_gain_scaler[1][5]</t>
  </si>
  <si>
    <t>ul_c1a5_fraction_gain</t>
  </si>
  <si>
    <t>ctrl.ul_stream_gain_fraction[1][5]</t>
  </si>
  <si>
    <t>FPGA_REG_UL_C0A6_GAIN_CFG</t>
  </si>
  <si>
    <t>ul_c0a6_scaler_sign</t>
  </si>
  <si>
    <t>ctrl.ul_stream_gain_scaler_sign[0][6]</t>
  </si>
  <si>
    <t>ul_c0a6_scaler</t>
  </si>
  <si>
    <t>ctrl.ul_stream_gain_scaler[0][6]</t>
  </si>
  <si>
    <t>ul_c0a6_fraction_gain</t>
  </si>
  <si>
    <t>ctrl.ul_stream_gain_fraction[0][6]</t>
  </si>
  <si>
    <t>FPGA_REG_UL_C1A6_GAIN_CFG</t>
  </si>
  <si>
    <t>ul_c1a6_scaler_sign</t>
  </si>
  <si>
    <t>ctrl.ul_stream_gain_scaler_sign[1][6]</t>
  </si>
  <si>
    <t>ul_c1a6_scaler</t>
  </si>
  <si>
    <t>ctrl.ul_stream_gain_scaler[1][6]</t>
  </si>
  <si>
    <t>ul_c1a6_fraction_gain</t>
  </si>
  <si>
    <t>ctrl.ul_stream_gain_fraction[1][6]</t>
  </si>
  <si>
    <t>FPGA_REG_UL_C0A7_GAIN_CFG</t>
  </si>
  <si>
    <t>ul_c0a7_scaler_sign</t>
  </si>
  <si>
    <t>ctrl.ul_stream_gain_scaler_sign[0][7]</t>
  </si>
  <si>
    <t>ul_c0a7_scaler</t>
  </si>
  <si>
    <t>ctrl.ul_stream_gain_scaler[0][7]</t>
  </si>
  <si>
    <t>ul_c0a7_fraction_gain</t>
  </si>
  <si>
    <t>ctrl.ul_stream_gain_fraction[0][7]</t>
  </si>
  <si>
    <t>FPGA_REG_UL_C1A7_GAIN_CFG</t>
  </si>
  <si>
    <t>ul_c1a7_scaler_sign</t>
  </si>
  <si>
    <t>ctrl.ul_stream_gain_scaler_sign[1][7]</t>
  </si>
  <si>
    <t>ul_c1a7_scaler</t>
  </si>
  <si>
    <t>ctrl.ul_stream_gain_scaler[1][7]</t>
  </si>
  <si>
    <t>ul_c1a7_fraction_gain</t>
  </si>
  <si>
    <t>ctrl.ul_stream_gain_fraction[1][7]</t>
  </si>
  <si>
    <t>FPGA_REG_UL_ANT0_GAIN_CFG</t>
  </si>
  <si>
    <t>ul_ant0_scaler_sign</t>
  </si>
  <si>
    <t>ctrl.ul_ant_gain_scaler_sign[0]</t>
  </si>
  <si>
    <t>ul_ant0_scaler</t>
  </si>
  <si>
    <t>ctrl.ul_ant_gain_scaler[0]</t>
  </si>
  <si>
    <t>ul_ant0_fraction_gain</t>
  </si>
  <si>
    <t>ctrl.ul_ant_gain_fraction[0]</t>
  </si>
  <si>
    <t>FPGA_REG_UL_ANT1_GAIN_CFG</t>
  </si>
  <si>
    <t>ul_ant1_scaler_sign</t>
  </si>
  <si>
    <t>ctrl.ul_ant_gain_scaler_sign[1]</t>
  </si>
  <si>
    <t>ul_ant1_scaler</t>
  </si>
  <si>
    <t>ctrl.ul_ant_gain_scaler[1]</t>
  </si>
  <si>
    <t>ul_ant1_fraction_gain</t>
  </si>
  <si>
    <t>ctrl.ul_ant_gain_fraction[1]</t>
  </si>
  <si>
    <t>FPGA_REG_UL_ANT2_GAIN_CFG</t>
  </si>
  <si>
    <t>ul_ant2_scaler_sign</t>
  </si>
  <si>
    <t>ctrl.ul_ant_gain_scaler_sign[2]</t>
  </si>
  <si>
    <t>ul_ant2_scaler</t>
  </si>
  <si>
    <t>ctrl.ul_ant_gain_scaler[2]</t>
  </si>
  <si>
    <t>ul_ant2_fraction_gain</t>
  </si>
  <si>
    <t>ctrl.ul_ant_gain_fraction[2]</t>
  </si>
  <si>
    <t>FPGA_REG_UL_ANT3_GAIN_CFG</t>
  </si>
  <si>
    <t>ul_ant3_scaler_sign</t>
  </si>
  <si>
    <t>ctrl.ul_ant_gain_scaler_sign[3]</t>
  </si>
  <si>
    <t>ul_ant3_scaler</t>
  </si>
  <si>
    <t>ctrl.ul_ant_gain_scaler[3]</t>
  </si>
  <si>
    <t>ul_ant3_fraction_gain</t>
  </si>
  <si>
    <t>ctrl.ul_ant_gain_fraction[3]</t>
  </si>
  <si>
    <t>FPGA_REG_UL_ANT4_GAIN_CFG</t>
  </si>
  <si>
    <t>ul_ant4_scaler_sign</t>
  </si>
  <si>
    <t>ctrl.ul_ant_gain_scaler_sign[4]</t>
  </si>
  <si>
    <t>ul_ant4_scaler</t>
  </si>
  <si>
    <t>ctrl.ul_ant_gain_scaler[4]</t>
  </si>
  <si>
    <t>ul_ant4_fraction_gain</t>
  </si>
  <si>
    <t>ctrl.ul_ant_gain_fraction[4]</t>
  </si>
  <si>
    <t>FPGA_REG_UL_ANT5_GAIN_CFG</t>
  </si>
  <si>
    <t>ul_ant5_scaler_sign</t>
  </si>
  <si>
    <t>ctrl.ul_ant_gain_scaler_sign[5]</t>
  </si>
  <si>
    <t>ul_ant5_scaler</t>
  </si>
  <si>
    <t>ctrl.ul_ant_gain_scaler[5]</t>
  </si>
  <si>
    <t>ul_ant5_fraction_gain</t>
  </si>
  <si>
    <t>ctrl.ul_ant_gain_fraction[5]</t>
  </si>
  <si>
    <t>FPGA_REG_UL_ANT6_GAIN_CFG</t>
  </si>
  <si>
    <t>ul_ant6_scaler_sign</t>
  </si>
  <si>
    <t>ctrl.ul_ant_gain_scaler_sign[6]</t>
  </si>
  <si>
    <t>ul_ant6_scaler</t>
  </si>
  <si>
    <t>ctrl.ul_ant_gain_scaler[6]</t>
  </si>
  <si>
    <t>ul_ant6_fraction_gain</t>
  </si>
  <si>
    <t>ctrl.ul_ant_gain_fraction[6]</t>
  </si>
  <si>
    <t>FPGA_REG_UL_ANT7_GAIN_CFG</t>
  </si>
  <si>
    <t>ul_ant7_scaler_sign</t>
  </si>
  <si>
    <t>ctrl.ul_ant_gain_scaler_sign[7]</t>
  </si>
  <si>
    <t>ul_ant7_scaler</t>
  </si>
  <si>
    <t>ctrl.ul_ant_gain_scaler[7]</t>
  </si>
  <si>
    <t>ul_ant7_fraction_gain</t>
  </si>
  <si>
    <t>ctrl.ul_ant_gain_fraction[7]</t>
  </si>
  <si>
    <t>FPGA_REG_UL_C0A0_RSSI_CFG</t>
  </si>
  <si>
    <t>ul_c0a0_rssi</t>
  </si>
  <si>
    <t>Carrier0 in Antenna 0 Path  RSSI Register</t>
  </si>
  <si>
    <t>stat.rssi[0][0]</t>
  </si>
  <si>
    <t>FPGA_REG_UL_C1A0_RSSI_CFG</t>
  </si>
  <si>
    <t>ul_c1a0_rssi</t>
  </si>
  <si>
    <t>Carrier1 in Antenna 0 Path  RSSI Register</t>
  </si>
  <si>
    <t>stat.rssi[1][0]</t>
  </si>
  <si>
    <t>FPGA_REG_UL_C0A1_RSSI_CFG</t>
  </si>
  <si>
    <t>ul_c0a1_rssi</t>
  </si>
  <si>
    <t>Carrier0 in Antenna 1 Path  RSSI Register</t>
  </si>
  <si>
    <t>stat.rssi[0][1]</t>
  </si>
  <si>
    <t>FPGA_REG_UL_C1A1_RSSI_CFG</t>
  </si>
  <si>
    <t>ul_c1a1_rssi</t>
  </si>
  <si>
    <t>Carrier1 in Antenna 1 Path  RSSI Register</t>
  </si>
  <si>
    <t>stat.rssi[1][1]</t>
  </si>
  <si>
    <t>FPGA_REG_UL_C0A2_RSSI_CFG</t>
  </si>
  <si>
    <t>ul_c0a2_rssi</t>
  </si>
  <si>
    <t>Carrier0 in Antenna 2 Path  RSSI Register</t>
  </si>
  <si>
    <t>stat.rssi[0][2]</t>
  </si>
  <si>
    <t>FPGA_REG_UL_C1A2_RSSI_CFG</t>
  </si>
  <si>
    <t>ul_c1a2_rssi</t>
  </si>
  <si>
    <t>Carrier1 in Antenna 2 Path  RSSI Register</t>
  </si>
  <si>
    <t>stat.rssi[1][2]</t>
  </si>
  <si>
    <t>FPGA_REG_UL_C0A3_RSSI_CFG</t>
  </si>
  <si>
    <t>ul_c0a3_rssi</t>
  </si>
  <si>
    <t>Carrier0 in Antenna 3 Path  RSSI Register</t>
  </si>
  <si>
    <t>stat.rssi[0][3]</t>
  </si>
  <si>
    <t>FPGA_REG_UL_C1A3_RSSI_CFG</t>
  </si>
  <si>
    <t>ul_c1a3_rssi</t>
  </si>
  <si>
    <t>Carrier1 in Antenna 3 Path  RSSI Register</t>
  </si>
  <si>
    <t>stat.rssi[1][3]</t>
  </si>
  <si>
    <t>FPGA_REG_UL_C0A4_RSSI_CFG</t>
  </si>
  <si>
    <t>ul_c0a4_rssi</t>
  </si>
  <si>
    <t>Carrier0 in Antenna 4 Path  RSSI Register</t>
  </si>
  <si>
    <t>stat.rssi[0][4]</t>
  </si>
  <si>
    <t>FPGA_REG_UL_C1A4_RSSI_CFG</t>
  </si>
  <si>
    <t>ul_c1a4_rssi</t>
  </si>
  <si>
    <t>Carrier1 in Antenna 4 Path  RSSI Register</t>
  </si>
  <si>
    <t>stat.rssi[1][4]</t>
  </si>
  <si>
    <t>FPGA_REG_UL_C0A5_RSSI_CFG</t>
  </si>
  <si>
    <t>ul_c0a5_rssi</t>
  </si>
  <si>
    <t>Carrier0 in Antenna 5 Path  RSSI Register</t>
  </si>
  <si>
    <t>stat.rssi[0][5]</t>
  </si>
  <si>
    <t>FPGA_REG_UL_C1A5_RSSI_CFG</t>
  </si>
  <si>
    <t>ul_c1a5_rssi</t>
  </si>
  <si>
    <t>Carrier1 in Antenna 5 Path  RSSI Register</t>
  </si>
  <si>
    <t>stat.rssi[1][5]</t>
  </si>
  <si>
    <t>FPGA_REG_UL_C0A6_RSSI_CFG</t>
  </si>
  <si>
    <t>ul_c0a6_rssi</t>
  </si>
  <si>
    <t>Carrier0 in Antenna 6 Path  RSSI Register</t>
  </si>
  <si>
    <t>stat.rssi[0][6]</t>
  </si>
  <si>
    <t>FPGA_REG_UL_C1A6_RSSI_CFG</t>
  </si>
  <si>
    <t>ul_c1a6_rssi</t>
  </si>
  <si>
    <t>Carrier1 in Antenna 6 Path  RSSI Register</t>
  </si>
  <si>
    <t>stat.rssi[1][6]</t>
  </si>
  <si>
    <t>FPGA_REG_UL_C0A7_RSSI_CFG</t>
  </si>
  <si>
    <t>ul_c0a7_rssi</t>
  </si>
  <si>
    <t>Carrier0 in Antenna 7 Path  RSSI Register</t>
  </si>
  <si>
    <t>stat.rssi[0][7]</t>
  </si>
  <si>
    <t>FPGA_REG_UL_C1A7_RSSI_CFG</t>
  </si>
  <si>
    <t>ul_c1a7_rssi</t>
  </si>
  <si>
    <t>Carrier1 in Antenna 7 Path  RSSI Register</t>
  </si>
  <si>
    <t>stat.rssi[1][7]</t>
  </si>
  <si>
    <t>FPGA_REG_UL_C0A0_DELAY_CFG</t>
  </si>
  <si>
    <t>ul_c0a0_int_delay</t>
  </si>
  <si>
    <t>ctrl.ul_int_delay[0][0]</t>
  </si>
  <si>
    <t>ul_c0a0_frac_delay</t>
  </si>
  <si>
    <t>ctrl.ul_frac_delay[0][0]</t>
  </si>
  <si>
    <t>FPGA_REG_UL_C1A0_DELAY_CFG</t>
  </si>
  <si>
    <t>ul_c1a0_int_delay</t>
  </si>
  <si>
    <t>ctrl.ul_int_delay[1][0]</t>
  </si>
  <si>
    <t>ul_c1a0_frac_delay</t>
  </si>
  <si>
    <t>ctrl.ul_frac_delay[1][0]</t>
  </si>
  <si>
    <t>FPGA_REG_UL_C0A1_DELAY_CFG</t>
  </si>
  <si>
    <t>ul_c0a1_int_delay</t>
  </si>
  <si>
    <t>ctrl.ul_int_delay[0][1]</t>
  </si>
  <si>
    <t>ul_c0a1_frac_delay</t>
  </si>
  <si>
    <t>ctrl.ul_frac_delay[0][1]</t>
  </si>
  <si>
    <t>FPGA_REG_UL_C1A1_DELAY_CFG</t>
  </si>
  <si>
    <t>ul_c1a1_int_delay</t>
  </si>
  <si>
    <t>ctrl.ul_int_delay[1][1]</t>
  </si>
  <si>
    <t>ul_c1a1_frac_delay</t>
  </si>
  <si>
    <t>ctrl.ul_frac_delay[1][1]</t>
  </si>
  <si>
    <t>FPGA_REG_UL_C0A2_DELAY_CFG</t>
  </si>
  <si>
    <t>ul_c0a2_int_delay</t>
  </si>
  <si>
    <t>ctrl.ul_int_delay[0][2]</t>
  </si>
  <si>
    <t>ul_c0a2_frac_delay</t>
  </si>
  <si>
    <t>ctrl.ul_frac_delay[0][2]</t>
  </si>
  <si>
    <t>FPGA_REG_UL_C1A2_DELAY_CFG</t>
  </si>
  <si>
    <t>ul_c1a2_int_delay</t>
  </si>
  <si>
    <t>ctrl.ul_int_delay[1][2]</t>
  </si>
  <si>
    <t>ul_c1a2_frac_delay</t>
  </si>
  <si>
    <t>ctrl.ul_frac_delay[1][2]</t>
  </si>
  <si>
    <t>FPGA_REG_UL_C0A3_DELAY_CFG</t>
  </si>
  <si>
    <t>ul_c0a3_int_delay</t>
  </si>
  <si>
    <t>ctrl.ul_int_delay[0][3]</t>
  </si>
  <si>
    <t>ul_c0a3_frac_delay</t>
  </si>
  <si>
    <t>ctrl.ul_frac_delay[0][3]</t>
  </si>
  <si>
    <t>FPGA_REG_UL_C1A3_DELAY_CFG</t>
  </si>
  <si>
    <t>ul_c1a3_int_delay</t>
  </si>
  <si>
    <t>ctrl.ul_int_delay[1][3]</t>
  </si>
  <si>
    <t>ul_c1a3_frac_delay</t>
  </si>
  <si>
    <t>ctrl.ul_frac_delay[1][3]</t>
  </si>
  <si>
    <t>FPGA_REG_UL_C0A4_DELAY_CFG</t>
  </si>
  <si>
    <t>ul_c0a4_int_delay</t>
  </si>
  <si>
    <t>ctrl.ul_int_delay[0][4]</t>
  </si>
  <si>
    <t>ul_c0a4_frac_delay</t>
  </si>
  <si>
    <t>ctrl.ul_frac_delay[0][4]</t>
  </si>
  <si>
    <t>FPGA_REG_UL_C1A4_DELAY_CFG</t>
  </si>
  <si>
    <t>ul_c1a4_int_delay</t>
  </si>
  <si>
    <t>ctrl.ul_int_delay[1][4]</t>
  </si>
  <si>
    <t>ul_c1a4_frac_delay</t>
  </si>
  <si>
    <t>ctrl.ul_frac_delay[1][4]</t>
  </si>
  <si>
    <t>FPGA_REG_UL_C0A5_DELAY_CFG</t>
  </si>
  <si>
    <t>ul_c0a5_int_delay</t>
  </si>
  <si>
    <t>ctrl.ul_int_delay[0][5]</t>
  </si>
  <si>
    <t>ul_c0a5_frac_delay</t>
  </si>
  <si>
    <t>ctrl.ul_frac_delay[0][5]</t>
  </si>
  <si>
    <t>FPGA_REG_UL_C1A5_DELAY_CFG</t>
  </si>
  <si>
    <t>ul_c1a5_int_delay</t>
  </si>
  <si>
    <t>ctrl.ul_int_delay[1][5]</t>
  </si>
  <si>
    <t>ul_c1a5_frac_delay</t>
  </si>
  <si>
    <t>ctrl.ul_frac_delay[1][5]</t>
  </si>
  <si>
    <t>FPGA_REG_UL_C0A6_DELAY_CFG</t>
  </si>
  <si>
    <t>ul_c0a6_int_delay</t>
  </si>
  <si>
    <t>ctrl.ul_int_delay[0][6]</t>
  </si>
  <si>
    <t>ul_c0a6_frac_delay</t>
  </si>
  <si>
    <t>ctrl.ul_frac_delay[0][6]</t>
  </si>
  <si>
    <t>FPGA_REG_UL_C1A6_DELAY_CFG</t>
  </si>
  <si>
    <t>ul_c1a6_int_delay</t>
  </si>
  <si>
    <t>ctrl.ul_int_delay[1][6]</t>
  </si>
  <si>
    <t>ul_c1a6_frac_delay</t>
  </si>
  <si>
    <t>ctrl.ul_frac_delay[1][6]</t>
  </si>
  <si>
    <t>FPGA_REG_UL_C0A7_DELAY_CFG</t>
  </si>
  <si>
    <t>ul_c0a7_int_delay</t>
  </si>
  <si>
    <t>ctrl.ul_int_delay[0][7]</t>
  </si>
  <si>
    <t>ul_c0a7_frac_delay</t>
  </si>
  <si>
    <t>ctrl.ul_frac_delay[0][7]</t>
  </si>
  <si>
    <t>FPGA_REG_UL_C1A7_DELAY_CFG</t>
  </si>
  <si>
    <t>ul_c1a7_int_delay</t>
  </si>
  <si>
    <t>ctrl.ul_int_delay[1][7]</t>
  </si>
  <si>
    <t>ul_c1a7_frac_delay</t>
  </si>
  <si>
    <t>ctrl.ul_frac_delay[1][7]</t>
  </si>
  <si>
    <t>FPGA_REG_UL_SCRATCH</t>
  </si>
  <si>
    <t>ul_scratch</t>
  </si>
  <si>
    <t>4444_dddd</t>
  </si>
  <si>
    <t>FPGA_REG_DL_ANT0_TSSI</t>
  </si>
  <si>
    <t>ant0_tssi</t>
  </si>
  <si>
    <t>ctrl.ant_tssi[0]</t>
  </si>
  <si>
    <t>FPGA_REG_DL_ANT1_TSSI</t>
  </si>
  <si>
    <t>ant1_tssi</t>
  </si>
  <si>
    <t>ctrl.ant_tssi[1]</t>
  </si>
  <si>
    <t>FPGA_REG_DL_ANT2_TSSI</t>
  </si>
  <si>
    <t>ant2_tssi</t>
  </si>
  <si>
    <t>ctrl.ant_tssi[2]</t>
  </si>
  <si>
    <t>FPGA_REG_DL_ANT3_TSSI</t>
  </si>
  <si>
    <t>ant3_tssi</t>
  </si>
  <si>
    <t>ctrl.ant_tssi[3]</t>
  </si>
  <si>
    <t>FPGA_REG_DL_ANT4_TSSI</t>
  </si>
  <si>
    <t>ant4_tssi</t>
  </si>
  <si>
    <t>ctrl.ant_tssi[4]</t>
  </si>
  <si>
    <t>FPGA_REG_DL_ANT5_TSSI</t>
  </si>
  <si>
    <t>ant5_tssi</t>
  </si>
  <si>
    <t>ctrl.ant_tssi[5]</t>
  </si>
  <si>
    <t>FPGA_REG_DL_ANT6_TSSI</t>
  </si>
  <si>
    <t>ant6_tssi</t>
  </si>
  <si>
    <t>ctrl.ant_tssi[6]</t>
  </si>
  <si>
    <t>FPGA_REG_DL_ANT7_TSSI</t>
  </si>
  <si>
    <t>ant7_tssi</t>
  </si>
  <si>
    <t>ctrl.ant_tssi[7]</t>
  </si>
  <si>
    <t>FPGA_REG_UL_ANT0_WRSSI_CFG</t>
  </si>
  <si>
    <t>ul_ant0_wrssi</t>
  </si>
  <si>
    <t xml:space="preserve">Antenna 0 Path wrssi </t>
  </si>
  <si>
    <t>ctrl.ul_ant_wrssi[0]</t>
  </si>
  <si>
    <t>FPGA_REG_UL_ANT1_WRSSI_CFG</t>
  </si>
  <si>
    <t>ul_ant1_wrssi</t>
  </si>
  <si>
    <t xml:space="preserve">Antenna 1 Path wrssi </t>
  </si>
  <si>
    <t>ctrl.ul_ant_wrssi[1]</t>
  </si>
  <si>
    <t>FPGA_REG_UL_ANT2_WRSSI_CFG</t>
  </si>
  <si>
    <t>ul_ant2_wrssi</t>
  </si>
  <si>
    <t xml:space="preserve">Antenna 2 Path wrssi </t>
  </si>
  <si>
    <t>ctrl.ul_ant_wrssi[2]</t>
  </si>
  <si>
    <t>FPGA_REG_UL_ANT3_WRSSI_CFG</t>
  </si>
  <si>
    <t>ul_ant3_wrssi</t>
  </si>
  <si>
    <t xml:space="preserve">Antenna 3 Path wrssi </t>
  </si>
  <si>
    <t>ctrl.ul_ant_wrssi[3]</t>
  </si>
  <si>
    <t>FPGA_REG_UL_ANT4_WRSSI_CFG</t>
  </si>
  <si>
    <t>ul_ant4_wrssi</t>
  </si>
  <si>
    <t xml:space="preserve">Antenna 4 Path wrssi </t>
  </si>
  <si>
    <t>ctrl.ul_ant_wrssi[4]</t>
  </si>
  <si>
    <t>FPGA_REG_UL_ANT5_WRSSI_CFG</t>
  </si>
  <si>
    <t>ul_ant5_wrssi</t>
  </si>
  <si>
    <t xml:space="preserve">Antenna 5 Path wrssi </t>
  </si>
  <si>
    <t>ctrl.ul_ant_wrssi[5]</t>
  </si>
  <si>
    <t>FPGA_REG_UL_ANT6_WRSSI_CFG</t>
  </si>
  <si>
    <t>ul_ant6_wrssi</t>
  </si>
  <si>
    <t xml:space="preserve">Antenna 6 Path wrssi </t>
  </si>
  <si>
    <t>ctrl.ul_ant_wrssi[6]</t>
  </si>
  <si>
    <t>FPGA_REG_UL_ANT7_WRSSI_CFG</t>
  </si>
  <si>
    <t>ul_ant7_wrssi</t>
  </si>
  <si>
    <t xml:space="preserve">Antenna 7 Path wrssi </t>
  </si>
  <si>
    <t>ctrl.ul_ant_wrssi[7]</t>
  </si>
  <si>
    <t>FPGA_REG_ORX0_WRSSI</t>
  </si>
  <si>
    <t>orx0_wrssi</t>
  </si>
  <si>
    <t xml:space="preserve">Observation Path Antenna 0 Path wrssi </t>
  </si>
  <si>
    <t>ctrl.orx_wrssi[0]</t>
  </si>
  <si>
    <t>FPGA_REG_ORX1_WRSSI</t>
  </si>
  <si>
    <t>orx1_wrssi</t>
  </si>
  <si>
    <t xml:space="preserve">Observation Path Antenna 1 Path wrssi </t>
  </si>
  <si>
    <t>ctrl.orx_wrssi[1]</t>
  </si>
  <si>
    <t>FPGA_REG_ORX2_WRSSI</t>
  </si>
  <si>
    <t>orx2_wrssi</t>
  </si>
  <si>
    <t xml:space="preserve">Observation Path Antenna 2 Path wrssi </t>
  </si>
  <si>
    <t>ctrl.orx_wrssi[2]</t>
  </si>
  <si>
    <t>FPGA_REG_ORX3_WRSSI</t>
  </si>
  <si>
    <t>orx3_wrssi</t>
  </si>
  <si>
    <t xml:space="preserve">Observation Path Antenna 3 Path wrssi </t>
  </si>
  <si>
    <t>ctrl.orx_wrssi[3]</t>
  </si>
  <si>
    <t>FPGA_REG_ORX4_WRSSI</t>
  </si>
  <si>
    <t>orx4_wrssi</t>
  </si>
  <si>
    <t xml:space="preserve">Observation Path Antenna 4 Path wrssi </t>
  </si>
  <si>
    <t>ctrl.orx_wrssi[4]</t>
  </si>
  <si>
    <t>FPGA_REG_ORX5_WRSSI</t>
  </si>
  <si>
    <t>orx5_wrssi</t>
  </si>
  <si>
    <t xml:space="preserve">Observation Path Antenna 5 Path wrssi </t>
  </si>
  <si>
    <t>ctrl.orx_wrssi[5]</t>
  </si>
  <si>
    <t>FPGA_REG_ORX6_WRSSI</t>
  </si>
  <si>
    <t>orx6_wrssi</t>
  </si>
  <si>
    <t xml:space="preserve">Observation Path Antenna 6 Path wrssi </t>
  </si>
  <si>
    <t>ctrl.orx_wrssi[6]</t>
  </si>
  <si>
    <t>FPGA_REG_ORX7_WRSSI</t>
  </si>
  <si>
    <t>orx7_wrssi</t>
  </si>
  <si>
    <t xml:space="preserve">Observation Path Antenna 7 Path wrssi </t>
  </si>
  <si>
    <t>ctrl.orx_wrssi[7]</t>
  </si>
  <si>
    <t>FPGA_REG_PA_INDICATE</t>
  </si>
  <si>
    <t>pa_indicate</t>
  </si>
  <si>
    <t xml:space="preserve">bit 0 
0 Vernon PA indicate  
1 Mintake PA indicate </t>
  </si>
  <si>
    <t>ctrl.pa_indicate</t>
  </si>
  <si>
    <t>FPGA_REG_SWITCH_CONTROL_CFG</t>
  </si>
  <si>
    <t>1F00</t>
  </si>
  <si>
    <t>switch_control_cfg</t>
  </si>
  <si>
    <t>ctrl.debug_rw[0]</t>
  </si>
  <si>
    <t>FPGA_REG_DATA_SOURCE_SEL_CFG</t>
  </si>
  <si>
    <t>test_mode</t>
  </si>
  <si>
    <t xml:space="preserve">bit 0 ,only for test
1 Data from DDR, override DU
0 Data from DU,override DDR </t>
  </si>
  <si>
    <t>ctrl.debug_rw[1]</t>
  </si>
  <si>
    <t>FPGA_REG_DEBUG_RW_2</t>
  </si>
  <si>
    <t>debug_rw_2</t>
  </si>
  <si>
    <t>bit0,only for test
0 Trig PSU alarm signal to generate pa protect
1  No any Trig</t>
  </si>
  <si>
    <t>ctrl.debug_rw[2]</t>
  </si>
  <si>
    <t>FPGA_REG_DEBUG_RW_3</t>
  </si>
  <si>
    <t>debug_rw_3</t>
  </si>
  <si>
    <t>0x320</t>
  </si>
  <si>
    <t>dl_frame_marke_cnt_ns</t>
  </si>
  <si>
    <t>ctrl.debug_rw[3]</t>
  </si>
  <si>
    <t>FPGA_REG_DEBUG_RW_4</t>
  </si>
  <si>
    <t>debug_rw_4</t>
  </si>
  <si>
    <t>0x1320</t>
  </si>
  <si>
    <t>ul_frame_marke_cnt_ns</t>
  </si>
  <si>
    <t>ctrl.debug_rw[4]</t>
  </si>
  <si>
    <t>FPGA_REG_DEBUG_RW_5</t>
  </si>
  <si>
    <t>debug_rw_5</t>
  </si>
  <si>
    <t>0x2320</t>
  </si>
  <si>
    <t>prach_frame_marke_cnt_ns</t>
  </si>
  <si>
    <t>ctrl.debug_rw[5]</t>
  </si>
  <si>
    <t>FPGA_REG_DEBUG_RW_6</t>
  </si>
  <si>
    <t>debug_rw_6</t>
  </si>
  <si>
    <t>[15:0] PA_CTRL_EN_GP1_DltoUL
[31:16]PA_CTRL_EN_GP2_UltoDL</t>
  </si>
  <si>
    <t>ctrl.debug_rw[6]</t>
  </si>
  <si>
    <t>FPGA_REG_DEBUG_RW_7</t>
  </si>
  <si>
    <t>debug_rw_7</t>
  </si>
  <si>
    <t>[15:0] TX_Gainblock_EN_GP1_DLtoUL
[31:16] TX_Gainblock_EN_GP2_UltoDL</t>
  </si>
  <si>
    <t>ctrl.debug_rw[7]</t>
  </si>
  <si>
    <t>FPGA_REG_DEBUG_RW_8</t>
  </si>
  <si>
    <t>debug_rw_8</t>
  </si>
  <si>
    <t>[15:0] SW_RXFB_DV_EN_GP1_DLtoUL
[31:16] SW_RXFB_DV_EN_GP2_UltoDL</t>
  </si>
  <si>
    <t>ctrl.debug_rw[8]</t>
  </si>
  <si>
    <t>FPGA_REG_DEBUG_RW_9</t>
  </si>
  <si>
    <t>debug_rw_9</t>
  </si>
  <si>
    <t>[15:0] RX_Gainblock_EN_GP1_DltoUL
[31:16] RX_Gainblock_EN_GP2_UltoDL</t>
  </si>
  <si>
    <t>ctrl.debug_rw[9]</t>
  </si>
  <si>
    <t>FPGA_REG_DEBUG_RW_10</t>
  </si>
  <si>
    <t>debug_rw_10</t>
  </si>
  <si>
    <t>[15:0] PA_LNA_EN_GP1_DltoUL
[31:16] PA_LNA_EN_GP2_UltoDL</t>
  </si>
  <si>
    <t>ctrl.debug_rw[10]</t>
  </si>
  <si>
    <t>FPGA_REG_DEBUG_RW_11</t>
  </si>
  <si>
    <t>debug_rw_11</t>
  </si>
  <si>
    <t>[15:0] SW_PA_LNA_VCTL_GP1_DltoUL
[31:16] SW_PA_LNA_VCTL_GP2_UltoDL</t>
  </si>
  <si>
    <t>ctrl.debug_rw[11]</t>
  </si>
  <si>
    <t>FPGA_REG_DEBUG_RW_12</t>
  </si>
  <si>
    <t>debug_rw_12</t>
  </si>
  <si>
    <t>[15:0] SW_RXFB_VCTL_N_GP1_DltoUL
[31:16] SW_RXFB_VCTL_N_GP2_UltoDL</t>
  </si>
  <si>
    <t>ctrl.debug_rw[12]</t>
  </si>
  <si>
    <t>FPGA_REG_DEBUG_RW_13</t>
  </si>
  <si>
    <t>debug_rw_13</t>
  </si>
  <si>
    <t>[15:0] SW_PA_RXFB_VCTL_GP1_DltoUL
[31:16] SW_PA_RXFB_VCTL_GP2_UltoDL</t>
  </si>
  <si>
    <t>ctrl.debug_rw[13]</t>
  </si>
  <si>
    <t>FPGA_REG_DEBUG_RW_14</t>
  </si>
  <si>
    <t>debug_rw_14</t>
  </si>
  <si>
    <t>[15:0] SW_RXFB_VCTL_GP1_DltoUL
[31:16] SW_RXFB_VCTL_GP2_UltoDL</t>
  </si>
  <si>
    <t>ctrl.debug_rw[14]</t>
  </si>
  <si>
    <t>FPGA_REG_DEBUG_RW_15</t>
  </si>
  <si>
    <t>debug_rw_15</t>
  </si>
  <si>
    <t>[15:0] PrDrvEN_X_GP1_DltoUL
[31:16] PrDrvEN_X_GP2_UltoDL</t>
  </si>
  <si>
    <t>ctrl.debug_rw[15]</t>
  </si>
  <si>
    <t>FPGA_REG_DEBUG_RW_16</t>
  </si>
  <si>
    <t>debug_rw_16</t>
  </si>
  <si>
    <t>T_GP2</t>
  </si>
  <si>
    <t>ctrl.debug_rw[16]</t>
  </si>
  <si>
    <t>FPGA_REG_DEBUG_RW_17</t>
  </si>
  <si>
    <t>debug_rw_17</t>
  </si>
  <si>
    <t>0x7300</t>
  </si>
  <si>
    <t>dl_frame_10ms delay</t>
  </si>
  <si>
    <t>ctrl.debug_rw[17]</t>
  </si>
  <si>
    <t>FPGA_REG_DEBUG_RW_18</t>
  </si>
  <si>
    <t>debug_rw_18</t>
  </si>
  <si>
    <t>Temporary. Not for software. Debug RW Register</t>
  </si>
  <si>
    <t>ctrl.debug_rw[18]</t>
  </si>
  <si>
    <t>FPGA_REG_DEBUG_RW_19</t>
  </si>
  <si>
    <t>debug_rw_19</t>
  </si>
  <si>
    <t>ctrl.debug_rw[19]</t>
  </si>
  <si>
    <t>FPGA_REG_DEBUG_RW_20</t>
  </si>
  <si>
    <t>debug_rw_20</t>
  </si>
  <si>
    <t>ctrl.debug_rw[20]</t>
  </si>
  <si>
    <t>FPGA_REG_DEBUG_RW_21</t>
  </si>
  <si>
    <t>debug_rw_21</t>
  </si>
  <si>
    <t>ctrl.debug_rw[21]</t>
  </si>
  <si>
    <t>FPGA_REG_DEBUG_RO_0</t>
  </si>
  <si>
    <t>debug_ro_0</t>
  </si>
  <si>
    <t>Temporary. Not for software. Debug Read-Only Register</t>
  </si>
  <si>
    <t>ctrl.debug_ro[0]</t>
  </si>
  <si>
    <t>FPGA_REG_DEBUG_RO_1</t>
  </si>
  <si>
    <t>debug_ro_1</t>
  </si>
  <si>
    <t>ctrl.debug_ro[1]</t>
  </si>
  <si>
    <t>FPGA_REG_DEBUG_RO_2</t>
  </si>
  <si>
    <t>debug_ro_2</t>
  </si>
  <si>
    <t>ctrl.debug_ro[2]</t>
  </si>
  <si>
    <t>FPGA_REG_DEBUG_RO_3</t>
  </si>
  <si>
    <t>debug_ro_3</t>
  </si>
  <si>
    <t>ctrl.debug_ro[3]</t>
  </si>
  <si>
    <t>FPGA_REG_DEBUG_RO_4</t>
  </si>
  <si>
    <t>debug_ro_4</t>
  </si>
  <si>
    <t>ctrl.debug_ro[4]</t>
  </si>
  <si>
    <t>FPGA_REG_DEBUG_RO_5</t>
  </si>
  <si>
    <t>debug_ro_5</t>
  </si>
  <si>
    <t>ctrl.debug_ro[5]</t>
  </si>
  <si>
    <t>FPGA_REG_DEBUG_RO_6</t>
  </si>
  <si>
    <t>debug_ro_6</t>
  </si>
  <si>
    <t>ctrl.debug_ro[6]</t>
  </si>
  <si>
    <t>FPGA_REG_DEBUG_RO_7</t>
  </si>
  <si>
    <t>debug_ro_7</t>
  </si>
  <si>
    <t>ctrl.debug_ro[7]</t>
  </si>
  <si>
    <t>FPGA_REG_VIO_CONFIG_UL</t>
  </si>
  <si>
    <t>vio_config_ul</t>
  </si>
  <si>
    <t>Temporary. Not for software</t>
  </si>
  <si>
    <t>ctrl.vio_config_ul</t>
  </si>
  <si>
    <t>FPGA_REG_VIO_CONFIG_DL</t>
  </si>
  <si>
    <t>vio_config_dl</t>
  </si>
  <si>
    <t>ctrl.vio_config_dl</t>
  </si>
  <si>
    <t>FPGA_REG_ILA_CONFIG_ADC</t>
  </si>
  <si>
    <t>ila_config_adc</t>
  </si>
  <si>
    <t>ctrl.ila_config_adc</t>
  </si>
  <si>
    <t>FPGA_REG_ILA_CONFIG_DAC</t>
  </si>
  <si>
    <t>ila_config_dac</t>
  </si>
  <si>
    <t>ctrl.ila_config_dac</t>
  </si>
  <si>
    <t>FPGA_REG_DBG_SCRATCH</t>
  </si>
  <si>
    <t>dbg_scratch</t>
  </si>
  <si>
    <t>FPGA_REG_PL_COLD_RST</t>
  </si>
  <si>
    <t>cold_rst_n</t>
  </si>
  <si>
    <t>ctrl.cold_rst_n</t>
  </si>
  <si>
    <t>FPGA_REG_PL_COLD_RST_MASK</t>
  </si>
  <si>
    <t>cold_rst_n_mask</t>
  </si>
  <si>
    <t>1 = Mask cold_rst_n</t>
  </si>
  <si>
    <t>ctrl.cold_rst_n_mask</t>
  </si>
  <si>
    <t>FPGA_REG_SPI_BANK_SELECT</t>
  </si>
  <si>
    <t>spi_bank_sel</t>
  </si>
  <si>
    <t>0 =  Disable SPI Access, 1 = TX DSAs 0 to 3, 2 = TX DSAs 4 to 7, 3 = ORx DSAs 0 to 3, 4 = ORx DSA 4 to 7</t>
  </si>
  <si>
    <t>ctrl.spi_bank_sel</t>
  </si>
  <si>
    <t>FPGA_REG_DL_DFE_RADIO_PATH_MAP</t>
  </si>
  <si>
    <t>dac0_dl_dfe_sel</t>
  </si>
  <si>
    <t>[2:0]</t>
  </si>
  <si>
    <t>Select DL DFE stream (0 to 7) for DAC 0 (Bank228 DAC0) - DL Radio Path 1</t>
  </si>
  <si>
    <t>ctrl.dac_dl_dfe_sel[0]</t>
  </si>
  <si>
    <t>dac1_dl_dfe_sel</t>
  </si>
  <si>
    <t>[6:4]</t>
  </si>
  <si>
    <t>Select DL DFE stream (0 to 7) for DAC 1 (Bank228 DAC2) - DL Radio Path 2</t>
  </si>
  <si>
    <t>ctrl.dac_dl_dfe_sel[1]</t>
  </si>
  <si>
    <t>dac2_dl_dfe_sel</t>
  </si>
  <si>
    <t>[10:8]</t>
  </si>
  <si>
    <t>Select DL DFE stream (0 to 7) for DAC 2 (Bank229 DAC0) - DL Radio Path 3</t>
  </si>
  <si>
    <t>ctrl.dac_dl_dfe_sel[2]</t>
  </si>
  <si>
    <t>dac3_dl_dfe_sel</t>
  </si>
  <si>
    <t>Select DL DFE stream (0 to 7) for DAC 3 (Bank229 DAC2) - DL Radio Path 4</t>
  </si>
  <si>
    <t>ctrl.dac_dl_dfe_sel[3]</t>
  </si>
  <si>
    <t>dac4_dl_dfe_sel</t>
  </si>
  <si>
    <t>[18:16]</t>
  </si>
  <si>
    <t>Select DL DFE stream (0 to 7) for DAC 4 (Bank230 DAC0) - DL Radio Path 5</t>
  </si>
  <si>
    <t>ctrl.dac_dl_dfe_sel[4]</t>
  </si>
  <si>
    <t>dac5_dl_dfe_sel</t>
  </si>
  <si>
    <t>[22:20]</t>
  </si>
  <si>
    <t>Select DL DFE stream (0 to 7) for DAC 5 (Bank230 DAC2) - DL Radio Path 6</t>
  </si>
  <si>
    <t>ctrl.dac_dl_dfe_sel[5]</t>
  </si>
  <si>
    <t>dac6_dl_dfe_sel</t>
  </si>
  <si>
    <t>[26:24]</t>
  </si>
  <si>
    <t>Select DL DFE stream (0 to 7) for DAC 6 (Bank231 DAC0) - DL Radio Path 7</t>
  </si>
  <si>
    <t>ctrl.dac_dl_dfe_sel[6]</t>
  </si>
  <si>
    <t>dac7_dl_dfe_sel</t>
  </si>
  <si>
    <t>[30:28]</t>
  </si>
  <si>
    <t>Select DL DFE stream (0 to 7) for DAC 7 (Bank231 DAC2) - DL Radio Path 8</t>
  </si>
  <si>
    <t>ctrl.dac_dl_dfe_sel[7]</t>
  </si>
  <si>
    <t>FPGA_REG_UL_DFE_RADIO_PATH_MAP</t>
  </si>
  <si>
    <t>ul_dfe_rx0_adc_sel</t>
  </si>
  <si>
    <t>Select ADC for UL DFE0 RX. 0=ADC0 (Bank224 ADC01), 1=ADC1 (Bank224 ADC23), 2=ADC2 (Bank225 ADC01) ...</t>
  </si>
  <si>
    <t>ctrl.ul_dfe_rx_adc_sel[0]</t>
  </si>
  <si>
    <t>ul_dfe_rx1_adc_sel</t>
  </si>
  <si>
    <t>Select ADC for UL DFE1 RX. 0=ADC0 (Bank224 ADC01), 1=ADC1 (Bank224 ADC23), 2=ADC2 (Bank225 ADC01) ...</t>
  </si>
  <si>
    <t>ctrl.ul_dfe_rx_adc_sel[1]</t>
  </si>
  <si>
    <t>ul_dfe_rx2_adc_sel</t>
  </si>
  <si>
    <t>Select ADC for UL DFE2 RX. 0=ADC0 (Bank224 ADC01), 1=ADC1 (Bank224 ADC23), 2=ADC2 (Bank225 ADC01) ...</t>
  </si>
  <si>
    <t>ctrl.ul_dfe_rx_adc_sel[2]</t>
  </si>
  <si>
    <t>ul_dfe_rx3_adc_sel</t>
  </si>
  <si>
    <t>Select ADC for UL DFE3 RX. 0=ADC0 (Bank224 ADC01), 1=ADC1 (Bank224 ADC23), 2=ADC2 (Bank225 ADC01) ...</t>
  </si>
  <si>
    <t>ctrl.ul_dfe_rx_adc_sel[3]</t>
  </si>
  <si>
    <t>ul_dfe_rx4_adc_sel</t>
  </si>
  <si>
    <t>Select ADC for UL DFE4 RX. 0=ADC0 (Bank224 ADC01), 1=ADC1 (Bank224 ADC23), 2=ADC2 (Bank225 ADC01) ...</t>
  </si>
  <si>
    <t>ctrl.ul_dfe_rx_adc_sel[4]</t>
  </si>
  <si>
    <t>ul_dfe_rx5_adc_sel</t>
  </si>
  <si>
    <t>Select ADC for UL DFE5 RX. 0=ADC0 (Bank224 ADC01), 1=ADC1 (Bank224 ADC23), 2=ADC2 (Bank225 ADC01) ...</t>
  </si>
  <si>
    <t>ctrl.ul_dfe_rx_adc_sel[5]</t>
  </si>
  <si>
    <t>ul_dfe_rx6_adc_sel</t>
  </si>
  <si>
    <t>Select ADC for UL DFE6 RX. 0=ADC0 (Bank224 ADC01), 1=ADC1 (Bank224 ADC23), 2=ADC2 (Bank225 ADC01) ...</t>
  </si>
  <si>
    <t>ctrl.ul_dfe_rx_adc_sel[6]</t>
  </si>
  <si>
    <t>ul_dfe_rx7_adc_sel</t>
  </si>
  <si>
    <t>Select ADC for UL DFE7 RX. 0=ADC0 (Bank224 ADC01), 1=ADC1 (Bank224 ADC23), 2=ADC2 (Bank225 ADC01) ...</t>
  </si>
  <si>
    <t>ctrl.ul_dfe_rx_adc_sel[7]</t>
  </si>
  <si>
    <t>FPGA_REG_UL_ORX_RADIO_PATH_MAP</t>
  </si>
  <si>
    <t>ul_dfe_orx0_adc_sel</t>
  </si>
  <si>
    <t>Select ADC for UL ORX0 stream. 0=ADC0 (Bank224 ADC01), 1=ADC1 (Bank224 ADC23), 2=ADC2 (Bank225 ADC01) ...</t>
  </si>
  <si>
    <t>ctrl.ul_dfe_orx_adc_sel[0]</t>
  </si>
  <si>
    <t>ul_dfe_orx1_adc_sel</t>
  </si>
  <si>
    <t>Select ADC for UL ORX1 stream. 0=ADC0 (Bank224 ADC01), 1=ADC1 (Bank224 ADC23), 2=ADC2 (Bank225 ADC01) ...</t>
  </si>
  <si>
    <t>ctrl.ul_dfe_orx_adc_sel[1]</t>
  </si>
  <si>
    <t>ul_dfe_orx2_adc_sel</t>
  </si>
  <si>
    <t>Select ADC for UL ORX2 stream. 0=ADC0 (Bank224 ADC01), 1=ADC1 (Bank224 ADC23), 2=ADC2 (Bank225 ADC01) ...</t>
  </si>
  <si>
    <t>ctrl.ul_dfe_orx_adc_sel[2]</t>
  </si>
  <si>
    <t>ul_dfe_orx3_adc_sel</t>
  </si>
  <si>
    <t>Select ADC for UL ORX3 stream. 0=ADC0 (Bank224 ADC01), 1=ADC1 (Bank224 ADC23), 2=ADC2 (Bank225 ADC01) ...</t>
  </si>
  <si>
    <t>ctrl.ul_dfe_orx_adc_sel[3]</t>
  </si>
  <si>
    <t>ul_dfe_orx4_adc_sel</t>
  </si>
  <si>
    <t>Select ADC for UL ORX4 stream. 0=ADC0 (Bank224 ADC01), 1=ADC1 (Bank224 ADC23), 2=ADC2 (Bank225 ADC01) ...</t>
  </si>
  <si>
    <t>ctrl.ul_dfe_orx_adc_sel[4]</t>
  </si>
  <si>
    <t>ul_dfe_orx5_adc_sel</t>
  </si>
  <si>
    <t>Select ADC for UL ORX5 stream. 0=ADC0 (Bank224 ADC01), 1=ADC1 (Bank224 ADC23), 2=ADC2 (Bank225 ADC01) ...</t>
  </si>
  <si>
    <t>ctrl.ul_dfe_orx_adc_sel[5]</t>
  </si>
  <si>
    <t>ul_dfe_orx6_adc_sel</t>
  </si>
  <si>
    <t>Select ADC for UL ORX6 stream. 0=ADC0 (Bank224 ADC01), 1=ADC1 (Bank224 ADC23), 2=ADC2 (Bank225 ADC01) ...</t>
  </si>
  <si>
    <t>ctrl.ul_dfe_orx_adc_sel[6]</t>
  </si>
  <si>
    <t>ul_dfe_orx7_adc_sel</t>
  </si>
  <si>
    <t>Select ADC for UL ORX7 stream. 0=ADC0 (Bank224 ADC01), 1=ADC1 (Bank224 ADC23), 2=ADC2 (Bank225 ADC01) ...</t>
  </si>
  <si>
    <t>ctrl.ul_dfe_orx_adc_sel[7]</t>
  </si>
  <si>
    <t>FPGA_REG_ORX_RF_SW_CTRL1</t>
  </si>
  <si>
    <t>rf_switch_override</t>
  </si>
  <si>
    <t>1= Software request Ants and Path type; 0 = DPD request Ants and Path type</t>
  </si>
  <si>
    <t>ctrl.rf_switch_override</t>
  </si>
  <si>
    <t>orx_ant_sel</t>
  </si>
  <si>
    <t>0  = Antenna 1, 1 = Antenna 2, 2 = Antenna 3, …, 7 = Antenna 8</t>
  </si>
  <si>
    <t>ctrl.orx_ant_sel</t>
  </si>
  <si>
    <t>orx_path_sel</t>
  </si>
  <si>
    <t>[11]</t>
  </si>
  <si>
    <t>0 = Incident (DPD), 1 = Reflected (VSWR)</t>
  </si>
  <si>
    <t>ctrl.orx_path_sel</t>
  </si>
  <si>
    <t>FPGA_REG_RX_TX_MODE_SEL_CTRL</t>
  </si>
  <si>
    <t>rx_tx_mode_sel</t>
  </si>
  <si>
    <t>0 = RX mode 1= TX mode</t>
  </si>
  <si>
    <t>ctrl.rx_tx_mode_sel</t>
  </si>
  <si>
    <t>FPGA_REG_ORX_RF_SW_CTRL2</t>
  </si>
  <si>
    <t>ant_switch_delay</t>
  </si>
  <si>
    <t>c8</t>
  </si>
  <si>
    <t>Antenna switch delay for DPD and VSWR measurements, C8=200 cycles of 368.64MHz = 542ns</t>
  </si>
  <si>
    <t>ctrl.ant_switch_delay</t>
  </si>
  <si>
    <t>FPGA_REG_ANT_CAL_CTRL</t>
  </si>
  <si>
    <t>tx_ant_cal_en</t>
  </si>
  <si>
    <t>Enable TX calibration. This also controls the Tx vs. Rx switch at the antenna cal port</t>
  </si>
  <si>
    <t>ctrl.tx_ant_cal_en</t>
  </si>
  <si>
    <t>rx_ant_cal_en</t>
  </si>
  <si>
    <t>Enable RX Calibration. Tx calbration control (tx_ant_cal_en) must be low to enable RX calibration port</t>
  </si>
  <si>
    <t>ctrl.rx_ant_cal_en</t>
  </si>
  <si>
    <t>FPGA_REG_LNA_CTRL</t>
  </si>
  <si>
    <t>bypass_lna_0</t>
  </si>
  <si>
    <t>1 = Bypass QPL9097 LNA on Rx Chain 0</t>
  </si>
  <si>
    <t>ctrl.bypass_lna[0]</t>
  </si>
  <si>
    <t>bypass_lna_1</t>
  </si>
  <si>
    <t>1 = Bypass QPL9097 LNA on Rx Chain 1</t>
  </si>
  <si>
    <t>ctrl.bypass_lna[1]</t>
  </si>
  <si>
    <t>bypass_lna_2</t>
  </si>
  <si>
    <t>1 = Bypass QPL9097 LNA on Rx Chain 2</t>
  </si>
  <si>
    <t>ctrl.bypass_lna[2]</t>
  </si>
  <si>
    <t>bypass_lna_3</t>
  </si>
  <si>
    <t>1 = Bypass QPL9097 LNA on Rx Chain 3</t>
  </si>
  <si>
    <t>ctrl.bypass_lna[3]</t>
  </si>
  <si>
    <t>bypass_lna_4</t>
  </si>
  <si>
    <t>1 = Bypass QPL9097 LNA on Rx Chain 4</t>
  </si>
  <si>
    <t>ctrl.bypass_lna[4]</t>
  </si>
  <si>
    <t>bypass_lna_5</t>
  </si>
  <si>
    <t>1 = Bypass QPL9097 LNA on Rx Chain 5</t>
  </si>
  <si>
    <t>ctrl.bypass_lna[5]</t>
  </si>
  <si>
    <t>bypass_lna_6</t>
  </si>
  <si>
    <t>1 = Bypass QPL9097 LNA on Rx Chain 6</t>
  </si>
  <si>
    <t>ctrl.bypass_lna[6]</t>
  </si>
  <si>
    <t>bypass_lna_7</t>
  </si>
  <si>
    <t>1 = Bypass QPL9097 LNA on Rx Chain 7</t>
  </si>
  <si>
    <t>ctrl.bypass_lna[7]</t>
  </si>
  <si>
    <t>FPGA_REG_PL_ADCP_CTRL</t>
  </si>
  <si>
    <t>12C</t>
  </si>
  <si>
    <t>pl_adcp_0_disable</t>
  </si>
  <si>
    <t>1 = Disable PL ADCP for Rx0 - Only prevents PL from responding to overvoltage and overrange</t>
  </si>
  <si>
    <t>ctrl.pl_adcp_disable[0]</t>
  </si>
  <si>
    <t>pl_adcp_1_disable</t>
  </si>
  <si>
    <t>1 = Disable PL ADCP for Rx1 - Only prevents PL from responding to overvoltage and overrange</t>
  </si>
  <si>
    <t>ctrl.pl_adcp_disable[1]</t>
  </si>
  <si>
    <t>pl_adcp_2_disable</t>
  </si>
  <si>
    <t>1 = Disable PL ADCP for Rx2 - Only prevents PL from responding to overvoltage and overrange</t>
  </si>
  <si>
    <t>ctrl.pl_adcp_disable[2]</t>
  </si>
  <si>
    <t>pl_adcp_3_disable</t>
  </si>
  <si>
    <t>1 = Disable PL ADCP for Rx3 - Only prevents PL from responding to overvoltage and overrange</t>
  </si>
  <si>
    <t>ctrl.pl_adcp_disable[3]</t>
  </si>
  <si>
    <t>pl_adcp_4_disable</t>
  </si>
  <si>
    <t>1 = Disable PL ADCP for Rx4 - Only prevents PL from responding to overvoltage and overrange</t>
  </si>
  <si>
    <t>ctrl.pl_adcp_disable[4]</t>
  </si>
  <si>
    <t>pl_adcp_5_disable</t>
  </si>
  <si>
    <t>1 = Disable PL ADCP for Rx5 - Only prevents PL from responding to overvoltage and overrange</t>
  </si>
  <si>
    <t>ctrl.pl_adcp_disable[5]</t>
  </si>
  <si>
    <t>pl_adcp_6_disable</t>
  </si>
  <si>
    <t>1 = Disable PL ADCP for Rx6 - Only prevents PL from responding to overvoltage and overrange</t>
  </si>
  <si>
    <t>ctrl.pl_adcp_disable[6]</t>
  </si>
  <si>
    <t>pl_adcp_7_disable</t>
  </si>
  <si>
    <t>1 = Disable PL ADCP for Rx7 - Only prevents PL from responding to overvoltage and overrange</t>
  </si>
  <si>
    <t>ctrl.pl_adcp_disable[7]</t>
  </si>
  <si>
    <t>FPGA_REG_PS_DSA_CTRL</t>
  </si>
  <si>
    <t>ps_rxdsa_0</t>
  </si>
  <si>
    <t>7f</t>
  </si>
  <si>
    <t>Rx DSA 0 control from PS</t>
  </si>
  <si>
    <t>ctrl.ps_rxdsa[0]</t>
  </si>
  <si>
    <t>ps_rxdsa_1</t>
  </si>
  <si>
    <t>[14:8]</t>
  </si>
  <si>
    <t>Rx DSA 1 control from PS</t>
  </si>
  <si>
    <t>ctrl.ps_rxdsa[1]</t>
  </si>
  <si>
    <t>ps_rxdsa_2</t>
  </si>
  <si>
    <t>[22:16]</t>
  </si>
  <si>
    <t>Rx DSA 2 control from PS</t>
  </si>
  <si>
    <t>ctrl.ps_rxdsa[2]</t>
  </si>
  <si>
    <t>ps_rxdsa_3</t>
  </si>
  <si>
    <t>[30:24]</t>
  </si>
  <si>
    <t>Rx DSA 3 control from PS</t>
  </si>
  <si>
    <t>ctrl.ps_rxdsa[3]</t>
  </si>
  <si>
    <t>FPGA_REG_PS_DSA_CTRL2</t>
  </si>
  <si>
    <t>ps_rxdsa_4</t>
  </si>
  <si>
    <t>Rx DSA 4 control from PS</t>
  </si>
  <si>
    <t>ctrl.ps_rxdsa[4]</t>
  </si>
  <si>
    <t>ps_rxdsa_5</t>
  </si>
  <si>
    <t>Rx DSA 5 control from PS</t>
  </si>
  <si>
    <t>ctrl.ps_rxdsa[5]</t>
  </si>
  <si>
    <t>ps_rxdsa_6</t>
  </si>
  <si>
    <t>Rx DSA 6 control from PS</t>
  </si>
  <si>
    <t>ctrl.ps_rxdsa[6]</t>
  </si>
  <si>
    <t>ps_rxdsa_7</t>
  </si>
  <si>
    <t>Rx DSA 7 control from PS</t>
  </si>
  <si>
    <t>ctrl.ps_rxdsa[7]</t>
  </si>
  <si>
    <t>FPGA_REG_PL_DSA_CTRL</t>
  </si>
  <si>
    <t>pl_rxdsa_0</t>
  </si>
  <si>
    <t>Actual control applied to Rx DSA 0 from PL (Read Only)</t>
  </si>
  <si>
    <t>ctrl.pl_rxdsa[0]</t>
  </si>
  <si>
    <t>pl_rxdsa_1</t>
  </si>
  <si>
    <t>Actual control applied to Rx DSA 1 from PL (Read Only)</t>
  </si>
  <si>
    <t>ctrl.pl_rxdsa[1]</t>
  </si>
  <si>
    <t>pl_rxdsa_2</t>
  </si>
  <si>
    <t>Actual control applied to Rx DSA 2 from PL (Read Only)</t>
  </si>
  <si>
    <t>ctrl.pl_rxdsa[2]</t>
  </si>
  <si>
    <t>pl_rxdsa_3</t>
  </si>
  <si>
    <t>Actual control applied to Rx DSA 3 from PL (Read Only)</t>
  </si>
  <si>
    <t>ctrl.pl_rxdsa[3]</t>
  </si>
  <si>
    <t>FPGA_REG_PL_DSA_CTRL2</t>
  </si>
  <si>
    <t>13C</t>
  </si>
  <si>
    <t>pl_rxdsa_4</t>
  </si>
  <si>
    <t>Actual control applied to Rx DSA 4 from PL (Read Only)</t>
  </si>
  <si>
    <t>ctrl.pl_rxdsa[4]</t>
  </si>
  <si>
    <t>pl_rxdsa_5</t>
  </si>
  <si>
    <t>Actual control applied to Rx DSA 5 from PL (Read Only)</t>
  </si>
  <si>
    <t>ctrl.pl_rxdsa[5]</t>
  </si>
  <si>
    <t>pl_rxdsa_6</t>
  </si>
  <si>
    <t>Actual control applied to Rx DSA 6 from PL (Read Only)</t>
  </si>
  <si>
    <t>ctrl.pl_rxdsa[6]</t>
  </si>
  <si>
    <t>pl_rxdsa_7</t>
  </si>
  <si>
    <t>Actual control applied to Rx DSA 7 from PL (Read Only)</t>
  </si>
  <si>
    <t>ctrl.pl_rxdsa[7]</t>
  </si>
  <si>
    <t>FPGA_REG_PA_CONTROLLER_RESET_CTRL</t>
  </si>
  <si>
    <t>pa_board1_resetn</t>
  </si>
  <si>
    <t>0 = Reset PA controllers on PA board 1 (TRX Board Connector J20002)</t>
  </si>
  <si>
    <t>ctrl.pa_resetn[0]</t>
  </si>
  <si>
    <t>pa_board2_resetn</t>
  </si>
  <si>
    <t>0 = Reset PA controllers on PA board 2 (TRX Board Connector J20003)</t>
  </si>
  <si>
    <t>ctrl.pa_resetn[1]</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</si>
  <si>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</si>
  <si>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</si>
  <si>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</si>
  <si>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</si>
  <si>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</si>
  <si>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</si>
  <si>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</si>
  <si>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</si>
  <si>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</si>
  <si>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</si>
  <si>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</si>
  <si>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</si>
  <si>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</si>
  <si>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</si>
  <si>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</si>
  <si>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</si>
  <si>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</si>
  <si>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</si>
  <si>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</si>
  <si>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</si>
  <si>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</si>
  <si>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</si>
  <si>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</si>
  <si>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</si>
  <si>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</si>
  <si>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en_pa_pwr_3</t>
  </si>
  <si>
    <t>1 = Enable 48V power supply to the Final Stage PA3. It drives the UVEN (Under Voltage and Enable) input of the TPS2493PW (HS Controller and Current Monitor) on the Radioboard. Default is off.</t>
  </si>
  <si>
    <t>ctrl.en_pa_pwr[2]</t>
  </si>
  <si>
    <t>en_pa_pwr_4</t>
  </si>
  <si>
    <t>1 = Enable 48V power supply to the Final Stage PA4. It drives the UVEN (Under Voltage and Enable) input of the TPS2493PW (HS Controller and Current Monitor) on the Radioboard. Default is off.</t>
  </si>
  <si>
    <t>ctrl.en_pa_pwr[3]</t>
  </si>
  <si>
    <t>en_pa_pwr_5</t>
  </si>
  <si>
    <t>1 = Enable 48V power supply to the Final Stage PA5. It drives the UVEN (Under Voltage and Enable) input of the TPS2493PW (HS Controller and Current Monitor) on the Radioboard. Default is off.</t>
  </si>
  <si>
    <t>ctrl.en_pa_pwr[4]</t>
  </si>
  <si>
    <t>en_pa_pwr_6</t>
  </si>
  <si>
    <t>1 = Enable 48V power supply to the Final Stage PA6. It drives the UVEN (Under Voltage and Enable) input of the TPS2493PW (HS Controller and Current Monitor) on the Radioboard. Default is off.</t>
  </si>
  <si>
    <t>ctrl.en_pa_pwr[5]</t>
  </si>
  <si>
    <t>en_pa_pwr_7</t>
  </si>
  <si>
    <t>1 = Enable 48V power supply to the Final Stage PA7. It drives the UVEN (Under Voltage and Enable) input of the TPS2493PW (HS Controller and Current Monitor) on the Radioboard. Default is off.</t>
  </si>
  <si>
    <t>ctrl.en_pa_pwr[6]</t>
  </si>
  <si>
    <t>en_pa_pwr_8</t>
  </si>
  <si>
    <t>1 = Enable 48V power supply to the Final Stage PA8. It drives the UVEN (Under Voltage and Enable) input of the TPS2493PW (HS Controller and Current Monitor) on the Radioboard. Default is off.</t>
  </si>
  <si>
    <t>ctrl.en_pa_pwr[7]</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</si>
  <si>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</si>
  <si>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</si>
  <si>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</si>
  <si>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</si>
  <si>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</si>
  <si>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</si>
  <si>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</si>
  <si>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pa_v_pgood_3</t>
  </si>
  <si>
    <t>ctrl.pa_v_pgood[2]</t>
  </si>
  <si>
    <t>pa_v_pgood_4</t>
  </si>
  <si>
    <t>ctrl.pa_v_pgood[3]</t>
  </si>
  <si>
    <t>pa_v_pgood_5</t>
  </si>
  <si>
    <t>ctrl.pa_v_pgood[4]</t>
  </si>
  <si>
    <t>pa_v_pgood_6</t>
  </si>
  <si>
    <t>ctrl.pa_v_pgood[5]</t>
  </si>
  <si>
    <t>pa_v_pgood_7</t>
  </si>
  <si>
    <t>ctrl.pa_v_pgood[6]</t>
  </si>
  <si>
    <t>pa_v_pgood_8</t>
  </si>
  <si>
    <t>ctrl.pa_v_pgood[7]</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</si>
  <si>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</si>
  <si>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</si>
  <si>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</si>
  <si>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</si>
  <si>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</si>
  <si>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</si>
  <si>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</si>
  <si>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</si>
  <si>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</si>
  <si>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</si>
  <si>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</si>
  <si>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</si>
  <si>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</si>
  <si>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</si>
  <si>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</si>
  <si>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</si>
  <si>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</si>
  <si>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</si>
  <si>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</si>
  <si>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</si>
  <si>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</si>
  <si>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</si>
  <si>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</si>
  <si>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</si>
  <si>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</si>
  <si>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</si>
  <si>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</si>
  <si>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</si>
  <si>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</si>
  <si>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[3:2]</t>
  </si>
  <si>
    <t>SFP LEDs</t>
  </si>
  <si>
    <t>ctrl.sfp_led</t>
  </si>
  <si>
    <t>FPGA_REG_TRIG_CTRL</t>
  </si>
  <si>
    <t>trigger</t>
  </si>
  <si>
    <t>Trigger to the Maintenance Board</t>
  </si>
  <si>
    <t>ctrl.trigger</t>
  </si>
  <si>
    <t>trigger_override</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</si>
  <si>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</si>
  <si>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</si>
  <si>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</si>
  <si>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</si>
  <si>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</si>
  <si>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</si>
  <si>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</si>
  <si>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</si>
  <si>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</si>
  <si>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</si>
  <si>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</si>
  <si>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</si>
  <si>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</si>
  <si>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</si>
  <si>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</si>
  <si>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</si>
  <si>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</si>
  <si>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</si>
  <si>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</si>
  <si>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</si>
  <si>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</si>
  <si>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</si>
  <si>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</si>
  <si>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</si>
  <si>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</si>
  <si>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</si>
  <si>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</si>
  <si>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</si>
  <si>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</si>
  <si>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</si>
  <si>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</si>
  <si>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</si>
  <si>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</si>
  <si>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</si>
  <si>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</si>
  <si>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</si>
  <si>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</si>
  <si>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</si>
  <si>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</si>
  <si>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</si>
  <si>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</si>
  <si>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</si>
  <si>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</si>
  <si>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</si>
  <si>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</si>
  <si>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</si>
  <si>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</si>
  <si>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</si>
  <si>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</si>
  <si>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</si>
  <si>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</si>
  <si>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</si>
  <si>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</si>
  <si>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</si>
  <si>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</si>
  <si>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</si>
  <si>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</si>
  <si>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</si>
  <si>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</si>
  <si>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</si>
  <si>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</si>
  <si>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</si>
  <si>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</si>
  <si>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</si>
  <si>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</si>
  <si>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</si>
  <si>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</si>
  <si>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</si>
  <si>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</si>
  <si>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</si>
  <si>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</si>
  <si>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</si>
  <si>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</si>
  <si>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HW scratch</t>
  </si>
  <si>
    <t>FPGA_REG_DL_LPHY_MISC_CFG</t>
  </si>
  <si>
    <t>dl_swap_ifft</t>
  </si>
  <si>
    <t>1. Swap the 2 halves of tones in DL</t>
  </si>
  <si>
    <t>ctrl.dl_swap_ifft</t>
  </si>
  <si>
    <t>ul_swap_fft</t>
  </si>
  <si>
    <t>1. Swap the 2 halves of tones in UL</t>
  </si>
  <si>
    <t>ctrl.ul_swap_fft</t>
  </si>
  <si>
    <t>prach_swap_fft</t>
  </si>
  <si>
    <t>1. Swap the 2 halves of tones in PRACH</t>
  </si>
  <si>
    <t>ctrl.prach_swap_fft</t>
  </si>
  <si>
    <t>dl_iq_endianness</t>
  </si>
  <si>
    <t>0: Big Endian, 1: Little Endian</t>
  </si>
  <si>
    <t>ctrl.dl_iq_endianness</t>
  </si>
  <si>
    <t>ul_iq_endianness</t>
  </si>
  <si>
    <t>ctrl.ul_iq_endianness</t>
  </si>
  <si>
    <t>prach_iq_endianness</t>
  </si>
  <si>
    <t>ctrl.prach_iq_endianness</t>
  </si>
  <si>
    <t>c0_dl_ifft_gain_override</t>
  </si>
  <si>
    <t>IFFT Gain Override</t>
  </si>
  <si>
    <t>ctrl.dl_ifft_gain_override[0]</t>
  </si>
  <si>
    <t>c1_dl_ifft_gain_override</t>
  </si>
  <si>
    <t>ctrl.dl_ifft_gain_override[1]</t>
  </si>
  <si>
    <t>c0_ul_fft_gain_override</t>
  </si>
  <si>
    <t>FFT Gain Override</t>
  </si>
  <si>
    <t>ctrl.ul_fft_gain_override[0]</t>
  </si>
  <si>
    <t>c1_ul_fft_gain_override</t>
  </si>
  <si>
    <t>ctrl.ul_fft_gain_override[1]</t>
  </si>
  <si>
    <t>dl_route_c0_to_c1</t>
  </si>
  <si>
    <t>[20]</t>
  </si>
  <si>
    <t>Carrier0 data is routed to both carrier0 &amp; carrier1 in DL at the output of the ORAN RADIo IF IP, Use din debug mode</t>
  </si>
  <si>
    <t>ctrl.dl_route_c0_to_c1</t>
  </si>
  <si>
    <t>FPGA_REG_DL_LPHY_CC0_CFG</t>
  </si>
  <si>
    <t>dl_lte_5g</t>
  </si>
  <si>
    <t>0:lte, 1:5g</t>
  </si>
  <si>
    <t>ctrl.dl_lte_5g[0]</t>
  </si>
  <si>
    <t>dl_extended_cp</t>
  </si>
  <si>
    <t>0:normal CP, 1: extended CP, when set all symbols have extended CP</t>
  </si>
  <si>
    <t>ctrl.dl_extended_cp[0]</t>
  </si>
  <si>
    <t>dl_cc_numerology</t>
  </si>
  <si>
    <t>DL Numerology  0: 15khz, 1:30khz, 2: 60khz</t>
  </si>
  <si>
    <t>ctrl.dl_cc_numerology[0]</t>
  </si>
  <si>
    <t>FPGA_REG_DL_LPHY_CC1_CFG</t>
  </si>
  <si>
    <t>ctrl.dl_lte_5g[1]</t>
  </si>
  <si>
    <t>ctrl.dl_extended_cp[1]</t>
  </si>
  <si>
    <t>ctrl.dl_cc_numerology[1]</t>
  </si>
  <si>
    <t>FPGA_REG_DL_LPHY_CC0_IFFT_GAIN</t>
  </si>
  <si>
    <t>dl_ifft_scaler_sign</t>
  </si>
  <si>
    <t>ctrl.dl_ifft_scaler_sign[0]</t>
  </si>
  <si>
    <t>dl_ifft_scaler</t>
  </si>
  <si>
    <t>ctrl.dl_ifft_scaler[0]</t>
  </si>
  <si>
    <t>dl_ifft_fraction_gain</t>
  </si>
  <si>
    <t>ctrl.dl_ifft_fraction_gain[0]</t>
  </si>
  <si>
    <t>FPGA_REG_DL_LPHY_CC1_IFFT_GAIN</t>
  </si>
  <si>
    <t>ctrl.dl_ifft_scaler_sign[1]</t>
  </si>
  <si>
    <t>ctrl.dl_ifft_scaler[1]</t>
  </si>
  <si>
    <t>ctrl.dl_ifft_fraction_gain[1]</t>
  </si>
  <si>
    <t>FPGA_REG_UL_LPHY_CC0_CFG</t>
  </si>
  <si>
    <t>ul_lte_5g</t>
  </si>
  <si>
    <t>ctrl.ul_lte_5g[0]</t>
  </si>
  <si>
    <t>ul_extended_cp</t>
  </si>
  <si>
    <t>ctrl.ul_extended_cp[0]</t>
  </si>
  <si>
    <t>ul_cc_numerology</t>
  </si>
  <si>
    <t>UL Numerology  0: 15khz, 1:30khz, 2: 60khz</t>
  </si>
  <si>
    <t>ctrl.ul_cc_numerology[0]</t>
  </si>
  <si>
    <t>FPGA_REG_UL_LPHY_CC1_CFG</t>
  </si>
  <si>
    <t>ctrl.ul_lte_5g[1]</t>
  </si>
  <si>
    <t>ctrl.ul_extended_cp[1]</t>
  </si>
  <si>
    <t>ctrl.ul_cc_numerology[1]</t>
  </si>
  <si>
    <t>FPGA_REG_UL_LPHY_CC0_FFT_GAIN</t>
  </si>
  <si>
    <t>ul_fft_scaler_sign</t>
  </si>
  <si>
    <t>ctrl.ul_fft_scaler_sign[0]</t>
  </si>
  <si>
    <t>ul_fft_scaler</t>
  </si>
  <si>
    <t>ctrl.ul_fft_scaler[0]</t>
  </si>
  <si>
    <t>ul_fft_fraction_gain</t>
  </si>
  <si>
    <t>ctrl.ul_fft_fraction_gain[0]</t>
  </si>
  <si>
    <t>FPGA_REG_UL_LPHY_CC1_FFT_GAIN</t>
  </si>
  <si>
    <t>40C</t>
  </si>
  <si>
    <t>ctrl.ul_fft_scaler_sign[1]</t>
  </si>
  <si>
    <t>ctrl.ul_fft_scaler[1]</t>
  </si>
  <si>
    <t>ctrl.ul_fft_fraction_gain[1]</t>
  </si>
  <si>
    <t>FPGA_REG_PRACH_EN_0TO3</t>
  </si>
  <si>
    <t>prach_c0a0_en</t>
  </si>
  <si>
    <t>ctrl.prach_en[0][0]</t>
  </si>
  <si>
    <t>prach_c1a0_en</t>
  </si>
  <si>
    <t>ctrl.prach_en[1][0]</t>
  </si>
  <si>
    <t>prach_c0a1_en</t>
  </si>
  <si>
    <t>ctrl.prach_en[0][1]</t>
  </si>
  <si>
    <t>prach_c1a1_en</t>
  </si>
  <si>
    <t>ctrl.prach_en[1][1]</t>
  </si>
  <si>
    <t>prach_c0a2_en</t>
  </si>
  <si>
    <t>ctrl.prach_en[0][2]</t>
  </si>
  <si>
    <t>prach_c1a2_en</t>
  </si>
  <si>
    <t>ctrl.prach_en[1][2]</t>
  </si>
  <si>
    <t>prach_c0a3_en</t>
  </si>
  <si>
    <t>ctrl.prach_en[0][3]</t>
  </si>
  <si>
    <t>prach_c1a3_en</t>
  </si>
  <si>
    <t>ctrl.prach_en[1][3]</t>
  </si>
  <si>
    <t>FPGA_REG_PRACH_EN_4TO7</t>
  </si>
  <si>
    <t>prach_c0a4_en</t>
  </si>
  <si>
    <t>ctrl.prach_en[0][4]</t>
  </si>
  <si>
    <t>prach_c1a4_en</t>
  </si>
  <si>
    <t>ctrl.prach_en[1][4]</t>
  </si>
  <si>
    <t>prach_c0a5_en</t>
  </si>
  <si>
    <t>ctrl.prach_en[0][5]</t>
  </si>
  <si>
    <t>prach_c1a5_en</t>
  </si>
  <si>
    <t>ctrl.prach_en[1][5]</t>
  </si>
  <si>
    <t>prach_c0a6_en</t>
  </si>
  <si>
    <t>ctrl.prach_en[0][6]</t>
  </si>
  <si>
    <t>prach_c1a6_en</t>
  </si>
  <si>
    <t>ctrl.prach_en[1][6]</t>
  </si>
  <si>
    <t>prach_c0a7_en</t>
  </si>
  <si>
    <t>ctrl.prach_en[0][7]</t>
  </si>
  <si>
    <t>prach_c1a7_en</t>
  </si>
  <si>
    <t>ctrl.prach_en[1][7]</t>
  </si>
  <si>
    <t>FPGA_REG_PRACH_FORMAT</t>
  </si>
  <si>
    <t>prach_car0_format</t>
  </si>
  <si>
    <t>carrier0 prach format</t>
  </si>
  <si>
    <t>ctrl.prach_format[0]</t>
  </si>
  <si>
    <t>prach_car1_format</t>
  </si>
  <si>
    <t>carrier 1 prach format</t>
  </si>
  <si>
    <t>ctrl.prach_format[1]</t>
  </si>
  <si>
    <t>FPGA_REG_PRACH_CP_SAMPLES</t>
  </si>
  <si>
    <t>prach_car0_cp_samples</t>
  </si>
  <si>
    <t>Number of CP samples at 1.28MSPS for Car0. At sub frame marker this many samples will be dropped before FFT processing starts</t>
  </si>
  <si>
    <t>ctrl.prach_cp[0]</t>
  </si>
  <si>
    <t>prach_car1_cp_samples</t>
  </si>
  <si>
    <t>Number of CP samples at 1.28MSPS for Car1. At sub frame marker this many samples will be dropped before FFT processing starts</t>
  </si>
  <si>
    <t>ctrl.prach_cp[1]</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</si>
  <si>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</si>
  <si>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</si>
  <si>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</si>
  <si>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</si>
  <si>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FPGA_REG_PRACH_CAR0_NCO_LSB_CFG</t>
  </si>
  <si>
    <t>prach_car0_nco_lsb</t>
  </si>
  <si>
    <t>ctrl.prach_car_nco_lsb[0]</t>
  </si>
  <si>
    <t>FPGA_REG_PRACH_CAR0_NCO_MSB_CFG</t>
  </si>
  <si>
    <t>prach_car0_nco_msb</t>
  </si>
  <si>
    <t>ctrl.prach_car_nco_msb[0]</t>
  </si>
  <si>
    <t>prach_car0_nco_sign</t>
  </si>
  <si>
    <t>ctrl.prach_car_nco_sign[0]</t>
  </si>
  <si>
    <t>FPGA_REG_PRACH_CAR1_NCO_LSB_CFG</t>
  </si>
  <si>
    <t>prach_car1_nco_lsb</t>
  </si>
  <si>
    <t>ctrl.prach_car_nco_lsb[1]</t>
  </si>
  <si>
    <t>FPGA_REG_PRACH_CAR1_NCO_MSB_CFG</t>
  </si>
  <si>
    <t>70C</t>
  </si>
  <si>
    <t>prach_car1_nco_msb</t>
  </si>
  <si>
    <t>ctrl.prach_car_nco_msb[1]</t>
  </si>
  <si>
    <t>prach_car1_nco_sign</t>
  </si>
  <si>
    <t>ctrl.prach_car_nco_sign[1]</t>
  </si>
  <si>
    <t>FPGA_REG_PRACH_C0A0_GAIN_CFG</t>
  </si>
  <si>
    <t>prach_c0a0_scaler_sign</t>
  </si>
  <si>
    <t>ctrl.prach_gain_scaler_sign[0][0]</t>
  </si>
  <si>
    <t>prach_c0a0_scaler</t>
  </si>
  <si>
    <t>ctrl.prach_gain_scaler[0][0]</t>
  </si>
  <si>
    <t>prach_c0a0_fraction_gain</t>
  </si>
  <si>
    <t>ctrl.prach_gain_fraction[0][0]</t>
  </si>
  <si>
    <t>FPGA_REG_PRACH_C1A0_GAIN_CFG</t>
  </si>
  <si>
    <t>prach_c1a0_scaler_sign</t>
  </si>
  <si>
    <t>ctrl.prach_gain_scaler_sign[1][0]</t>
  </si>
  <si>
    <t>prach_c1a0_scaler</t>
  </si>
  <si>
    <t>ctrl.prach_gain_scaler[1][0]</t>
  </si>
  <si>
    <t>prach_c1a0_fraction_gain</t>
  </si>
  <si>
    <t>ctrl.prach_gain_fraction[1][0]</t>
  </si>
  <si>
    <t>FPGA_REG_PRACH_C0A1_GAIN_CFG</t>
  </si>
  <si>
    <t>prach_c0a1_scaler_sign</t>
  </si>
  <si>
    <t>ctrl.prach_gain_scaler_sign[0][1]</t>
  </si>
  <si>
    <t>prach_c0a1_scaler</t>
  </si>
  <si>
    <t>ctrl.prach_gain_scaler[0][1]</t>
  </si>
  <si>
    <t>prach_c0a1_fraction_gain</t>
  </si>
  <si>
    <t>ctrl.prach_gain_fraction[0][1]</t>
  </si>
  <si>
    <t>FPGA_REG_PRACH_C1A1_GAIN_CFG</t>
  </si>
  <si>
    <t>prach_c1a1_scaler_sign</t>
  </si>
  <si>
    <t>ctrl.prach_gain_scaler_sign[1][1]</t>
  </si>
  <si>
    <t>prach_c1a1_scaler</t>
  </si>
  <si>
    <t>ctrl.prach_gain_scaler[1][1]</t>
  </si>
  <si>
    <t>prach_c1a1_fraction_gain</t>
  </si>
  <si>
    <t>ctrl.prach_gain_fraction[1][1]</t>
  </si>
  <si>
    <t>FPGA_REG_PRACH_C0A2_GAIN_CFG</t>
  </si>
  <si>
    <t>prach_c0a2_scaler_sign</t>
  </si>
  <si>
    <t>ctrl.prach_gain_scaler_sign[0][2]</t>
  </si>
  <si>
    <t>prach_c0a2_scaler</t>
  </si>
  <si>
    <t>ctrl.prach_gain_scaler[0][2]</t>
  </si>
  <si>
    <t>prach_c0a2_fraction_gain</t>
  </si>
  <si>
    <t>ctrl.prach_gain_fraction[0][2]</t>
  </si>
  <si>
    <t>FPGA_REG_PRACH_C1A2_GAIN_CFG</t>
  </si>
  <si>
    <t>prach_c1a2_scaler_sign</t>
  </si>
  <si>
    <t>ctrl.prach_gain_scaler_sign[1][2]</t>
  </si>
  <si>
    <t>prach_c1a2_scaler</t>
  </si>
  <si>
    <t>ctrl.prach_gain_scaler[1][2]</t>
  </si>
  <si>
    <t>prach_c1a2_fraction_gain</t>
  </si>
  <si>
    <t>ctrl.prach_gain_fraction[1][2]</t>
  </si>
  <si>
    <t>FPGA_REG_PRACH_C0A3_GAIN_CFG</t>
  </si>
  <si>
    <t>prach_c0a3_scaler_sign</t>
  </si>
  <si>
    <t>ctrl.prach_gain_scaler_sign[0][3]</t>
  </si>
  <si>
    <t>prach_c0a3_scaler</t>
  </si>
  <si>
    <t>ctrl.prach_gain_scaler[0][3]</t>
  </si>
  <si>
    <t>prach_c0a3_fraction_gain</t>
  </si>
  <si>
    <t>ctrl.prach_gain_fraction[0][3]</t>
  </si>
  <si>
    <t>FPGA_REG_PRACH_C1A3_GAIN_CFG</t>
  </si>
  <si>
    <t>prach_c1a3_scaler_sign</t>
  </si>
  <si>
    <t>ctrl.prach_gain_scaler_sign[1][3]</t>
  </si>
  <si>
    <t>prach_c1a3_scaler</t>
  </si>
  <si>
    <t>ctrl.prach_gain_scaler[1][3]</t>
  </si>
  <si>
    <t>prach_c1a3_fraction_gain</t>
  </si>
  <si>
    <t>ctrl.prach_gain_fraction[1][3]</t>
  </si>
  <si>
    <t>FPGA_REG_PRACH_C0A4_GAIN_CFG</t>
  </si>
  <si>
    <t>prach_c0a4_scaler_sign</t>
  </si>
  <si>
    <t>ctrl.prach_gain_scaler_sign[0][4]</t>
  </si>
  <si>
    <t>prach_c0a4_scaler</t>
  </si>
  <si>
    <t>ctrl.prach_gain_scaler[0][4]</t>
  </si>
  <si>
    <t>prach_c0a4_fraction_gain</t>
  </si>
  <si>
    <t>ctrl.prach_gain_fraction[0][4]</t>
  </si>
  <si>
    <t>FPGA_REG_PRACH_C1A4_GAIN_CFG</t>
  </si>
  <si>
    <t>prach_c1a4_scaler_sign</t>
  </si>
  <si>
    <t>ctrl.prach_gain_scaler_sign[1][4]</t>
  </si>
  <si>
    <t>prach_c1a4_scaler</t>
  </si>
  <si>
    <t>ctrl.prach_gain_scaler[1][4]</t>
  </si>
  <si>
    <t>prach_c1a4_fraction_gain</t>
  </si>
  <si>
    <t>ctrl.prach_gain_fraction[1][4]</t>
  </si>
  <si>
    <t>FPGA_REG_PRACH_C0A5_GAIN_CFG</t>
  </si>
  <si>
    <t>prach_c0a5_scaler_sign</t>
  </si>
  <si>
    <t>ctrl.prach_gain_scaler_sign[0][5]</t>
  </si>
  <si>
    <t>prach_c0a5_scaler</t>
  </si>
  <si>
    <t>ctrl.prach_gain_scaler[0][5]</t>
  </si>
  <si>
    <t>prach_c0a5_fraction_gain</t>
  </si>
  <si>
    <t>ctrl.prach_gain_fraction[0][5]</t>
  </si>
  <si>
    <t>FPGA_REG_PRACH_C1A5_GAIN_CFG</t>
  </si>
  <si>
    <t>prach_c1a5_scaler_sign</t>
  </si>
  <si>
    <t>ctrl.prach_gain_scaler_sign[1][5]</t>
  </si>
  <si>
    <t>prach_c1a5_scaler</t>
  </si>
  <si>
    <t>ctrl.prach_gain_scaler[1][5]</t>
  </si>
  <si>
    <t>prach_c1a5_fraction_gain</t>
  </si>
  <si>
    <t>ctrl.prach_gain_fraction[1][5]</t>
  </si>
  <si>
    <t>FPGA_REG_PRACH_C0A6_GAIN_CFG</t>
  </si>
  <si>
    <t>prach_c0a6_scaler_sign</t>
  </si>
  <si>
    <t>ctrl.prach_gain_scaler_sign[0][6]</t>
  </si>
  <si>
    <t>prach_c0a6_scaler</t>
  </si>
  <si>
    <t>ctrl.prach_gain_scaler[0][6]</t>
  </si>
  <si>
    <t>prach_c0a6_fraction_gain</t>
  </si>
  <si>
    <t>ctrl.prach_gain_fraction[0][6]</t>
  </si>
  <si>
    <t>FPGA_REG_PRACH_C1A6_GAIN_CFG</t>
  </si>
  <si>
    <t>prach_c1a6_scaler_sign</t>
  </si>
  <si>
    <t>ctrl.prach_gain_scaler_sign[1][6]</t>
  </si>
  <si>
    <t>prach_c1a6_scaler</t>
  </si>
  <si>
    <t>ctrl.prach_gain_scaler[1][6]</t>
  </si>
  <si>
    <t>prach_c1a6_fraction_gain</t>
  </si>
  <si>
    <t>ctrl.prach_gain_fraction[1][6]</t>
  </si>
  <si>
    <t>FPGA_REG_PRACH_C0A7_GAIN_CFG</t>
  </si>
  <si>
    <t>prach_c0a7_scaler_sign</t>
  </si>
  <si>
    <t>ctrl.prach_gain_scaler_sign[0][7]</t>
  </si>
  <si>
    <t>prach_c0a7_scaler</t>
  </si>
  <si>
    <t>ctrl.prach_gain_scaler[0][7]</t>
  </si>
  <si>
    <t>prach_c0a7_fraction_gain</t>
  </si>
  <si>
    <t>ctrl.prach_gain_fraction[0][7]</t>
  </si>
  <si>
    <t>FPGA_REG_PRACH_C1A7_GAIN_CFG</t>
  </si>
  <si>
    <t>prach_c1a7_scaler_sign</t>
  </si>
  <si>
    <t>ctrl.prach_gain_scaler_sign[1][7]</t>
  </si>
  <si>
    <t>prach_c1a7_scaler</t>
  </si>
  <si>
    <t>ctrl.prach_gain_scaler[1][7]</t>
  </si>
  <si>
    <t>prach_c1a7_fraction_gain</t>
  </si>
  <si>
    <t>ctrl.prach_gain_fraction[1][7]</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</si>
  <si>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</si>
  <si>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</si>
  <si>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</si>
  <si>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</si>
  <si>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</si>
  <si>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</si>
  <si>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</si>
  <si>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FPGA_REG_UL_LPHY_ORAN_STAT_VLD_WO_RDY</t>
  </si>
  <si>
    <t>ul_lphy_oran_vld_wo_rdy</t>
  </si>
  <si>
    <t>TVALID asserted upon request, but no TREADY after set timeout, 4bits per antenna</t>
  </si>
  <si>
    <t>stat.ul_lphy_oran_vld_wo_rdy</t>
  </si>
  <si>
    <t>FPGA_REG_UL_LPHY_ORAN_STAT_FIFO_OVERFLOW</t>
  </si>
  <si>
    <t>ul_lphy_oran_fifo_overflow</t>
  </si>
  <si>
    <t>Requests FIFO overflow, 4bits per antenna</t>
  </si>
  <si>
    <t>stat.ul_lphy_oran_fifo_overflow</t>
  </si>
  <si>
    <t>FPGA_REG_UL_LPHY_ORAN_STAT_STALE_REQS</t>
  </si>
  <si>
    <t>ul_lphy_oran_stale_reqs</t>
  </si>
  <si>
    <t>Old requests are still in the FIFO after antenna buffer is updated, 4bits per antenna</t>
  </si>
  <si>
    <t>stat.ul_lphy_oran_stale_reqs</t>
  </si>
  <si>
    <t>FPGA_REG_UL_LPHY_ORAN_STAT_STALE_PRBS</t>
  </si>
  <si>
    <t>ul_lphy_oran_stale_prbs</t>
  </si>
  <si>
    <t>Response is interrupted by arrival of new antenna data, 4bits per antenna</t>
  </si>
  <si>
    <t>stat.ul_lphy_oran_stale_prbs</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</si>
  <si>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</si>
  <si>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</si>
  <si>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</si>
  <si>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</si>
  <si>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</si>
  <si>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</si>
  <si>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</si>
  <si>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FPGA_REG_PRACH_ORAN_STAT_VLD_WO_RDY</t>
  </si>
  <si>
    <t>prach_oran_vld_wo_rdy</t>
  </si>
  <si>
    <t>TVALID asserted upon request, but no TREADY after set timeout</t>
  </si>
  <si>
    <t>stat.prach_oran_vld_wo_rdy</t>
  </si>
  <si>
    <t>FPGA_REG_PRACH_ORAN_STAT_CPLANE_FIFO_OVFL</t>
  </si>
  <si>
    <t>prach_oran_cplane_fifo_ovfl</t>
  </si>
  <si>
    <t>C-Plane messges FIFO overflow</t>
  </si>
  <si>
    <t>stat.prach_oran_cplane_fifo_ovfl</t>
  </si>
  <si>
    <t>FPGA_REG_PRACH_ORAN_STAT_REQS_FIFO_OVFL_0TO3</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</si>
  <si>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</si>
  <si>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</si>
  <si>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</si>
  <si>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</si>
  <si>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</si>
  <si>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</si>
  <si>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</si>
  <si>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</si>
  <si>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</si>
  <si>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</si>
  <si>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</si>
  <si>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</si>
  <si>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FPGA_REG_PRACH_ORAN_STAT_REQS_FIFO_OVFL_4TO7</t>
  </si>
  <si>
    <t>prach_ant4_oran_reqs_fifo_ovfl</t>
  </si>
  <si>
    <t>stat.prach_oran_reqs_fifo_ovfl[4]</t>
  </si>
  <si>
    <t>prach_ant5_oran_reqs_fifo_ovfl</t>
  </si>
  <si>
    <t>stat.prach_oran_reqs_fifo_ovfl[5]</t>
  </si>
  <si>
    <t>prach_ant6_oran_reqs_fifo_ovfl</t>
  </si>
  <si>
    <t>stat.prach_oran_reqs_fifo_ovfl[6]</t>
  </si>
  <si>
    <t>prach_ant7_oran_reqs_fifo_ovfl</t>
  </si>
  <si>
    <t>stat.prach_oran_reqs_fifo_ovfl[7]</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</si>
  <si>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</si>
  <si>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</si>
  <si>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</si>
  <si>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</si>
  <si>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</si>
  <si>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</si>
  <si>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</si>
  <si>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</si>
  <si>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</si>
  <si>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</si>
  <si>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</si>
  <si>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</si>
  <si>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</si>
  <si>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</si>
  <si>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</si>
  <si>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</si>
  <si>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</si>
  <si>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</si>
  <si>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</si>
  <si>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</si>
  <si>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</si>
  <si>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</si>
  <si>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</si>
  <si>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</si>
  <si>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</si>
  <si>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</si>
  <si>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</si>
  <si>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</si>
  <si>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</si>
  <si>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</si>
  <si>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</si>
  <si>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</si>
  <si>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</si>
  <si>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</si>
  <si>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</si>
  <si>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</si>
  <si>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</si>
  <si>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</si>
  <si>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</si>
  <si>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</si>
  <si>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</si>
  <si>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</si>
  <si>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</si>
  <si>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</si>
  <si>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</si>
  <si>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</si>
  <si>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</si>
  <si>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</si>
  <si>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</si>
  <si>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</si>
  <si>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</si>
  <si>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</si>
  <si>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</si>
  <si>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</si>
  <si>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</si>
  <si>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</si>
  <si>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</si>
  <si>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</si>
  <si>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</si>
  <si>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</si>
  <si>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</si>
  <si>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</si>
  <si>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</si>
  <si>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</si>
  <si>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</si>
  <si>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</si>
  <si>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</si>
  <si>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</si>
  <si>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</si>
  <si>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</si>
  <si>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</si>
  <si>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</si>
  <si>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</si>
  <si>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</si>
  <si>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</si>
  <si>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</si>
  <si>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</si>
  <si>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</si>
  <si>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</si>
  <si>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</si>
  <si>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</si>
  <si>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</si>
  <si>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</si>
  <si>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</si>
  <si>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</si>
  <si>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</si>
  <si>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</si>
  <si>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</si>
  <si>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</si>
  <si>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</si>
  <si>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</si>
  <si>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</si>
  <si>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</si>
  <si>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</si>
  <si>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</si>
  <si>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</si>
  <si>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</si>
  <si>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</si>
  <si>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</si>
  <si>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</si>
  <si>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</si>
  <si>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</si>
  <si>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</si>
  <si>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</si>
  <si>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</si>
  <si>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</si>
  <si>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</si>
  <si>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</si>
  <si>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</si>
  <si>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</si>
  <si>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</si>
  <si>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</si>
  <si>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</si>
  <si>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</si>
  <si>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</si>
  <si>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</si>
  <si>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</si>
  <si>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</si>
  <si>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</si>
  <si>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</si>
  <si>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</si>
  <si>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</si>
  <si>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</si>
  <si>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</si>
  <si>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</si>
  <si>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</si>
  <si>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</si>
  <si>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</si>
  <si>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</si>
  <si>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</si>
  <si>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</si>
  <si>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</si>
  <si>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</si>
  <si>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</si>
  <si>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</si>
  <si>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</si>
  <si>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</si>
  <si>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</si>
  <si>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</si>
  <si>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</si>
  <si>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</si>
  <si>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</si>
  <si>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</si>
  <si>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</si>
  <si>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</si>
  <si>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</si>
  <si>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</si>
  <si>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</si>
  <si>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</si>
  <si>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</si>
  <si>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</si>
  <si>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</si>
  <si>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</si>
  <si>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</si>
  <si>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</si>
  <si>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</si>
  <si>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</si>
  <si>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</si>
  <si>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</si>
  <si>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</si>
  <si>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</si>
  <si>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</si>
  <si>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</si>
  <si>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</si>
  <si>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</si>
  <si>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</si>
  <si>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</si>
  <si>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</si>
  <si>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</si>
  <si>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</si>
  <si>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FPGA_REG_ADC_THRESHOLD_INTR_STATUS_REGISTER</t>
  </si>
  <si>
    <t>adc0_01_over_threshold1</t>
  </si>
  <si>
    <t>ADC0 (Bank 224 ADC01) Threshold1 Interrupt Status</t>
  </si>
  <si>
    <t>ctrl.adc_over_threshold1[0]</t>
  </si>
  <si>
    <t>adc0_23_over_threshold1</t>
  </si>
  <si>
    <t>ADC1 (Bank 224 ADC23) Threshold1 Interrupt Status</t>
  </si>
  <si>
    <t>ctrl.adc_over_threshold1[1]</t>
  </si>
  <si>
    <t>adc1_01_over_threshold1</t>
  </si>
  <si>
    <t>ADC2 (Bank 225 ADC01) Threshold1 Interrupt Status</t>
  </si>
  <si>
    <t>ctrl.adc_over_threshold1[2]</t>
  </si>
  <si>
    <t>adc1_23_over_threshold1</t>
  </si>
  <si>
    <t>ADC3 (Bank 225 ADC23) Threshold1 Interrupt Status</t>
  </si>
  <si>
    <t>ctrl.adc_over_threshold1[3]</t>
  </si>
  <si>
    <t>adc2_01_over_threshold1</t>
  </si>
  <si>
    <t>ADC4 (Bank 226 ADC01) Threshold1 Interrupt Status</t>
  </si>
  <si>
    <t>ctrl.adc_over_threshold1[4]</t>
  </si>
  <si>
    <t>adc2_23_over_threshold1</t>
  </si>
  <si>
    <t>ADC5 (Bank 226 ADC23) Threshold1 Interrupt Status</t>
  </si>
  <si>
    <t>ctrl.adc_over_threshold1[5]</t>
  </si>
  <si>
    <t>adc3_01_over_threshold1</t>
  </si>
  <si>
    <t>ADC6 (Bank 227 ADC01) Threshold1 Interrupt Status</t>
  </si>
  <si>
    <t>ctrl.adc_over_threshold1[6]</t>
  </si>
  <si>
    <t>adc3_23_over_threshold1</t>
  </si>
  <si>
    <t>ADC7 (Bank 227 ADC23) Threshold1 Interrupt Status</t>
  </si>
  <si>
    <t>ctrl.adc_over_threshold1[7]</t>
  </si>
  <si>
    <t>adc0_01_over_threshold2</t>
  </si>
  <si>
    <t>ADC0 (Bank 224 ADC01) Threshold2 Interrupt Status</t>
  </si>
  <si>
    <t>ctrl.adc_over_threshold2[0]</t>
  </si>
  <si>
    <t>adc0_23_over_threshold2</t>
  </si>
  <si>
    <t>ADC1 (Bank 224 ADC23) Threshold2 Interrupt Status</t>
  </si>
  <si>
    <t>ctrl.adc_over_threshold2[1]</t>
  </si>
  <si>
    <t>adc1_01_over_threshold2</t>
  </si>
  <si>
    <t>[10]</t>
  </si>
  <si>
    <t>ADC2 (Bank 225 ADC01) Threshold2 Interrupt Status</t>
  </si>
  <si>
    <t>ctrl.adc_over_threshold2[2]</t>
  </si>
  <si>
    <t>adc1_23_over_threshold2</t>
  </si>
  <si>
    <t>ADC3 (Bank 225 ADC23) Threshold2 Interrupt Status</t>
  </si>
  <si>
    <t>ctrl.adc_over_threshold2[3]</t>
  </si>
  <si>
    <t>adc2_01_over_threshold2</t>
  </si>
  <si>
    <t>[12]</t>
  </si>
  <si>
    <t>ADC4 (Bank 226 ADC01) Threshold2 Interrupt Status</t>
  </si>
  <si>
    <t>ctrl.adc_over_threshold2[4]</t>
  </si>
  <si>
    <t>adc2_23_over_threshold2</t>
  </si>
  <si>
    <t>[13]</t>
  </si>
  <si>
    <t>ADC5 (Bank 226 ADC23) Threshold2 Interrupt Status</t>
  </si>
  <si>
    <t>ctrl.adc_over_threshold2[5]</t>
  </si>
  <si>
    <t>adc3_01_over_threshold2</t>
  </si>
  <si>
    <t>[14]</t>
  </si>
  <si>
    <t>ADC6 (Bank 227 ADC01) Threshold2 Interrupt Status</t>
  </si>
  <si>
    <t>ctrl.adc_over_threshold2[6]</t>
  </si>
  <si>
    <t>adc3_23_over_threshold2</t>
  </si>
  <si>
    <t>ADC7 (Bank 227 ADC23) Threshold2 Interrupt Status</t>
  </si>
  <si>
    <t>ctrl.adc_over_threshold2[7]</t>
  </si>
  <si>
    <t>FPGA_REG_ADC_THRESHOLD_INTR_MASK_REGISTER</t>
  </si>
  <si>
    <t>adc0_01_over_threshold1_mask</t>
  </si>
  <si>
    <t>ADC0 (Bank 224 ADC01) Threshold1 Interrupt Mask</t>
  </si>
  <si>
    <t>ctrl.adc_over_threshold1_mask[0]</t>
  </si>
  <si>
    <t>adc0_23_over_threshold1_mask</t>
  </si>
  <si>
    <t>ADC1 (Bank 224 ADC23) Threshold1 Interrupt Mask</t>
  </si>
  <si>
    <t>ctrl.adc_over_threshold1_mask[1]</t>
  </si>
  <si>
    <t>adc1_01_over_threshold1_mask</t>
  </si>
  <si>
    <t>ADC2 (Bank 225 ADC01) Threshold1 Interrupt Mask</t>
  </si>
  <si>
    <t>ctrl.adc_over_threshold1_mask[2]</t>
  </si>
  <si>
    <t>adc1_23_over_threshold1_mask</t>
  </si>
  <si>
    <t>ADC3 (Bank 225 ADC23) Threshold1 Interrupt Mask</t>
  </si>
  <si>
    <t>ctrl.adc_over_threshold1_mask[3]</t>
  </si>
  <si>
    <t>adc2_01_over_threshold1_mask</t>
  </si>
  <si>
    <t>ADC4 (Bank 226 ADC01) Threshold1 Interrupt Mask</t>
  </si>
  <si>
    <t>ctrl.adc_over_threshold1_mask[4]</t>
  </si>
  <si>
    <t>adc2_23_over_threshold1_mask</t>
  </si>
  <si>
    <t>ADC5 (Bank 226 ADC23) Threshold1 Interrupt Mask</t>
  </si>
  <si>
    <t>ctrl.adc_over_threshold1_mask[5]</t>
  </si>
  <si>
    <t>adc3_01_over_threshold1_mask</t>
  </si>
  <si>
    <t>ADC6 (Bank 227 ADC01) Threshold1 Interrupt Mask</t>
  </si>
  <si>
    <t>ctrl.adc_over_threshold1_mask[6]</t>
  </si>
  <si>
    <t>adc3_23_over_threshold1_mask</t>
  </si>
  <si>
    <t>ADC7 (Bank 227 ADC23) Threshold1 Interrupt Mask</t>
  </si>
  <si>
    <t>ctrl.adc_over_threshold1_mask[7]</t>
  </si>
  <si>
    <t>adc0_01_over_threshold2_mask</t>
  </si>
  <si>
    <t>ADC0 (Bank 224 ADC01) Threshold2 Interrupt Mask</t>
  </si>
  <si>
    <t>ctrl.adc_over_threshold2_mask[0]</t>
  </si>
  <si>
    <t>adc0_23_over_threshold2_mask</t>
  </si>
  <si>
    <t>ADC1 (Bank 224 ADC23) Threshold2 Interrupt Mask</t>
  </si>
  <si>
    <t>ctrl.adc_over_threshold2_mask[1]</t>
  </si>
  <si>
    <t>adc1_01_over_threshold2_mask</t>
  </si>
  <si>
    <t>ADC2 (Bank 225 ADC01) Threshold2 Interrupt Mask</t>
  </si>
  <si>
    <t>ctrl.adc_over_threshold2_mask[2]</t>
  </si>
  <si>
    <t>adc1_23_over_threshold2_mask</t>
  </si>
  <si>
    <t>ADC3 (Bank 225 ADC23) Threshold2 Interrupt Mask</t>
  </si>
  <si>
    <t>ctrl.adc_over_threshold2_mask[3]</t>
  </si>
  <si>
    <t>adc2_01_over_threshold2_mask</t>
  </si>
  <si>
    <t>ADC4 (Bank 226 ADC01) Threshold2 Interrupt Mask</t>
  </si>
  <si>
    <t>ctrl.adc_over_threshold2_mask[4]</t>
  </si>
  <si>
    <t>adc2_23_over_threshold2_mask</t>
  </si>
  <si>
    <t>ADC5 (Bank 226 ADC23) Threshold2 Interrupt Mask</t>
  </si>
  <si>
    <t>ctrl.adc_over_threshold2_mask[5]</t>
  </si>
  <si>
    <t>adc3_01_over_threshold2_mask</t>
  </si>
  <si>
    <t>ADC6 (Bank 227 ADC01) Threshold2 Interrupt Mask</t>
  </si>
  <si>
    <t>ctrl.adc_over_threshold2_mask[6]</t>
  </si>
  <si>
    <t>adc3_23_over_threshold2_mask</t>
  </si>
  <si>
    <t>ADC7 (Bank 227 ADC23) Threshold2 Interrupt Mask</t>
  </si>
  <si>
    <t>ctrl.adc_over_threshold2_mask[7]</t>
  </si>
  <si>
    <t>FPGA_REG_ADC_REAL_TIME_STATUS_REGISTER</t>
  </si>
  <si>
    <t>adc_over_range</t>
  </si>
  <si>
    <t>Over Range, Bit 0:ADC0 (Bank 224 ADC01), 1: ADC1 (Bank 224 ADC23), 2:ADC2 (Bank 225 ADC 01), ...</t>
  </si>
  <si>
    <t>ctrl.adc_over_range</t>
  </si>
  <si>
    <t>adc_over_voltage</t>
  </si>
  <si>
    <t>Over Voltage, Bit 0:ADC0 (Bank 224 ADC01), 1: ADC1 (Bank 224 ADC23), 2:ADC2 (Bank 225 ADC 01), …</t>
  </si>
  <si>
    <t>ctrl.adc_over_voltage</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</si>
  <si>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</si>
  <si>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</si>
  <si>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</si>
  <si>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</si>
  <si>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</si>
  <si>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</si>
  <si>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</si>
  <si>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</si>
  <si>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</si>
  <si>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</si>
  <si>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</si>
  <si>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</si>
  <si>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</si>
  <si>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</si>
  <si>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</si>
  <si>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</si>
  <si>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</si>
  <si>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</si>
  <si>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</si>
  <si>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</si>
  <si>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</si>
  <si>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</si>
  <si>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</si>
  <si>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</si>
  <si>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</si>
  <si>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</si>
  <si>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</si>
  <si>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</si>
  <si>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</si>
  <si>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</si>
  <si>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</si>
  <si>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</si>
  <si>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</si>
  <si>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</si>
  <si>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</si>
  <si>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</si>
  <si>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</si>
  <si>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</si>
  <si>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</si>
  <si>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</si>
  <si>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</si>
  <si>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</si>
  <si>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</si>
  <si>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</si>
  <si>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</si>
  <si>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</si>
  <si>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</si>
  <si>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</si>
  <si>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</si>
  <si>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</si>
  <si>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</si>
  <si>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</si>
  <si>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</si>
  <si>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</si>
  <si>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</si>
  <si>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</si>
  <si>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</si>
  <si>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</si>
  <si>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</si>
  <si>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</si>
  <si>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</si>
  <si>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</si>
  <si>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</si>
  <si>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</si>
  <si>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</si>
  <si>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</si>
  <si>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</si>
  <si>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</si>
  <si>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</si>
  <si>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</si>
  <si>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</si>
  <si>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</si>
  <si>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</si>
  <si>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</si>
  <si>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</si>
  <si>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</si>
  <si>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</si>
  <si>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</si>
  <si>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</si>
  <si>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</si>
  <si>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</si>
  <si>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</si>
  <si>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</si>
  <si>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</si>
  <si>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</si>
  <si>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</si>
  <si>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</si>
  <si>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</si>
  <si>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</si>
  <si>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</si>
  <si>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</si>
  <si>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</si>
  <si>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</si>
  <si>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</si>
  <si>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</si>
  <si>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</si>
  <si>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</si>
  <si>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</si>
  <si>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</si>
  <si>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</si>
  <si>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</si>
  <si>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</si>
  <si>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</si>
  <si>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</si>
  <si>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</si>
  <si>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</si>
  <si>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</si>
  <si>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</si>
  <si>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</si>
  <si>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</si>
  <si>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</si>
  <si>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</si>
  <si>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</si>
  <si>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</si>
  <si>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</si>
  <si>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</si>
  <si>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</si>
  <si>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</si>
  <si>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</si>
  <si>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</si>
  <si>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</si>
  <si>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</si>
  <si>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</si>
  <si>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</si>
  <si>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</si>
  <si>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</si>
  <si>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</si>
  <si>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</si>
  <si>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</si>
  <si>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</si>
  <si>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</si>
  <si>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</si>
  <si>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</si>
  <si>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</si>
  <si>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</si>
  <si>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</si>
  <si>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</si>
  <si>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</si>
  <si>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</si>
  <si>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</si>
  <si>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</si>
  <si>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</si>
  <si>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</si>
  <si>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</si>
  <si>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</si>
  <si>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</si>
  <si>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</si>
  <si>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</si>
  <si>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</si>
  <si>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</si>
  <si>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</si>
  <si>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</si>
  <si>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</si>
  <si>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</si>
  <si>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</si>
  <si>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</si>
  <si>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</si>
  <si>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</si>
  <si>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</si>
  <si>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</si>
  <si>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</si>
  <si>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</si>
  <si>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</si>
  <si>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</si>
  <si>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</si>
  <si>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</si>
  <si>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</si>
  <si>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</si>
  <si>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</si>
  <si>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</si>
  <si>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</si>
  <si>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</si>
  <si>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</si>
  <si>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</si>
  <si>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</si>
  <si>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</si>
  <si>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</si>
  <si>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</si>
  <si>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</si>
  <si>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</si>
  <si>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</si>
  <si>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</si>
  <si>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</si>
  <si>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</si>
  <si>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</si>
  <si>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</si>
  <si>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</si>
  <si>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</si>
  <si>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</si>
  <si>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</si>
  <si>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</si>
  <si>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</si>
  <si>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</si>
  <si>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</si>
  <si>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</si>
  <si>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</si>
  <si>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</si>
  <si>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</si>
  <si>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</si>
  <si>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</si>
  <si>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</si>
  <si>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</si>
  <si>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</si>
  <si>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</si>
  <si>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</si>
  <si>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</si>
  <si>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</si>
  <si>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</si>
  <si>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</si>
  <si>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</si>
  <si>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</si>
  <si>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</si>
  <si>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</si>
  <si>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</si>
  <si>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</si>
  <si>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</si>
  <si>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</si>
  <si>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</si>
  <si>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</si>
  <si>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</si>
  <si>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</si>
  <si>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</si>
  <si>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</si>
  <si>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</si>
  <si>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</si>
  <si>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</si>
  <si>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</si>
  <si>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</si>
  <si>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</si>
  <si>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</si>
  <si>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</si>
  <si>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</si>
  <si>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</si>
  <si>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</si>
  <si>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</si>
  <si>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</si>
  <si>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</si>
  <si>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</si>
  <si>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</si>
  <si>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</si>
  <si>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</si>
  <si>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</si>
  <si>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</si>
  <si>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</si>
  <si>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</si>
  <si>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</si>
  <si>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</si>
  <si>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</si>
  <si>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</si>
  <si>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</si>
  <si>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</si>
  <si>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</si>
  <si>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</si>
  <si>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</si>
  <si>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</si>
  <si>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</si>
  <si>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</si>
  <si>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</si>
  <si>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</si>
  <si>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</si>
  <si>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</si>
  <si>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</si>
  <si>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</si>
  <si>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</si>
  <si>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</si>
  <si>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</si>
  <si>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</si>
  <si>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</si>
  <si>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</si>
  <si>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</si>
  <si>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</si>
  <si>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</si>
  <si>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</si>
  <si>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</si>
  <si>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</si>
  <si>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</si>
  <si>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</si>
  <si>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</si>
  <si>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</si>
  <si>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</si>
  <si>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</si>
  <si>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</si>
  <si>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</si>
  <si>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</si>
  <si>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</si>
  <si>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</si>
  <si>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</si>
  <si>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</si>
  <si>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</si>
  <si>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</si>
  <si>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</si>
  <si>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</si>
  <si>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</si>
  <si>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</si>
  <si>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</si>
  <si>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</si>
  <si>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</si>
  <si>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</si>
  <si>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</si>
  <si>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</si>
  <si>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</si>
  <si>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</si>
  <si>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</si>
  <si>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</si>
  <si>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</si>
  <si>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</si>
  <si>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</si>
  <si>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</si>
  <si>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</si>
  <si>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</si>
  <si>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</si>
  <si>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</si>
  <si>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</si>
  <si>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</si>
  <si>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</si>
  <si>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</si>
  <si>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</si>
  <si>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</si>
  <si>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</si>
  <si>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</si>
  <si>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</si>
  <si>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</si>
  <si>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</si>
  <si>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</si>
  <si>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</si>
  <si>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</si>
  <si>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</si>
  <si>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</si>
  <si>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</si>
  <si>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</si>
  <si>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</si>
  <si>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</si>
  <si>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</si>
  <si>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</si>
  <si>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</si>
  <si>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</si>
  <si>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</si>
  <si>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</si>
  <si>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</si>
  <si>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</si>
  <si>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</si>
  <si>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FPGA_REG_CFG_VERSION</t>
  </si>
  <si>
    <t>major_revision</t>
  </si>
  <si>
    <t>Major revision ID</t>
  </si>
  <si>
    <t>minor_revision</t>
  </si>
  <si>
    <t>Minor revision ID</t>
  </si>
  <si>
    <t>version_revision</t>
  </si>
  <si>
    <t>Version revision</t>
  </si>
  <si>
    <t>FPGA_REG_INTERNAL_REVISION</t>
  </si>
  <si>
    <t>internal_revision</t>
  </si>
  <si>
    <t>Magic number, can be used to ID IP in memory map</t>
  </si>
  <si>
    <t>FPGA_REG_TIMEOUT_VALUE</t>
  </si>
  <si>
    <t>timeout_value</t>
  </si>
  <si>
    <t>[11:0]</t>
  </si>
  <si>
    <t>Timeout for AXI4-Lite intterface access</t>
  </si>
  <si>
    <t>FPGA_REG_CFG_ROE_GPIO</t>
  </si>
  <si>
    <t>user_rw_out</t>
  </si>
  <si>
    <t>User RW GPIO for custom user control</t>
  </si>
  <si>
    <t>user_ro_in</t>
  </si>
  <si>
    <t>User RO GPIO for custom user status</t>
  </si>
  <si>
    <t>FPGA_REG_MASTER_INT_ENABLE</t>
  </si>
  <si>
    <t>master_int_enable</t>
  </si>
  <si>
    <t>Master Interrupt Enable, use to clear all interrupts.</t>
  </si>
  <si>
    <t>FPGA_REG_CFG_ROE_INTERRUPT_EN</t>
  </si>
  <si>
    <t>defm_int_ena_infifo_of</t>
  </si>
  <si>
    <t>Enable interrupt for defm_int_infifo_of</t>
  </si>
  <si>
    <t>defm_int_ena_infifo_uf</t>
  </si>
  <si>
    <t>Enable interrupt for defm_int_infifo_uf</t>
  </si>
  <si>
    <t>defm_int_ena_eth_pipe_c_buf_of</t>
  </si>
  <si>
    <t>Enable interrupt for defm_int_eth_pipe_c_buf_of</t>
  </si>
  <si>
    <t>defm_int_ena_eth_pipe_table_of</t>
  </si>
  <si>
    <t>Enable interrupt for defm_int_eth_pipe_table_of</t>
  </si>
  <si>
    <t>fram_int_ena_outfifo_of</t>
  </si>
  <si>
    <t>Enable interrupt for fram_int_outfifo_of</t>
  </si>
  <si>
    <t>fram_int_ena_outfifo_uf</t>
  </si>
  <si>
    <t>Enable interrupt for fram_int_outfifo_uf</t>
  </si>
  <si>
    <t>fram_int_ena_prach_section_overflow</t>
  </si>
  <si>
    <t>Enable interrupt for fram_int_prach_section_overflow</t>
  </si>
  <si>
    <t>fram_int_ena_prach_section_notfound</t>
  </si>
  <si>
    <t>Enable interrupt for fram_int_prach_section_notfound</t>
  </si>
  <si>
    <t>axi_timeout_enable</t>
  </si>
  <si>
    <t>AXI4-Lite interface Interrupt Enable</t>
  </si>
  <si>
    <t>FPGA_REG_CFG_ROE_STATUS</t>
  </si>
  <si>
    <t>fram_reset_status</t>
  </si>
  <si>
    <t>Reports the level of the FRAM reset. Not used for interrupt, just status reporting.</t>
  </si>
  <si>
    <t>defm_reset_status</t>
  </si>
  <si>
    <t>Reports the level of the DEFM reset. Not used for interrupt, just status reporting.</t>
  </si>
  <si>
    <t>defm_int_infifo_of</t>
  </si>
  <si>
    <t>Reports an input Ethernet Fifo Overflow. Clear using the master interrupt enable.</t>
  </si>
  <si>
    <t>defm_int_infifo_uf</t>
  </si>
  <si>
    <t>Reports an input Ethernet Fifo Underflow. Clear using the master interrupt enable.</t>
  </si>
  <si>
    <t>defm_int_eth_pipe_c_buf_of</t>
  </si>
  <si>
    <t>Reports a circular buffer Overflow. Clear using the master interrupt enable.</t>
  </si>
  <si>
    <t>defm_int_eth_pipe_table_of</t>
  </si>
  <si>
    <t>Reports a circular buffer pointer Overflow. Clear using the master interrupt enable.</t>
  </si>
  <si>
    <t>fram_int_outfifo_of</t>
  </si>
  <si>
    <t>Reports an output Ethernet Fifo Overflow. Clear using the master interrupt enable.</t>
  </si>
  <si>
    <t>fram_int_outfifo_uf</t>
  </si>
  <si>
    <t>Reports an output Ethernet Fifo Underflow. Clear using the master interrupt enable.</t>
  </si>
  <si>
    <t>fram_int_prach_section_overflow</t>
  </si>
  <si>
    <t>Reports a Ethernet pip prach section Overflow. Clear using the master interrupt enable.</t>
  </si>
  <si>
    <t>fram_int_prach_section_notfound</t>
  </si>
  <si>
    <t>Reports a section was not found in the PRACH UL table. Clear using the master interrupt enable.</t>
  </si>
  <si>
    <t>axi_timeout_status</t>
  </si>
  <si>
    <t>AXI4-Lite interface timeout has occurred</t>
  </si>
  <si>
    <t>FPGA_REG_CFG_ANTENNA_COUNTS</t>
  </si>
  <si>
    <t>config_no_of_fram_ants</t>
  </si>
  <si>
    <t>Constant reporting the max number of antennas supported by the Framer</t>
  </si>
  <si>
    <t>config_no_of_defm_ants</t>
  </si>
  <si>
    <t>Constant reporting the max number of antennas supported by the De-framer</t>
  </si>
  <si>
    <t>FPGA_REG_CONFIG_NO_OF_ETH_PORTS</t>
  </si>
  <si>
    <t>config_no_of_eth_ports</t>
  </si>
  <si>
    <t>[9:0]</t>
  </si>
  <si>
    <t>Number of Ethernet data ports</t>
  </si>
  <si>
    <t>FPGA_REG_CONFIG_XRAN_SUPPORT_MODE</t>
  </si>
  <si>
    <t>config_xran_support_mode</t>
  </si>
  <si>
    <t>ORAN_Mode, always reports as 5.</t>
  </si>
  <si>
    <t>FPGA_REG_CONFIG_XRAN_MAX_CC</t>
  </si>
  <si>
    <t>2C</t>
  </si>
  <si>
    <t>config_xran_max_cc</t>
  </si>
  <si>
    <t>[4:0]</t>
  </si>
  <si>
    <t>Max number of supported Component carriers(CC).</t>
  </si>
  <si>
    <t>FPGA_REG_CONFIG_XRAN_MAX_DL_SYMBOLS</t>
  </si>
  <si>
    <t>config_xran_max_dl_symbols</t>
  </si>
  <si>
    <t>Max number of symbols supported in DL UPlane for all Component Carriers</t>
  </si>
  <si>
    <t>FPGA_REG_CONFIG_XRAN_FRAM_ETH_PKT_MAX</t>
  </si>
  <si>
    <t>3C</t>
  </si>
  <si>
    <t>config_xran_fram_eth_pkt_max</t>
  </si>
  <si>
    <t>Max size of the framer payload</t>
  </si>
  <si>
    <t>FPGA_REG_CONFIG_XRAN_DEFM_ETH_PKT_MAX</t>
  </si>
  <si>
    <t>config_xran_defm_eth_pkt_max</t>
  </si>
  <si>
    <t>Max size of the deframer payload</t>
  </si>
  <si>
    <t>FPGA_REG_CONFIG_XRAN_MAX_SCS</t>
  </si>
  <si>
    <t>config_xran_max_scs</t>
  </si>
  <si>
    <t>Max number of subcarriers supported over all COmponent Carriers</t>
  </si>
  <si>
    <t>FPGA_REG_CONFIG_XRAN_MAX_CTRL_SYMBOLS</t>
  </si>
  <si>
    <t>4C</t>
  </si>
  <si>
    <t>config_xran_max_ctrl_symbols</t>
  </si>
  <si>
    <t>Max number of ctrl symbols per Component Carrier</t>
  </si>
  <si>
    <t>FPGA_REG_CONFIG_XRAN_MAX_UL_CTRL_1KWORDS</t>
  </si>
  <si>
    <t>config_xran_max_ul_ctrl_1kwords</t>
  </si>
  <si>
    <t>Max ul ctrl 1kwords. Per SPatial Stream. Shared over all Component Carriers.</t>
  </si>
  <si>
    <t>FPGA_REG_CONFIG_XRAN_MAX_DL_CTRL_1KWORDS</t>
  </si>
  <si>
    <t>config_xran_max_dl_ctrl_1kwords</t>
  </si>
  <si>
    <t>Max dl ctrl 1kwords. Per SPatial Stream. Shared over all Component Carriers.</t>
  </si>
  <si>
    <t>FPGA_REG_CONFIG_XRAN_MAX_DL_DATA_1KWORDS</t>
  </si>
  <si>
    <t>config_xran_max_dl_data_1kwords</t>
  </si>
  <si>
    <t>Max dl data 1kwords. Per SPatial Stream. Shared over all Component Carriers.</t>
  </si>
  <si>
    <t>FPGA_REG_CONFIG_XRAN_TIMER_CLK_PS</t>
  </si>
  <si>
    <t>5C</t>
  </si>
  <si>
    <t>config_xran_timer_clk_ps</t>
  </si>
  <si>
    <t>Timer clk period in ps. This is the port internal_clk on the IP.</t>
  </si>
  <si>
    <t>FPGA_REG_CONFIG_XRAN_UNSOL_PORTS_FRAM</t>
  </si>
  <si>
    <t>config_xran_unsol_ports_fram</t>
  </si>
  <si>
    <t>Number of unsolicited ports on the framer.</t>
  </si>
  <si>
    <t>FPGA_REG_CONFIG_XRAN_ETH_SS_BUF_WORD_DEPTH</t>
  </si>
  <si>
    <t>6C</t>
  </si>
  <si>
    <t>config_xran_eth_ss_buf_word_depth</t>
  </si>
  <si>
    <t>Depth of the Ethernet Spatial Stream Buffer in 8 Byte words</t>
  </si>
  <si>
    <t>FPGA_REG_CONFIG_XRAN_ETH_SS_BUF_PKT_PTRS</t>
  </si>
  <si>
    <t>config_xran_eth_ss_buf_pkt_ptrs</t>
  </si>
  <si>
    <t>Number of Packet pointers in the Ethernet Spatial Stream Buffer</t>
  </si>
  <si>
    <t>FPGA_REG_CONFIG_XRAN_PRACH_C_PORTS</t>
  </si>
  <si>
    <t>config_xran_prach_c_ports</t>
  </si>
  <si>
    <t>Number of PRACH ports on the framer.</t>
  </si>
  <si>
    <t>FPGA_REG_FRAM_RESET</t>
  </si>
  <si>
    <t>fram_disable</t>
  </si>
  <si>
    <t>Framer Disable, if 1 flushes buffers and resets SN generation. 0 enables normal function</t>
  </si>
  <si>
    <t>fram_ready</t>
  </si>
  <si>
    <t>Framer Ready, if 1 the Framer is running and generating Ethernet packets</t>
  </si>
  <si>
    <t>FPGA_REG_FRAM_PROTOCOL</t>
  </si>
  <si>
    <t>fram_protocol_definition</t>
  </si>
  <si>
    <t>0=eCPRI, 1=IEEE 1914.3, 2-15=Reserved</t>
  </si>
  <si>
    <t>fram_gen_vlan_tag</t>
  </si>
  <si>
    <t>If 1 then VLAN TAG added to packet</t>
  </si>
  <si>
    <t>fram_sel_ipv_address_type</t>
  </si>
  <si>
    <t>[6:5]</t>
  </si>
  <si>
    <t>0 = Raw, 1 = IPv4 Header, 3 = IPv6</t>
  </si>
  <si>
    <t>FPGA_REG_DEFM_RESET</t>
  </si>
  <si>
    <t>defm_restart</t>
  </si>
  <si>
    <t>DeFramer Restart. If 1 empties all buffers and resets Write and Read pointers. 0 enables normal function</t>
  </si>
  <si>
    <t>defm_ready</t>
  </si>
  <si>
    <t>If 1 the DeFramer is running and no buffer is either empty or full</t>
  </si>
  <si>
    <t>FPGA_REG_DEFM_ERR_PACKET_FILTER</t>
  </si>
  <si>
    <t>defm_err_packet_filter</t>
  </si>
  <si>
    <t>If 11 then IP discards all packets marked as bad by MAC rx_axis_tuser=1 else if 01 then discard only those packets holding rx_axis_tuser = 1 and stat_rx_packet_bad_fcs = 0</t>
  </si>
  <si>
    <t>FPGA_REG_USER_DATA_FILTER_W0_31_0</t>
  </si>
  <si>
    <t>user_data_filter_w0_31_0 (R)</t>
  </si>
  <si>
    <t>ffffffff</t>
  </si>
  <si>
    <t>Packet filter for message Word 0 at ETHX port</t>
  </si>
  <si>
    <t>FPGA_REG_USER_DATA_FILTER_W0_63_32</t>
  </si>
  <si>
    <t>user_data_filter_w0_63_32 (R)</t>
  </si>
  <si>
    <t>FPGA_REG_USER_DATA_FILTER_W0_95_64</t>
  </si>
  <si>
    <t>user_data_filter_w0_95_64 (R)</t>
  </si>
  <si>
    <t>FPGA_REG_USER_DATA_FILTER_W0_127_96</t>
  </si>
  <si>
    <t>610C</t>
  </si>
  <si>
    <t>user_data_filter_w0_127_96 (R)</t>
  </si>
  <si>
    <t>fffffeae</t>
  </si>
  <si>
    <t>FPGA_REG_USER_DATA_FILTER_W0_MASK</t>
  </si>
  <si>
    <t>user_data_filter_w0_mask (R)</t>
  </si>
  <si>
    <t>cfff</t>
  </si>
  <si>
    <t>If (bit_X == 1) then 1st word byte_X must not be checked</t>
  </si>
  <si>
    <t>FPGA_REG_USER_DATA_FILTER_W1_31_0</t>
  </si>
  <si>
    <t>user_data_filter_w1_31_0 (R)</t>
  </si>
  <si>
    <t>Packet filter for message Word 1 at ETHX port</t>
  </si>
  <si>
    <t>FPGA_REG_USER_DATA_FILTER_W1_63_32</t>
  </si>
  <si>
    <t>user_data_filter_w1_63_32 (R)</t>
  </si>
  <si>
    <t>FPGA_REG_USER_DATA_FILTER_W1_95_64</t>
  </si>
  <si>
    <t>user_data_filter_w1_95_64 (R)</t>
  </si>
  <si>
    <t>FPGA_REG_USER_DATA_FILTER_W1_127_96</t>
  </si>
  <si>
    <t>612C</t>
  </si>
  <si>
    <t>user_data_filter_w1_127_96 (R)</t>
  </si>
  <si>
    <t>FPGA_REG_USER_DATA_FILTER_W1_MASK</t>
  </si>
  <si>
    <t>user_data_filter_w1_mask (R)</t>
  </si>
  <si>
    <t>ffff</t>
  </si>
  <si>
    <t>If (bit_X == 1) then 2nd word byte_X must not be checked</t>
  </si>
  <si>
    <t>FPGA_REG_USER_DATA_FILTER_W2_31_0</t>
  </si>
  <si>
    <t>user_data_filter_w2_31_0 (R)</t>
  </si>
  <si>
    <t>Packet filter for message Word 2 at ETHX port</t>
  </si>
  <si>
    <t>FPGA_REG_USER_DATA_FILTER_W2_63_32</t>
  </si>
  <si>
    <t>user_data_filter_w2_63_32 (R)</t>
  </si>
  <si>
    <t>FPGA_REG_USER_DATA_FILTER_W2_95_64</t>
  </si>
  <si>
    <t>user_data_filter_w2_95_64 (R)</t>
  </si>
  <si>
    <t>FPGA_REG_USER_DATA_FILTER_W2_127_96</t>
  </si>
  <si>
    <t>614C</t>
  </si>
  <si>
    <t>user_data_filter_w2_127_96 (R)</t>
  </si>
  <si>
    <t>FPGA_REG_USER_DATA_FILTER_W2_MASK</t>
  </si>
  <si>
    <t>user_data_filter_w2_mask (R)</t>
  </si>
  <si>
    <t>If (bit_X == 1) then 3rd word byte_X must not be checked</t>
  </si>
  <si>
    <t>FPGA_REG_USER_DATA_FILTER_W3_31_0</t>
  </si>
  <si>
    <t>user_data_filter_w3_31_0 (R)</t>
  </si>
  <si>
    <t>Packet filter for message Word 3 at ETHX port</t>
  </si>
  <si>
    <t>FPGA_REG_USER_DATA_FILTER_W3_63_32</t>
  </si>
  <si>
    <t>user_data_filter_w3_63_32 (R)</t>
  </si>
  <si>
    <t>FPGA_REG_USER_DATA_FILTER_W3_95_64</t>
  </si>
  <si>
    <t>user_data_filter_w3_95_64 (R)</t>
  </si>
  <si>
    <t>FPGA_REG_USER_DATA_FILTER_W3_127_96</t>
  </si>
  <si>
    <t>616C</t>
  </si>
  <si>
    <t>user_data_filter_w3_127_96 (R)</t>
  </si>
  <si>
    <t>FPGA_REG_USER_DATA_FILTER_W3_MASK</t>
  </si>
  <si>
    <t>user_data_filter_w3_mask (R)</t>
  </si>
  <si>
    <t>If (bit_X == 1) then 4th word byte_X must not be checked</t>
  </si>
  <si>
    <t>FPGA_REG_ETH_DEST_ADDR_31_0</t>
  </si>
  <si>
    <t>A000</t>
  </si>
  <si>
    <t>eth_dest_addr_31_0 (R)</t>
  </si>
  <si>
    <t>Destination_MAC[31:0]</t>
  </si>
  <si>
    <t>FPGA_REG_ETH_DEST_ADDR_47_32</t>
  </si>
  <si>
    <t>A004</t>
  </si>
  <si>
    <t>eth_dest_addr_47_32 (R)</t>
  </si>
  <si>
    <t>Destination_MAC[47:32]</t>
  </si>
  <si>
    <t>FPGA_REG_ETH_SRC_ADDR_31_0</t>
  </si>
  <si>
    <t>A008</t>
  </si>
  <si>
    <t>eth_src_addr_31_0 (R)</t>
  </si>
  <si>
    <t>Source_MAC[31:0]</t>
  </si>
  <si>
    <t>FPGA_REG_ETH_SRC_ADDR_47_32</t>
  </si>
  <si>
    <t>A00C</t>
  </si>
  <si>
    <t>eth_src_addr_47_32 (R)</t>
  </si>
  <si>
    <t>Source_MAC[47:32]</t>
  </si>
  <si>
    <t>FPGA_REG_ETH_VLAN</t>
  </si>
  <si>
    <t>A010</t>
  </si>
  <si>
    <t>eth_vlan_id (R)</t>
  </si>
  <si>
    <t>VLAN TAG. Set the ID</t>
  </si>
  <si>
    <t>eth_vlan_dei (R)</t>
  </si>
  <si>
    <t>VLAN TAG. Set the DEI</t>
  </si>
  <si>
    <t>eth_vlan_pcp (R)</t>
  </si>
  <si>
    <t>[15:13]</t>
  </si>
  <si>
    <t>VLAN TAG. Set the PCP</t>
  </si>
  <si>
    <t>FPGA_REG_ETH_IPV4_0</t>
  </si>
  <si>
    <t>A030</t>
  </si>
  <si>
    <t>eth_ipv4_version (R)</t>
  </si>
  <si>
    <t>Ethernet Port X IPv4 version</t>
  </si>
  <si>
    <t>eth_ipv4_ihl (R)</t>
  </si>
  <si>
    <t>Ethernet Port X IPv4 ihl</t>
  </si>
  <si>
    <t>FPGA_REG_ETH_IPV4_1</t>
  </si>
  <si>
    <t>A034</t>
  </si>
  <si>
    <t>eth_ipv4_dscp (R)</t>
  </si>
  <si>
    <t>2e</t>
  </si>
  <si>
    <t>Ethernet Port X IPv4 dscp</t>
  </si>
  <si>
    <t>eth_ipv4_ecn (R)</t>
  </si>
  <si>
    <t>[7:6]</t>
  </si>
  <si>
    <t>Ethernet Port X IPv4 ecn</t>
  </si>
  <si>
    <t>FPGA_REG_ETH_IPV4_2</t>
  </si>
  <si>
    <t>A03C</t>
  </si>
  <si>
    <t>eth_ipv4_flags (R)</t>
  </si>
  <si>
    <t>Ethernet Port X IPv4 flags</t>
  </si>
  <si>
    <t>eth_ipv4_fragment_offset (R)</t>
  </si>
  <si>
    <t>[15:3]</t>
  </si>
  <si>
    <t>Ethernet Port X IPv4 fragment_offset</t>
  </si>
  <si>
    <t>FPGA_REG_ETH_IPV4_TIME_TO_LIVE</t>
  </si>
  <si>
    <t>A040</t>
  </si>
  <si>
    <t>eth_ipv4_time_to_live (R)</t>
  </si>
  <si>
    <t>Ethernet Port X IPv4 Time to Live</t>
  </si>
  <si>
    <t>FPGA_REG_ETH_IPV4_PROTOCOL</t>
  </si>
  <si>
    <t>A044</t>
  </si>
  <si>
    <t>eth_ipv4_protocol (R)</t>
  </si>
  <si>
    <t>Ethernet Port X IPv4 protocol (udp)</t>
  </si>
  <si>
    <t>FPGA_REG_ETH_IPV4_SOURCE_ADD</t>
  </si>
  <si>
    <t>A048</t>
  </si>
  <si>
    <t>eth_ipv4_source_add (R)</t>
  </si>
  <si>
    <t>Ethernet Port X IPv4 Source Add</t>
  </si>
  <si>
    <t>FPGA_REG_ETH_IPV4_DESTINATION_ADD</t>
  </si>
  <si>
    <t>A04C</t>
  </si>
  <si>
    <t>eth_ipv4_destination_add (R)</t>
  </si>
  <si>
    <t>Ethernet Port X IPv4 Destination Add</t>
  </si>
  <si>
    <t>FPGA_REG_ETH_UDP_CONFIG</t>
  </si>
  <si>
    <t>A050</t>
  </si>
  <si>
    <t>eth_udp_source_port (R)</t>
  </si>
  <si>
    <t>UDP configuration</t>
  </si>
  <si>
    <t>eth_udp_destination_port (R)</t>
  </si>
  <si>
    <t>c000</t>
  </si>
  <si>
    <t>FPGA_REG_ETH_IPV6_V</t>
  </si>
  <si>
    <t>A080</t>
  </si>
  <si>
    <t>eth_ipv6_v (R)</t>
  </si>
  <si>
    <t>Ethernet Port X IPv6 version</t>
  </si>
  <si>
    <t>FPGA_REG_ETH_IPV6_TRAFFIC_CLASS</t>
  </si>
  <si>
    <t>A084</t>
  </si>
  <si>
    <t>eth_ipv6_traffic_class (R)</t>
  </si>
  <si>
    <t>Ethernet Port X IPv6 Traffic Class</t>
  </si>
  <si>
    <t>FPGA_REG_ETH_IPV6_FLOW_LABEL</t>
  </si>
  <si>
    <t>A088</t>
  </si>
  <si>
    <t>eth_ipv6_flow_label (R)</t>
  </si>
  <si>
    <t>Ethernet Port X IPv6 Flow Label</t>
  </si>
  <si>
    <t>FPGA_REG_ETH_IPV6_NEXT_HEADER</t>
  </si>
  <si>
    <t>A08C</t>
  </si>
  <si>
    <t>eth_ipv6_next_header (R)</t>
  </si>
  <si>
    <t>Ethernet Port X IPv6 Next Header (udp protocol)</t>
  </si>
  <si>
    <t>FPGA_REG_ETH_IPV6_HOP_LIMIT</t>
  </si>
  <si>
    <t>A090</t>
  </si>
  <si>
    <t>eth_ipv6_hop_limit (R)</t>
  </si>
  <si>
    <t>Ethernet Port X IPv6 Hop Limit</t>
  </si>
  <si>
    <t>FPGA_REG_ETH_IPV6_SOURCE_ADD_31_0</t>
  </si>
  <si>
    <t>A094</t>
  </si>
  <si>
    <t>eth_ipv6_source_add_31_0 (R)</t>
  </si>
  <si>
    <t>Ethernet Port X IPv6 Source Add[31:0]</t>
  </si>
  <si>
    <t>FPGA_REG_ETH_IPV6_SOURCE_ADD_63_32</t>
  </si>
  <si>
    <t>A098</t>
  </si>
  <si>
    <t>eth_ipv6_source_add_63_32 (R)</t>
  </si>
  <si>
    <t>Ethernet Port X IPv6 Source Add[63:32]</t>
  </si>
  <si>
    <t>FPGA_REG_ETH_IPV6_SOURCE_ADD_95_64</t>
  </si>
  <si>
    <t>A09C</t>
  </si>
  <si>
    <t>eth_ipv6_source_add_95_64 (R)</t>
  </si>
  <si>
    <t>Ethernet Port X IPv6 Source Add[95:64]</t>
  </si>
  <si>
    <t>FPGA_REG_ETH_IPV6_SOURCE_ADD_127_96</t>
  </si>
  <si>
    <t>A0A0</t>
  </si>
  <si>
    <t>eth_ipv6_source_add_127_96 (R)</t>
  </si>
  <si>
    <t>Ethernet Port X IPv6 Source Add[127:96]</t>
  </si>
  <si>
    <t>FPGA_REG_ETH_IPV6_DESTINATION_ADD_31_0</t>
  </si>
  <si>
    <t>A0A4</t>
  </si>
  <si>
    <t>eth_ipv6_destination_add_31_0 (R)</t>
  </si>
  <si>
    <t>Ethernet Port X IPv6 Destination Add[31:0]</t>
  </si>
  <si>
    <t>FPGA_REG_ETH_IPV6_DESTINATION_ADD_63_32</t>
  </si>
  <si>
    <t>A0A8</t>
  </si>
  <si>
    <t>eth_ipv6_destination_add_63_32 (R)</t>
  </si>
  <si>
    <t>Ethernet Port X IPv6 Destination Add[63:32]</t>
  </si>
  <si>
    <t>FPGA_REG_ETH_IPV6_DESTINATION_ADD_95_64</t>
  </si>
  <si>
    <t>A0AC</t>
  </si>
  <si>
    <t>eth_ipv6_destination_add_95_64 (R)</t>
  </si>
  <si>
    <t>Ethernet Port X IPv6 Destination Add[95:64]</t>
  </si>
  <si>
    <t>FPGA_REG_ETH_IPV6_DESTINATION_ADD_127_96</t>
  </si>
  <si>
    <t>A0B0</t>
  </si>
  <si>
    <t>eth_ipv6_destination_add_127_96 (R)</t>
  </si>
  <si>
    <t>Ethernet Port X IPv6 Destination Add[127:96]</t>
  </si>
  <si>
    <t>FPGA_REG_ETH_STATS_TOTAL_RX_GOOD_PKT_CNT</t>
  </si>
  <si>
    <t>C000</t>
  </si>
  <si>
    <t>eth_stats_total_rx_good_pkt_cnt (R)</t>
  </si>
  <si>
    <t>ETH_X Total Received Good Packets counter</t>
  </si>
  <si>
    <t>FPGA_REG_ETH_STATS_TOTAL_RX_BAD_PKT_CNT</t>
  </si>
  <si>
    <t>C004</t>
  </si>
  <si>
    <t>eth_stats_total_rx_bad_pkt_cnt (R)</t>
  </si>
  <si>
    <t>ETH_X Total Received Bad Packets counter</t>
  </si>
  <si>
    <t>FPGA_REG_ETH_STATS_TOTAL_RX_BAD_FCS_CNT</t>
  </si>
  <si>
    <t>C008</t>
  </si>
  <si>
    <t>eth_stats_total_rx_bad_fcs_cnt (R)</t>
  </si>
  <si>
    <t>ETH_X Total Received Packets with Bad FCS counter</t>
  </si>
  <si>
    <t>FPGA_REG_ETH_STATS_USER_DATA_RX_PACKETS_CNT</t>
  </si>
  <si>
    <t>C00C</t>
  </si>
  <si>
    <t>eth_stats_user_data_rx_packets_cnt (R)</t>
  </si>
  <si>
    <t>ETH_X Data Packets counter</t>
  </si>
  <si>
    <t>FPGA_REG_ETH_STATS_USER_DATA_RX_GOOD_PKT_CNT</t>
  </si>
  <si>
    <t>C010</t>
  </si>
  <si>
    <t>eth_stats_user_data_rx_good_pkt_cnt (R)</t>
  </si>
  <si>
    <t>ETH_X Good Data Packets counter</t>
  </si>
  <si>
    <t>FPGA_REG_ETH_STATS_USER_DATA_RX_BAD_PKT_CNT</t>
  </si>
  <si>
    <t>C014</t>
  </si>
  <si>
    <t>eth_stats_user_data_rx_bad_pkt_cnt (R)</t>
  </si>
  <si>
    <t>ETH_X Bad Data Packets counter</t>
  </si>
  <si>
    <t>FPGA_REG_ETH_STATS_USER_DATA_RX_BAD_FCS_CNT</t>
  </si>
  <si>
    <t>C018</t>
  </si>
  <si>
    <t>eth_stats_user_data_rx_bad_fcs_cnt (R)</t>
  </si>
  <si>
    <t>ETH_X Data Packets with Bad FCS counter</t>
  </si>
  <si>
    <t>FPGA_REG_ETH_STATS_USER_CTRL_RX_PACKETS_CNT</t>
  </si>
  <si>
    <t>C01C</t>
  </si>
  <si>
    <t>eth_stats_user_ctrl_rx_packets_cnt (R)</t>
  </si>
  <si>
    <t>ETH_X Control Packets counter</t>
  </si>
  <si>
    <t>FPGA_REG_ETH_STATS_USER_CTRL_RX_GOOD_PKT_CNT</t>
  </si>
  <si>
    <t>C020</t>
  </si>
  <si>
    <t>eth_stats_user_ctrl_rx_good_pkt_cnt (R)</t>
  </si>
  <si>
    <t>ETH_X Good Control Packets counter</t>
  </si>
  <si>
    <t>FPGA_REG_ETH_STATS_USER_CTRL_RX_BAD_PKT_CNT</t>
  </si>
  <si>
    <t>C024</t>
  </si>
  <si>
    <t>eth_stats_user_ctrl_rx_bad_pkt_cnt (R)</t>
  </si>
  <si>
    <t>ETH_X Bad Control Packets counter</t>
  </si>
  <si>
    <t>FPGA_REG_ETH_STATS_USER_CTRL_RX_BAD_FCS_CNT</t>
  </si>
  <si>
    <t>C028</t>
  </si>
  <si>
    <t>eth_stats_user_ctrl_rx_bad_fcs_cnt (R)</t>
  </si>
  <si>
    <t>ETH_X Control Packets with Bad FCS counter</t>
  </si>
  <si>
    <t>FPGA_REG_ETH_STATS_USER_DATA_RX_PKTS_RATE</t>
  </si>
  <si>
    <t>C02C</t>
  </si>
  <si>
    <t>eth_stats_user_data_rx_pkts_rate (R)</t>
  </si>
  <si>
    <t>ETH_X Data Packets Rate</t>
  </si>
  <si>
    <t>FPGA_REG_ETH_STATS_USER_CTRL_RX_PKTS_RATE</t>
  </si>
  <si>
    <t>C030</t>
  </si>
  <si>
    <t>eth_stats_user_ctrl_rx_pkts_rate (R)</t>
  </si>
  <si>
    <t>ETH_X Control Packets Rate</t>
  </si>
  <si>
    <t>FPGA_REG_CC_RELOAD</t>
  </si>
  <si>
    <t>E000</t>
  </si>
  <si>
    <t>LS</t>
  </si>
  <si>
    <t>cc_reload</t>
  </si>
  <si>
    <t>If a CC is already operating, this control can be used to reload the timing parameters when safe</t>
  </si>
  <si>
    <t>FPGA_REG_CC_ENABLE</t>
  </si>
  <si>
    <t>E004</t>
  </si>
  <si>
    <t>cc_enable</t>
  </si>
  <si>
    <t>Enable this Component carrier</t>
  </si>
  <si>
    <t>FPGA_REG_ORAN_CC_CONFIG</t>
  </si>
  <si>
    <t>E100</t>
  </si>
  <si>
    <t>cc_symperslot (R)</t>
  </si>
  <si>
    <t>Set the number of symbols per slot for this Component carrier - 0 = 14, 1 = 12</t>
  </si>
  <si>
    <t>cc_numerology (R)</t>
  </si>
  <si>
    <t>Set the numerology for this Component carrier</t>
  </si>
  <si>
    <t>cc_numrbs (R)</t>
  </si>
  <si>
    <t>[8:0]</t>
  </si>
  <si>
    <t>Number of PRB</t>
  </si>
  <si>
    <t>FPGA_REG_CC_DL_CTRL_OFFSETS</t>
  </si>
  <si>
    <t>E104</t>
  </si>
  <si>
    <t>cc_dl_ctrl_offsets (R)</t>
  </si>
  <si>
    <t>Base offset for DL T1 Section messages. CC[0]=0, CC[1]=CC[0]+(SectionsPerSymbol[1]*Symbols[1]), etc.</t>
  </si>
  <si>
    <t>FPGA_REG_CC_DL_CTRL_UNROLLED_OFFSETS</t>
  </si>
  <si>
    <t>E108</t>
  </si>
  <si>
    <t>cc_dl_ctrl_unrolled_offsets (R)</t>
  </si>
  <si>
    <t>Base offset for DL T1 Section unroll tables. CC[0]=0, CC[1]=CC[0]+(SectionsPerSymbol[1]), etc.</t>
  </si>
  <si>
    <t>FPGA_REG_CC_UL_CTRL_OFFSETS</t>
  </si>
  <si>
    <t>E10C</t>
  </si>
  <si>
    <t>cc_ul_ctrl_offsets (R)</t>
  </si>
  <si>
    <t>Base offset for UL T1 Section messages. CC[0]=0, CC[1]=CC[0]+(SectionsPerSymbol[1]*Symbols[1]), etc.</t>
  </si>
  <si>
    <t>FPGA_REG_CC_UL_CTRL_UNROLLED_OFFSETS</t>
  </si>
  <si>
    <t>E110</t>
  </si>
  <si>
    <t>cc_ul_ctrl_unrolled_offsets (R)</t>
  </si>
  <si>
    <t>Base offset for UL T1 Section unroll tables. CC[0]=0, CC[1]=CC[0]+(SectionsPerSymbol[1]), etc.</t>
  </si>
  <si>
    <t>FPGA_REG_ORAN_CC_NUM_SYM_CONFIG</t>
  </si>
  <si>
    <t>E114</t>
  </si>
  <si>
    <t>cc_dl_data_sym_start_index (R)</t>
  </si>
  <si>
    <t>Starting index for the shared Uplane data pointers for this CC. cc_dl_data_sym_start_index[0]=0, cc_dl_data_sym_start_index[1] = cc_dl_data_sym_start_index[0]+cc_dl_data_sym_num_index[0]</t>
  </si>
  <si>
    <t>cc_dl_data_sym_num_index (R)</t>
  </si>
  <si>
    <t>[13:8]</t>
  </si>
  <si>
    <t>Number of shared Uplane data pointers for this CC. Note the totals for all CC must less than or equal to the number set in the DL Data Delay buffer pointers" GUI field"</t>
  </si>
  <si>
    <t>cc_dl_ctrl_sym_num_index (R)</t>
  </si>
  <si>
    <t>[21:16]</t>
  </si>
  <si>
    <t>Number of DL Ctrl symbols for this CC</t>
  </si>
  <si>
    <t>cc_ul_ctrl_sym_num_index (R)</t>
  </si>
  <si>
    <t>[29:24]</t>
  </si>
  <si>
    <t>Number of UL Ctrl symbols for this CC</t>
  </si>
  <si>
    <t>FPGA_REG_ORAN_CC_UL_COMPRESSION</t>
  </si>
  <si>
    <t>E118</t>
  </si>
  <si>
    <t>cc_ul_ud_iq_width (R)</t>
  </si>
  <si>
    <t>Bit width of the chosen UL IQ representation (uncompressed or mantissa)</t>
  </si>
  <si>
    <t>cc_ul_ud_comp_meth (R)</t>
  </si>
  <si>
    <t>UL Compression Method: 0=no_compression, 1=block_floating_point</t>
  </si>
  <si>
    <t>cc_ul_mplane_udcomp_param (R)</t>
  </si>
  <si>
    <t>1=udcomp_param defined by M-Plane is valid, 0=see Section Header</t>
  </si>
  <si>
    <t>FPGA_REG_ORAN_CC_DL_COMPRESSION</t>
  </si>
  <si>
    <t>E11C</t>
  </si>
  <si>
    <t>cc_dl_ud_iq_width (R)</t>
  </si>
  <si>
    <t>Bit width of the chosen DL IQ representation (uncompressed or mantissa)</t>
  </si>
  <si>
    <t>cc_dl_ud_comp_meth (R)</t>
  </si>
  <si>
    <t>DL Compression Method: 0=no_compression, 1=block_floating_point, 4=modulation</t>
  </si>
  <si>
    <t>cc_dl_mplane_udcomp_param (R)</t>
  </si>
  <si>
    <t>FPGA_REG_CC_UL_SETUP_C_ABS_SYMBOL</t>
  </si>
  <si>
    <t>E120</t>
  </si>
  <si>
    <t>cc_ul_setup_c_abs_symbol (R)</t>
  </si>
  <si>
    <t>UL, Specify the number of symbols the CTRL_TIME_ADV is offset from the 10ms strobe</t>
  </si>
  <si>
    <t>FPGA_REG_CC_UL_SETUP_C_CYCLES</t>
  </si>
  <si>
    <t>E124</t>
  </si>
  <si>
    <t>cc_ul_setup_c_cycles (R)</t>
  </si>
  <si>
    <t>UL, Specify the number of clock cycles the CTRL_TIME_ADV is offset from abs_symbol offset above</t>
  </si>
  <si>
    <t>FPGA_REG_CC_UL_SETUP_D_CYCLES</t>
  </si>
  <si>
    <t>E128</t>
  </si>
  <si>
    <t>cc_ul_setup_d_cycles (R)</t>
  </si>
  <si>
    <t>UL, Specify the end of the UPlane data accept window. This is offset from the 10ms strobe</t>
  </si>
  <si>
    <t>FPGA_REG_CC_DL_SETUP_C_ABS_SYMBOL</t>
  </si>
  <si>
    <t>E130</t>
  </si>
  <si>
    <t>cc_dl_setup_c_abs_symbol (R)</t>
  </si>
  <si>
    <t>DL, as UL</t>
  </si>
  <si>
    <t>FPGA_REG_CC_DL_SETUP_C_CYCLES</t>
  </si>
  <si>
    <t>E134</t>
  </si>
  <si>
    <t>cc_dl_setup_c_cycles (R)</t>
  </si>
  <si>
    <t>FPGA_REG_CC_DL_SETUP_D_CYCLES</t>
  </si>
  <si>
    <t>E138</t>
  </si>
  <si>
    <t>cc_dl_setup_d_cycles (R)</t>
  </si>
  <si>
    <t>FPGA_REG_CC_UL_BASE_OFFSET</t>
  </si>
  <si>
    <t>E140</t>
  </si>
  <si>
    <t>cc_ul_base_offset (R)</t>
  </si>
  <si>
    <t>Offsets for the CC in the UL Ctrl, packet forming, Double buffer</t>
  </si>
  <si>
    <t>FPGA_REG_CC_MAX_SYMBOLS</t>
  </si>
  <si>
    <t>E158</t>
  </si>
  <si>
    <t>cc_max_symbols (R)</t>
  </si>
  <si>
    <t>8c</t>
  </si>
  <si>
    <t>10 times num_times_symperslot[cc]</t>
  </si>
  <si>
    <t>FPGA_REG_CC_NUM_CTRL_PER_SYMBOL_DL</t>
  </si>
  <si>
    <t>E160</t>
  </si>
  <si>
    <t>cc_num_ctrl_per_symbol_dl (R)</t>
  </si>
  <si>
    <t>DL number of CTRL sections per symbol per component carrier</t>
  </si>
  <si>
    <t>FPGA_REG_CC_NUM_CTRL_PER_SYMBOL_UL</t>
  </si>
  <si>
    <t>E164</t>
  </si>
  <si>
    <t>cc_num_ctrl_per_symbol_ul (R)</t>
  </si>
  <si>
    <t>UL number of CTRL sections per symbol per component carrier</t>
  </si>
  <si>
    <t>FPGA_REG_CC_MODVALS_DL</t>
  </si>
  <si>
    <t>E168</t>
  </si>
  <si>
    <t>cc_modvals_dl (R)</t>
  </si>
  <si>
    <t>DL size of all sections for all symbols in a component carrier, cc_dl_ctrl_sym_num_index * cc_num_ctrl_per_symbol_dl</t>
  </si>
  <si>
    <t>FPGA_REG_CC_MODVALS_UL</t>
  </si>
  <si>
    <t>E16C</t>
  </si>
  <si>
    <t>cc_modvals_ul (R)</t>
  </si>
  <si>
    <t>UL size of all sections for all symbols in a component carrier, cc_dl_ctrl_sym_num_index * cc_num_ctrl_per_symbol_dl</t>
  </si>
  <si>
    <t>FPGA_REG_CC_DL_DATA_UNROLL_OFFSET</t>
  </si>
  <si>
    <t>E500</t>
  </si>
  <si>
    <t>cc_dl_data_unroll_offset (R)</t>
  </si>
  <si>
    <t>This register is repeated config_xran_max_dl_symbols times @0x4. It holds the base address for the indexed data symbol in the DL data buffer. These pointers are shared between component carriers.</t>
  </si>
  <si>
    <t>FPGA_REG_SETUP_CNT</t>
  </si>
  <si>
    <t>E600</t>
  </si>
  <si>
    <t>setup_cnt</t>
  </si>
  <si>
    <t>Simulation only, start cycle in sympol count for timer</t>
  </si>
  <si>
    <t>FPGA_REG_STRIP_FCS</t>
  </si>
  <si>
    <t>E604</t>
  </si>
  <si>
    <t>strip_fcs</t>
  </si>
  <si>
    <t>Simulation only, Factory use</t>
  </si>
  <si>
    <t>FPGA_REG_SETUP_SF</t>
  </si>
  <si>
    <t>E608</t>
  </si>
  <si>
    <t>setup_sf</t>
  </si>
  <si>
    <t>Simulation only, start subframe for timer</t>
  </si>
  <si>
    <t>FPGA_REG_SETUP_SL</t>
  </si>
  <si>
    <t>E60C</t>
  </si>
  <si>
    <t>setup_sl</t>
  </si>
  <si>
    <t>Simulation only, start slot for timer</t>
  </si>
  <si>
    <t>FPGA_REG_SETUP_SY</t>
  </si>
  <si>
    <t>E610</t>
  </si>
  <si>
    <t>setup_sy</t>
  </si>
  <si>
    <t>Simulation only, start symbol for timer</t>
  </si>
  <si>
    <t>A800_0000</t>
  </si>
  <si>
    <t xml:space="preserve">
01ea_02e1</t>
  </si>
  <si>
    <t>5B6D</t>
  </si>
  <si>
    <t>debug_rw_22</t>
  </si>
  <si>
    <t>FPGA_REG_DEBUG_RW_22</t>
  </si>
  <si>
    <t>ctrl.debug_rw[22]</t>
  </si>
  <si>
    <t>0x129f6e</t>
  </si>
  <si>
    <t>Temporary. Not for software. Debug RW Register (For prach delay)</t>
  </si>
  <si>
    <t>3B99DFF2</t>
  </si>
  <si>
    <t>3B99E0F2</t>
  </si>
  <si>
    <t>214F2</t>
  </si>
  <si>
    <t>bit[3] : TDD or FDD control switch signals select
1 TDD enabled
0 FDD enabled</t>
  </si>
  <si>
    <t>A026C020</t>
  </si>
  <si>
    <t>A026C028</t>
  </si>
  <si>
    <t>A026C030</t>
  </si>
  <si>
    <t>A026C300</t>
  </si>
  <si>
    <t>bit[1:0] : tcs_frame_mode
0:100% dl 
1:75% dl &amp; 25% ul 
2:     (reserve)
3:     (reserve)</t>
  </si>
  <si>
    <t>Antenna 0 Path TSSI(In FDD mode, Software assumes TX is always ON in calculation, But DPD meter is still working in TDD mode and there can be a discrepancy between the two if a TDD pcap is used.)</t>
  </si>
  <si>
    <t>Antenna 1 Path TSSI(In FDD mode, Software assumes TX is always ON in calculation, But DPD meter is still working in TDD mode and there can be a discrepancy between the two if a TDD pcap is used.)</t>
  </si>
  <si>
    <t>Antenna 2 Path TSSI(In FDD mode, Software assumes TX is always ON in calculation, But DPD meter is still working in TDD mode and there can be a discrepancy between the two if a TDD pcap is used.)</t>
  </si>
  <si>
    <t>Antenna 3 Path TSSI(In FDD mode, Software assumes TX is always ON in calculation, But DPD meter is still working in TDD mode and there can be a discrepancy between the two if a TDD pcap is used.)</t>
  </si>
  <si>
    <t>Antenna 4 Path TSSI(In FDD mode, Software assumes TX is always ON in calculation, But DPD meter is still working in TDD mode and there can be a discrepancy between the two if a TDD pcap is used.)</t>
  </si>
  <si>
    <t>Antenna 5 Path TSSI(In FDD mode, Software assumes TX is always ON in calculation, But DPD meter is still working in TDD mode and there can be a discrepancy between the two if a TDD pcap is used.)</t>
  </si>
  <si>
    <t>Antenna 6 Path TSSI(In FDD mode, Software assumes TX is always ON in calculation, But DPD meter is still working in TDD mode and there can be a discrepancy between the two if a TDD pcap is used.)</t>
  </si>
  <si>
    <t>Antenna 7 Path TSSI(In FDD mode, Software assumes TX is always ON in calculation, But DPD meter is still working in TDD mode and there can be a discrepancy between the two if a TDD pcap is used.)</t>
  </si>
  <si>
    <t>1100_0889</t>
  </si>
  <si>
    <t>099A_079E</t>
  </si>
  <si>
    <t>tdd_fdd_mode_cfg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</si>
</sst>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charset val="1"/>
    </font>
    <font>
      <b/>
      <sz val="11"/>
      <color rgb="FF000000"/>
      <name val="Calibri"/>
      <family val="2"/>
    </font>
    <font>
      <sz val="11"/>
      <color rgb="FF000000"/>
      <name val="Arial"/>
      <family val="2"/>
    </font>
    <font>
      <sz val="11"/>
      <name val="Calibri"/>
      <family val="2"/>
    </font>
    <font>
      <sz val="11"/>
      <color rgb="FF000000"/>
      <name val="Calibri"/>
      <family val="2"/>
    </font>
    <font>
      <sz val="8"/>
      <name val="Calibri"/>
      <charset val="1"/>
    </font>
  </fonts>
  <fills count="11">
    <fill>
      <patternFill patternType="none"/>
    </fill>
    <fill>
      <patternFill patternType="gray125"/>
    </fill>
    <fill>
      <patternFill patternType="solid">
        <fgColor rgb="FFFFFF00"/>
        <bgColor rgb="FFFFFF00"/>
      </patternFill>
    </fill>
    <fill>
      <patternFill patternType="solid">
        <fgColor rgb="FFFFFFFF"/>
        <bgColor rgb="FFDEEBF7"/>
      </patternFill>
    </fill>
    <fill>
      <patternFill patternType="solid">
        <fgColor rgb="FFD9E1F2"/>
        <bgColor rgb="FFDEEBF7"/>
      </patternFill>
    </fill>
    <fill>
      <patternFill patternType="solid">
        <fgColor rgb="FFDEEBF7"/>
        <bgColor rgb="FFD9E1F2"/>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theme="0"/>
        <bgColor rgb="FF99CCFF"/>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86">
    <xf numFmtId="0" fontId="0" fillId="0" borderId="0" xfId="0"/>
    <xf numFmtId="0" fontId="1" fillId="2" borderId="1" xfId="0" applyFont="1" applyFill="1" applyBorder="1"/>
    <xf numFmtId="0" fontId="1" fillId="2" borderId="1" xfId="0" applyFont="1" applyFill="1" applyBorder="1" applyAlignment="1">
      <alignment horizontal="right"/>
    </xf>
    <xf numFmtId="0" fontId="1" fillId="2" borderId="1" xfId="0" applyFont="1" applyFill="1" applyBorder="1" applyAlignment="1">
      <alignment horizontal="right" indent="15"/>
    </xf>
    <xf numFmtId="0" fontId="0" fillId="0" borderId="2" xfId="0" applyFont="1" applyBorder="1"/>
    <xf numFmtId="0" fontId="0" fillId="0" borderId="1" xfId="0" applyFont="1" applyBorder="1"/>
    <xf numFmtId="0" fontId="0" fillId="0" borderId="1" xfId="0" applyBorder="1" applyAlignment="1">
      <alignment horizontal="right"/>
    </xf>
    <xf numFmtId="49" fontId="1" fillId="2" borderId="1" xfId="0" applyNumberFormat="1" applyFont="1" applyFill="1" applyBorder="1" applyAlignment="1">
      <alignment wrapText="1"/>
    </xf>
    <xf numFmtId="0" fontId="0" fillId="3" borderId="0" xfId="0" applyFill="1"/>
    <xf numFmtId="49" fontId="0" fillId="0" borderId="0" xfId="0" applyNumberFormat="1" applyAlignment="1">
      <alignment wrapText="1"/>
    </xf>
    <xf numFmtId="0" fontId="0" fillId="3" borderId="1" xfId="0" applyFont="1" applyFill="1" applyBorder="1"/>
    <xf numFmtId="0" fontId="0" fillId="3" borderId="1" xfId="0" applyFill="1" applyBorder="1" applyAlignment="1">
      <alignment horizontal="right"/>
    </xf>
    <xf numFmtId="0" fontId="0" fillId="3" borderId="1" xfId="0" applyFont="1" applyFill="1" applyBorder="1" applyAlignment="1">
      <alignment wrapText="1"/>
    </xf>
    <xf numFmtId="0" fontId="0" fillId="3" borderId="3" xfId="0" applyFont="1" applyFill="1" applyBorder="1" applyAlignment="1">
      <alignment wrapText="1"/>
    </xf>
    <xf numFmtId="0" fontId="0" fillId="3" borderId="2" xfId="0" applyFont="1" applyFill="1" applyBorder="1" applyAlignment="1">
      <alignment wrapText="1"/>
    </xf>
    <xf numFmtId="0" fontId="0" fillId="3" borderId="4" xfId="0" applyFont="1" applyFill="1" applyBorder="1" applyAlignment="1">
      <alignment wrapText="1"/>
    </xf>
    <xf numFmtId="0" fontId="1" fillId="2" borderId="5" xfId="0" applyFont="1" applyFill="1" applyBorder="1"/>
    <xf numFmtId="0" fontId="0" fillId="0" borderId="5" xfId="0" applyFont="1" applyBorder="1"/>
    <xf numFmtId="0" fontId="0" fillId="0" borderId="6" xfId="0" applyFont="1" applyBorder="1"/>
    <xf numFmtId="0" fontId="2" fillId="0" borderId="1" xfId="0" applyFont="1" applyBorder="1"/>
    <xf numFmtId="0" fontId="2" fillId="0" borderId="5" xfId="0" applyFont="1" applyBorder="1"/>
    <xf numFmtId="0" fontId="0" fillId="4" borderId="0" xfId="0" applyFill="1"/>
    <xf numFmtId="0" fontId="0" fillId="5" borderId="0" xfId="0" applyFill="1"/>
    <xf numFmtId="0" fontId="0" fillId="0" borderId="0" xfId="0" applyAlignment="1">
      <alignment horizontal="right"/>
    </xf>
    <xf numFmtId="0" fontId="0" fillId="0" borderId="0" xfId="0" applyAlignment="1">
      <alignment horizontal="left"/>
    </xf>
    <xf numFmtId="0" fontId="1" fillId="2" borderId="1" xfId="0" applyFont="1" applyFill="1" applyBorder="1" applyAlignment="1">
      <alignment horizontal="left"/>
    </xf>
    <xf numFmtId="0" fontId="0" fillId="3" borderId="1" xfId="0" applyFont="1" applyFill="1" applyBorder="1" applyAlignment="1">
      <alignment horizontal="left"/>
    </xf>
    <xf numFmtId="0" fontId="0" fillId="3" borderId="7" xfId="0" applyFont="1" applyFill="1" applyBorder="1"/>
    <xf numFmtId="0" fontId="0" fillId="0" borderId="4" xfId="0" applyFont="1" applyBorder="1"/>
    <xf numFmtId="0" fontId="0" fillId="0" borderId="4" xfId="0" applyFont="1" applyBorder="1" applyAlignment="1">
      <alignment horizontal="left"/>
    </xf>
    <xf numFmtId="0" fontId="0" fillId="0" borderId="4" xfId="0" applyFont="1" applyBorder="1" applyAlignment="1">
      <alignment horizontal="center"/>
    </xf>
    <xf numFmtId="0" fontId="0" fillId="0" borderId="1" xfId="0" applyFont="1" applyBorder="1" applyAlignment="1">
      <alignment wrapText="1"/>
    </xf>
    <xf numFmtId="0" fontId="0" fillId="3" borderId="1" xfId="0" applyFont="1" applyFill="1" applyBorder="1" applyAlignment="1">
      <alignment horizontal="right"/>
    </xf>
    <xf numFmtId="20" fontId="0" fillId="3" borderId="1" xfId="0" applyNumberFormat="1" applyFont="1" applyFill="1" applyBorder="1" applyAlignment="1">
      <alignment wrapText="1"/>
    </xf>
    <xf numFmtId="0" fontId="0" fillId="0" borderId="1" xfId="0" applyFont="1" applyBorder="1" applyAlignment="1">
      <alignment horizontal="right"/>
    </xf>
    <xf numFmtId="0" fontId="0" fillId="0" borderId="1" xfId="0" applyFont="1" applyBorder="1" applyAlignment="1">
      <alignment horizontal="left" wrapText="1"/>
    </xf>
    <xf numFmtId="0" fontId="0" fillId="0" borderId="1" xfId="0" applyFont="1" applyBorder="1" applyAlignment="1">
      <alignment horizontal="left"/>
    </xf>
    <xf numFmtId="20" fontId="0" fillId="0" borderId="1" xfId="0" applyNumberFormat="1" applyFont="1" applyBorder="1" applyAlignment="1">
      <alignment wrapText="1"/>
    </xf>
    <xf numFmtId="0" fontId="2" fillId="3" borderId="1" xfId="0" applyFont="1" applyFill="1" applyBorder="1"/>
    <xf numFmtId="0" fontId="0" fillId="3" borderId="1" xfId="0" applyFont="1" applyFill="1" applyBorder="1" applyAlignment="1">
      <alignment horizontal="right" vertical="top"/>
    </xf>
    <xf numFmtId="0" fontId="0" fillId="3" borderId="7" xfId="0" applyFill="1" applyBorder="1" applyAlignment="1">
      <alignment horizontal="right"/>
    </xf>
    <xf numFmtId="49" fontId="0" fillId="3" borderId="1" xfId="0" applyNumberFormat="1" applyFont="1" applyFill="1" applyBorder="1" applyAlignment="1">
      <alignment wrapText="1"/>
    </xf>
    <xf numFmtId="11" fontId="0" fillId="3" borderId="1" xfId="0" applyNumberFormat="1" applyFont="1" applyFill="1" applyBorder="1" applyAlignment="1">
      <alignment horizontal="right"/>
    </xf>
    <xf numFmtId="0" fontId="0" fillId="3" borderId="2" xfId="0" applyFont="1" applyFill="1" applyBorder="1"/>
    <xf numFmtId="0" fontId="0" fillId="3" borderId="2" xfId="0" applyFont="1" applyFill="1" applyBorder="1" applyAlignment="1">
      <alignment horizontal="right"/>
    </xf>
    <xf numFmtId="0" fontId="0" fillId="3" borderId="3" xfId="0" applyFont="1" applyFill="1" applyBorder="1"/>
    <xf numFmtId="0" fontId="0" fillId="3" borderId="3" xfId="0" applyFont="1" applyFill="1" applyBorder="1" applyAlignment="1">
      <alignment horizontal="right"/>
    </xf>
    <xf numFmtId="0" fontId="0" fillId="3" borderId="4" xfId="0" applyFont="1" applyFill="1" applyBorder="1"/>
    <xf numFmtId="0" fontId="0" fillId="3" borderId="4" xfId="0" applyFont="1" applyFill="1" applyBorder="1" applyAlignment="1">
      <alignment horizontal="right"/>
    </xf>
    <xf numFmtId="0" fontId="1" fillId="2" borderId="1" xfId="0" applyFont="1" applyFill="1" applyBorder="1" applyAlignment="1"/>
    <xf numFmtId="0" fontId="1" fillId="2" borderId="3" xfId="0" applyFont="1" applyFill="1" applyBorder="1" applyAlignment="1"/>
    <xf numFmtId="0" fontId="3" fillId="0" borderId="2" xfId="0" applyFont="1" applyBorder="1" applyAlignment="1"/>
    <xf numFmtId="0" fontId="3" fillId="0" borderId="4" xfId="0" applyFont="1" applyBorder="1" applyAlignment="1"/>
    <xf numFmtId="0" fontId="0" fillId="0" borderId="2" xfId="0" applyFont="1" applyBorder="1" applyAlignment="1"/>
    <xf numFmtId="0" fontId="0" fillId="0" borderId="4" xfId="0" applyFont="1" applyBorder="1" applyAlignment="1"/>
    <xf numFmtId="0" fontId="0" fillId="3" borderId="2" xfId="0" applyFont="1" applyFill="1" applyBorder="1" applyAlignment="1"/>
    <xf numFmtId="0" fontId="0" fillId="3" borderId="4" xfId="0" applyFont="1" applyFill="1" applyBorder="1" applyAlignment="1"/>
    <xf numFmtId="0" fontId="4" fillId="3" borderId="1" xfId="0" applyFont="1" applyFill="1" applyBorder="1" applyAlignment="1">
      <alignment wrapText="1"/>
    </xf>
    <xf numFmtId="0" fontId="0" fillId="3" borderId="1" xfId="0" applyFont="1" applyFill="1" applyBorder="1" applyAlignment="1">
      <alignment horizontal="right" wrapText="1"/>
    </xf>
    <xf numFmtId="0" fontId="0" fillId="6" borderId="1" xfId="0" applyFont="1" applyFill="1" applyBorder="1"/>
    <xf numFmtId="0" fontId="0" fillId="6" borderId="1" xfId="0" applyFill="1" applyBorder="1" applyAlignment="1">
      <alignment horizontal="right"/>
    </xf>
    <xf numFmtId="0" fontId="0" fillId="6" borderId="1" xfId="0" applyFont="1" applyFill="1" applyBorder="1" applyAlignment="1">
      <alignment horizontal="right" vertical="center"/>
    </xf>
    <xf numFmtId="0" fontId="0" fillId="7" borderId="0" xfId="0" applyFill="1"/>
    <xf numFmtId="0" fontId="0" fillId="6" borderId="0" xfId="0" applyFill="1"/>
    <xf numFmtId="0" fontId="4" fillId="6" borderId="1" xfId="0" applyFont="1" applyFill="1" applyBorder="1"/>
    <xf numFmtId="0" fontId="0" fillId="8" borderId="0" xfId="0" applyFill="1"/>
    <xf numFmtId="0" fontId="0" fillId="7" borderId="1" xfId="0" applyFont="1" applyFill="1" applyBorder="1"/>
    <xf numFmtId="0" fontId="0" fillId="7" borderId="1" xfId="0" applyFill="1" applyBorder="1" applyAlignment="1">
      <alignment horizontal="right"/>
    </xf>
    <xf numFmtId="0" fontId="0" fillId="7" borderId="1" xfId="0" applyFont="1" applyFill="1" applyBorder="1" applyAlignment="1">
      <alignment horizontal="right"/>
    </xf>
    <xf numFmtId="0" fontId="0" fillId="9" borderId="1" xfId="0" applyFill="1" applyBorder="1" applyAlignment="1">
      <alignment horizontal="right"/>
    </xf>
    <xf numFmtId="0" fontId="0" fillId="7" borderId="5" xfId="0" applyFont="1" applyFill="1" applyBorder="1"/>
    <xf numFmtId="0" fontId="0" fillId="6" borderId="1" xfId="0" applyFont="1" applyFill="1" applyBorder="1" applyAlignment="1">
      <alignment horizontal="right"/>
    </xf>
    <xf numFmtId="0" fontId="0" fillId="10" borderId="1" xfId="0" applyFill="1" applyBorder="1"/>
    <xf numFmtId="0" fontId="0" fillId="9" borderId="0" xfId="0" applyFill="1"/>
    <xf numFmtId="0" fontId="0" fillId="9" borderId="1" xfId="0" applyFill="1" applyBorder="1"/>
    <xf numFmtId="20" fontId="0" fillId="9" borderId="1" xfId="0" applyNumberFormat="1" applyFill="1" applyBorder="1" applyAlignment="1">
      <alignment wrapText="1"/>
    </xf>
    <xf numFmtId="0" fontId="0" fillId="0" borderId="1" xfId="0" applyFont="1" applyFill="1" applyBorder="1"/>
    <xf numFmtId="0" fontId="0" fillId="0" borderId="1" xfId="0" applyFill="1" applyBorder="1" applyAlignment="1">
      <alignment horizontal="right"/>
    </xf>
    <xf numFmtId="0" fontId="0" fillId="0" borderId="1" xfId="0" applyFont="1" applyFill="1" applyBorder="1" applyAlignment="1">
      <alignment wrapText="1"/>
    </xf>
    <xf numFmtId="0" fontId="0" fillId="0" borderId="0" xfId="0" applyFill="1"/>
    <xf numFmtId="0" fontId="0" fillId="9" borderId="1" xfId="0" applyFill="1" applyBorder="1" applyAlignment="1">
      <alignment horizontal="right" wrapText="1"/>
    </xf>
    <xf numFmtId="0" fontId="0" fillId="8" borderId="1" xfId="0" applyFont="1" applyFill="1" applyBorder="1"/>
    <xf numFmtId="0" fontId="0" fillId="8" borderId="1" xfId="0" applyFill="1" applyBorder="1" applyAlignment="1">
      <alignment horizontal="right"/>
    </xf>
    <xf numFmtId="0" fontId="0" fillId="8" borderId="1" xfId="0" applyFont="1" applyFill="1" applyBorder="1" applyAlignment="1">
      <alignment wrapText="1"/>
    </xf>
    <xf numFmtId="0" fontId="0" fillId="9" borderId="1" xfId="0" applyFont="1" applyFill="1" applyBorder="1"/>
    <xf numFmtId="0" fontId="0" fillId="9" borderId="1" xfId="0" applyFont="1" applyFill="1" applyBorder="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912372/Desktop/Vernon_regmap_0_5_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HW"/>
      <sheetName val="TOP_CTRL_TEST"/>
      <sheetName val="TOP_CTRL_ORAN_LPHY"/>
      <sheetName val="TOP_CTRL_INTR"/>
      <sheetName val="ORAN IF"/>
    </sheetNames>
    <sheetDataSet>
      <sheetData sheetId="0">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7E6E6"/>
  </sheetPr>
  <dimension ref="A1:DC28"/>
  <sheetViews>
    <sheetView zoomScale="115" zoomScaleNormal="115" workbookViewId="0">
      <selection activeCell="B16" sqref="B16"/>
    </sheetView>
  </sheetViews>
  <sheetFormatPr defaultColWidth="8.5546875" defaultRowHeight="14.4" x14ac:dyDescent="0.3"/>
  <cols>
    <col min="1" max="1" width="51.33203125" customWidth="1"/>
    <col min="2" max="2" width="21.6640625" customWidth="1"/>
    <col min="3" max="3" width="19.88671875" customWidth="1"/>
    <col min="4" max="4" width="10.6640625" customWidth="1"/>
    <col min="5" max="5" width="75.5546875" customWidth="1"/>
  </cols>
  <sheetData>
    <row r="1" spans="1:5" x14ac:dyDescent="0.3">
      <c r="A1" s="49" t="s">
        <v>0</v>
      </c>
      <c r="B1" s="50" t="s">
        <v>1</v>
      </c>
      <c r="C1" s="50" t="s">
        <v>2</v>
      </c>
      <c r="D1" s="50" t="s">
        <v>3</v>
      </c>
      <c r="E1" s="50" t="s">
        <v>4</v>
      </c>
    </row>
    <row r="2" spans="1:5" x14ac:dyDescent="0.3">
      <c r="A2" s="4" t="s">
        <v>5</v>
      </c>
      <c r="B2" s="28" t="s">
        <v>6</v>
      </c>
      <c r="C2" s="28" t="str">
        <f t="shared" ref="C2:C22" si="0">CONCATENATE(LEFT(B2,4),"_",RIGHT(B2,4))</f>
        <v>A000_0000</v>
      </c>
      <c r="D2" s="28" t="s">
        <v>7</v>
      </c>
      <c r="E2" s="28" t="s">
        <v>8</v>
      </c>
    </row>
    <row r="3" spans="1:5" x14ac:dyDescent="0.3">
      <c r="A3" s="4" t="s">
        <v>9</v>
      </c>
      <c r="B3" s="28" t="s">
        <v>10</v>
      </c>
      <c r="C3" s="28" t="str">
        <f t="shared" si="0"/>
        <v>A001_0000</v>
      </c>
      <c r="D3" s="28" t="s">
        <v>11</v>
      </c>
      <c r="E3" s="28"/>
    </row>
    <row r="4" spans="1:5" x14ac:dyDescent="0.3">
      <c r="A4" s="4" t="s">
        <v>12</v>
      </c>
      <c r="B4" s="28" t="s">
        <v>13</v>
      </c>
      <c r="C4" s="28" t="str">
        <f t="shared" si="0"/>
        <v>A002_0000</v>
      </c>
      <c r="D4" s="28" t="s">
        <v>7</v>
      </c>
      <c r="E4" s="28" t="s">
        <v>14</v>
      </c>
    </row>
    <row r="5" spans="1:5" x14ac:dyDescent="0.3">
      <c r="A5" s="4" t="s">
        <v>15</v>
      </c>
      <c r="B5" s="28" t="s">
        <v>16</v>
      </c>
      <c r="C5" s="28" t="str">
        <f t="shared" si="0"/>
        <v>A003_0000</v>
      </c>
      <c r="D5" s="28" t="s">
        <v>11</v>
      </c>
      <c r="E5" s="28" t="s">
        <v>14</v>
      </c>
    </row>
    <row r="6" spans="1:5" x14ac:dyDescent="0.3">
      <c r="A6" s="4" t="s">
        <v>17</v>
      </c>
      <c r="B6" s="28" t="s">
        <v>18</v>
      </c>
      <c r="C6" s="28" t="str">
        <f t="shared" si="0"/>
        <v>A007_0000</v>
      </c>
      <c r="D6" s="28" t="s">
        <v>7</v>
      </c>
      <c r="E6" s="28" t="s">
        <v>14</v>
      </c>
    </row>
    <row r="7" spans="1:5" x14ac:dyDescent="0.3">
      <c r="A7" s="4" t="s">
        <v>19</v>
      </c>
      <c r="B7" s="28" t="s">
        <v>20</v>
      </c>
      <c r="C7" s="28" t="str">
        <f t="shared" si="0"/>
        <v>A008_0000</v>
      </c>
      <c r="D7" s="28" t="s">
        <v>7</v>
      </c>
      <c r="E7" s="28" t="s">
        <v>14</v>
      </c>
    </row>
    <row r="8" spans="1:5" x14ac:dyDescent="0.3">
      <c r="A8" s="4" t="s">
        <v>21</v>
      </c>
      <c r="B8" s="28" t="s">
        <v>22</v>
      </c>
      <c r="C8" s="28" t="str">
        <f t="shared" si="0"/>
        <v>A009_0000</v>
      </c>
      <c r="D8" s="28" t="s">
        <v>7</v>
      </c>
      <c r="E8" s="28" t="s">
        <v>14</v>
      </c>
    </row>
    <row r="9" spans="1:5" ht="14.25" customHeight="1" x14ac:dyDescent="0.3">
      <c r="A9" s="51" t="s">
        <v>23</v>
      </c>
      <c r="B9" s="52" t="s">
        <v>24</v>
      </c>
      <c r="C9" s="52" t="str">
        <f t="shared" si="0"/>
        <v>A026_2000</v>
      </c>
      <c r="D9" s="52" t="s">
        <v>25</v>
      </c>
      <c r="E9" s="52" t="s">
        <v>26</v>
      </c>
    </row>
    <row r="10" spans="1:5" x14ac:dyDescent="0.3">
      <c r="A10" s="43" t="s">
        <v>27</v>
      </c>
      <c r="B10" s="47" t="s">
        <v>28</v>
      </c>
      <c r="C10" s="47" t="str">
        <f t="shared" si="0"/>
        <v>A026_4000</v>
      </c>
      <c r="D10" s="47" t="s">
        <v>25</v>
      </c>
      <c r="E10" s="47" t="s">
        <v>29</v>
      </c>
    </row>
    <row r="11" spans="1:5" x14ac:dyDescent="0.3">
      <c r="A11" s="4" t="s">
        <v>30</v>
      </c>
      <c r="B11" s="28" t="s">
        <v>31</v>
      </c>
      <c r="C11" s="28" t="str">
        <f t="shared" si="0"/>
        <v>A026_6000</v>
      </c>
      <c r="D11" s="28" t="s">
        <v>25</v>
      </c>
      <c r="E11" s="28" t="s">
        <v>32</v>
      </c>
    </row>
    <row r="12" spans="1:5" x14ac:dyDescent="0.3">
      <c r="A12" s="4" t="s">
        <v>33</v>
      </c>
      <c r="B12" s="28" t="s">
        <v>34</v>
      </c>
      <c r="C12" s="28" t="str">
        <f t="shared" si="0"/>
        <v>A026_8000</v>
      </c>
      <c r="D12" s="28" t="s">
        <v>25</v>
      </c>
      <c r="E12" s="28" t="s">
        <v>35</v>
      </c>
    </row>
    <row r="13" spans="1:5" x14ac:dyDescent="0.3">
      <c r="A13" s="53" t="s">
        <v>36</v>
      </c>
      <c r="B13" s="54" t="s">
        <v>37</v>
      </c>
      <c r="C13" s="54" t="str">
        <f t="shared" si="0"/>
        <v>A026_A000</v>
      </c>
      <c r="D13" s="54" t="s">
        <v>25</v>
      </c>
      <c r="E13" s="54" t="s">
        <v>38</v>
      </c>
    </row>
    <row r="14" spans="1:5" x14ac:dyDescent="0.3">
      <c r="A14" s="53" t="s">
        <v>39</v>
      </c>
      <c r="B14" s="54" t="s">
        <v>40</v>
      </c>
      <c r="C14" s="54" t="str">
        <f t="shared" si="0"/>
        <v>A026_C000</v>
      </c>
      <c r="D14" s="54" t="s">
        <v>25</v>
      </c>
      <c r="E14" s="54" t="s">
        <v>41</v>
      </c>
    </row>
    <row r="15" spans="1:5" x14ac:dyDescent="0.3">
      <c r="A15" s="53" t="s">
        <v>42</v>
      </c>
      <c r="B15" s="54" t="s">
        <v>43</v>
      </c>
      <c r="C15" s="54" t="str">
        <f t="shared" si="0"/>
        <v>A026_E000</v>
      </c>
      <c r="D15" s="54" t="s">
        <v>25</v>
      </c>
      <c r="E15" s="47" t="s">
        <v>44</v>
      </c>
    </row>
    <row r="16" spans="1:5" x14ac:dyDescent="0.3">
      <c r="A16" s="55" t="s">
        <v>45</v>
      </c>
      <c r="B16" s="56" t="s">
        <v>46</v>
      </c>
      <c r="C16" s="56" t="str">
        <f t="shared" si="0"/>
        <v>A100_0000</v>
      </c>
      <c r="D16" s="56" t="s">
        <v>47</v>
      </c>
      <c r="E16" s="56" t="s">
        <v>14</v>
      </c>
    </row>
    <row r="17" spans="1:107" x14ac:dyDescent="0.3">
      <c r="A17" s="43" t="s">
        <v>48</v>
      </c>
      <c r="B17" s="47" t="s">
        <v>49</v>
      </c>
      <c r="C17" s="47" t="str">
        <f t="shared" si="0"/>
        <v>A300_0000</v>
      </c>
      <c r="D17" s="47" t="s">
        <v>50</v>
      </c>
      <c r="E17" s="47" t="s">
        <v>14</v>
      </c>
    </row>
    <row r="18" spans="1:107" x14ac:dyDescent="0.3">
      <c r="A18" s="53" t="s">
        <v>51</v>
      </c>
      <c r="B18" s="54" t="s">
        <v>52</v>
      </c>
      <c r="C18" s="54" t="str">
        <f t="shared" si="0"/>
        <v>A400_0000</v>
      </c>
      <c r="D18" s="54" t="s">
        <v>11</v>
      </c>
      <c r="E18" s="54" t="s">
        <v>53</v>
      </c>
    </row>
    <row r="19" spans="1:107" x14ac:dyDescent="0.3">
      <c r="A19" s="55" t="s">
        <v>54</v>
      </c>
      <c r="B19" s="56" t="s">
        <v>55</v>
      </c>
      <c r="C19" s="56" t="str">
        <f t="shared" si="0"/>
        <v>A401_0000</v>
      </c>
      <c r="D19" s="56" t="s">
        <v>7</v>
      </c>
      <c r="E19" s="56" t="s">
        <v>56</v>
      </c>
    </row>
    <row r="20" spans="1:107" x14ac:dyDescent="0.3">
      <c r="A20" s="55" t="s">
        <v>57</v>
      </c>
      <c r="B20" s="56" t="s">
        <v>58</v>
      </c>
      <c r="C20" s="56" t="str">
        <f t="shared" si="0"/>
        <v>A402_0000</v>
      </c>
      <c r="D20" s="56" t="s">
        <v>7</v>
      </c>
      <c r="E20" s="56" t="s">
        <v>59</v>
      </c>
    </row>
    <row r="21" spans="1:107" x14ac:dyDescent="0.3">
      <c r="A21" s="55" t="s">
        <v>60</v>
      </c>
      <c r="B21" s="56" t="s">
        <v>61</v>
      </c>
      <c r="C21" s="56" t="str">
        <f t="shared" si="0"/>
        <v>A403_0000</v>
      </c>
      <c r="D21" s="56" t="s">
        <v>7</v>
      </c>
      <c r="E21" s="56" t="s">
        <v>62</v>
      </c>
    </row>
    <row r="22" spans="1:107" x14ac:dyDescent="0.3">
      <c r="A22" s="55" t="s">
        <v>63</v>
      </c>
      <c r="B22" s="56" t="s">
        <v>64</v>
      </c>
      <c r="C22" s="56" t="str">
        <f t="shared" si="0"/>
        <v>A404_0000</v>
      </c>
      <c r="D22" s="56" t="s">
        <v>7</v>
      </c>
      <c r="E22" s="56" t="s">
        <v>65</v>
      </c>
    </row>
    <row r="23" spans="1:107" x14ac:dyDescent="0.3">
      <c r="A23" s="43" t="s">
        <v>66</v>
      </c>
      <c r="B23" s="47" t="s">
        <v>67</v>
      </c>
      <c r="C23" s="47" t="s">
        <v>68</v>
      </c>
      <c r="D23" s="47" t="s">
        <v>69</v>
      </c>
      <c r="E23" s="47" t="s">
        <v>14</v>
      </c>
    </row>
    <row r="24" spans="1:107" s="43" customFormat="1" x14ac:dyDescent="0.3">
      <c r="A24" s="43" t="s">
        <v>70</v>
      </c>
      <c r="B24" s="47" t="s">
        <v>71</v>
      </c>
      <c r="C24" s="47" t="s">
        <v>72</v>
      </c>
      <c r="D24" s="47" t="s">
        <v>73</v>
      </c>
      <c r="E24" s="47" t="s">
        <v>14</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row>
    <row r="25" spans="1:107" s="43" customFormat="1" x14ac:dyDescent="0.3">
      <c r="A25" s="43" t="s">
        <v>74</v>
      </c>
      <c r="B25" s="43" t="s">
        <v>75</v>
      </c>
      <c r="C25" s="43" t="s">
        <v>3635</v>
      </c>
      <c r="D25" s="43" t="s">
        <v>11</v>
      </c>
      <c r="E25" s="43" t="s">
        <v>76</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row>
    <row r="26" spans="1:107" x14ac:dyDescent="0.3">
      <c r="A26" s="43" t="s">
        <v>77</v>
      </c>
      <c r="B26" s="43" t="s">
        <v>78</v>
      </c>
      <c r="C26" s="43" t="s">
        <v>78</v>
      </c>
      <c r="D26" s="43" t="s">
        <v>11</v>
      </c>
      <c r="E26" s="43" t="s">
        <v>79</v>
      </c>
    </row>
    <row r="27" spans="1:107" x14ac:dyDescent="0.3">
      <c r="A27" s="43" t="s">
        <v>80</v>
      </c>
      <c r="B27" s="43" t="s">
        <v>81</v>
      </c>
      <c r="C27" s="43" t="s">
        <v>81</v>
      </c>
      <c r="D27" s="43" t="s">
        <v>11</v>
      </c>
      <c r="E27" s="43" t="s">
        <v>82</v>
      </c>
    </row>
    <row r="28" spans="1:107" x14ac:dyDescent="0.3">
      <c r="A28" s="43" t="s">
        <v>83</v>
      </c>
      <c r="B28" s="43" t="s">
        <v>84</v>
      </c>
      <c r="C28" s="43" t="s">
        <v>84</v>
      </c>
      <c r="D28" s="43" t="s">
        <v>11</v>
      </c>
      <c r="E28" s="43" t="s">
        <v>85</v>
      </c>
    </row>
  </sheetData>
  <pageMargins left="0.7" right="0.7" top="0.75" bottom="0.75" header="0.51180555555555496" footer="0.51180555555555496"/>
  <pageSetup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BT171"/>
  <sheetViews>
    <sheetView topLeftCell="A142" workbookViewId="0">
      <selection activeCell="B59" sqref="B59"/>
    </sheetView>
  </sheetViews>
  <sheetFormatPr defaultColWidth="8.88671875" defaultRowHeight="14.4" x14ac:dyDescent="0.3"/>
  <cols>
    <col min="1" max="1" width="33" customWidth="1"/>
    <col min="2" max="2" width="50.5546875" customWidth="1"/>
    <col min="3" max="3" width="10.109375" style="23" customWidth="1"/>
    <col min="4" max="4" width="15.109375" customWidth="1"/>
    <col min="5" max="5" width="9.6640625" customWidth="1"/>
    <col min="6" max="6" width="33.6640625" customWidth="1"/>
    <col min="7" max="7" width="10.109375" customWidth="1"/>
    <col min="8" max="8" width="18.109375" style="23" customWidth="1"/>
    <col min="9" max="9" width="88.44140625" style="9" customWidth="1"/>
    <col min="10" max="10" width="40.5546875" customWidth="1"/>
  </cols>
  <sheetData>
    <row r="1" spans="1:72" x14ac:dyDescent="0.3">
      <c r="A1" s="1" t="s">
        <v>86</v>
      </c>
      <c r="B1" s="1" t="s">
        <v>87</v>
      </c>
      <c r="C1" s="2" t="s">
        <v>88</v>
      </c>
      <c r="D1" s="1" t="s">
        <v>89</v>
      </c>
      <c r="E1" s="1" t="s">
        <v>90</v>
      </c>
      <c r="F1" s="1" t="s">
        <v>91</v>
      </c>
      <c r="G1" s="1" t="s">
        <v>92</v>
      </c>
      <c r="H1" s="2" t="s">
        <v>93</v>
      </c>
      <c r="I1" s="7" t="s">
        <v>94</v>
      </c>
      <c r="J1" s="1" t="s">
        <v>95</v>
      </c>
    </row>
    <row r="2" spans="1:72" x14ac:dyDescent="0.3">
      <c r="A2" s="10" t="s">
        <v>23</v>
      </c>
      <c r="B2" s="10" t="s">
        <v>96</v>
      </c>
      <c r="C2" s="11">
        <v>0</v>
      </c>
      <c r="D2" s="10" t="str">
        <f>DEC2HEX(HEX2DEC(INDEX(BaseAddressTable!$B$9:$B$82,(MATCH(A2,BaseAddressTable!$A$9:$A$82,0))))+HEX2DEC(C2))</f>
        <v>A0262000</v>
      </c>
      <c r="E2" s="10" t="s">
        <v>97</v>
      </c>
      <c r="F2" s="10" t="s">
        <v>98</v>
      </c>
      <c r="G2" s="10" t="s">
        <v>99</v>
      </c>
      <c r="H2" s="11">
        <v>0</v>
      </c>
      <c r="I2" s="41" t="s">
        <v>100</v>
      </c>
      <c r="J2" s="10" t="str">
        <f>IF(E2="RW",CONCATENATE("ctrl.",F2),CONCATENATE("param.",F2))</f>
        <v>param.major_version</v>
      </c>
    </row>
    <row r="3" spans="1:72" x14ac:dyDescent="0.3">
      <c r="A3" s="10" t="s">
        <v>23</v>
      </c>
      <c r="B3" s="10" t="s">
        <v>96</v>
      </c>
      <c r="C3" s="11">
        <v>0</v>
      </c>
      <c r="D3" s="10" t="str">
        <f>DEC2HEX(HEX2DEC(INDEX(BaseAddressTable!$B$9:$B$82,(MATCH(A3,BaseAddressTable!$A$9:$A$82,0))))+HEX2DEC(C3))</f>
        <v>A0262000</v>
      </c>
      <c r="E3" s="10" t="s">
        <v>97</v>
      </c>
      <c r="F3" s="10" t="s">
        <v>101</v>
      </c>
      <c r="G3" s="10" t="s">
        <v>102</v>
      </c>
      <c r="H3" s="11">
        <v>0</v>
      </c>
      <c r="I3" s="12" t="s">
        <v>103</v>
      </c>
      <c r="J3" s="10" t="str">
        <f>IF(E3="RW",CONCATENATE("ctrl.",F3),CONCATENATE("param.",F3))</f>
        <v>param.minor_version</v>
      </c>
    </row>
    <row r="4" spans="1:72" ht="12.6" customHeight="1" x14ac:dyDescent="0.3">
      <c r="A4" s="10" t="s">
        <v>23</v>
      </c>
      <c r="B4" s="10" t="s">
        <v>96</v>
      </c>
      <c r="C4" s="11">
        <v>0</v>
      </c>
      <c r="D4" s="10" t="str">
        <f>DEC2HEX(HEX2DEC(INDEX(BaseAddressTable!$B$9:$B$82,(MATCH(A4,BaseAddressTable!$A$9:$A$82,0))))+HEX2DEC(C4))</f>
        <v>A0262000</v>
      </c>
      <c r="E4" s="10" t="s">
        <v>97</v>
      </c>
      <c r="F4" s="10" t="s">
        <v>104</v>
      </c>
      <c r="G4" s="10" t="s">
        <v>105</v>
      </c>
      <c r="H4" s="11">
        <v>0</v>
      </c>
      <c r="I4" s="12" t="s">
        <v>106</v>
      </c>
      <c r="J4" s="10" t="str">
        <f>IF(E4="RW",CONCATENATE("ctrl.",F4),CONCATENATE("param.",F4))</f>
        <v>param.revision_num</v>
      </c>
    </row>
    <row r="5" spans="1:72" s="8" customFormat="1" x14ac:dyDescent="0.3">
      <c r="A5" s="10" t="s">
        <v>23</v>
      </c>
      <c r="B5" s="10" t="s">
        <v>107</v>
      </c>
      <c r="C5" s="11">
        <v>4</v>
      </c>
      <c r="D5" s="10" t="str">
        <f>DEC2HEX(HEX2DEC(INDEX(BaseAddressTable!$B$9:$B$82,(MATCH(A5,BaseAddressTable!$A$9:$A$82,0))))+HEX2DEC(C5))</f>
        <v>A0262004</v>
      </c>
      <c r="E5" s="10" t="s">
        <v>97</v>
      </c>
      <c r="F5" s="10" t="s">
        <v>108</v>
      </c>
      <c r="G5" s="10" t="s">
        <v>109</v>
      </c>
      <c r="H5" s="11">
        <v>0</v>
      </c>
      <c r="I5" s="10" t="s">
        <v>110</v>
      </c>
      <c r="J5" s="10" t="s">
        <v>111</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x14ac:dyDescent="0.3">
      <c r="A6" s="10" t="s">
        <v>23</v>
      </c>
      <c r="B6" s="10" t="s">
        <v>112</v>
      </c>
      <c r="C6" s="11">
        <v>8</v>
      </c>
      <c r="D6" s="10" t="str">
        <f>DEC2HEX(HEX2DEC(INDEX(BaseAddressTable!$B$9:$B$82,(MATCH(A6,BaseAddressTable!$A$9:$A$82,0))))+HEX2DEC(C6))</f>
        <v>A0262008</v>
      </c>
      <c r="E6" s="10" t="s">
        <v>113</v>
      </c>
      <c r="F6" s="10" t="s">
        <v>114</v>
      </c>
      <c r="G6" s="10" t="s">
        <v>105</v>
      </c>
      <c r="H6" s="11">
        <v>0</v>
      </c>
      <c r="I6" s="41"/>
      <c r="J6" s="10" t="str">
        <f>IF(E6="RW",CONCATENATE("ctrl.",F6),CONCATENATE("param.",F6))</f>
        <v>ctrl.hw_id</v>
      </c>
    </row>
    <row r="7" spans="1:72" x14ac:dyDescent="0.3">
      <c r="A7" s="10" t="s">
        <v>23</v>
      </c>
      <c r="B7" s="10" t="s">
        <v>115</v>
      </c>
      <c r="C7" s="11" t="s">
        <v>116</v>
      </c>
      <c r="D7" s="10" t="str">
        <f>DEC2HEX(HEX2DEC(INDEX(BaseAddressTable!$B$9:$B$82,(MATCH(A7,BaseAddressTable!$A$9:$A$82,0))))+HEX2DEC(C7))</f>
        <v>A026200C</v>
      </c>
      <c r="E7" s="10" t="s">
        <v>113</v>
      </c>
      <c r="F7" s="10" t="s">
        <v>117</v>
      </c>
      <c r="G7" s="10" t="s">
        <v>105</v>
      </c>
      <c r="H7" s="11">
        <v>0</v>
      </c>
      <c r="I7" s="12" t="s">
        <v>118</v>
      </c>
      <c r="J7" s="10" t="s">
        <v>119</v>
      </c>
    </row>
    <row r="8" spans="1:72" x14ac:dyDescent="0.3">
      <c r="A8" s="10" t="s">
        <v>23</v>
      </c>
      <c r="B8" s="10" t="s">
        <v>120</v>
      </c>
      <c r="C8" s="11">
        <v>10</v>
      </c>
      <c r="D8" s="10" t="str">
        <f>DEC2HEX(HEX2DEC(INDEX(BaseAddressTable!$B$9:$B$82,(MATCH(A8,BaseAddressTable!$A$9:$A$82,0))))+HEX2DEC(C8))</f>
        <v>A0262010</v>
      </c>
      <c r="E8" s="10" t="s">
        <v>113</v>
      </c>
      <c r="F8" s="10" t="s">
        <v>121</v>
      </c>
      <c r="G8" s="10" t="s">
        <v>122</v>
      </c>
      <c r="H8" s="11">
        <v>177000</v>
      </c>
      <c r="I8" s="41" t="s">
        <v>123</v>
      </c>
      <c r="J8" s="10" t="s">
        <v>124</v>
      </c>
    </row>
    <row r="9" spans="1:72" ht="15.75" customHeight="1" x14ac:dyDescent="0.3">
      <c r="A9" s="10" t="s">
        <v>23</v>
      </c>
      <c r="B9" s="10" t="s">
        <v>125</v>
      </c>
      <c r="C9" s="32">
        <v>14</v>
      </c>
      <c r="D9" s="10" t="str">
        <f>DEC2HEX(HEX2DEC(INDEX(BaseAddressTable!$B$9:$B$82,(MATCH(A9,BaseAddressTable!$A$9:$A$82,0))))+HEX2DEC(C9))</f>
        <v>A0262014</v>
      </c>
      <c r="E9" s="10" t="s">
        <v>113</v>
      </c>
      <c r="F9" s="10" t="s">
        <v>126</v>
      </c>
      <c r="G9" s="10" t="s">
        <v>127</v>
      </c>
      <c r="H9" s="32">
        <v>0</v>
      </c>
      <c r="I9" s="10" t="s">
        <v>128</v>
      </c>
      <c r="J9" s="10" t="s">
        <v>129</v>
      </c>
    </row>
    <row r="10" spans="1:72" ht="15.75" customHeight="1" x14ac:dyDescent="0.3">
      <c r="A10" s="10" t="s">
        <v>23</v>
      </c>
      <c r="B10" s="10" t="s">
        <v>125</v>
      </c>
      <c r="C10" s="32">
        <f>C9</f>
        <v>14</v>
      </c>
      <c r="D10" s="10" t="str">
        <f>DEC2HEX(HEX2DEC(INDEX(BaseAddressTable!$B$9:$B$82,(MATCH(A10,BaseAddressTable!$A$9:$A$82,0))))+HEX2DEC(C10))</f>
        <v>A0262014</v>
      </c>
      <c r="E10" s="10" t="s">
        <v>113</v>
      </c>
      <c r="F10" s="10" t="s">
        <v>130</v>
      </c>
      <c r="G10" s="10" t="s">
        <v>131</v>
      </c>
      <c r="H10" s="32">
        <v>0</v>
      </c>
      <c r="I10" s="10" t="s">
        <v>128</v>
      </c>
      <c r="J10" s="10" t="s">
        <v>132</v>
      </c>
    </row>
    <row r="11" spans="1:72" ht="15.75" customHeight="1" x14ac:dyDescent="0.3">
      <c r="A11" s="10" t="s">
        <v>23</v>
      </c>
      <c r="B11" s="10" t="s">
        <v>133</v>
      </c>
      <c r="C11" s="32" t="str">
        <f>DEC2HEX(HEX2DEC(C10)+4)</f>
        <v>18</v>
      </c>
      <c r="D11" s="10" t="str">
        <f>DEC2HEX(HEX2DEC(INDEX(BaseAddressTable!$B$9:$B$82,(MATCH(A11,BaseAddressTable!$A$9:$A$82,0))))+HEX2DEC(C11))</f>
        <v>A0262018</v>
      </c>
      <c r="E11" s="10" t="s">
        <v>113</v>
      </c>
      <c r="F11" s="10" t="s">
        <v>134</v>
      </c>
      <c r="G11" s="10" t="s">
        <v>127</v>
      </c>
      <c r="H11" s="32">
        <v>0</v>
      </c>
      <c r="I11" s="10" t="s">
        <v>135</v>
      </c>
      <c r="J11" s="10" t="s">
        <v>136</v>
      </c>
    </row>
    <row r="12" spans="1:72" ht="15.75" customHeight="1" x14ac:dyDescent="0.3">
      <c r="A12" s="10" t="s">
        <v>23</v>
      </c>
      <c r="B12" s="10" t="s">
        <v>133</v>
      </c>
      <c r="C12" s="32" t="str">
        <f>C11</f>
        <v>18</v>
      </c>
      <c r="D12" s="10" t="str">
        <f>DEC2HEX(HEX2DEC(INDEX(BaseAddressTable!$B$9:$B$82,(MATCH(A12,BaseAddressTable!$A$9:$A$82,0))))+HEX2DEC(C12))</f>
        <v>A0262018</v>
      </c>
      <c r="E12" s="10" t="s">
        <v>113</v>
      </c>
      <c r="F12" s="10" t="s">
        <v>137</v>
      </c>
      <c r="G12" s="10" t="s">
        <v>131</v>
      </c>
      <c r="H12" s="32">
        <v>0</v>
      </c>
      <c r="I12" s="10" t="s">
        <v>138</v>
      </c>
      <c r="J12" s="10" t="s">
        <v>139</v>
      </c>
    </row>
    <row r="13" spans="1:72" ht="16.2" customHeight="1" x14ac:dyDescent="0.3">
      <c r="A13" s="10" t="s">
        <v>23</v>
      </c>
      <c r="B13" s="10" t="s">
        <v>140</v>
      </c>
      <c r="C13" s="32">
        <v>200</v>
      </c>
      <c r="D13" s="10" t="str">
        <f>DEC2HEX(HEX2DEC(INDEX(BaseAddressTable!$B$9:$B$82,(MATCH(A13,BaseAddressTable!$A$9:$A$82,0))))+HEX2DEC(C13))</f>
        <v>A0262200</v>
      </c>
      <c r="E13" s="10" t="s">
        <v>113</v>
      </c>
      <c r="F13" s="10" t="s">
        <v>141</v>
      </c>
      <c r="G13" s="10" t="s">
        <v>127</v>
      </c>
      <c r="H13" s="32">
        <v>0</v>
      </c>
      <c r="I13" s="10" t="s">
        <v>142</v>
      </c>
      <c r="J13" s="10" t="s">
        <v>143</v>
      </c>
    </row>
    <row r="14" spans="1:72" x14ac:dyDescent="0.3">
      <c r="A14" s="10" t="s">
        <v>23</v>
      </c>
      <c r="B14" s="10" t="s">
        <v>140</v>
      </c>
      <c r="C14" s="11">
        <v>200</v>
      </c>
      <c r="D14" s="10" t="str">
        <f>DEC2HEX(HEX2DEC(INDEX(BaseAddressTable!$B$9:$B$82,(MATCH(A14,BaseAddressTable!$A$9:$A$82,0))))+HEX2DEC(C14))</f>
        <v>A0262200</v>
      </c>
      <c r="E14" s="10" t="s">
        <v>113</v>
      </c>
      <c r="F14" s="10" t="s">
        <v>144</v>
      </c>
      <c r="G14" s="10" t="s">
        <v>131</v>
      </c>
      <c r="H14" s="11">
        <v>0</v>
      </c>
      <c r="I14" s="10" t="s">
        <v>145</v>
      </c>
      <c r="J14" s="10" t="s">
        <v>146</v>
      </c>
    </row>
    <row r="15" spans="1:72" x14ac:dyDescent="0.3">
      <c r="A15" s="10" t="s">
        <v>23</v>
      </c>
      <c r="B15" s="10" t="s">
        <v>140</v>
      </c>
      <c r="C15" s="11">
        <v>200</v>
      </c>
      <c r="D15" s="10" t="str">
        <f>DEC2HEX(HEX2DEC(INDEX(BaseAddressTable!$B$9:$B$82,(MATCH(A15,BaseAddressTable!$A$9:$A$82,0))))+HEX2DEC(C15))</f>
        <v>A0262200</v>
      </c>
      <c r="E15" s="10" t="s">
        <v>113</v>
      </c>
      <c r="F15" s="10" t="s">
        <v>147</v>
      </c>
      <c r="G15" s="10" t="s">
        <v>148</v>
      </c>
      <c r="H15" s="11">
        <v>0</v>
      </c>
      <c r="I15" s="10" t="s">
        <v>149</v>
      </c>
      <c r="J15" s="10" t="s">
        <v>150</v>
      </c>
    </row>
    <row r="16" spans="1:72" x14ac:dyDescent="0.3">
      <c r="A16" s="10" t="s">
        <v>23</v>
      </c>
      <c r="B16" s="10" t="s">
        <v>140</v>
      </c>
      <c r="C16" s="11">
        <v>200</v>
      </c>
      <c r="D16" s="10" t="str">
        <f>DEC2HEX(HEX2DEC(INDEX(BaseAddressTable!$B$9:$B$82,(MATCH(A16,BaseAddressTable!$A$9:$A$82,0))))+HEX2DEC(C16))</f>
        <v>A0262200</v>
      </c>
      <c r="E16" s="10" t="s">
        <v>113</v>
      </c>
      <c r="F16" s="10" t="s">
        <v>151</v>
      </c>
      <c r="G16" s="10" t="s">
        <v>152</v>
      </c>
      <c r="H16" s="11">
        <v>0</v>
      </c>
      <c r="I16" s="10" t="s">
        <v>153</v>
      </c>
      <c r="J16" s="10" t="s">
        <v>154</v>
      </c>
    </row>
    <row r="17" spans="1:10" x14ac:dyDescent="0.3">
      <c r="A17" s="10" t="s">
        <v>23</v>
      </c>
      <c r="B17" s="10" t="s">
        <v>140</v>
      </c>
      <c r="C17" s="11">
        <v>200</v>
      </c>
      <c r="D17" s="10" t="str">
        <f>DEC2HEX(HEX2DEC(INDEX(BaseAddressTable!$B$9:$B$82,(MATCH(A17,BaseAddressTable!$A$9:$A$82,0))))+HEX2DEC(C17))</f>
        <v>A0262200</v>
      </c>
      <c r="E17" s="10" t="s">
        <v>113</v>
      </c>
      <c r="F17" s="10" t="s">
        <v>155</v>
      </c>
      <c r="G17" s="10" t="s">
        <v>156</v>
      </c>
      <c r="H17" s="11">
        <v>0</v>
      </c>
      <c r="I17" s="10" t="s">
        <v>157</v>
      </c>
      <c r="J17" s="10" t="s">
        <v>158</v>
      </c>
    </row>
    <row r="18" spans="1:10" x14ac:dyDescent="0.3">
      <c r="A18" s="10" t="s">
        <v>23</v>
      </c>
      <c r="B18" s="10" t="s">
        <v>140</v>
      </c>
      <c r="C18" s="11">
        <v>200</v>
      </c>
      <c r="D18" s="10" t="str">
        <f>DEC2HEX(HEX2DEC(INDEX(BaseAddressTable!$B$9:$B$82,(MATCH(A18,BaseAddressTable!$A$9:$A$82,0))))+HEX2DEC(C18))</f>
        <v>A0262200</v>
      </c>
      <c r="E18" s="10" t="s">
        <v>113</v>
      </c>
      <c r="F18" s="10" t="s">
        <v>159</v>
      </c>
      <c r="G18" s="10" t="s">
        <v>160</v>
      </c>
      <c r="H18" s="11">
        <v>0</v>
      </c>
      <c r="I18" s="10" t="s">
        <v>161</v>
      </c>
      <c r="J18" s="10" t="s">
        <v>162</v>
      </c>
    </row>
    <row r="19" spans="1:10" x14ac:dyDescent="0.3">
      <c r="A19" s="10" t="s">
        <v>23</v>
      </c>
      <c r="B19" s="10" t="s">
        <v>140</v>
      </c>
      <c r="C19" s="11">
        <v>200</v>
      </c>
      <c r="D19" s="10" t="str">
        <f>DEC2HEX(HEX2DEC(INDEX(BaseAddressTable!$B$9:$B$82,(MATCH(A19,BaseAddressTable!$A$9:$A$82,0))))+HEX2DEC(C19))</f>
        <v>A0262200</v>
      </c>
      <c r="E19" s="10" t="s">
        <v>113</v>
      </c>
      <c r="F19" s="10" t="s">
        <v>163</v>
      </c>
      <c r="G19" s="10" t="s">
        <v>164</v>
      </c>
      <c r="H19" s="11">
        <v>0</v>
      </c>
      <c r="I19" s="10" t="s">
        <v>165</v>
      </c>
      <c r="J19" s="10" t="s">
        <v>166</v>
      </c>
    </row>
    <row r="20" spans="1:10" x14ac:dyDescent="0.3">
      <c r="A20" s="10" t="s">
        <v>23</v>
      </c>
      <c r="B20" s="10" t="s">
        <v>140</v>
      </c>
      <c r="C20" s="11">
        <v>200</v>
      </c>
      <c r="D20" s="10" t="str">
        <f>DEC2HEX(HEX2DEC(INDEX(BaseAddressTable!$B$9:$B$82,(MATCH(A20,BaseAddressTable!$A$9:$A$82,0))))+HEX2DEC(C20))</f>
        <v>A0262200</v>
      </c>
      <c r="E20" s="10" t="s">
        <v>113</v>
      </c>
      <c r="F20" s="10" t="s">
        <v>167</v>
      </c>
      <c r="G20" s="10" t="s">
        <v>168</v>
      </c>
      <c r="H20" s="11">
        <v>0</v>
      </c>
      <c r="I20" s="10" t="s">
        <v>169</v>
      </c>
      <c r="J20" s="10" t="s">
        <v>170</v>
      </c>
    </row>
    <row r="21" spans="1:10" x14ac:dyDescent="0.3">
      <c r="A21" s="10" t="s">
        <v>23</v>
      </c>
      <c r="B21" s="10" t="s">
        <v>171</v>
      </c>
      <c r="C21" s="32">
        <v>204</v>
      </c>
      <c r="D21" s="10" t="str">
        <f>DEC2HEX(HEX2DEC(INDEX(BaseAddressTable!$B$9:$B$82,(MATCH(A21,BaseAddressTable!$A$9:$A$82,0))))+HEX2DEC(C21))</f>
        <v>A0262204</v>
      </c>
      <c r="E21" s="10" t="s">
        <v>113</v>
      </c>
      <c r="F21" s="10" t="s">
        <v>172</v>
      </c>
      <c r="G21" s="10" t="s">
        <v>127</v>
      </c>
      <c r="H21" s="32">
        <v>0</v>
      </c>
      <c r="I21" s="10" t="s">
        <v>173</v>
      </c>
      <c r="J21" s="10" t="s">
        <v>174</v>
      </c>
    </row>
    <row r="22" spans="1:10" x14ac:dyDescent="0.3">
      <c r="A22" s="10" t="s">
        <v>23</v>
      </c>
      <c r="B22" s="10" t="s">
        <v>171</v>
      </c>
      <c r="C22" s="32">
        <v>204</v>
      </c>
      <c r="D22" s="10" t="str">
        <f>DEC2HEX(HEX2DEC(INDEX(BaseAddressTable!$B$9:$B$82,(MATCH(A22,BaseAddressTable!$A$9:$A$82,0))))+HEX2DEC(C22))</f>
        <v>A0262204</v>
      </c>
      <c r="E22" s="10" t="s">
        <v>113</v>
      </c>
      <c r="F22" s="10" t="s">
        <v>175</v>
      </c>
      <c r="G22" s="10" t="s">
        <v>131</v>
      </c>
      <c r="H22" s="11">
        <v>0</v>
      </c>
      <c r="I22" s="10" t="s">
        <v>176</v>
      </c>
      <c r="J22" s="10" t="s">
        <v>177</v>
      </c>
    </row>
    <row r="23" spans="1:10" x14ac:dyDescent="0.3">
      <c r="A23" s="10" t="s">
        <v>23</v>
      </c>
      <c r="B23" s="10" t="s">
        <v>171</v>
      </c>
      <c r="C23" s="32">
        <v>204</v>
      </c>
      <c r="D23" s="10" t="str">
        <f>DEC2HEX(HEX2DEC(INDEX(BaseAddressTable!$B$9:$B$82,(MATCH(A23,BaseAddressTable!$A$9:$A$82,0))))+HEX2DEC(C23))</f>
        <v>A0262204</v>
      </c>
      <c r="E23" s="10" t="s">
        <v>113</v>
      </c>
      <c r="F23" s="10" t="s">
        <v>178</v>
      </c>
      <c r="G23" s="10" t="s">
        <v>148</v>
      </c>
      <c r="H23" s="11">
        <v>0</v>
      </c>
      <c r="I23" s="10" t="s">
        <v>179</v>
      </c>
      <c r="J23" s="10" t="s">
        <v>180</v>
      </c>
    </row>
    <row r="24" spans="1:10" x14ac:dyDescent="0.3">
      <c r="A24" s="10" t="s">
        <v>23</v>
      </c>
      <c r="B24" s="10" t="s">
        <v>171</v>
      </c>
      <c r="C24" s="32">
        <v>204</v>
      </c>
      <c r="D24" s="10" t="str">
        <f>DEC2HEX(HEX2DEC(INDEX(BaseAddressTable!$B$9:$B$82,(MATCH(A24,BaseAddressTable!$A$9:$A$82,0))))+HEX2DEC(C24))</f>
        <v>A0262204</v>
      </c>
      <c r="E24" s="10" t="s">
        <v>113</v>
      </c>
      <c r="F24" s="10" t="s">
        <v>181</v>
      </c>
      <c r="G24" s="10" t="s">
        <v>152</v>
      </c>
      <c r="H24" s="11">
        <v>0</v>
      </c>
      <c r="I24" s="10" t="s">
        <v>182</v>
      </c>
      <c r="J24" s="10" t="s">
        <v>183</v>
      </c>
    </row>
    <row r="25" spans="1:10" x14ac:dyDescent="0.3">
      <c r="A25" s="10" t="s">
        <v>23</v>
      </c>
      <c r="B25" s="10" t="s">
        <v>171</v>
      </c>
      <c r="C25" s="32">
        <v>204</v>
      </c>
      <c r="D25" s="10" t="str">
        <f>DEC2HEX(HEX2DEC(INDEX(BaseAddressTable!$B$9:$B$82,(MATCH(A25,BaseAddressTable!$A$9:$A$82,0))))+HEX2DEC(C25))</f>
        <v>A0262204</v>
      </c>
      <c r="E25" s="10" t="s">
        <v>113</v>
      </c>
      <c r="F25" s="10" t="s">
        <v>184</v>
      </c>
      <c r="G25" s="10" t="s">
        <v>156</v>
      </c>
      <c r="H25" s="11">
        <v>0</v>
      </c>
      <c r="I25" s="10" t="s">
        <v>185</v>
      </c>
      <c r="J25" s="10" t="s">
        <v>186</v>
      </c>
    </row>
    <row r="26" spans="1:10" x14ac:dyDescent="0.3">
      <c r="A26" s="10" t="s">
        <v>23</v>
      </c>
      <c r="B26" s="10" t="s">
        <v>171</v>
      </c>
      <c r="C26" s="32">
        <v>204</v>
      </c>
      <c r="D26" s="10" t="str">
        <f>DEC2HEX(HEX2DEC(INDEX(BaseAddressTable!$B$9:$B$82,(MATCH(A26,BaseAddressTable!$A$9:$A$82,0))))+HEX2DEC(C26))</f>
        <v>A0262204</v>
      </c>
      <c r="E26" s="10" t="s">
        <v>113</v>
      </c>
      <c r="F26" s="10" t="s">
        <v>187</v>
      </c>
      <c r="G26" s="10" t="s">
        <v>160</v>
      </c>
      <c r="H26" s="11">
        <v>0</v>
      </c>
      <c r="I26" s="10" t="s">
        <v>188</v>
      </c>
      <c r="J26" s="10" t="s">
        <v>189</v>
      </c>
    </row>
    <row r="27" spans="1:10" x14ac:dyDescent="0.3">
      <c r="A27" s="10" t="s">
        <v>23</v>
      </c>
      <c r="B27" s="10" t="s">
        <v>171</v>
      </c>
      <c r="C27" s="32">
        <v>204</v>
      </c>
      <c r="D27" s="10" t="str">
        <f>DEC2HEX(HEX2DEC(INDEX(BaseAddressTable!$B$9:$B$82,(MATCH(A27,BaseAddressTable!$A$9:$A$82,0))))+HEX2DEC(C27))</f>
        <v>A0262204</v>
      </c>
      <c r="E27" s="10" t="s">
        <v>113</v>
      </c>
      <c r="F27" s="10" t="s">
        <v>190</v>
      </c>
      <c r="G27" s="10" t="s">
        <v>164</v>
      </c>
      <c r="H27" s="11">
        <v>0</v>
      </c>
      <c r="I27" s="10" t="s">
        <v>191</v>
      </c>
      <c r="J27" s="10" t="s">
        <v>192</v>
      </c>
    </row>
    <row r="28" spans="1:10" x14ac:dyDescent="0.3">
      <c r="A28" s="10" t="s">
        <v>23</v>
      </c>
      <c r="B28" s="10" t="s">
        <v>171</v>
      </c>
      <c r="C28" s="32">
        <v>204</v>
      </c>
      <c r="D28" s="10" t="str">
        <f>DEC2HEX(HEX2DEC(INDEX(BaseAddressTable!$B$9:$B$82,(MATCH(A28,BaseAddressTable!$A$9:$A$82,0))))+HEX2DEC(C28))</f>
        <v>A0262204</v>
      </c>
      <c r="E28" s="10" t="s">
        <v>113</v>
      </c>
      <c r="F28" s="10" t="s">
        <v>193</v>
      </c>
      <c r="G28" s="10" t="s">
        <v>168</v>
      </c>
      <c r="H28" s="11">
        <v>0</v>
      </c>
      <c r="I28" s="10" t="s">
        <v>194</v>
      </c>
      <c r="J28" s="10" t="s">
        <v>195</v>
      </c>
    </row>
    <row r="29" spans="1:10" x14ac:dyDescent="0.3">
      <c r="A29" s="10" t="s">
        <v>23</v>
      </c>
      <c r="B29" s="10" t="s">
        <v>196</v>
      </c>
      <c r="C29" s="11" t="str">
        <f>DEC2HEX(HEX2DEC(C28)+4)</f>
        <v>208</v>
      </c>
      <c r="D29" s="10" t="str">
        <f>DEC2HEX(HEX2DEC(INDEX(BaseAddressTable!$B$9:$B$82,(MATCH(A29,BaseAddressTable!$A$9:$A$82,0))))+HEX2DEC(C29))</f>
        <v>A0262208</v>
      </c>
      <c r="E29" s="10" t="s">
        <v>113</v>
      </c>
      <c r="F29" s="10" t="s">
        <v>197</v>
      </c>
      <c r="G29" s="10" t="s">
        <v>198</v>
      </c>
      <c r="H29" s="11">
        <v>4</v>
      </c>
      <c r="I29" s="10" t="s">
        <v>199</v>
      </c>
      <c r="J29" s="10" t="s">
        <v>200</v>
      </c>
    </row>
    <row r="30" spans="1:10" x14ac:dyDescent="0.3">
      <c r="A30" s="10" t="s">
        <v>23</v>
      </c>
      <c r="B30" s="10" t="s">
        <v>196</v>
      </c>
      <c r="C30" s="11" t="str">
        <f>C29</f>
        <v>208</v>
      </c>
      <c r="D30" s="10" t="str">
        <f>DEC2HEX(HEX2DEC(INDEX(BaseAddressTable!$B$9:$B$82,(MATCH(A30,BaseAddressTable!$A$9:$A$82,0))))+HEX2DEC(C30))</f>
        <v>A0262208</v>
      </c>
      <c r="E30" s="10" t="s">
        <v>113</v>
      </c>
      <c r="F30" s="10" t="s">
        <v>201</v>
      </c>
      <c r="G30" s="10" t="s">
        <v>202</v>
      </c>
      <c r="H30" s="11">
        <v>4</v>
      </c>
      <c r="I30" s="10" t="s">
        <v>199</v>
      </c>
      <c r="J30" s="10" t="s">
        <v>203</v>
      </c>
    </row>
    <row r="31" spans="1:10" x14ac:dyDescent="0.3">
      <c r="A31" s="10" t="s">
        <v>23</v>
      </c>
      <c r="B31" s="10" t="s">
        <v>204</v>
      </c>
      <c r="C31" s="11">
        <v>400</v>
      </c>
      <c r="D31" s="10" t="str">
        <f>DEC2HEX(HEX2DEC(INDEX(BaseAddressTable!$B$9:$B$82,(MATCH(A31,BaseAddressTable!$A$9:$A$82,0))))+HEX2DEC(C31))</f>
        <v>A0262400</v>
      </c>
      <c r="E31" s="10" t="s">
        <v>113</v>
      </c>
      <c r="F31" s="10" t="s">
        <v>205</v>
      </c>
      <c r="G31" s="10" t="s">
        <v>127</v>
      </c>
      <c r="H31" s="11">
        <v>0</v>
      </c>
      <c r="I31" s="10" t="s">
        <v>142</v>
      </c>
      <c r="J31" s="10" t="s">
        <v>206</v>
      </c>
    </row>
    <row r="32" spans="1:10" x14ac:dyDescent="0.3">
      <c r="A32" s="10" t="s">
        <v>23</v>
      </c>
      <c r="B32" s="10" t="s">
        <v>204</v>
      </c>
      <c r="C32" s="11">
        <v>400</v>
      </c>
      <c r="D32" s="10" t="str">
        <f>DEC2HEX(HEX2DEC(INDEX(BaseAddressTable!$B$9:$B$82,(MATCH(A32,BaseAddressTable!$A$9:$A$82,0))))+HEX2DEC(C32))</f>
        <v>A0262400</v>
      </c>
      <c r="E32" s="10" t="s">
        <v>113</v>
      </c>
      <c r="F32" s="10" t="s">
        <v>207</v>
      </c>
      <c r="G32" s="10" t="s">
        <v>131</v>
      </c>
      <c r="H32" s="11">
        <v>0</v>
      </c>
      <c r="I32" s="10" t="s">
        <v>145</v>
      </c>
      <c r="J32" s="10" t="s">
        <v>208</v>
      </c>
    </row>
    <row r="33" spans="1:10" x14ac:dyDescent="0.3">
      <c r="A33" s="10" t="s">
        <v>23</v>
      </c>
      <c r="B33" s="10" t="s">
        <v>204</v>
      </c>
      <c r="C33" s="11">
        <v>400</v>
      </c>
      <c r="D33" s="10" t="str">
        <f>DEC2HEX(HEX2DEC(INDEX(BaseAddressTable!$B$9:$B$82,(MATCH(A33,BaseAddressTable!$A$9:$A$82,0))))+HEX2DEC(C33))</f>
        <v>A0262400</v>
      </c>
      <c r="E33" s="10" t="s">
        <v>113</v>
      </c>
      <c r="F33" s="10" t="s">
        <v>209</v>
      </c>
      <c r="G33" s="10" t="s">
        <v>148</v>
      </c>
      <c r="H33" s="11">
        <v>0</v>
      </c>
      <c r="I33" s="10" t="s">
        <v>149</v>
      </c>
      <c r="J33" s="10" t="s">
        <v>210</v>
      </c>
    </row>
    <row r="34" spans="1:10" x14ac:dyDescent="0.3">
      <c r="A34" s="10" t="s">
        <v>23</v>
      </c>
      <c r="B34" s="10" t="s">
        <v>204</v>
      </c>
      <c r="C34" s="11">
        <v>400</v>
      </c>
      <c r="D34" s="10" t="str">
        <f>DEC2HEX(HEX2DEC(INDEX(BaseAddressTable!$B$9:$B$82,(MATCH(A34,BaseAddressTable!$A$9:$A$82,0))))+HEX2DEC(C34))</f>
        <v>A0262400</v>
      </c>
      <c r="E34" s="10" t="s">
        <v>113</v>
      </c>
      <c r="F34" s="10" t="s">
        <v>211</v>
      </c>
      <c r="G34" s="10" t="s">
        <v>152</v>
      </c>
      <c r="H34" s="11">
        <v>0</v>
      </c>
      <c r="I34" s="10" t="s">
        <v>153</v>
      </c>
      <c r="J34" s="10" t="s">
        <v>212</v>
      </c>
    </row>
    <row r="35" spans="1:10" x14ac:dyDescent="0.3">
      <c r="A35" s="10" t="s">
        <v>23</v>
      </c>
      <c r="B35" s="10" t="s">
        <v>204</v>
      </c>
      <c r="C35" s="11">
        <v>400</v>
      </c>
      <c r="D35" s="10" t="str">
        <f>DEC2HEX(HEX2DEC(INDEX(BaseAddressTable!$B$9:$B$82,(MATCH(A35,BaseAddressTable!$A$9:$A$82,0))))+HEX2DEC(C35))</f>
        <v>A0262400</v>
      </c>
      <c r="E35" s="10" t="s">
        <v>113</v>
      </c>
      <c r="F35" s="10" t="s">
        <v>213</v>
      </c>
      <c r="G35" s="10" t="s">
        <v>156</v>
      </c>
      <c r="H35" s="11">
        <v>0</v>
      </c>
      <c r="I35" s="10" t="s">
        <v>157</v>
      </c>
      <c r="J35" s="10" t="s">
        <v>214</v>
      </c>
    </row>
    <row r="36" spans="1:10" x14ac:dyDescent="0.3">
      <c r="A36" s="10" t="s">
        <v>23</v>
      </c>
      <c r="B36" s="10" t="s">
        <v>204</v>
      </c>
      <c r="C36" s="11">
        <v>400</v>
      </c>
      <c r="D36" s="10" t="str">
        <f>DEC2HEX(HEX2DEC(INDEX(BaseAddressTable!$B$9:$B$82,(MATCH(A36,BaseAddressTable!$A$9:$A$82,0))))+HEX2DEC(C36))</f>
        <v>A0262400</v>
      </c>
      <c r="E36" s="10" t="s">
        <v>113</v>
      </c>
      <c r="F36" s="10" t="s">
        <v>215</v>
      </c>
      <c r="G36" s="10" t="s">
        <v>160</v>
      </c>
      <c r="H36" s="11">
        <v>0</v>
      </c>
      <c r="I36" s="10" t="s">
        <v>161</v>
      </c>
      <c r="J36" s="10" t="s">
        <v>216</v>
      </c>
    </row>
    <row r="37" spans="1:10" x14ac:dyDescent="0.3">
      <c r="A37" s="10" t="s">
        <v>23</v>
      </c>
      <c r="B37" s="10" t="s">
        <v>204</v>
      </c>
      <c r="C37" s="11">
        <v>400</v>
      </c>
      <c r="D37" s="10" t="str">
        <f>DEC2HEX(HEX2DEC(INDEX(BaseAddressTable!$B$9:$B$82,(MATCH(A37,BaseAddressTable!$A$9:$A$82,0))))+HEX2DEC(C37))</f>
        <v>A0262400</v>
      </c>
      <c r="E37" s="10" t="s">
        <v>113</v>
      </c>
      <c r="F37" s="10" t="s">
        <v>217</v>
      </c>
      <c r="G37" s="10" t="s">
        <v>164</v>
      </c>
      <c r="H37" s="11">
        <v>0</v>
      </c>
      <c r="I37" s="10" t="s">
        <v>165</v>
      </c>
      <c r="J37" s="10" t="s">
        <v>218</v>
      </c>
    </row>
    <row r="38" spans="1:10" x14ac:dyDescent="0.3">
      <c r="A38" s="10" t="s">
        <v>23</v>
      </c>
      <c r="B38" s="10" t="s">
        <v>204</v>
      </c>
      <c r="C38" s="11">
        <v>400</v>
      </c>
      <c r="D38" s="10" t="str">
        <f>DEC2HEX(HEX2DEC(INDEX(BaseAddressTable!$B$9:$B$82,(MATCH(A38,BaseAddressTable!$A$9:$A$82,0))))+HEX2DEC(C38))</f>
        <v>A0262400</v>
      </c>
      <c r="E38" s="10" t="s">
        <v>113</v>
      </c>
      <c r="F38" s="10" t="s">
        <v>219</v>
      </c>
      <c r="G38" s="10" t="s">
        <v>168</v>
      </c>
      <c r="H38" s="11">
        <v>0</v>
      </c>
      <c r="I38" s="10" t="s">
        <v>169</v>
      </c>
      <c r="J38" s="10" t="s">
        <v>220</v>
      </c>
    </row>
    <row r="39" spans="1:10" x14ac:dyDescent="0.3">
      <c r="A39" s="10" t="s">
        <v>23</v>
      </c>
      <c r="B39" s="10" t="s">
        <v>221</v>
      </c>
      <c r="C39" s="11">
        <v>404</v>
      </c>
      <c r="D39" s="10" t="str">
        <f>DEC2HEX(HEX2DEC(INDEX(BaseAddressTable!$B$9:$B$82,(MATCH(A39,BaseAddressTable!$A$9:$A$82,0))))+HEX2DEC(C39))</f>
        <v>A0262404</v>
      </c>
      <c r="E39" s="10" t="s">
        <v>113</v>
      </c>
      <c r="F39" s="10" t="s">
        <v>222</v>
      </c>
      <c r="G39" s="10" t="s">
        <v>127</v>
      </c>
      <c r="H39" s="11">
        <v>0</v>
      </c>
      <c r="I39" s="10" t="s">
        <v>173</v>
      </c>
      <c r="J39" s="10" t="s">
        <v>223</v>
      </c>
    </row>
    <row r="40" spans="1:10" x14ac:dyDescent="0.3">
      <c r="A40" s="10" t="s">
        <v>23</v>
      </c>
      <c r="B40" s="10" t="s">
        <v>221</v>
      </c>
      <c r="C40" s="11">
        <v>404</v>
      </c>
      <c r="D40" s="10" t="str">
        <f>DEC2HEX(HEX2DEC(INDEX(BaseAddressTable!$B$9:$B$82,(MATCH(A40,BaseAddressTable!$A$9:$A$82,0))))+HEX2DEC(C40))</f>
        <v>A0262404</v>
      </c>
      <c r="E40" s="10" t="s">
        <v>113</v>
      </c>
      <c r="F40" s="10" t="s">
        <v>224</v>
      </c>
      <c r="G40" s="10" t="s">
        <v>131</v>
      </c>
      <c r="H40" s="11">
        <v>0</v>
      </c>
      <c r="I40" s="10" t="s">
        <v>176</v>
      </c>
      <c r="J40" s="10" t="s">
        <v>225</v>
      </c>
    </row>
    <row r="41" spans="1:10" x14ac:dyDescent="0.3">
      <c r="A41" s="10" t="s">
        <v>23</v>
      </c>
      <c r="B41" s="10" t="s">
        <v>221</v>
      </c>
      <c r="C41" s="11">
        <v>404</v>
      </c>
      <c r="D41" s="10" t="str">
        <f>DEC2HEX(HEX2DEC(INDEX(BaseAddressTable!$B$9:$B$82,(MATCH(A41,BaseAddressTable!$A$9:$A$82,0))))+HEX2DEC(C41))</f>
        <v>A0262404</v>
      </c>
      <c r="E41" s="10" t="s">
        <v>113</v>
      </c>
      <c r="F41" s="10" t="s">
        <v>226</v>
      </c>
      <c r="G41" s="10" t="s">
        <v>148</v>
      </c>
      <c r="H41" s="11">
        <v>0</v>
      </c>
      <c r="I41" s="10" t="s">
        <v>179</v>
      </c>
      <c r="J41" s="10" t="s">
        <v>227</v>
      </c>
    </row>
    <row r="42" spans="1:10" x14ac:dyDescent="0.3">
      <c r="A42" s="10" t="s">
        <v>23</v>
      </c>
      <c r="B42" s="10" t="s">
        <v>221</v>
      </c>
      <c r="C42" s="11">
        <v>404</v>
      </c>
      <c r="D42" s="10" t="str">
        <f>DEC2HEX(HEX2DEC(INDEX(BaseAddressTable!$B$9:$B$82,(MATCH(A42,BaseAddressTable!$A$9:$A$82,0))))+HEX2DEC(C42))</f>
        <v>A0262404</v>
      </c>
      <c r="E42" s="10" t="s">
        <v>113</v>
      </c>
      <c r="F42" s="10" t="s">
        <v>228</v>
      </c>
      <c r="G42" s="10" t="s">
        <v>152</v>
      </c>
      <c r="H42" s="11">
        <v>0</v>
      </c>
      <c r="I42" s="10" t="s">
        <v>182</v>
      </c>
      <c r="J42" s="10" t="s">
        <v>229</v>
      </c>
    </row>
    <row r="43" spans="1:10" x14ac:dyDescent="0.3">
      <c r="A43" s="10" t="s">
        <v>23</v>
      </c>
      <c r="B43" s="10" t="s">
        <v>221</v>
      </c>
      <c r="C43" s="11">
        <v>404</v>
      </c>
      <c r="D43" s="10" t="str">
        <f>DEC2HEX(HEX2DEC(INDEX(BaseAddressTable!$B$9:$B$82,(MATCH(A43,BaseAddressTable!$A$9:$A$82,0))))+HEX2DEC(C43))</f>
        <v>A0262404</v>
      </c>
      <c r="E43" s="10" t="s">
        <v>113</v>
      </c>
      <c r="F43" s="10" t="s">
        <v>230</v>
      </c>
      <c r="G43" s="10" t="s">
        <v>156</v>
      </c>
      <c r="H43" s="11">
        <v>0</v>
      </c>
      <c r="I43" s="10" t="s">
        <v>185</v>
      </c>
      <c r="J43" s="10" t="s">
        <v>231</v>
      </c>
    </row>
    <row r="44" spans="1:10" x14ac:dyDescent="0.3">
      <c r="A44" s="10" t="s">
        <v>23</v>
      </c>
      <c r="B44" s="10" t="s">
        <v>221</v>
      </c>
      <c r="C44" s="11">
        <v>404</v>
      </c>
      <c r="D44" s="10" t="str">
        <f>DEC2HEX(HEX2DEC(INDEX(BaseAddressTable!$B$9:$B$82,(MATCH(A44,BaseAddressTable!$A$9:$A$82,0))))+HEX2DEC(C44))</f>
        <v>A0262404</v>
      </c>
      <c r="E44" s="10" t="s">
        <v>113</v>
      </c>
      <c r="F44" s="10" t="s">
        <v>232</v>
      </c>
      <c r="G44" s="10" t="s">
        <v>160</v>
      </c>
      <c r="H44" s="11">
        <v>0</v>
      </c>
      <c r="I44" s="10" t="s">
        <v>188</v>
      </c>
      <c r="J44" s="10" t="s">
        <v>233</v>
      </c>
    </row>
    <row r="45" spans="1:10" x14ac:dyDescent="0.3">
      <c r="A45" s="10" t="s">
        <v>23</v>
      </c>
      <c r="B45" s="10" t="s">
        <v>221</v>
      </c>
      <c r="C45" s="11">
        <v>404</v>
      </c>
      <c r="D45" s="10" t="str">
        <f>DEC2HEX(HEX2DEC(INDEX(BaseAddressTable!$B$9:$B$82,(MATCH(A45,BaseAddressTable!$A$9:$A$82,0))))+HEX2DEC(C45))</f>
        <v>A0262404</v>
      </c>
      <c r="E45" s="10" t="s">
        <v>113</v>
      </c>
      <c r="F45" s="10" t="s">
        <v>234</v>
      </c>
      <c r="G45" s="10" t="s">
        <v>164</v>
      </c>
      <c r="H45" s="11">
        <v>0</v>
      </c>
      <c r="I45" s="10" t="s">
        <v>191</v>
      </c>
      <c r="J45" s="10" t="s">
        <v>235</v>
      </c>
    </row>
    <row r="46" spans="1:10" x14ac:dyDescent="0.3">
      <c r="A46" s="10" t="s">
        <v>23</v>
      </c>
      <c r="B46" s="10" t="s">
        <v>221</v>
      </c>
      <c r="C46" s="11">
        <v>404</v>
      </c>
      <c r="D46" s="10" t="str">
        <f>DEC2HEX(HEX2DEC(INDEX(BaseAddressTable!$B$9:$B$82,(MATCH(A46,BaseAddressTable!$A$9:$A$82,0))))+HEX2DEC(C46))</f>
        <v>A0262404</v>
      </c>
      <c r="E46" s="10" t="s">
        <v>113</v>
      </c>
      <c r="F46" s="10" t="s">
        <v>236</v>
      </c>
      <c r="G46" s="10" t="s">
        <v>168</v>
      </c>
      <c r="H46" s="11">
        <v>0</v>
      </c>
      <c r="I46" s="10" t="s">
        <v>194</v>
      </c>
      <c r="J46" s="10" t="s">
        <v>237</v>
      </c>
    </row>
    <row r="47" spans="1:10" x14ac:dyDescent="0.3">
      <c r="A47" s="10" t="s">
        <v>23</v>
      </c>
      <c r="B47" s="10" t="s">
        <v>238</v>
      </c>
      <c r="C47" s="11" t="str">
        <f>DEC2HEX(HEX2DEC(C46)+4)</f>
        <v>408</v>
      </c>
      <c r="D47" s="10" t="str">
        <f>DEC2HEX(HEX2DEC(INDEX(BaseAddressTable!$B$9:$B$82,(MATCH(A47,BaseAddressTable!$A$9:$A$82,0))))+HEX2DEC(C47))</f>
        <v>A0262408</v>
      </c>
      <c r="E47" s="10" t="s">
        <v>113</v>
      </c>
      <c r="F47" s="10" t="s">
        <v>239</v>
      </c>
      <c r="G47" s="10" t="s">
        <v>198</v>
      </c>
      <c r="H47" s="11">
        <v>4</v>
      </c>
      <c r="I47" s="10" t="s">
        <v>199</v>
      </c>
      <c r="J47" s="10" t="s">
        <v>240</v>
      </c>
    </row>
    <row r="48" spans="1:10" x14ac:dyDescent="0.3">
      <c r="A48" s="10" t="s">
        <v>23</v>
      </c>
      <c r="B48" s="10" t="s">
        <v>238</v>
      </c>
      <c r="C48" s="11" t="str">
        <f>C47</f>
        <v>408</v>
      </c>
      <c r="D48" s="10" t="str">
        <f>DEC2HEX(HEX2DEC(INDEX(BaseAddressTable!$B$9:$B$82,(MATCH(A48,BaseAddressTable!$A$9:$A$82,0))))+HEX2DEC(C48))</f>
        <v>A0262408</v>
      </c>
      <c r="E48" s="10" t="s">
        <v>113</v>
      </c>
      <c r="F48" s="10" t="s">
        <v>241</v>
      </c>
      <c r="G48" s="10" t="s">
        <v>202</v>
      </c>
      <c r="H48" s="11">
        <v>4</v>
      </c>
      <c r="I48" s="10" t="s">
        <v>199</v>
      </c>
      <c r="J48" s="10" t="s">
        <v>242</v>
      </c>
    </row>
    <row r="49" spans="1:72" s="72" customFormat="1" x14ac:dyDescent="0.3">
      <c r="A49" s="59" t="s">
        <v>23</v>
      </c>
      <c r="B49" s="59" t="s">
        <v>243</v>
      </c>
      <c r="C49" s="59">
        <v>600</v>
      </c>
      <c r="D49" s="59" t="str">
        <f>DEC2HEX(HEX2DEC(INDEX(BaseAddressTable!$B$9:$B$82,(MATCH(A49,BaseAddressTable!$A$9:$A$82,0))))+HEX2DEC(C49))</f>
        <v>A0262600</v>
      </c>
      <c r="E49" s="59" t="s">
        <v>113</v>
      </c>
      <c r="F49" s="59" t="s">
        <v>244</v>
      </c>
      <c r="G49" s="59" t="s">
        <v>109</v>
      </c>
      <c r="H49" s="71" t="s">
        <v>3643</v>
      </c>
      <c r="I49" s="59" t="s">
        <v>245</v>
      </c>
      <c r="J49" s="59" t="s">
        <v>246</v>
      </c>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c r="BO49" s="62"/>
      <c r="BP49" s="62"/>
      <c r="BQ49" s="62"/>
      <c r="BR49" s="62"/>
      <c r="BS49" s="62"/>
      <c r="BT49" s="62"/>
    </row>
    <row r="50" spans="1:72" s="72" customFormat="1" x14ac:dyDescent="0.3">
      <c r="A50" s="59" t="s">
        <v>23</v>
      </c>
      <c r="B50" s="59" t="s">
        <v>247</v>
      </c>
      <c r="C50" s="60" t="str">
        <f>DEC2HEX(HEX2DEC(C49)+4)</f>
        <v>604</v>
      </c>
      <c r="D50" s="59" t="str">
        <f>DEC2HEX(HEX2DEC(INDEX(BaseAddressTable!$B$9:$B$82,(MATCH(A50,BaseAddressTable!$A$9:$A$82,0))))+HEX2DEC(C50))</f>
        <v>A0262604</v>
      </c>
      <c r="E50" s="59" t="s">
        <v>113</v>
      </c>
      <c r="F50" s="59" t="s">
        <v>248</v>
      </c>
      <c r="G50" s="59" t="s">
        <v>109</v>
      </c>
      <c r="H50" s="71" t="s">
        <v>3643</v>
      </c>
      <c r="I50" s="59" t="s">
        <v>249</v>
      </c>
      <c r="J50" s="59" t="s">
        <v>250</v>
      </c>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c r="BM50" s="62"/>
      <c r="BN50" s="62"/>
      <c r="BO50" s="62"/>
      <c r="BP50" s="62"/>
      <c r="BQ50" s="62"/>
      <c r="BR50" s="62"/>
      <c r="BS50" s="62"/>
      <c r="BT50" s="62"/>
    </row>
    <row r="51" spans="1:72" s="72" customFormat="1" x14ac:dyDescent="0.3">
      <c r="A51" s="59" t="s">
        <v>23</v>
      </c>
      <c r="B51" s="59" t="s">
        <v>251</v>
      </c>
      <c r="C51" s="60" t="str">
        <f>DEC2HEX(HEX2DEC(C50)+4)</f>
        <v>608</v>
      </c>
      <c r="D51" s="59" t="str">
        <f>DEC2HEX(HEX2DEC(INDEX(BaseAddressTable!$B$9:$B$82,(MATCH(A51,BaseAddressTable!$A$9:$A$82,0))))+HEX2DEC(C51))</f>
        <v>A0262608</v>
      </c>
      <c r="E51" s="59" t="s">
        <v>113</v>
      </c>
      <c r="F51" s="59" t="s">
        <v>252</v>
      </c>
      <c r="G51" s="59" t="s">
        <v>109</v>
      </c>
      <c r="H51" s="71" t="s">
        <v>3644</v>
      </c>
      <c r="I51" s="59" t="s">
        <v>253</v>
      </c>
      <c r="J51" s="59" t="s">
        <v>254</v>
      </c>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row>
    <row r="52" spans="1:72" s="72" customFormat="1" x14ac:dyDescent="0.3">
      <c r="A52" s="59" t="s">
        <v>23</v>
      </c>
      <c r="B52" s="59" t="s">
        <v>255</v>
      </c>
      <c r="C52" s="60" t="str">
        <f>DEC2HEX(HEX2DEC(C51)+4)</f>
        <v>60C</v>
      </c>
      <c r="D52" s="59" t="str">
        <f>DEC2HEX(HEX2DEC(INDEX(BaseAddressTable!$B$9:$B$82,(MATCH(A52,BaseAddressTable!$A$9:$A$82,0))))+HEX2DEC(C52))</f>
        <v>A026260C</v>
      </c>
      <c r="E52" s="59" t="s">
        <v>113</v>
      </c>
      <c r="F52" s="59" t="s">
        <v>256</v>
      </c>
      <c r="G52" s="59" t="s">
        <v>109</v>
      </c>
      <c r="H52" s="71" t="s">
        <v>3644</v>
      </c>
      <c r="I52" s="59" t="s">
        <v>257</v>
      </c>
      <c r="J52" s="59" t="s">
        <v>258</v>
      </c>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c r="BM52" s="62"/>
      <c r="BN52" s="62"/>
      <c r="BO52" s="62"/>
      <c r="BP52" s="62"/>
      <c r="BQ52" s="62"/>
      <c r="BR52" s="62"/>
      <c r="BS52" s="62"/>
      <c r="BT52" s="62"/>
    </row>
    <row r="53" spans="1:72" s="72" customFormat="1" x14ac:dyDescent="0.3">
      <c r="A53" s="59" t="s">
        <v>23</v>
      </c>
      <c r="B53" s="59" t="s">
        <v>259</v>
      </c>
      <c r="C53" s="60" t="str">
        <f>DEC2HEX(HEX2DEC(C52)+4)</f>
        <v>610</v>
      </c>
      <c r="D53" s="59" t="str">
        <f>DEC2HEX(HEX2DEC(INDEX(BaseAddressTable!$B$9:$B$82,(MATCH(A53,BaseAddressTable!$A$9:$A$82,0))))+HEX2DEC(C53))</f>
        <v>A0262610</v>
      </c>
      <c r="E53" s="59" t="s">
        <v>113</v>
      </c>
      <c r="F53" s="59" t="s">
        <v>260</v>
      </c>
      <c r="G53" s="59" t="s">
        <v>109</v>
      </c>
      <c r="H53" s="71" t="s">
        <v>3645</v>
      </c>
      <c r="I53" s="59" t="s">
        <v>261</v>
      </c>
      <c r="J53" s="59" t="s">
        <v>262</v>
      </c>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row>
    <row r="54" spans="1:72" s="72" customFormat="1" x14ac:dyDescent="0.3">
      <c r="A54" s="59" t="s">
        <v>23</v>
      </c>
      <c r="B54" s="59" t="s">
        <v>263</v>
      </c>
      <c r="C54" s="60" t="str">
        <f>DEC2HEX(HEX2DEC(C53)+4)</f>
        <v>614</v>
      </c>
      <c r="D54" s="59" t="str">
        <f>DEC2HEX(HEX2DEC(INDEX(BaseAddressTable!$B$9:$B$82,(MATCH(A54,BaseAddressTable!$A$9:$A$82,0))))+HEX2DEC(C54))</f>
        <v>A0262614</v>
      </c>
      <c r="E54" s="59" t="s">
        <v>113</v>
      </c>
      <c r="F54" s="59" t="s">
        <v>264</v>
      </c>
      <c r="G54" s="59" t="s">
        <v>109</v>
      </c>
      <c r="H54" s="71" t="s">
        <v>3645</v>
      </c>
      <c r="I54" s="59" t="s">
        <v>265</v>
      </c>
      <c r="J54" s="59" t="s">
        <v>266</v>
      </c>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row>
    <row r="55" spans="1:72" x14ac:dyDescent="0.3">
      <c r="A55" s="10" t="s">
        <v>23</v>
      </c>
      <c r="B55" s="10" t="s">
        <v>267</v>
      </c>
      <c r="C55" s="11">
        <v>1000</v>
      </c>
      <c r="D55" s="10" t="str">
        <f>DEC2HEX(HEX2DEC(INDEX(BaseAddressTable!$B$9:$B$82,(MATCH(A13,BaseAddressTable!$A$9:$A$82,0))))+HEX2DEC(C55))</f>
        <v>A0263000</v>
      </c>
      <c r="E55" s="10" t="s">
        <v>97</v>
      </c>
      <c r="F55" s="10" t="s">
        <v>268</v>
      </c>
      <c r="G55" s="10" t="s">
        <v>127</v>
      </c>
      <c r="H55" s="11">
        <v>1</v>
      </c>
      <c r="I55" s="12" t="s">
        <v>269</v>
      </c>
      <c r="J55" s="10" t="str">
        <f t="shared" ref="J55:J86" si="0">IF(E55="RW",CONCATENATE("ctrl.",F55),CONCATENATE("param.",F55))</f>
        <v>param.fh_mode</v>
      </c>
    </row>
    <row r="56" spans="1:72" x14ac:dyDescent="0.3">
      <c r="A56" s="10" t="s">
        <v>23</v>
      </c>
      <c r="B56" s="10" t="s">
        <v>267</v>
      </c>
      <c r="C56" s="11">
        <v>1000</v>
      </c>
      <c r="D56" s="10" t="str">
        <f>DEC2HEX(HEX2DEC(INDEX(BaseAddressTable!$B$9:$B$82,(MATCH(A14,BaseAddressTable!$A$9:$A$82,0))))+HEX2DEC(C56))</f>
        <v>A0263000</v>
      </c>
      <c r="E56" s="10" t="s">
        <v>97</v>
      </c>
      <c r="F56" s="10" t="s">
        <v>270</v>
      </c>
      <c r="G56" s="10" t="s">
        <v>271</v>
      </c>
      <c r="H56" s="11">
        <v>2</v>
      </c>
      <c r="I56" s="12" t="s">
        <v>272</v>
      </c>
      <c r="J56" s="10" t="str">
        <f t="shared" si="0"/>
        <v>param.num_eth_cores</v>
      </c>
    </row>
    <row r="57" spans="1:72" x14ac:dyDescent="0.3">
      <c r="A57" s="10" t="s">
        <v>23</v>
      </c>
      <c r="B57" s="10" t="s">
        <v>267</v>
      </c>
      <c r="C57" s="11">
        <v>1000</v>
      </c>
      <c r="D57" s="10" t="str">
        <f>DEC2HEX(HEX2DEC(INDEX(BaseAddressTable!$B$9:$B$82,(MATCH(A15,BaseAddressTable!$A$9:$A$82,0))))+HEX2DEC(C57))</f>
        <v>A0263000</v>
      </c>
      <c r="E57" s="10" t="s">
        <v>97</v>
      </c>
      <c r="F57" s="10" t="s">
        <v>273</v>
      </c>
      <c r="G57" s="10" t="s">
        <v>274</v>
      </c>
      <c r="H57" s="11">
        <v>0</v>
      </c>
      <c r="I57" s="12" t="s">
        <v>275</v>
      </c>
      <c r="J57" s="10" t="str">
        <f t="shared" si="0"/>
        <v>param.fdd_supported</v>
      </c>
    </row>
    <row r="58" spans="1:72" x14ac:dyDescent="0.3">
      <c r="A58" s="10" t="s">
        <v>23</v>
      </c>
      <c r="B58" s="10" t="s">
        <v>267</v>
      </c>
      <c r="C58" s="11">
        <v>1000</v>
      </c>
      <c r="D58" s="10" t="str">
        <f>DEC2HEX(HEX2DEC(INDEX(BaseAddressTable!$B$9:$B$82,(MATCH(A16,BaseAddressTable!$A$9:$A$82,0))))+HEX2DEC(C58))</f>
        <v>A0263000</v>
      </c>
      <c r="E58" s="10" t="s">
        <v>97</v>
      </c>
      <c r="F58" s="10" t="s">
        <v>276</v>
      </c>
      <c r="G58" s="10" t="s">
        <v>277</v>
      </c>
      <c r="H58" s="11">
        <v>1</v>
      </c>
      <c r="I58" s="12" t="s">
        <v>278</v>
      </c>
      <c r="J58" s="10" t="str">
        <f t="shared" si="0"/>
        <v>param.tdd_supported</v>
      </c>
    </row>
    <row r="59" spans="1:72" x14ac:dyDescent="0.3">
      <c r="A59" s="10" t="s">
        <v>23</v>
      </c>
      <c r="B59" s="10" t="s">
        <v>267</v>
      </c>
      <c r="C59" s="11">
        <v>1000</v>
      </c>
      <c r="D59" s="10" t="str">
        <f>DEC2HEX(HEX2DEC(INDEX(BaseAddressTable!$B$9:$B$82,(MATCH(A17,BaseAddressTable!$A$9:$A$82,0))))+HEX2DEC(C59))</f>
        <v>A0263000</v>
      </c>
      <c r="E59" s="10" t="s">
        <v>97</v>
      </c>
      <c r="F59" s="10" t="s">
        <v>279</v>
      </c>
      <c r="G59" s="10" t="s">
        <v>280</v>
      </c>
      <c r="H59" s="11">
        <v>8</v>
      </c>
      <c r="I59" s="12" t="s">
        <v>281</v>
      </c>
      <c r="J59" s="10" t="str">
        <f t="shared" si="0"/>
        <v>param.max_supported_antennas</v>
      </c>
    </row>
    <row r="60" spans="1:72" x14ac:dyDescent="0.3">
      <c r="A60" s="10" t="s">
        <v>23</v>
      </c>
      <c r="B60" s="10" t="s">
        <v>267</v>
      </c>
      <c r="C60" s="11">
        <v>1000</v>
      </c>
      <c r="D60" s="10" t="str">
        <f>DEC2HEX(HEX2DEC(INDEX(BaseAddressTable!$B$9:$B$82,(MATCH(A18,BaseAddressTable!$A$9:$A$82,0))))+HEX2DEC(C60))</f>
        <v>A0263000</v>
      </c>
      <c r="E60" s="10" t="s">
        <v>97</v>
      </c>
      <c r="F60" s="10" t="s">
        <v>282</v>
      </c>
      <c r="G60" s="10" t="s">
        <v>283</v>
      </c>
      <c r="H60" s="11">
        <v>2</v>
      </c>
      <c r="I60" s="12" t="s">
        <v>284</v>
      </c>
      <c r="J60" s="10" t="str">
        <f t="shared" si="0"/>
        <v>param.max_supported_carriers</v>
      </c>
    </row>
    <row r="61" spans="1:72" x14ac:dyDescent="0.3">
      <c r="A61" s="10" t="s">
        <v>23</v>
      </c>
      <c r="B61" s="10" t="s">
        <v>267</v>
      </c>
      <c r="C61" s="11">
        <v>1000</v>
      </c>
      <c r="D61" s="10" t="str">
        <f>DEC2HEX(HEX2DEC(INDEX(BaseAddressTable!$B$9:$B$82,(MATCH(A19,BaseAddressTable!$A$9:$A$82,0))))+HEX2DEC(C61))</f>
        <v>A0263000</v>
      </c>
      <c r="E61" s="10" t="s">
        <v>97</v>
      </c>
      <c r="F61" s="10" t="s">
        <v>285</v>
      </c>
      <c r="G61" s="10" t="s">
        <v>286</v>
      </c>
      <c r="H61" s="11">
        <v>16</v>
      </c>
      <c r="I61" s="12" t="s">
        <v>287</v>
      </c>
      <c r="J61" s="10" t="str">
        <f t="shared" si="0"/>
        <v>param.max_precision</v>
      </c>
    </row>
    <row r="62" spans="1:72" x14ac:dyDescent="0.3">
      <c r="A62" s="10" t="s">
        <v>23</v>
      </c>
      <c r="B62" s="10" t="s">
        <v>288</v>
      </c>
      <c r="C62" s="11">
        <v>1004</v>
      </c>
      <c r="D62" s="10" t="str">
        <f>DEC2HEX(HEX2DEC(INDEX(BaseAddressTable!$B$9:$B$82,(MATCH(A20,BaseAddressTable!$A$9:$A$82,0))))+HEX2DEC(C62))</f>
        <v>A0263004</v>
      </c>
      <c r="E62" s="10" t="s">
        <v>97</v>
      </c>
      <c r="F62" s="10" t="s">
        <v>289</v>
      </c>
      <c r="G62" s="10" t="s">
        <v>127</v>
      </c>
      <c r="H62" s="11">
        <v>0</v>
      </c>
      <c r="I62" s="12" t="s">
        <v>290</v>
      </c>
      <c r="J62" s="10" t="str">
        <f t="shared" si="0"/>
        <v>param.car0_lte_supported</v>
      </c>
    </row>
    <row r="63" spans="1:72" x14ac:dyDescent="0.3">
      <c r="A63" s="10" t="s">
        <v>23</v>
      </c>
      <c r="B63" s="10" t="s">
        <v>288</v>
      </c>
      <c r="C63" s="11">
        <v>1004</v>
      </c>
      <c r="D63" s="10" t="str">
        <f>DEC2HEX(HEX2DEC(INDEX(BaseAddressTable!$B$9:$B$82,(MATCH(A21,BaseAddressTable!$A$9:$A$82,0))))+HEX2DEC(C63))</f>
        <v>A0263004</v>
      </c>
      <c r="E63" s="10" t="s">
        <v>97</v>
      </c>
      <c r="F63" s="10" t="s">
        <v>291</v>
      </c>
      <c r="G63" s="10" t="s">
        <v>131</v>
      </c>
      <c r="H63" s="11">
        <v>0</v>
      </c>
      <c r="I63" s="12" t="s">
        <v>292</v>
      </c>
      <c r="J63" s="10" t="str">
        <f t="shared" si="0"/>
        <v>param.car1_lte_supported</v>
      </c>
    </row>
    <row r="64" spans="1:72" x14ac:dyDescent="0.3">
      <c r="A64" s="10" t="s">
        <v>23</v>
      </c>
      <c r="B64" s="10" t="s">
        <v>288</v>
      </c>
      <c r="C64" s="11">
        <v>1004</v>
      </c>
      <c r="D64" s="10" t="str">
        <f>DEC2HEX(HEX2DEC(INDEX(BaseAddressTable!$B$9:$B$82,(MATCH(A22,BaseAddressTable!$A$9:$A$82,0))))+HEX2DEC(C64))</f>
        <v>A0263004</v>
      </c>
      <c r="E64" s="10" t="s">
        <v>97</v>
      </c>
      <c r="F64" s="10" t="s">
        <v>293</v>
      </c>
      <c r="G64" s="10" t="s">
        <v>294</v>
      </c>
      <c r="H64" s="11">
        <v>1</v>
      </c>
      <c r="I64" s="12" t="s">
        <v>295</v>
      </c>
      <c r="J64" s="10" t="str">
        <f t="shared" si="0"/>
        <v>param.car0_5g_supported</v>
      </c>
    </row>
    <row r="65" spans="1:10" x14ac:dyDescent="0.3">
      <c r="A65" s="10" t="s">
        <v>23</v>
      </c>
      <c r="B65" s="10" t="s">
        <v>288</v>
      </c>
      <c r="C65" s="11">
        <v>1004</v>
      </c>
      <c r="D65" s="10" t="str">
        <f>DEC2HEX(HEX2DEC(INDEX(BaseAddressTable!$B$9:$B$82,(MATCH(A23,BaseAddressTable!$A$9:$A$82,0))))+HEX2DEC(C65))</f>
        <v>A0263004</v>
      </c>
      <c r="E65" s="10" t="s">
        <v>97</v>
      </c>
      <c r="F65" s="10" t="s">
        <v>296</v>
      </c>
      <c r="G65" s="10" t="s">
        <v>156</v>
      </c>
      <c r="H65" s="11">
        <v>1</v>
      </c>
      <c r="I65" s="12" t="s">
        <v>297</v>
      </c>
      <c r="J65" s="10" t="str">
        <f t="shared" si="0"/>
        <v>param.car1_5g_supported</v>
      </c>
    </row>
    <row r="66" spans="1:10" x14ac:dyDescent="0.3">
      <c r="A66" s="10" t="s">
        <v>23</v>
      </c>
      <c r="B66" s="10" t="s">
        <v>298</v>
      </c>
      <c r="C66" s="11">
        <v>1008</v>
      </c>
      <c r="D66" s="10" t="str">
        <f>DEC2HEX(HEX2DEC(INDEX(BaseAddressTable!$B$9:$B$82,(MATCH(A24,BaseAddressTable!$A$9:$A$82,0))))+HEX2DEC(C66))</f>
        <v>A0263008</v>
      </c>
      <c r="E66" s="10" t="s">
        <v>97</v>
      </c>
      <c r="F66" s="10" t="s">
        <v>299</v>
      </c>
      <c r="G66" s="10" t="s">
        <v>127</v>
      </c>
      <c r="H66" s="11">
        <v>0</v>
      </c>
      <c r="I66" s="12" t="s">
        <v>300</v>
      </c>
      <c r="J66" s="10" t="str">
        <f t="shared" si="0"/>
        <v>param.numerology0_supported</v>
      </c>
    </row>
    <row r="67" spans="1:10" x14ac:dyDescent="0.3">
      <c r="A67" s="10" t="s">
        <v>23</v>
      </c>
      <c r="B67" s="10" t="s">
        <v>298</v>
      </c>
      <c r="C67" s="11">
        <v>1008</v>
      </c>
      <c r="D67" s="10" t="str">
        <f>DEC2HEX(HEX2DEC(INDEX(BaseAddressTable!$B$9:$B$82,(MATCH(A25,BaseAddressTable!$A$9:$A$82,0))))+HEX2DEC(C67))</f>
        <v>A0263008</v>
      </c>
      <c r="E67" s="10" t="s">
        <v>97</v>
      </c>
      <c r="F67" s="10" t="s">
        <v>301</v>
      </c>
      <c r="G67" s="10" t="s">
        <v>131</v>
      </c>
      <c r="H67" s="11">
        <v>1</v>
      </c>
      <c r="I67" s="12" t="s">
        <v>302</v>
      </c>
      <c r="J67" s="10" t="str">
        <f t="shared" si="0"/>
        <v>param.numerology1_supported</v>
      </c>
    </row>
    <row r="68" spans="1:10" x14ac:dyDescent="0.3">
      <c r="A68" s="10" t="s">
        <v>23</v>
      </c>
      <c r="B68" s="10" t="s">
        <v>298</v>
      </c>
      <c r="C68" s="11">
        <v>1008</v>
      </c>
      <c r="D68" s="10" t="str">
        <f>DEC2HEX(HEX2DEC(INDEX(BaseAddressTable!$B$9:$B$82,(MATCH(A26,BaseAddressTable!$A$9:$A$82,0))))+HEX2DEC(C68))</f>
        <v>A0263008</v>
      </c>
      <c r="E68" s="10" t="s">
        <v>97</v>
      </c>
      <c r="F68" s="10" t="s">
        <v>303</v>
      </c>
      <c r="G68" s="10" t="s">
        <v>304</v>
      </c>
      <c r="H68" s="11">
        <v>0</v>
      </c>
      <c r="I68" s="12" t="s">
        <v>305</v>
      </c>
      <c r="J68" s="10" t="str">
        <f t="shared" si="0"/>
        <v>param.numerology2_supported</v>
      </c>
    </row>
    <row r="69" spans="1:10" x14ac:dyDescent="0.3">
      <c r="A69" s="10" t="s">
        <v>23</v>
      </c>
      <c r="B69" s="10" t="s">
        <v>298</v>
      </c>
      <c r="C69" s="11">
        <v>1008</v>
      </c>
      <c r="D69" s="10" t="str">
        <f>DEC2HEX(HEX2DEC(INDEX(BaseAddressTable!$B$9:$B$82,(MATCH(A27,BaseAddressTable!$A$9:$A$82,0))))+HEX2DEC(C69))</f>
        <v>A0263008</v>
      </c>
      <c r="E69" s="10" t="s">
        <v>97</v>
      </c>
      <c r="F69" s="10" t="s">
        <v>306</v>
      </c>
      <c r="G69" s="10" t="s">
        <v>307</v>
      </c>
      <c r="H69" s="11">
        <v>0</v>
      </c>
      <c r="I69" s="12" t="s">
        <v>308</v>
      </c>
      <c r="J69" s="10" t="str">
        <f t="shared" si="0"/>
        <v>param.extended_cp_supported</v>
      </c>
    </row>
    <row r="70" spans="1:10" x14ac:dyDescent="0.3">
      <c r="A70" s="10" t="s">
        <v>23</v>
      </c>
      <c r="B70" s="10" t="s">
        <v>309</v>
      </c>
      <c r="C70" s="11" t="s">
        <v>310</v>
      </c>
      <c r="D70" s="10" t="str">
        <f>DEC2HEX(HEX2DEC(INDEX(BaseAddressTable!$B$9:$B$82,(MATCH(A28,BaseAddressTable!$A$9:$A$82,0))))+HEX2DEC(C70))</f>
        <v>A026300C</v>
      </c>
      <c r="E70" s="10" t="s">
        <v>97</v>
      </c>
      <c r="F70" s="10" t="s">
        <v>311</v>
      </c>
      <c r="G70" s="10" t="s">
        <v>127</v>
      </c>
      <c r="H70" s="11">
        <v>1</v>
      </c>
      <c r="I70" s="12" t="s">
        <v>312</v>
      </c>
      <c r="J70" s="10" t="str">
        <f t="shared" si="0"/>
        <v>param.sec_type0_supported</v>
      </c>
    </row>
    <row r="71" spans="1:10" x14ac:dyDescent="0.3">
      <c r="A71" s="10" t="s">
        <v>23</v>
      </c>
      <c r="B71" s="10" t="s">
        <v>309</v>
      </c>
      <c r="C71" s="11" t="s">
        <v>310</v>
      </c>
      <c r="D71" s="10" t="str">
        <f>DEC2HEX(HEX2DEC(INDEX(BaseAddressTable!$B$9:$B$82,(MATCH(A29,BaseAddressTable!$A$9:$A$82,0))))+HEX2DEC(C71))</f>
        <v>A026300C</v>
      </c>
      <c r="E71" s="10" t="s">
        <v>97</v>
      </c>
      <c r="F71" s="10" t="s">
        <v>313</v>
      </c>
      <c r="G71" s="10" t="s">
        <v>131</v>
      </c>
      <c r="H71" s="11">
        <v>1</v>
      </c>
      <c r="I71" s="12" t="s">
        <v>314</v>
      </c>
      <c r="J71" s="10" t="str">
        <f t="shared" si="0"/>
        <v>param.sec_type1_supported</v>
      </c>
    </row>
    <row r="72" spans="1:10" x14ac:dyDescent="0.3">
      <c r="A72" s="10" t="s">
        <v>23</v>
      </c>
      <c r="B72" s="10" t="s">
        <v>309</v>
      </c>
      <c r="C72" s="11" t="s">
        <v>310</v>
      </c>
      <c r="D72" s="10" t="str">
        <f>DEC2HEX(HEX2DEC(INDEX(BaseAddressTable!$B$9:$B$82,(MATCH(A30,BaseAddressTable!$A$9:$A$82,0))))+HEX2DEC(C72))</f>
        <v>A026300C</v>
      </c>
      <c r="E72" s="10" t="s">
        <v>97</v>
      </c>
      <c r="F72" s="10" t="s">
        <v>315</v>
      </c>
      <c r="G72" s="10" t="s">
        <v>307</v>
      </c>
      <c r="H72" s="11">
        <v>1</v>
      </c>
      <c r="I72" s="12" t="s">
        <v>316</v>
      </c>
      <c r="J72" s="10" t="str">
        <f t="shared" si="0"/>
        <v>param.sec_type3_supported</v>
      </c>
    </row>
    <row r="73" spans="1:10" x14ac:dyDescent="0.3">
      <c r="A73" s="10" t="s">
        <v>23</v>
      </c>
      <c r="B73" s="10" t="s">
        <v>317</v>
      </c>
      <c r="C73" s="11">
        <v>1100</v>
      </c>
      <c r="D73" s="10" t="str">
        <f>DEC2HEX(HEX2DEC(INDEX(BaseAddressTable!$B$9:$B$82,(MATCH(A31,BaseAddressTable!$A$9:$A$82,0))))+HEX2DEC(C73))</f>
        <v>A0263100</v>
      </c>
      <c r="E73" s="10" t="s">
        <v>97</v>
      </c>
      <c r="F73" s="10" t="s">
        <v>318</v>
      </c>
      <c r="G73" s="10" t="s">
        <v>127</v>
      </c>
      <c r="H73" s="11">
        <v>0</v>
      </c>
      <c r="I73" s="12" t="s">
        <v>319</v>
      </c>
      <c r="J73" s="10" t="str">
        <f t="shared" si="0"/>
        <v>param.car0_prach_lte_format0_supported</v>
      </c>
    </row>
    <row r="74" spans="1:10" x14ac:dyDescent="0.3">
      <c r="A74" s="10" t="s">
        <v>23</v>
      </c>
      <c r="B74" s="10" t="s">
        <v>317</v>
      </c>
      <c r="C74" s="11">
        <v>1100</v>
      </c>
      <c r="D74" s="10" t="str">
        <f>DEC2HEX(HEX2DEC(INDEX(BaseAddressTable!$B$9:$B$82,(MATCH(A32,BaseAddressTable!$A$9:$A$82,0))))+HEX2DEC(C74))</f>
        <v>A0263100</v>
      </c>
      <c r="E74" s="10" t="s">
        <v>97</v>
      </c>
      <c r="F74" s="10" t="s">
        <v>320</v>
      </c>
      <c r="G74" s="10" t="s">
        <v>131</v>
      </c>
      <c r="H74" s="11">
        <v>0</v>
      </c>
      <c r="I74" s="12" t="s">
        <v>321</v>
      </c>
      <c r="J74" s="10" t="str">
        <f t="shared" si="0"/>
        <v>param.car0_prach_lte_format1_supported</v>
      </c>
    </row>
    <row r="75" spans="1:10" x14ac:dyDescent="0.3">
      <c r="A75" s="10" t="s">
        <v>23</v>
      </c>
      <c r="B75" s="10" t="s">
        <v>317</v>
      </c>
      <c r="C75" s="11">
        <v>1100</v>
      </c>
      <c r="D75" s="10" t="str">
        <f>DEC2HEX(HEX2DEC(INDEX(BaseAddressTable!$B$9:$B$82,(MATCH(A33,BaseAddressTable!$A$9:$A$82,0))))+HEX2DEC(C75))</f>
        <v>A0263100</v>
      </c>
      <c r="E75" s="10" t="s">
        <v>97</v>
      </c>
      <c r="F75" s="10" t="s">
        <v>322</v>
      </c>
      <c r="G75" s="10" t="s">
        <v>304</v>
      </c>
      <c r="H75" s="11">
        <v>0</v>
      </c>
      <c r="I75" s="12" t="s">
        <v>323</v>
      </c>
      <c r="J75" s="10" t="str">
        <f t="shared" si="0"/>
        <v>param.car0_prach_lte_format2_supported</v>
      </c>
    </row>
    <row r="76" spans="1:10" x14ac:dyDescent="0.3">
      <c r="A76" s="10" t="s">
        <v>23</v>
      </c>
      <c r="B76" s="10" t="s">
        <v>317</v>
      </c>
      <c r="C76" s="11">
        <v>1100</v>
      </c>
      <c r="D76" s="10" t="str">
        <f>DEC2HEX(HEX2DEC(INDEX(BaseAddressTable!$B$9:$B$82,(MATCH(A34,BaseAddressTable!$A$9:$A$82,0))))+HEX2DEC(C76))</f>
        <v>A0263100</v>
      </c>
      <c r="E76" s="10" t="s">
        <v>97</v>
      </c>
      <c r="F76" s="10" t="s">
        <v>324</v>
      </c>
      <c r="G76" s="10" t="s">
        <v>307</v>
      </c>
      <c r="H76" s="11">
        <v>0</v>
      </c>
      <c r="I76" s="12" t="s">
        <v>325</v>
      </c>
      <c r="J76" s="10" t="str">
        <f t="shared" si="0"/>
        <v>param.car0_prach_lte_format3_supported</v>
      </c>
    </row>
    <row r="77" spans="1:10" x14ac:dyDescent="0.3">
      <c r="A77" s="10" t="s">
        <v>23</v>
      </c>
      <c r="B77" s="10" t="s">
        <v>317</v>
      </c>
      <c r="C77" s="11">
        <v>1100</v>
      </c>
      <c r="D77" s="10" t="str">
        <f>DEC2HEX(HEX2DEC(INDEX(BaseAddressTable!$B$9:$B$82,(MATCH(A35,BaseAddressTable!$A$9:$A$82,0))))+HEX2DEC(C77))</f>
        <v>A0263100</v>
      </c>
      <c r="E77" s="10" t="s">
        <v>97</v>
      </c>
      <c r="F77" s="10" t="s">
        <v>326</v>
      </c>
      <c r="G77" s="10" t="s">
        <v>274</v>
      </c>
      <c r="H77" s="11">
        <v>0</v>
      </c>
      <c r="I77" s="12" t="s">
        <v>327</v>
      </c>
      <c r="J77" s="10" t="str">
        <f t="shared" si="0"/>
        <v>param.car0_prach_lte_format4_supported</v>
      </c>
    </row>
    <row r="78" spans="1:10" x14ac:dyDescent="0.3">
      <c r="A78" s="10" t="s">
        <v>23</v>
      </c>
      <c r="B78" s="10" t="s">
        <v>328</v>
      </c>
      <c r="C78" s="11">
        <v>1104</v>
      </c>
      <c r="D78" s="10" t="str">
        <f>DEC2HEX(HEX2DEC(INDEX(BaseAddressTable!$B$9:$B$82,(MATCH(A36,BaseAddressTable!$A$9:$A$82,0))))+HEX2DEC(C78))</f>
        <v>A0263104</v>
      </c>
      <c r="E78" s="10" t="s">
        <v>97</v>
      </c>
      <c r="F78" s="10" t="s">
        <v>329</v>
      </c>
      <c r="G78" s="10" t="s">
        <v>127</v>
      </c>
      <c r="H78" s="11">
        <v>0</v>
      </c>
      <c r="I78" s="12" t="s">
        <v>319</v>
      </c>
      <c r="J78" s="10" t="str">
        <f t="shared" si="0"/>
        <v>param.car1_prach_lte_format0_supported</v>
      </c>
    </row>
    <row r="79" spans="1:10" x14ac:dyDescent="0.3">
      <c r="A79" s="10" t="s">
        <v>23</v>
      </c>
      <c r="B79" s="10" t="s">
        <v>328</v>
      </c>
      <c r="C79" s="11">
        <v>1104</v>
      </c>
      <c r="D79" s="10" t="str">
        <f>DEC2HEX(HEX2DEC(INDEX(BaseAddressTable!$B$9:$B$82,(MATCH(A37,BaseAddressTable!$A$9:$A$82,0))))+HEX2DEC(C79))</f>
        <v>A0263104</v>
      </c>
      <c r="E79" s="10" t="s">
        <v>97</v>
      </c>
      <c r="F79" s="10" t="s">
        <v>330</v>
      </c>
      <c r="G79" s="10" t="s">
        <v>131</v>
      </c>
      <c r="H79" s="11">
        <v>0</v>
      </c>
      <c r="I79" s="12" t="s">
        <v>321</v>
      </c>
      <c r="J79" s="10" t="str">
        <f t="shared" si="0"/>
        <v>param.car1_prach_lte_format1_supported</v>
      </c>
    </row>
    <row r="80" spans="1:10" x14ac:dyDescent="0.3">
      <c r="A80" s="10" t="s">
        <v>23</v>
      </c>
      <c r="B80" s="10" t="s">
        <v>328</v>
      </c>
      <c r="C80" s="11">
        <v>1104</v>
      </c>
      <c r="D80" s="10" t="str">
        <f>DEC2HEX(HEX2DEC(INDEX(BaseAddressTable!$B$9:$B$82,(MATCH(A38,BaseAddressTable!$A$9:$A$82,0))))+HEX2DEC(C80))</f>
        <v>A0263104</v>
      </c>
      <c r="E80" s="10" t="s">
        <v>97</v>
      </c>
      <c r="F80" s="10" t="s">
        <v>331</v>
      </c>
      <c r="G80" s="10" t="s">
        <v>304</v>
      </c>
      <c r="H80" s="11">
        <v>0</v>
      </c>
      <c r="I80" s="12" t="s">
        <v>323</v>
      </c>
      <c r="J80" s="10" t="str">
        <f t="shared" si="0"/>
        <v>param.car1_prach_lte_format2_supported</v>
      </c>
    </row>
    <row r="81" spans="1:72" x14ac:dyDescent="0.3">
      <c r="A81" s="10" t="s">
        <v>23</v>
      </c>
      <c r="B81" s="10" t="s">
        <v>328</v>
      </c>
      <c r="C81" s="11">
        <v>1104</v>
      </c>
      <c r="D81" s="10" t="str">
        <f>DEC2HEX(HEX2DEC(INDEX(BaseAddressTable!$B$9:$B$82,(MATCH(A39,BaseAddressTable!$A$9:$A$82,0))))+HEX2DEC(C81))</f>
        <v>A0263104</v>
      </c>
      <c r="E81" s="10" t="s">
        <v>97</v>
      </c>
      <c r="F81" s="10" t="s">
        <v>332</v>
      </c>
      <c r="G81" s="10" t="s">
        <v>307</v>
      </c>
      <c r="H81" s="11">
        <v>0</v>
      </c>
      <c r="I81" s="12" t="s">
        <v>325</v>
      </c>
      <c r="J81" s="10" t="str">
        <f t="shared" si="0"/>
        <v>param.car1_prach_lte_format3_supported</v>
      </c>
    </row>
    <row r="82" spans="1:72" x14ac:dyDescent="0.3">
      <c r="A82" s="10" t="s">
        <v>23</v>
      </c>
      <c r="B82" s="10" t="s">
        <v>328</v>
      </c>
      <c r="C82" s="11">
        <v>1104</v>
      </c>
      <c r="D82" s="10" t="str">
        <f>DEC2HEX(HEX2DEC(INDEX(BaseAddressTable!$B$9:$B$82,(MATCH(A40,BaseAddressTable!$A$9:$A$82,0))))+HEX2DEC(C82))</f>
        <v>A0263104</v>
      </c>
      <c r="E82" s="10" t="s">
        <v>97</v>
      </c>
      <c r="F82" s="10" t="s">
        <v>333</v>
      </c>
      <c r="G82" s="10" t="s">
        <v>274</v>
      </c>
      <c r="H82" s="11">
        <v>0</v>
      </c>
      <c r="I82" s="12" t="s">
        <v>327</v>
      </c>
      <c r="J82" s="10" t="str">
        <f t="shared" si="0"/>
        <v>param.car1_prach_lte_format4_supported</v>
      </c>
    </row>
    <row r="83" spans="1:72" x14ac:dyDescent="0.3">
      <c r="A83" s="10" t="s">
        <v>23</v>
      </c>
      <c r="B83" s="10" t="s">
        <v>334</v>
      </c>
      <c r="C83" s="11">
        <v>1108</v>
      </c>
      <c r="D83" s="10" t="str">
        <f>DEC2HEX(HEX2DEC(INDEX(BaseAddressTable!$B$9:$B$82,(MATCH(A41,BaseAddressTable!$A$9:$A$82,0))))+HEX2DEC(C83))</f>
        <v>A0263108</v>
      </c>
      <c r="E83" s="10" t="s">
        <v>97</v>
      </c>
      <c r="F83" s="10" t="s">
        <v>335</v>
      </c>
      <c r="G83" s="10" t="s">
        <v>127</v>
      </c>
      <c r="H83" s="11">
        <v>1</v>
      </c>
      <c r="I83" s="12" t="s">
        <v>336</v>
      </c>
      <c r="J83" s="10" t="str">
        <f t="shared" si="0"/>
        <v>param.car0_prach_5g_format0_supported</v>
      </c>
    </row>
    <row r="84" spans="1:72" x14ac:dyDescent="0.3">
      <c r="A84" s="10" t="s">
        <v>23</v>
      </c>
      <c r="B84" s="10" t="s">
        <v>334</v>
      </c>
      <c r="C84" s="11">
        <v>1108</v>
      </c>
      <c r="D84" s="10" t="str">
        <f>DEC2HEX(HEX2DEC(INDEX(BaseAddressTable!$B$9:$B$82,(MATCH(A42,BaseAddressTable!$A$9:$A$82,0))))+HEX2DEC(C84))</f>
        <v>A0263108</v>
      </c>
      <c r="E84" s="10" t="s">
        <v>97</v>
      </c>
      <c r="F84" s="10" t="s">
        <v>337</v>
      </c>
      <c r="G84" s="10" t="s">
        <v>131</v>
      </c>
      <c r="H84" s="11">
        <v>0</v>
      </c>
      <c r="I84" s="12" t="s">
        <v>338</v>
      </c>
      <c r="J84" s="10" t="str">
        <f t="shared" si="0"/>
        <v>param.car0_prach_5g_format1_supported</v>
      </c>
    </row>
    <row r="85" spans="1:72" x14ac:dyDescent="0.3">
      <c r="A85" s="10" t="s">
        <v>23</v>
      </c>
      <c r="B85" s="10" t="s">
        <v>334</v>
      </c>
      <c r="C85" s="11">
        <v>1108</v>
      </c>
      <c r="D85" s="10" t="str">
        <f>DEC2HEX(HEX2DEC(INDEX(BaseAddressTable!$B$9:$B$82,(MATCH(A43,BaseAddressTable!$A$9:$A$82,0))))+HEX2DEC(C85))</f>
        <v>A0263108</v>
      </c>
      <c r="E85" s="10" t="s">
        <v>97</v>
      </c>
      <c r="F85" s="10" t="s">
        <v>339</v>
      </c>
      <c r="G85" s="10" t="s">
        <v>304</v>
      </c>
      <c r="H85" s="11">
        <v>0</v>
      </c>
      <c r="I85" s="12" t="s">
        <v>340</v>
      </c>
      <c r="J85" s="10" t="str">
        <f t="shared" si="0"/>
        <v>param.car0_prach_5g_format2_supported</v>
      </c>
    </row>
    <row r="86" spans="1:72" x14ac:dyDescent="0.3">
      <c r="A86" s="10" t="s">
        <v>23</v>
      </c>
      <c r="B86" s="10" t="s">
        <v>334</v>
      </c>
      <c r="C86" s="11">
        <v>1108</v>
      </c>
      <c r="D86" s="10" t="str">
        <f>DEC2HEX(HEX2DEC(INDEX(BaseAddressTable!$B$9:$B$82,(MATCH(A44,BaseAddressTable!$A$9:$A$82,0))))+HEX2DEC(C86))</f>
        <v>A0263108</v>
      </c>
      <c r="E86" s="10" t="s">
        <v>97</v>
      </c>
      <c r="F86" s="10" t="s">
        <v>341</v>
      </c>
      <c r="G86" s="10" t="s">
        <v>307</v>
      </c>
      <c r="H86" s="11">
        <v>0</v>
      </c>
      <c r="I86" s="12" t="s">
        <v>342</v>
      </c>
      <c r="J86" s="10" t="str">
        <f t="shared" si="0"/>
        <v>param.car0_prach_5g_format3_supported</v>
      </c>
    </row>
    <row r="87" spans="1:72" x14ac:dyDescent="0.3">
      <c r="A87" s="10" t="s">
        <v>23</v>
      </c>
      <c r="B87" s="10" t="s">
        <v>343</v>
      </c>
      <c r="C87" s="11" t="s">
        <v>344</v>
      </c>
      <c r="D87" s="10" t="str">
        <f>DEC2HEX(HEX2DEC(INDEX(BaseAddressTable!$B$9:$B$82,(MATCH(A45,BaseAddressTable!$A$9:$A$82,0))))+HEX2DEC(C87))</f>
        <v>A026310C</v>
      </c>
      <c r="E87" s="10" t="s">
        <v>97</v>
      </c>
      <c r="F87" s="10" t="s">
        <v>345</v>
      </c>
      <c r="G87" s="10" t="s">
        <v>127</v>
      </c>
      <c r="H87" s="11">
        <v>1</v>
      </c>
      <c r="I87" s="12" t="s">
        <v>336</v>
      </c>
      <c r="J87" s="10" t="str">
        <f t="shared" ref="J87:J118" si="1">IF(E87="RW",CONCATENATE("ctrl.",F87),CONCATENATE("param.",F87))</f>
        <v>param.car1_prach_5g_format0_supported</v>
      </c>
    </row>
    <row r="88" spans="1:72" x14ac:dyDescent="0.3">
      <c r="A88" s="10" t="s">
        <v>23</v>
      </c>
      <c r="B88" s="10" t="s">
        <v>343</v>
      </c>
      <c r="C88" s="11" t="s">
        <v>344</v>
      </c>
      <c r="D88" s="10" t="str">
        <f>DEC2HEX(HEX2DEC(INDEX(BaseAddressTable!$B$9:$B$82,(MATCH(A46,BaseAddressTable!$A$9:$A$82,0))))+HEX2DEC(C88))</f>
        <v>A026310C</v>
      </c>
      <c r="E88" s="10" t="s">
        <v>97</v>
      </c>
      <c r="F88" s="10" t="s">
        <v>346</v>
      </c>
      <c r="G88" s="10" t="s">
        <v>131</v>
      </c>
      <c r="H88" s="11">
        <v>0</v>
      </c>
      <c r="I88" s="12" t="s">
        <v>338</v>
      </c>
      <c r="J88" s="10" t="str">
        <f t="shared" si="1"/>
        <v>param.car1_prach_5g_format1_supported</v>
      </c>
    </row>
    <row r="89" spans="1:72" x14ac:dyDescent="0.3">
      <c r="A89" s="10" t="s">
        <v>23</v>
      </c>
      <c r="B89" s="10" t="s">
        <v>343</v>
      </c>
      <c r="C89" s="11" t="s">
        <v>344</v>
      </c>
      <c r="D89" s="10" t="str">
        <f>DEC2HEX(HEX2DEC(INDEX(BaseAddressTable!$B$9:$B$82,(MATCH(A47,BaseAddressTable!$A$9:$A$82,0))))+HEX2DEC(C89))</f>
        <v>A026310C</v>
      </c>
      <c r="E89" s="10" t="s">
        <v>97</v>
      </c>
      <c r="F89" s="10" t="s">
        <v>347</v>
      </c>
      <c r="G89" s="10" t="s">
        <v>304</v>
      </c>
      <c r="H89" s="11">
        <v>0</v>
      </c>
      <c r="I89" s="12" t="s">
        <v>340</v>
      </c>
      <c r="J89" s="10" t="str">
        <f t="shared" si="1"/>
        <v>param.car1_prach_5g_format2_supported</v>
      </c>
    </row>
    <row r="90" spans="1:72" x14ac:dyDescent="0.3">
      <c r="A90" s="10" t="s">
        <v>23</v>
      </c>
      <c r="B90" s="10" t="s">
        <v>343</v>
      </c>
      <c r="C90" s="11" t="s">
        <v>344</v>
      </c>
      <c r="D90" s="10" t="str">
        <f>DEC2HEX(HEX2DEC(INDEX(BaseAddressTable!$B$9:$B$82,(MATCH(A48,BaseAddressTable!$A$9:$A$82,0))))+HEX2DEC(C90))</f>
        <v>A026310C</v>
      </c>
      <c r="E90" s="10" t="s">
        <v>97</v>
      </c>
      <c r="F90" s="10" t="s">
        <v>348</v>
      </c>
      <c r="G90" s="10" t="s">
        <v>307</v>
      </c>
      <c r="H90" s="11">
        <v>0</v>
      </c>
      <c r="I90" s="12" t="s">
        <v>342</v>
      </c>
      <c r="J90" s="10" t="str">
        <f t="shared" si="1"/>
        <v>param.car1_prach_5g_format3_supported</v>
      </c>
    </row>
    <row r="91" spans="1:72" x14ac:dyDescent="0.3">
      <c r="A91" s="10" t="s">
        <v>23</v>
      </c>
      <c r="B91" s="10" t="s">
        <v>349</v>
      </c>
      <c r="C91" s="11">
        <v>1200</v>
      </c>
      <c r="D91" s="10" t="str">
        <f>DEC2HEX(HEX2DEC(INDEX(BaseAddressTable!$B$9:$B$82,(MATCH(A49,BaseAddressTable!$A$9:$A$82,0))))+HEX2DEC(C91))</f>
        <v>A0263200</v>
      </c>
      <c r="E91" s="10" t="s">
        <v>97</v>
      </c>
      <c r="F91" s="10" t="s">
        <v>350</v>
      </c>
      <c r="G91" s="10" t="s">
        <v>127</v>
      </c>
      <c r="H91" s="11">
        <v>0</v>
      </c>
      <c r="I91" s="12" t="s">
        <v>351</v>
      </c>
      <c r="J91" s="10" t="str">
        <f t="shared" si="1"/>
        <v>param.car0_bw_5mhz_supported</v>
      </c>
    </row>
    <row r="92" spans="1:72" x14ac:dyDescent="0.3">
      <c r="A92" s="10" t="s">
        <v>23</v>
      </c>
      <c r="B92" s="10" t="s">
        <v>349</v>
      </c>
      <c r="C92" s="11">
        <v>1200</v>
      </c>
      <c r="D92" s="10" t="str">
        <f>DEC2HEX(HEX2DEC(INDEX(BaseAddressTable!$B$9:$B$82,(MATCH(A50,BaseAddressTable!$A$9:$A$82,0))))+HEX2DEC(C92))</f>
        <v>A0263200</v>
      </c>
      <c r="E92" s="10" t="s">
        <v>97</v>
      </c>
      <c r="F92" s="10" t="s">
        <v>352</v>
      </c>
      <c r="G92" s="10" t="s">
        <v>131</v>
      </c>
      <c r="H92" s="11">
        <v>0</v>
      </c>
      <c r="I92" s="12" t="s">
        <v>353</v>
      </c>
      <c r="J92" s="10" t="str">
        <f t="shared" si="1"/>
        <v>param.car0_bw_10mhz_supported</v>
      </c>
    </row>
    <row r="93" spans="1:72" x14ac:dyDescent="0.3">
      <c r="A93" s="10" t="s">
        <v>23</v>
      </c>
      <c r="B93" s="10" t="s">
        <v>349</v>
      </c>
      <c r="C93" s="11">
        <v>1200</v>
      </c>
      <c r="D93" s="10" t="str">
        <f>DEC2HEX(HEX2DEC(INDEX(BaseAddressTable!$B$9:$B$82,(MATCH(A51,BaseAddressTable!$A$9:$A$82,0))))+HEX2DEC(C93))</f>
        <v>A0263200</v>
      </c>
      <c r="E93" s="10" t="s">
        <v>97</v>
      </c>
      <c r="F93" s="10" t="s">
        <v>354</v>
      </c>
      <c r="G93" s="10" t="s">
        <v>304</v>
      </c>
      <c r="H93" s="11">
        <v>0</v>
      </c>
      <c r="I93" s="12" t="s">
        <v>355</v>
      </c>
      <c r="J93" s="10" t="str">
        <f t="shared" si="1"/>
        <v>param.car0_bw_15mhz_supported</v>
      </c>
    </row>
    <row r="94" spans="1:72" s="8" customFormat="1" x14ac:dyDescent="0.3">
      <c r="A94" s="10" t="s">
        <v>23</v>
      </c>
      <c r="B94" s="10" t="s">
        <v>349</v>
      </c>
      <c r="C94" s="11">
        <v>1200</v>
      </c>
      <c r="D94" s="10" t="str">
        <f>DEC2HEX(HEX2DEC(INDEX(BaseAddressTable!$B$9:$B$82,(MATCH(A52,BaseAddressTable!$A$9:$A$82,0))))+HEX2DEC(C94))</f>
        <v>A0263200</v>
      </c>
      <c r="E94" s="10" t="s">
        <v>97</v>
      </c>
      <c r="F94" s="10" t="s">
        <v>356</v>
      </c>
      <c r="G94" s="10" t="s">
        <v>307</v>
      </c>
      <c r="H94" s="11">
        <v>0</v>
      </c>
      <c r="I94" s="12" t="s">
        <v>357</v>
      </c>
      <c r="J94" s="10" t="str">
        <f t="shared" si="1"/>
        <v>param.car0_bw_20mhz_supported</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row>
    <row r="95" spans="1:72" x14ac:dyDescent="0.3">
      <c r="A95" s="10" t="s">
        <v>23</v>
      </c>
      <c r="B95" s="10" t="s">
        <v>349</v>
      </c>
      <c r="C95" s="11">
        <f>C94</f>
        <v>1200</v>
      </c>
      <c r="D95" s="10" t="str">
        <f>DEC2HEX(HEX2DEC(INDEX(BaseAddressTable!$B$9:$B$82,(MATCH(A53,BaseAddressTable!$A$9:$A$82,0))))+HEX2DEC(C95))</f>
        <v>A0263200</v>
      </c>
      <c r="E95" s="10" t="s">
        <v>97</v>
      </c>
      <c r="F95" s="10" t="s">
        <v>358</v>
      </c>
      <c r="G95" s="10" t="s">
        <v>274</v>
      </c>
      <c r="H95" s="11">
        <v>0</v>
      </c>
      <c r="I95" s="12" t="s">
        <v>359</v>
      </c>
      <c r="J95" s="10" t="str">
        <f t="shared" si="1"/>
        <v>param.car0_bw_40mhz_supported</v>
      </c>
    </row>
    <row r="96" spans="1:72" x14ac:dyDescent="0.3">
      <c r="A96" s="10" t="s">
        <v>23</v>
      </c>
      <c r="B96" s="10" t="s">
        <v>349</v>
      </c>
      <c r="C96" s="11">
        <f>C95</f>
        <v>1200</v>
      </c>
      <c r="D96" s="10" t="str">
        <f>DEC2HEX(HEX2DEC(INDEX(BaseAddressTable!$B$9:$B$82,(MATCH(A54,BaseAddressTable!$A$9:$A$82,0))))+HEX2DEC(C96))</f>
        <v>A0263200</v>
      </c>
      <c r="E96" s="10" t="s">
        <v>97</v>
      </c>
      <c r="F96" s="10" t="s">
        <v>360</v>
      </c>
      <c r="G96" s="10" t="s">
        <v>277</v>
      </c>
      <c r="H96" s="11">
        <v>0</v>
      </c>
      <c r="I96" s="12" t="s">
        <v>361</v>
      </c>
      <c r="J96" s="10" t="str">
        <f t="shared" si="1"/>
        <v>param.car0_bw_60mhz_supported</v>
      </c>
    </row>
    <row r="97" spans="1:72" x14ac:dyDescent="0.3">
      <c r="A97" s="10" t="s">
        <v>23</v>
      </c>
      <c r="B97" s="10" t="s">
        <v>349</v>
      </c>
      <c r="C97" s="11">
        <f>C96</f>
        <v>1200</v>
      </c>
      <c r="D97" s="10" t="str">
        <f>DEC2HEX(HEX2DEC(INDEX(BaseAddressTable!$B$9:$B$82,(MATCH(A55,BaseAddressTable!$A$9:$A$82,0))))+HEX2DEC(C97))</f>
        <v>A0263200</v>
      </c>
      <c r="E97" s="10" t="s">
        <v>97</v>
      </c>
      <c r="F97" s="10" t="s">
        <v>362</v>
      </c>
      <c r="G97" s="10" t="s">
        <v>363</v>
      </c>
      <c r="H97" s="11">
        <v>0</v>
      </c>
      <c r="I97" s="12" t="s">
        <v>364</v>
      </c>
      <c r="J97" s="10" t="str">
        <f t="shared" si="1"/>
        <v>param.car0_bw_80mhz_supported</v>
      </c>
    </row>
    <row r="98" spans="1:72" x14ac:dyDescent="0.3">
      <c r="A98" s="10" t="s">
        <v>23</v>
      </c>
      <c r="B98" s="10" t="s">
        <v>349</v>
      </c>
      <c r="C98" s="11">
        <f>C97</f>
        <v>1200</v>
      </c>
      <c r="D98" s="10" t="str">
        <f>DEC2HEX(HEX2DEC(INDEX(BaseAddressTable!$B$9:$B$82,(MATCH(A56,BaseAddressTable!$A$9:$A$82,0))))+HEX2DEC(C98))</f>
        <v>A0263200</v>
      </c>
      <c r="E98" s="10" t="s">
        <v>97</v>
      </c>
      <c r="F98" s="10" t="s">
        <v>365</v>
      </c>
      <c r="G98" s="10" t="s">
        <v>366</v>
      </c>
      <c r="H98" s="11">
        <v>1</v>
      </c>
      <c r="I98" s="12" t="s">
        <v>367</v>
      </c>
      <c r="J98" s="10" t="str">
        <f t="shared" si="1"/>
        <v>param.car0_bw_100mhz_supported</v>
      </c>
    </row>
    <row r="99" spans="1:72" x14ac:dyDescent="0.3">
      <c r="A99" s="10" t="s">
        <v>23</v>
      </c>
      <c r="B99" s="10" t="s">
        <v>368</v>
      </c>
      <c r="C99" s="11">
        <v>1300</v>
      </c>
      <c r="D99" s="10" t="str">
        <f>DEC2HEX(HEX2DEC(INDEX(BaseAddressTable!$B$9:$B$82,(MATCH(A57,BaseAddressTable!$A$9:$A$82,0))))+HEX2DEC(C99))</f>
        <v>A0263300</v>
      </c>
      <c r="E99" s="10" t="s">
        <v>97</v>
      </c>
      <c r="F99" s="10" t="s">
        <v>369</v>
      </c>
      <c r="G99" s="10" t="s">
        <v>127</v>
      </c>
      <c r="H99" s="11">
        <v>0</v>
      </c>
      <c r="I99" s="12" t="s">
        <v>351</v>
      </c>
      <c r="J99" s="10" t="str">
        <f t="shared" si="1"/>
        <v>param.car1_bw_5mhz_supported</v>
      </c>
    </row>
    <row r="100" spans="1:72" x14ac:dyDescent="0.3">
      <c r="A100" s="10" t="s">
        <v>23</v>
      </c>
      <c r="B100" s="10" t="s">
        <v>368</v>
      </c>
      <c r="C100" s="11">
        <f>C99</f>
        <v>1300</v>
      </c>
      <c r="D100" s="10" t="str">
        <f>DEC2HEX(HEX2DEC(INDEX(BaseAddressTable!$B$9:$B$82,(MATCH(A58,BaseAddressTable!$A$9:$A$82,0))))+HEX2DEC(C100))</f>
        <v>A0263300</v>
      </c>
      <c r="E100" s="10" t="s">
        <v>97</v>
      </c>
      <c r="F100" s="10" t="s">
        <v>370</v>
      </c>
      <c r="G100" s="10" t="s">
        <v>131</v>
      </c>
      <c r="H100" s="11">
        <v>0</v>
      </c>
      <c r="I100" s="12" t="s">
        <v>353</v>
      </c>
      <c r="J100" s="10" t="str">
        <f t="shared" si="1"/>
        <v>param.car1_bw_10mhz_supported</v>
      </c>
    </row>
    <row r="101" spans="1:72" x14ac:dyDescent="0.3">
      <c r="A101" s="10" t="s">
        <v>23</v>
      </c>
      <c r="B101" s="10" t="s">
        <v>368</v>
      </c>
      <c r="C101" s="11">
        <f>C100</f>
        <v>1300</v>
      </c>
      <c r="D101" s="10" t="str">
        <f>DEC2HEX(HEX2DEC(INDEX(BaseAddressTable!$B$9:$B$82,(MATCH(A59,BaseAddressTable!$A$9:$A$82,0))))+HEX2DEC(C101))</f>
        <v>A0263300</v>
      </c>
      <c r="E101" s="10" t="s">
        <v>97</v>
      </c>
      <c r="F101" s="10" t="s">
        <v>371</v>
      </c>
      <c r="G101" s="10" t="s">
        <v>304</v>
      </c>
      <c r="H101" s="11">
        <v>0</v>
      </c>
      <c r="I101" s="12" t="s">
        <v>355</v>
      </c>
      <c r="J101" s="10" t="str">
        <f t="shared" si="1"/>
        <v>param.car1_bw_15mhz_supported</v>
      </c>
    </row>
    <row r="102" spans="1:72" s="8" customFormat="1" x14ac:dyDescent="0.3">
      <c r="A102" s="10" t="s">
        <v>23</v>
      </c>
      <c r="B102" s="10" t="s">
        <v>368</v>
      </c>
      <c r="C102" s="11">
        <f>C101</f>
        <v>1300</v>
      </c>
      <c r="D102" s="10" t="str">
        <f>DEC2HEX(HEX2DEC(INDEX(BaseAddressTable!$B$9:$B$82,(MATCH(A60,BaseAddressTable!$A$9:$A$82,0))))+HEX2DEC(C102))</f>
        <v>A0263300</v>
      </c>
      <c r="E102" s="10" t="s">
        <v>97</v>
      </c>
      <c r="F102" s="10" t="s">
        <v>372</v>
      </c>
      <c r="G102" s="10" t="s">
        <v>307</v>
      </c>
      <c r="H102" s="11">
        <v>0</v>
      </c>
      <c r="I102" s="12" t="s">
        <v>357</v>
      </c>
      <c r="J102" s="10" t="str">
        <f t="shared" si="1"/>
        <v>param.car1_bw_20mhz_supported</v>
      </c>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row>
    <row r="103" spans="1:72" x14ac:dyDescent="0.3">
      <c r="A103" s="10" t="s">
        <v>23</v>
      </c>
      <c r="B103" s="10" t="s">
        <v>368</v>
      </c>
      <c r="C103" s="11">
        <f>C102</f>
        <v>1300</v>
      </c>
      <c r="D103" s="10" t="str">
        <f>DEC2HEX(HEX2DEC(INDEX(BaseAddressTable!$B$9:$B$82,(MATCH(A61,BaseAddressTable!$A$9:$A$82,0))))+HEX2DEC(C103))</f>
        <v>A0263300</v>
      </c>
      <c r="E103" s="10" t="s">
        <v>97</v>
      </c>
      <c r="F103" s="10" t="s">
        <v>373</v>
      </c>
      <c r="G103" s="10" t="s">
        <v>274</v>
      </c>
      <c r="H103" s="11">
        <v>0</v>
      </c>
      <c r="I103" s="12" t="s">
        <v>359</v>
      </c>
      <c r="J103" s="10" t="str">
        <f t="shared" si="1"/>
        <v>param.car1_bw_40mhz_supported</v>
      </c>
    </row>
    <row r="104" spans="1:72" x14ac:dyDescent="0.3">
      <c r="A104" s="10" t="s">
        <v>23</v>
      </c>
      <c r="B104" s="10" t="s">
        <v>368</v>
      </c>
      <c r="C104" s="11">
        <f>C103</f>
        <v>1300</v>
      </c>
      <c r="D104" s="10" t="str">
        <f>DEC2HEX(HEX2DEC(INDEX(BaseAddressTable!$B$9:$B$82,(MATCH(A62,BaseAddressTable!$A$9:$A$82,0))))+HEX2DEC(C104))</f>
        <v>A0263300</v>
      </c>
      <c r="E104" s="10" t="s">
        <v>97</v>
      </c>
      <c r="F104" s="10" t="s">
        <v>374</v>
      </c>
      <c r="G104" s="10" t="s">
        <v>277</v>
      </c>
      <c r="H104" s="11">
        <v>0</v>
      </c>
      <c r="I104" s="12" t="s">
        <v>361</v>
      </c>
      <c r="J104" s="10" t="str">
        <f t="shared" si="1"/>
        <v>param.car1_bw_60mhz_supported</v>
      </c>
    </row>
    <row r="105" spans="1:72" x14ac:dyDescent="0.3">
      <c r="A105" s="10" t="s">
        <v>23</v>
      </c>
      <c r="B105" s="10" t="s">
        <v>368</v>
      </c>
      <c r="C105" s="11">
        <f>C103</f>
        <v>1300</v>
      </c>
      <c r="D105" s="10" t="str">
        <f>DEC2HEX(HEX2DEC(INDEX(BaseAddressTable!$B$9:$B$82,(MATCH(A63,BaseAddressTable!$A$9:$A$82,0))))+HEX2DEC(C105))</f>
        <v>A0263300</v>
      </c>
      <c r="E105" s="10" t="s">
        <v>97</v>
      </c>
      <c r="F105" s="10" t="s">
        <v>375</v>
      </c>
      <c r="G105" s="10" t="s">
        <v>363</v>
      </c>
      <c r="H105" s="11">
        <v>0</v>
      </c>
      <c r="I105" s="12" t="s">
        <v>364</v>
      </c>
      <c r="J105" s="10" t="str">
        <f t="shared" si="1"/>
        <v>param.car1_bw_80mhz_supported</v>
      </c>
    </row>
    <row r="106" spans="1:72" x14ac:dyDescent="0.3">
      <c r="A106" s="10" t="s">
        <v>23</v>
      </c>
      <c r="B106" s="10" t="s">
        <v>368</v>
      </c>
      <c r="C106" s="11">
        <f>C104</f>
        <v>1300</v>
      </c>
      <c r="D106" s="10" t="str">
        <f>DEC2HEX(HEX2DEC(INDEX(BaseAddressTable!$B$9:$B$82,(MATCH(A64,BaseAddressTable!$A$9:$A$82,0))))+HEX2DEC(C106))</f>
        <v>A0263300</v>
      </c>
      <c r="E106" s="10" t="s">
        <v>97</v>
      </c>
      <c r="F106" s="10" t="s">
        <v>376</v>
      </c>
      <c r="G106" s="10" t="s">
        <v>366</v>
      </c>
      <c r="H106" s="11">
        <v>1</v>
      </c>
      <c r="I106" s="12" t="s">
        <v>367</v>
      </c>
      <c r="J106" s="10" t="str">
        <f t="shared" si="1"/>
        <v>param.car1_bw_100mhz_supported</v>
      </c>
    </row>
    <row r="107" spans="1:72" x14ac:dyDescent="0.3">
      <c r="A107" s="10" t="s">
        <v>23</v>
      </c>
      <c r="B107" s="10" t="s">
        <v>377</v>
      </c>
      <c r="C107" s="11" t="str">
        <f>DEC2HEX(HEX2DEC(C106)+4)</f>
        <v>1304</v>
      </c>
      <c r="D107" s="10" t="str">
        <f>DEC2HEX(HEX2DEC(INDEX(BaseAddressTable!$B$9:$B$82,(MATCH(A65,BaseAddressTable!$A$9:$A$82,0))))+HEX2DEC(C107))</f>
        <v>A0263304</v>
      </c>
      <c r="E107" s="10" t="s">
        <v>97</v>
      </c>
      <c r="F107" s="10" t="s">
        <v>378</v>
      </c>
      <c r="G107" s="10" t="s">
        <v>379</v>
      </c>
      <c r="H107" s="11" t="s">
        <v>380</v>
      </c>
      <c r="I107" s="12" t="s">
        <v>381</v>
      </c>
      <c r="J107" s="10" t="str">
        <f t="shared" si="1"/>
        <v>param.t2a_min_up_ns_100MHZ</v>
      </c>
    </row>
    <row r="108" spans="1:72" x14ac:dyDescent="0.3">
      <c r="A108" s="10" t="s">
        <v>23</v>
      </c>
      <c r="B108" s="10" t="s">
        <v>382</v>
      </c>
      <c r="C108" s="11" t="str">
        <f>DEC2HEX(HEX2DEC(C107)+4)</f>
        <v>1308</v>
      </c>
      <c r="D108" s="10" t="str">
        <f>DEC2HEX(HEX2DEC(INDEX(BaseAddressTable!$B$9:$B$82,(MATCH(A66,BaseAddressTable!$A$9:$A$82,0))))+HEX2DEC(C108))</f>
        <v>A0263308</v>
      </c>
      <c r="E108" s="10" t="s">
        <v>97</v>
      </c>
      <c r="F108" s="10" t="s">
        <v>383</v>
      </c>
      <c r="G108" s="10" t="s">
        <v>379</v>
      </c>
      <c r="H108" s="11" t="s">
        <v>380</v>
      </c>
      <c r="I108" s="12" t="s">
        <v>384</v>
      </c>
      <c r="J108" s="10" t="str">
        <f t="shared" si="1"/>
        <v>param.t2a_min_up_ns_80MHZ</v>
      </c>
    </row>
    <row r="109" spans="1:72" x14ac:dyDescent="0.3">
      <c r="A109" s="10" t="s">
        <v>23</v>
      </c>
      <c r="B109" s="10" t="s">
        <v>385</v>
      </c>
      <c r="C109" s="11" t="str">
        <f>DEC2HEX(HEX2DEC(C108)+4)</f>
        <v>130C</v>
      </c>
      <c r="D109" s="10" t="str">
        <f>DEC2HEX(HEX2DEC(INDEX(BaseAddressTable!$B$9:$B$82,(MATCH(A67,BaseAddressTable!$A$9:$A$82,0))))+HEX2DEC(C109))</f>
        <v>A026330C</v>
      </c>
      <c r="E109" s="10" t="s">
        <v>97</v>
      </c>
      <c r="F109" s="10" t="s">
        <v>386</v>
      </c>
      <c r="G109" s="10" t="s">
        <v>379</v>
      </c>
      <c r="H109" s="11" t="s">
        <v>380</v>
      </c>
      <c r="I109" s="12" t="s">
        <v>387</v>
      </c>
      <c r="J109" s="10" t="str">
        <f t="shared" si="1"/>
        <v>param.t2a_min_up_ns_60MHZ</v>
      </c>
    </row>
    <row r="110" spans="1:72" x14ac:dyDescent="0.3">
      <c r="A110" s="10" t="s">
        <v>23</v>
      </c>
      <c r="B110" s="10" t="s">
        <v>388</v>
      </c>
      <c r="C110" s="11" t="str">
        <f>DEC2HEX(HEX2DEC(C109)+4)</f>
        <v>1310</v>
      </c>
      <c r="D110" s="10" t="str">
        <f>DEC2HEX(HEX2DEC(INDEX(BaseAddressTable!$B$9:$B$82,(MATCH(A68,BaseAddressTable!$A$9:$A$82,0))))+HEX2DEC(C110))</f>
        <v>A0263310</v>
      </c>
      <c r="E110" s="10" t="s">
        <v>97</v>
      </c>
      <c r="F110" s="10" t="s">
        <v>389</v>
      </c>
      <c r="G110" s="10" t="s">
        <v>379</v>
      </c>
      <c r="H110" s="11" t="s">
        <v>380</v>
      </c>
      <c r="I110" s="12" t="s">
        <v>390</v>
      </c>
      <c r="J110" s="10" t="str">
        <f t="shared" si="1"/>
        <v>param.t2a_min_up_ns_40MHZ</v>
      </c>
    </row>
    <row r="111" spans="1:72" x14ac:dyDescent="0.3">
      <c r="A111" s="10" t="s">
        <v>23</v>
      </c>
      <c r="B111" s="10" t="s">
        <v>391</v>
      </c>
      <c r="C111" s="11" t="str">
        <f>DEC2HEX(HEX2DEC(C110)+4)</f>
        <v>1314</v>
      </c>
      <c r="D111" s="10" t="str">
        <f>DEC2HEX(HEX2DEC(INDEX(BaseAddressTable!$B$9:$B$82,(MATCH(A69,BaseAddressTable!$A$9:$A$82,0))))+HEX2DEC(C111))</f>
        <v>A0263314</v>
      </c>
      <c r="E111" s="10" t="s">
        <v>97</v>
      </c>
      <c r="F111" s="10" t="s">
        <v>392</v>
      </c>
      <c r="G111" s="10" t="s">
        <v>379</v>
      </c>
      <c r="H111" s="11" t="s">
        <v>380</v>
      </c>
      <c r="I111" s="12" t="s">
        <v>393</v>
      </c>
      <c r="J111" s="10" t="str">
        <f t="shared" si="1"/>
        <v>param.t2a_min_up_ns_20MHZ</v>
      </c>
    </row>
    <row r="112" spans="1:72" x14ac:dyDescent="0.3">
      <c r="A112" s="10" t="s">
        <v>23</v>
      </c>
      <c r="B112" s="10" t="s">
        <v>394</v>
      </c>
      <c r="C112" s="11" t="s">
        <v>395</v>
      </c>
      <c r="D112" s="10" t="str">
        <f>DEC2HEX(HEX2DEC(INDEX(BaseAddressTable!$B$9:$B$82,(MATCH(A70,BaseAddressTable!$A$9:$A$82,0))))+HEX2DEC(C112))</f>
        <v>A026331C</v>
      </c>
      <c r="E112" s="10" t="s">
        <v>97</v>
      </c>
      <c r="F112" s="10" t="s">
        <v>396</v>
      </c>
      <c r="G112" s="10" t="s">
        <v>379</v>
      </c>
      <c r="H112" s="11" t="s">
        <v>380</v>
      </c>
      <c r="I112" s="12" t="s">
        <v>397</v>
      </c>
      <c r="J112" s="10" t="str">
        <f t="shared" si="1"/>
        <v>param.t2a_min_up_ns_15MHZ</v>
      </c>
    </row>
    <row r="113" spans="1:72" x14ac:dyDescent="0.3">
      <c r="A113" s="10" t="s">
        <v>23</v>
      </c>
      <c r="B113" s="10" t="s">
        <v>398</v>
      </c>
      <c r="C113" s="11">
        <v>1320</v>
      </c>
      <c r="D113" s="10" t="str">
        <f>DEC2HEX(HEX2DEC(INDEX(BaseAddressTable!$B$9:$B$82,(MATCH(A71,BaseAddressTable!$A$9:$A$82,0))))+HEX2DEC(C113))</f>
        <v>A0263320</v>
      </c>
      <c r="E113" s="10" t="s">
        <v>97</v>
      </c>
      <c r="F113" s="10" t="s">
        <v>399</v>
      </c>
      <c r="G113" s="10" t="s">
        <v>379</v>
      </c>
      <c r="H113" s="11" t="s">
        <v>400</v>
      </c>
      <c r="I113" s="12" t="s">
        <v>401</v>
      </c>
      <c r="J113" s="10" t="str">
        <f t="shared" si="1"/>
        <v>param.t2a_min_up_ns_10MHZ</v>
      </c>
    </row>
    <row r="114" spans="1:72" x14ac:dyDescent="0.3">
      <c r="A114" s="10" t="s">
        <v>23</v>
      </c>
      <c r="B114" s="10" t="s">
        <v>402</v>
      </c>
      <c r="C114" s="11">
        <v>1324</v>
      </c>
      <c r="D114" s="10" t="str">
        <f>DEC2HEX(HEX2DEC(INDEX(BaseAddressTable!$B$9:$B$82,(MATCH(A72,BaseAddressTable!$A$9:$A$82,0))))+HEX2DEC(C114))</f>
        <v>A0263324</v>
      </c>
      <c r="E114" s="10" t="s">
        <v>97</v>
      </c>
      <c r="F114" s="10" t="s">
        <v>403</v>
      </c>
      <c r="G114" s="10" t="s">
        <v>379</v>
      </c>
      <c r="H114" s="11" t="s">
        <v>404</v>
      </c>
      <c r="I114" s="12" t="s">
        <v>405</v>
      </c>
      <c r="J114" s="10" t="str">
        <f t="shared" si="1"/>
        <v>param.t2a_min_up_ns_5MHZ</v>
      </c>
    </row>
    <row r="115" spans="1:72" s="8" customFormat="1" x14ac:dyDescent="0.3">
      <c r="A115" s="10" t="s">
        <v>23</v>
      </c>
      <c r="B115" s="10" t="s">
        <v>406</v>
      </c>
      <c r="C115" s="11">
        <v>1328</v>
      </c>
      <c r="D115" s="10" t="str">
        <f>DEC2HEX(HEX2DEC(INDEX(BaseAddressTable!$B$9:$B$82,(MATCH(A73,BaseAddressTable!$A$9:$A$82,0))))+HEX2DEC(C115))</f>
        <v>A0263328</v>
      </c>
      <c r="E115" s="10" t="s">
        <v>97</v>
      </c>
      <c r="F115" s="10" t="s">
        <v>407</v>
      </c>
      <c r="G115" s="10" t="s">
        <v>379</v>
      </c>
      <c r="H115" s="11">
        <v>72038</v>
      </c>
      <c r="I115" s="12" t="s">
        <v>408</v>
      </c>
      <c r="J115" s="10" t="str">
        <f t="shared" si="1"/>
        <v>param.tup_reception_window_dl_ns</v>
      </c>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row>
    <row r="116" spans="1:72" s="8" customFormat="1" x14ac:dyDescent="0.3">
      <c r="A116" s="10" t="s">
        <v>23</v>
      </c>
      <c r="B116" s="10" t="s">
        <v>409</v>
      </c>
      <c r="C116" s="11" t="s">
        <v>410</v>
      </c>
      <c r="D116" s="10" t="str">
        <f>DEC2HEX(HEX2DEC(INDEX(BaseAddressTable!$B$9:$B$82,(MATCH(A74,BaseAddressTable!$A$9:$A$82,0))))+HEX2DEC(C116))</f>
        <v>A026332C</v>
      </c>
      <c r="E116" s="10" t="s">
        <v>97</v>
      </c>
      <c r="F116" s="10" t="s">
        <v>411</v>
      </c>
      <c r="G116" s="10" t="s">
        <v>379</v>
      </c>
      <c r="H116" s="11">
        <v>48440</v>
      </c>
      <c r="I116" s="12" t="s">
        <v>412</v>
      </c>
      <c r="J116" s="10" t="str">
        <f t="shared" si="1"/>
        <v>param.tcp_reception_window_dl_ns</v>
      </c>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row>
    <row r="117" spans="1:72" s="8" customFormat="1" x14ac:dyDescent="0.3">
      <c r="A117" s="10" t="s">
        <v>23</v>
      </c>
      <c r="B117" s="10" t="s">
        <v>413</v>
      </c>
      <c r="C117" s="11">
        <v>1330</v>
      </c>
      <c r="D117" s="10" t="str">
        <f>DEC2HEX(HEX2DEC(INDEX(BaseAddressTable!$B$9:$B$82,(MATCH(A75,BaseAddressTable!$A$9:$A$82,0))))+HEX2DEC(C117))</f>
        <v>A0263330</v>
      </c>
      <c r="E117" s="10" t="s">
        <v>97</v>
      </c>
      <c r="F117" s="10" t="s">
        <v>414</v>
      </c>
      <c r="G117" s="10" t="s">
        <v>379</v>
      </c>
      <c r="H117" s="11" t="s">
        <v>415</v>
      </c>
      <c r="I117" s="12" t="s">
        <v>416</v>
      </c>
      <c r="J117" s="10" t="str">
        <f t="shared" si="1"/>
        <v>param.tcp_adv_dl_ns</v>
      </c>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row>
    <row r="118" spans="1:72" x14ac:dyDescent="0.3">
      <c r="A118" s="10" t="s">
        <v>23</v>
      </c>
      <c r="B118" s="10" t="s">
        <v>417</v>
      </c>
      <c r="C118" s="11" t="str">
        <f t="shared" ref="C118:C161" si="2">DEC2HEX(HEX2DEC(C117)+4)</f>
        <v>1334</v>
      </c>
      <c r="D118" s="10" t="str">
        <f>DEC2HEX(HEX2DEC(INDEX(BaseAddressTable!$B$9:$B$82,(MATCH(A76,BaseAddressTable!$A$9:$A$82,0))))+HEX2DEC(C118))</f>
        <v>A0263334</v>
      </c>
      <c r="E118" s="10" t="s">
        <v>97</v>
      </c>
      <c r="F118" s="10" t="s">
        <v>418</v>
      </c>
      <c r="G118" s="10" t="s">
        <v>379</v>
      </c>
      <c r="H118" s="42" t="s">
        <v>419</v>
      </c>
      <c r="I118" s="12" t="s">
        <v>420</v>
      </c>
      <c r="J118" s="10" t="str">
        <f t="shared" si="1"/>
        <v>param.ta3_min_up_ns_100MHZ</v>
      </c>
    </row>
    <row r="119" spans="1:72" x14ac:dyDescent="0.3">
      <c r="A119" s="10" t="s">
        <v>23</v>
      </c>
      <c r="B119" s="10" t="s">
        <v>421</v>
      </c>
      <c r="C119" s="11" t="str">
        <f t="shared" si="2"/>
        <v>1338</v>
      </c>
      <c r="D119" s="10" t="str">
        <f>DEC2HEX(HEX2DEC(INDEX(BaseAddressTable!$B$9:$B$82,(MATCH(A77,BaseAddressTable!$A$9:$A$82,0))))+HEX2DEC(C119))</f>
        <v>A0263338</v>
      </c>
      <c r="E119" s="10" t="s">
        <v>97</v>
      </c>
      <c r="F119" s="10" t="s">
        <v>422</v>
      </c>
      <c r="G119" s="10" t="s">
        <v>379</v>
      </c>
      <c r="H119" s="42" t="s">
        <v>419</v>
      </c>
      <c r="I119" s="12" t="s">
        <v>423</v>
      </c>
      <c r="J119" s="10" t="str">
        <f t="shared" ref="J119:J150" si="3">IF(E119="RW",CONCATENATE("ctrl.",F119),CONCATENATE("param.",F119))</f>
        <v>param.ta3_min_up_ns_80MHZ</v>
      </c>
    </row>
    <row r="120" spans="1:72" x14ac:dyDescent="0.3">
      <c r="A120" s="10" t="s">
        <v>23</v>
      </c>
      <c r="B120" s="10" t="s">
        <v>424</v>
      </c>
      <c r="C120" s="11" t="str">
        <f t="shared" si="2"/>
        <v>133C</v>
      </c>
      <c r="D120" s="10" t="str">
        <f>DEC2HEX(HEX2DEC(INDEX(BaseAddressTable!$B$9:$B$82,(MATCH(A78,BaseAddressTable!$A$9:$A$82,0))))+HEX2DEC(C120))</f>
        <v>A026333C</v>
      </c>
      <c r="E120" s="10" t="s">
        <v>97</v>
      </c>
      <c r="F120" s="10" t="s">
        <v>425</v>
      </c>
      <c r="G120" s="10" t="s">
        <v>379</v>
      </c>
      <c r="H120" s="42" t="s">
        <v>419</v>
      </c>
      <c r="I120" s="12" t="s">
        <v>426</v>
      </c>
      <c r="J120" s="10" t="str">
        <f t="shared" si="3"/>
        <v>param.ta3_min_up_ns_60MHZ</v>
      </c>
    </row>
    <row r="121" spans="1:72" x14ac:dyDescent="0.3">
      <c r="A121" s="10" t="s">
        <v>23</v>
      </c>
      <c r="B121" s="10" t="s">
        <v>427</v>
      </c>
      <c r="C121" s="11" t="str">
        <f t="shared" si="2"/>
        <v>1340</v>
      </c>
      <c r="D121" s="10" t="str">
        <f>DEC2HEX(HEX2DEC(INDEX(BaseAddressTable!$B$9:$B$82,(MATCH(A79,BaseAddressTable!$A$9:$A$82,0))))+HEX2DEC(C121))</f>
        <v>A0263340</v>
      </c>
      <c r="E121" s="10" t="s">
        <v>97</v>
      </c>
      <c r="F121" s="10" t="s">
        <v>428</v>
      </c>
      <c r="G121" s="10" t="s">
        <v>379</v>
      </c>
      <c r="H121" s="42" t="s">
        <v>419</v>
      </c>
      <c r="I121" s="12" t="s">
        <v>429</v>
      </c>
      <c r="J121" s="10" t="str">
        <f t="shared" si="3"/>
        <v>param.ta3_min_up_ns_40MHZ</v>
      </c>
    </row>
    <row r="122" spans="1:72" s="8" customFormat="1" x14ac:dyDescent="0.3">
      <c r="A122" s="10" t="s">
        <v>23</v>
      </c>
      <c r="B122" s="10" t="s">
        <v>430</v>
      </c>
      <c r="C122" s="11" t="str">
        <f t="shared" si="2"/>
        <v>1344</v>
      </c>
      <c r="D122" s="10" t="str">
        <f>DEC2HEX(HEX2DEC(INDEX(BaseAddressTable!$B$9:$B$82,(MATCH(A80,BaseAddressTable!$A$9:$A$82,0))))+HEX2DEC(C122))</f>
        <v>A0263344</v>
      </c>
      <c r="E122" s="10" t="s">
        <v>97</v>
      </c>
      <c r="F122" s="10" t="s">
        <v>431</v>
      </c>
      <c r="G122" s="10" t="s">
        <v>379</v>
      </c>
      <c r="H122" s="42" t="s">
        <v>419</v>
      </c>
      <c r="I122" s="12" t="s">
        <v>432</v>
      </c>
      <c r="J122" s="10" t="str">
        <f t="shared" si="3"/>
        <v>param.ta3_min_up_ns_20MHZ</v>
      </c>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row>
    <row r="123" spans="1:72" x14ac:dyDescent="0.3">
      <c r="A123" s="10" t="s">
        <v>23</v>
      </c>
      <c r="B123" s="10" t="s">
        <v>433</v>
      </c>
      <c r="C123" s="11" t="str">
        <f t="shared" si="2"/>
        <v>1348</v>
      </c>
      <c r="D123" s="10" t="str">
        <f>DEC2HEX(HEX2DEC(INDEX(BaseAddressTable!$B$9:$B$82,(MATCH(A81,BaseAddressTable!$A$9:$A$82,0))))+HEX2DEC(C123))</f>
        <v>A0263348</v>
      </c>
      <c r="E123" s="10" t="s">
        <v>97</v>
      </c>
      <c r="F123" s="10" t="s">
        <v>434</v>
      </c>
      <c r="G123" s="10" t="s">
        <v>379</v>
      </c>
      <c r="H123" s="11" t="s">
        <v>419</v>
      </c>
      <c r="I123" s="12" t="s">
        <v>435</v>
      </c>
      <c r="J123" s="10" t="str">
        <f t="shared" si="3"/>
        <v>param.ta3_min_up_ns_15MHZ</v>
      </c>
    </row>
    <row r="124" spans="1:72" x14ac:dyDescent="0.3">
      <c r="A124" s="10" t="s">
        <v>23</v>
      </c>
      <c r="B124" s="10" t="s">
        <v>436</v>
      </c>
      <c r="C124" s="11" t="str">
        <f t="shared" si="2"/>
        <v>134C</v>
      </c>
      <c r="D124" s="10" t="str">
        <f>DEC2HEX(HEX2DEC(INDEX(BaseAddressTable!$B$9:$B$82,(MATCH(A82,BaseAddressTable!$A$9:$A$82,0))))+HEX2DEC(C124))</f>
        <v>A026334C</v>
      </c>
      <c r="E124" s="10" t="s">
        <v>97</v>
      </c>
      <c r="F124" s="10" t="s">
        <v>437</v>
      </c>
      <c r="G124" s="10" t="s">
        <v>379</v>
      </c>
      <c r="H124" s="11" t="s">
        <v>438</v>
      </c>
      <c r="I124" s="12" t="s">
        <v>439</v>
      </c>
      <c r="J124" s="10" t="str">
        <f t="shared" si="3"/>
        <v>param.ta3_min_up_ns_10MHZ</v>
      </c>
    </row>
    <row r="125" spans="1:72" x14ac:dyDescent="0.3">
      <c r="A125" s="10" t="s">
        <v>23</v>
      </c>
      <c r="B125" s="10" t="s">
        <v>440</v>
      </c>
      <c r="C125" s="11" t="str">
        <f t="shared" si="2"/>
        <v>1350</v>
      </c>
      <c r="D125" s="10" t="str">
        <f>DEC2HEX(HEX2DEC(INDEX(BaseAddressTable!$B$9:$B$82,(MATCH(A83,BaseAddressTable!$A$9:$A$82,0))))+HEX2DEC(C125))</f>
        <v>A0263350</v>
      </c>
      <c r="E125" s="10" t="s">
        <v>97</v>
      </c>
      <c r="F125" s="10" t="s">
        <v>441</v>
      </c>
      <c r="G125" s="10" t="s">
        <v>379</v>
      </c>
      <c r="H125" s="42" t="s">
        <v>442</v>
      </c>
      <c r="I125" s="12" t="s">
        <v>443</v>
      </c>
      <c r="J125" s="10" t="str">
        <f t="shared" si="3"/>
        <v>param.ta3_min_up_ns_5MHZ</v>
      </c>
    </row>
    <row r="126" spans="1:72" x14ac:dyDescent="0.3">
      <c r="A126" s="10" t="s">
        <v>23</v>
      </c>
      <c r="B126" s="10" t="s">
        <v>444</v>
      </c>
      <c r="C126" s="11" t="str">
        <f t="shared" si="2"/>
        <v>1354</v>
      </c>
      <c r="D126" s="10" t="str">
        <f>DEC2HEX(HEX2DEC(INDEX(BaseAddressTable!$B$9:$B$82,(MATCH(A84,BaseAddressTable!$A$9:$A$82,0))))+HEX2DEC(C126))</f>
        <v>A0263354</v>
      </c>
      <c r="E126" s="10" t="s">
        <v>97</v>
      </c>
      <c r="F126" s="10" t="s">
        <v>445</v>
      </c>
      <c r="G126" s="10" t="s">
        <v>379</v>
      </c>
      <c r="H126" s="11" t="s">
        <v>446</v>
      </c>
      <c r="I126" s="12" t="s">
        <v>447</v>
      </c>
      <c r="J126" s="10" t="str">
        <f t="shared" si="3"/>
        <v>param.ta3_min_up_prach_ns_100MHZ</v>
      </c>
    </row>
    <row r="127" spans="1:72" x14ac:dyDescent="0.3">
      <c r="A127" s="10" t="s">
        <v>23</v>
      </c>
      <c r="B127" s="10" t="s">
        <v>448</v>
      </c>
      <c r="C127" s="11" t="str">
        <f t="shared" si="2"/>
        <v>1358</v>
      </c>
      <c r="D127" s="10" t="str">
        <f>DEC2HEX(HEX2DEC(INDEX(BaseAddressTable!$B$9:$B$82,(MATCH(A85,BaseAddressTable!$A$9:$A$82,0))))+HEX2DEC(C127))</f>
        <v>A0263358</v>
      </c>
      <c r="E127" s="10" t="s">
        <v>97</v>
      </c>
      <c r="F127" s="10" t="s">
        <v>449</v>
      </c>
      <c r="G127" s="10" t="s">
        <v>379</v>
      </c>
      <c r="H127" s="42" t="s">
        <v>446</v>
      </c>
      <c r="I127" s="12" t="s">
        <v>450</v>
      </c>
      <c r="J127" s="10" t="str">
        <f t="shared" si="3"/>
        <v>param.ta3_min_up_prach_ns_80MHZ</v>
      </c>
    </row>
    <row r="128" spans="1:72" x14ac:dyDescent="0.3">
      <c r="A128" s="10" t="s">
        <v>23</v>
      </c>
      <c r="B128" s="10" t="s">
        <v>451</v>
      </c>
      <c r="C128" s="11" t="str">
        <f t="shared" si="2"/>
        <v>135C</v>
      </c>
      <c r="D128" s="10" t="str">
        <f>DEC2HEX(HEX2DEC(INDEX(BaseAddressTable!$B$9:$B$82,(MATCH(A86,BaseAddressTable!$A$9:$A$82,0))))+HEX2DEC(C128))</f>
        <v>A026335C</v>
      </c>
      <c r="E128" s="10" t="s">
        <v>97</v>
      </c>
      <c r="F128" s="10" t="s">
        <v>452</v>
      </c>
      <c r="G128" s="10" t="s">
        <v>379</v>
      </c>
      <c r="H128" s="42" t="s">
        <v>446</v>
      </c>
      <c r="I128" s="12" t="s">
        <v>453</v>
      </c>
      <c r="J128" s="10" t="str">
        <f t="shared" si="3"/>
        <v>param.ta3_min_up_prach_ns_60MHZ</v>
      </c>
    </row>
    <row r="129" spans="1:72" x14ac:dyDescent="0.3">
      <c r="A129" s="10" t="s">
        <v>23</v>
      </c>
      <c r="B129" s="10" t="s">
        <v>454</v>
      </c>
      <c r="C129" s="11" t="str">
        <f t="shared" si="2"/>
        <v>1360</v>
      </c>
      <c r="D129" s="10" t="str">
        <f>DEC2HEX(HEX2DEC(INDEX(BaseAddressTable!$B$9:$B$82,(MATCH(A87,BaseAddressTable!$A$9:$A$82,0))))+HEX2DEC(C129))</f>
        <v>A0263360</v>
      </c>
      <c r="E129" s="10" t="s">
        <v>97</v>
      </c>
      <c r="F129" s="10" t="s">
        <v>455</v>
      </c>
      <c r="G129" s="10" t="s">
        <v>379</v>
      </c>
      <c r="H129" s="42" t="s">
        <v>446</v>
      </c>
      <c r="I129" s="12" t="s">
        <v>456</v>
      </c>
      <c r="J129" s="10" t="str">
        <f t="shared" si="3"/>
        <v>param.ta3_min_up_prach_ns_40MHZ</v>
      </c>
    </row>
    <row r="130" spans="1:72" s="8" customFormat="1" x14ac:dyDescent="0.3">
      <c r="A130" s="10" t="s">
        <v>23</v>
      </c>
      <c r="B130" s="10" t="s">
        <v>457</v>
      </c>
      <c r="C130" s="11" t="str">
        <f t="shared" si="2"/>
        <v>1364</v>
      </c>
      <c r="D130" s="10" t="str">
        <f>DEC2HEX(HEX2DEC(INDEX(BaseAddressTable!$B$9:$B$82,(MATCH(A88,BaseAddressTable!$A$9:$A$82,0))))+HEX2DEC(C130))</f>
        <v>A0263364</v>
      </c>
      <c r="E130" s="10" t="s">
        <v>97</v>
      </c>
      <c r="F130" s="10" t="s">
        <v>458</v>
      </c>
      <c r="G130" s="10" t="s">
        <v>379</v>
      </c>
      <c r="H130" s="42" t="s">
        <v>446</v>
      </c>
      <c r="I130" s="12" t="s">
        <v>459</v>
      </c>
      <c r="J130" s="10" t="str">
        <f t="shared" si="3"/>
        <v>param.ta3_min_up_prach_ns_20MHZ</v>
      </c>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row>
    <row r="131" spans="1:72" x14ac:dyDescent="0.3">
      <c r="A131" s="10" t="s">
        <v>23</v>
      </c>
      <c r="B131" s="10" t="s">
        <v>460</v>
      </c>
      <c r="C131" s="11" t="str">
        <f t="shared" si="2"/>
        <v>1368</v>
      </c>
      <c r="D131" s="10" t="str">
        <f>DEC2HEX(HEX2DEC(INDEX(BaseAddressTable!$B$9:$B$82,(MATCH(A89,BaseAddressTable!$A$9:$A$82,0))))+HEX2DEC(C131))</f>
        <v>A0263368</v>
      </c>
      <c r="E131" s="10" t="s">
        <v>97</v>
      </c>
      <c r="F131" s="10" t="s">
        <v>461</v>
      </c>
      <c r="G131" s="10" t="s">
        <v>379</v>
      </c>
      <c r="H131" s="11" t="s">
        <v>446</v>
      </c>
      <c r="I131" s="12" t="s">
        <v>462</v>
      </c>
      <c r="J131" s="10" t="str">
        <f t="shared" si="3"/>
        <v>param.ta3_min_up_prach_ns_15MHZ</v>
      </c>
    </row>
    <row r="132" spans="1:72" x14ac:dyDescent="0.3">
      <c r="A132" s="10" t="s">
        <v>23</v>
      </c>
      <c r="B132" s="10" t="s">
        <v>463</v>
      </c>
      <c r="C132" s="11" t="str">
        <f t="shared" si="2"/>
        <v>136C</v>
      </c>
      <c r="D132" s="10" t="str">
        <f>DEC2HEX(HEX2DEC(INDEX(BaseAddressTable!$B$9:$B$82,(MATCH(A90,BaseAddressTable!$A$9:$A$82,0))))+HEX2DEC(C132))</f>
        <v>A026336C</v>
      </c>
      <c r="E132" s="10" t="s">
        <v>97</v>
      </c>
      <c r="F132" s="10" t="s">
        <v>464</v>
      </c>
      <c r="G132" s="10" t="s">
        <v>379</v>
      </c>
      <c r="H132" s="11" t="s">
        <v>465</v>
      </c>
      <c r="I132" s="12" t="s">
        <v>466</v>
      </c>
      <c r="J132" s="10" t="str">
        <f t="shared" si="3"/>
        <v>param.ta3_min_up_prach_ns_10MHZ</v>
      </c>
    </row>
    <row r="133" spans="1:72" x14ac:dyDescent="0.3">
      <c r="A133" s="10" t="s">
        <v>23</v>
      </c>
      <c r="B133" s="10" t="s">
        <v>467</v>
      </c>
      <c r="C133" s="11" t="str">
        <f t="shared" si="2"/>
        <v>1370</v>
      </c>
      <c r="D133" s="10" t="str">
        <f>DEC2HEX(HEX2DEC(INDEX(BaseAddressTable!$B$9:$B$82,(MATCH(A91,BaseAddressTable!$A$9:$A$82,0))))+HEX2DEC(C133))</f>
        <v>A0263370</v>
      </c>
      <c r="E133" s="10" t="s">
        <v>97</v>
      </c>
      <c r="F133" s="10" t="s">
        <v>468</v>
      </c>
      <c r="G133" s="10" t="s">
        <v>379</v>
      </c>
      <c r="H133" s="11" t="s">
        <v>469</v>
      </c>
      <c r="I133" s="12" t="s">
        <v>470</v>
      </c>
      <c r="J133" s="10" t="str">
        <f t="shared" si="3"/>
        <v>param.ta3_min_up_prach_ns_5MHZ</v>
      </c>
    </row>
    <row r="134" spans="1:72" s="8" customFormat="1" x14ac:dyDescent="0.3">
      <c r="A134" s="10" t="s">
        <v>23</v>
      </c>
      <c r="B134" s="10" t="s">
        <v>471</v>
      </c>
      <c r="C134" s="11" t="str">
        <f t="shared" si="2"/>
        <v>1374</v>
      </c>
      <c r="D134" s="10" t="str">
        <f>DEC2HEX(HEX2DEC(INDEX(BaseAddressTable!$B$9:$B$82,(MATCH(A92,BaseAddressTable!$A$9:$A$82,0))))+HEX2DEC(C134))</f>
        <v>A0263374</v>
      </c>
      <c r="E134" s="10" t="s">
        <v>97</v>
      </c>
      <c r="F134" s="10" t="s">
        <v>472</v>
      </c>
      <c r="G134" s="10" t="s">
        <v>379</v>
      </c>
      <c r="H134" s="11">
        <v>7918</v>
      </c>
      <c r="I134" s="12" t="s">
        <v>473</v>
      </c>
      <c r="J134" s="10" t="str">
        <f t="shared" si="3"/>
        <v>param.tup_transmission_window_ul_ns</v>
      </c>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row>
    <row r="135" spans="1:72" s="8" customFormat="1" x14ac:dyDescent="0.3">
      <c r="A135" s="10" t="s">
        <v>23</v>
      </c>
      <c r="B135" s="10" t="s">
        <v>474</v>
      </c>
      <c r="C135" s="11" t="str">
        <f t="shared" si="2"/>
        <v>1378</v>
      </c>
      <c r="D135" s="10" t="str">
        <f>DEC2HEX(HEX2DEC(INDEX(BaseAddressTable!$B$9:$B$82,(MATCH(A93,BaseAddressTable!$A$9:$A$82,0))))+HEX2DEC(C135))</f>
        <v>A0263378</v>
      </c>
      <c r="E135" s="10" t="s">
        <v>97</v>
      </c>
      <c r="F135" s="10" t="s">
        <v>475</v>
      </c>
      <c r="G135" s="10" t="s">
        <v>379</v>
      </c>
      <c r="H135" s="11">
        <v>0</v>
      </c>
      <c r="I135" s="12" t="s">
        <v>476</v>
      </c>
      <c r="J135" s="10" t="str">
        <f t="shared" si="3"/>
        <v>param.t2a_min_cp_ul_ns</v>
      </c>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row>
    <row r="136" spans="1:72" s="8" customFormat="1" x14ac:dyDescent="0.3">
      <c r="A136" s="10" t="s">
        <v>23</v>
      </c>
      <c r="B136" s="10" t="s">
        <v>477</v>
      </c>
      <c r="C136" s="11" t="str">
        <f t="shared" si="2"/>
        <v>137C</v>
      </c>
      <c r="D136" s="10" t="str">
        <f>DEC2HEX(HEX2DEC(INDEX(BaseAddressTable!$B$9:$B$82,(MATCH(A94,BaseAddressTable!$A$9:$A$82,0))))+HEX2DEC(C136))</f>
        <v>A026337C</v>
      </c>
      <c r="E136" s="10" t="s">
        <v>97</v>
      </c>
      <c r="F136" s="10" t="s">
        <v>478</v>
      </c>
      <c r="G136" s="10" t="s">
        <v>379</v>
      </c>
      <c r="H136" s="11" t="s">
        <v>479</v>
      </c>
      <c r="I136" s="12" t="s">
        <v>480</v>
      </c>
      <c r="J136" s="10" t="str">
        <f t="shared" si="3"/>
        <v>param.tcp_reception_window_ul_ns</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row>
    <row r="137" spans="1:72" x14ac:dyDescent="0.3">
      <c r="A137" s="10" t="s">
        <v>23</v>
      </c>
      <c r="B137" s="10" t="s">
        <v>481</v>
      </c>
      <c r="C137" s="11" t="str">
        <f t="shared" si="2"/>
        <v>1380</v>
      </c>
      <c r="D137" s="10" t="str">
        <f>DEC2HEX(HEX2DEC(INDEX(BaseAddressTable!$B$9:$B$82,(MATCH(A95,BaseAddressTable!$A$9:$A$82,0))))+HEX2DEC(C137))</f>
        <v>A0263380</v>
      </c>
      <c r="E137" s="10" t="s">
        <v>97</v>
      </c>
      <c r="F137" s="10" t="s">
        <v>482</v>
      </c>
      <c r="G137" s="10" t="s">
        <v>379</v>
      </c>
      <c r="H137" s="11" t="s">
        <v>483</v>
      </c>
      <c r="I137" s="12" t="s">
        <v>484</v>
      </c>
      <c r="J137" s="10" t="str">
        <f t="shared" si="3"/>
        <v>param.dl_frm_mrkr_time_advance_100mhz</v>
      </c>
    </row>
    <row r="138" spans="1:72" x14ac:dyDescent="0.3">
      <c r="A138" s="10" t="s">
        <v>23</v>
      </c>
      <c r="B138" s="10" t="s">
        <v>485</v>
      </c>
      <c r="C138" s="11" t="str">
        <f t="shared" si="2"/>
        <v>1384</v>
      </c>
      <c r="D138" s="10" t="str">
        <f>DEC2HEX(HEX2DEC(INDEX(BaseAddressTable!$B$9:$B$82,(MATCH(A96,BaseAddressTable!$A$9:$A$82,0))))+HEX2DEC(C138))</f>
        <v>A0263384</v>
      </c>
      <c r="E138" s="10" t="s">
        <v>97</v>
      </c>
      <c r="F138" s="10" t="s">
        <v>486</v>
      </c>
      <c r="G138" s="10" t="s">
        <v>379</v>
      </c>
      <c r="H138" s="11" t="s">
        <v>483</v>
      </c>
      <c r="I138" s="12" t="s">
        <v>487</v>
      </c>
      <c r="J138" s="10" t="str">
        <f t="shared" si="3"/>
        <v>param.dl_frm_mrkr_time_advance_80mhz</v>
      </c>
    </row>
    <row r="139" spans="1:72" x14ac:dyDescent="0.3">
      <c r="A139" s="10" t="s">
        <v>23</v>
      </c>
      <c r="B139" s="10" t="s">
        <v>488</v>
      </c>
      <c r="C139" s="11" t="str">
        <f t="shared" si="2"/>
        <v>1388</v>
      </c>
      <c r="D139" s="10" t="str">
        <f>DEC2HEX(HEX2DEC(INDEX(BaseAddressTable!$B$9:$B$82,(MATCH(A97,BaseAddressTable!$A$9:$A$82,0))))+HEX2DEC(C139))</f>
        <v>A0263388</v>
      </c>
      <c r="E139" s="10" t="s">
        <v>97</v>
      </c>
      <c r="F139" s="10" t="s">
        <v>489</v>
      </c>
      <c r="G139" s="10" t="s">
        <v>379</v>
      </c>
      <c r="H139" s="11" t="s">
        <v>483</v>
      </c>
      <c r="I139" s="12" t="s">
        <v>490</v>
      </c>
      <c r="J139" s="10" t="str">
        <f t="shared" si="3"/>
        <v>param.dl_frm_mrkr_time_advance_60mhz</v>
      </c>
    </row>
    <row r="140" spans="1:72" x14ac:dyDescent="0.3">
      <c r="A140" s="10" t="s">
        <v>23</v>
      </c>
      <c r="B140" s="10" t="s">
        <v>491</v>
      </c>
      <c r="C140" s="11" t="str">
        <f t="shared" si="2"/>
        <v>138C</v>
      </c>
      <c r="D140" s="10" t="str">
        <f>DEC2HEX(HEX2DEC(INDEX(BaseAddressTable!$B$9:$B$82,(MATCH(A98,BaseAddressTable!$A$9:$A$82,0))))+HEX2DEC(C140))</f>
        <v>A026338C</v>
      </c>
      <c r="E140" s="10" t="s">
        <v>97</v>
      </c>
      <c r="F140" s="10" t="s">
        <v>492</v>
      </c>
      <c r="G140" s="10" t="s">
        <v>379</v>
      </c>
      <c r="H140" s="11" t="s">
        <v>483</v>
      </c>
      <c r="I140" s="12" t="s">
        <v>493</v>
      </c>
      <c r="J140" s="10" t="str">
        <f t="shared" si="3"/>
        <v>param.dl_frm_mrkr_time_advance_40mhz</v>
      </c>
    </row>
    <row r="141" spans="1:72" s="8" customFormat="1" x14ac:dyDescent="0.3">
      <c r="A141" s="10" t="s">
        <v>23</v>
      </c>
      <c r="B141" s="10" t="s">
        <v>494</v>
      </c>
      <c r="C141" s="11" t="str">
        <f t="shared" si="2"/>
        <v>1390</v>
      </c>
      <c r="D141" s="10" t="str">
        <f>DEC2HEX(HEX2DEC(INDEX(BaseAddressTable!$B$9:$B$82,(MATCH(A99,BaseAddressTable!$A$9:$A$82,0))))+HEX2DEC(C141))</f>
        <v>A0263390</v>
      </c>
      <c r="E141" s="10" t="s">
        <v>97</v>
      </c>
      <c r="F141" s="10" t="s">
        <v>495</v>
      </c>
      <c r="G141" s="10" t="s">
        <v>379</v>
      </c>
      <c r="H141" s="11" t="s">
        <v>483</v>
      </c>
      <c r="I141" s="12" t="s">
        <v>496</v>
      </c>
      <c r="J141" s="10" t="str">
        <f t="shared" si="3"/>
        <v>param.dl_frm_mrkr_time_advance_20mhz</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row>
    <row r="142" spans="1:72" x14ac:dyDescent="0.3">
      <c r="A142" s="10" t="s">
        <v>23</v>
      </c>
      <c r="B142" s="10" t="s">
        <v>497</v>
      </c>
      <c r="C142" s="11" t="str">
        <f t="shared" si="2"/>
        <v>1394</v>
      </c>
      <c r="D142" s="10" t="str">
        <f>DEC2HEX(HEX2DEC(INDEX(BaseAddressTable!$B$9:$B$82,(MATCH(A100,BaseAddressTable!$A$9:$A$82,0))))+HEX2DEC(C142))</f>
        <v>A0263394</v>
      </c>
      <c r="E142" s="10" t="s">
        <v>97</v>
      </c>
      <c r="F142" s="10" t="s">
        <v>498</v>
      </c>
      <c r="G142" s="10" t="s">
        <v>379</v>
      </c>
      <c r="H142" s="11" t="s">
        <v>483</v>
      </c>
      <c r="I142" s="12" t="s">
        <v>499</v>
      </c>
      <c r="J142" s="10" t="str">
        <f t="shared" si="3"/>
        <v>param.dl_frm_mrkr_time_advance_15mhz</v>
      </c>
    </row>
    <row r="143" spans="1:72" x14ac:dyDescent="0.3">
      <c r="A143" s="10" t="s">
        <v>23</v>
      </c>
      <c r="B143" s="10" t="s">
        <v>500</v>
      </c>
      <c r="C143" s="11" t="str">
        <f t="shared" si="2"/>
        <v>1398</v>
      </c>
      <c r="D143" s="10" t="str">
        <f>DEC2HEX(HEX2DEC(INDEX(BaseAddressTable!$B$9:$B$82,(MATCH(A101,BaseAddressTable!$A$9:$A$82,0))))+HEX2DEC(C143))</f>
        <v>A0263398</v>
      </c>
      <c r="E143" s="10" t="s">
        <v>97</v>
      </c>
      <c r="F143" s="10" t="s">
        <v>501</v>
      </c>
      <c r="G143" s="10" t="s">
        <v>379</v>
      </c>
      <c r="H143" s="11" t="s">
        <v>502</v>
      </c>
      <c r="I143" s="12" t="s">
        <v>503</v>
      </c>
      <c r="J143" s="10" t="str">
        <f t="shared" si="3"/>
        <v>param.dl_frm_mrkr_time_advance_10mhz</v>
      </c>
    </row>
    <row r="144" spans="1:72" x14ac:dyDescent="0.3">
      <c r="A144" s="10" t="s">
        <v>23</v>
      </c>
      <c r="B144" s="10" t="s">
        <v>504</v>
      </c>
      <c r="C144" s="11" t="str">
        <f t="shared" si="2"/>
        <v>139C</v>
      </c>
      <c r="D144" s="10" t="str">
        <f>DEC2HEX(HEX2DEC(INDEX(BaseAddressTable!$B$9:$B$82,(MATCH(A102,BaseAddressTable!$A$9:$A$82,0))))+HEX2DEC(C144))</f>
        <v>A026339C</v>
      </c>
      <c r="E144" s="10" t="s">
        <v>97</v>
      </c>
      <c r="F144" s="10" t="s">
        <v>505</v>
      </c>
      <c r="G144" s="10" t="s">
        <v>379</v>
      </c>
      <c r="H144" s="11" t="s">
        <v>506</v>
      </c>
      <c r="I144" s="12" t="s">
        <v>507</v>
      </c>
      <c r="J144" s="10" t="str">
        <f t="shared" si="3"/>
        <v>param.dl_frm_mrkr_time_advance_5mhz</v>
      </c>
    </row>
    <row r="145" spans="1:72" x14ac:dyDescent="0.3">
      <c r="A145" s="10" t="s">
        <v>23</v>
      </c>
      <c r="B145" s="10" t="s">
        <v>508</v>
      </c>
      <c r="C145" s="11" t="str">
        <f t="shared" si="2"/>
        <v>13A0</v>
      </c>
      <c r="D145" s="10" t="str">
        <f>DEC2HEX(HEX2DEC(INDEX(BaseAddressTable!$B$9:$B$82,(MATCH(A103,BaseAddressTable!$A$9:$A$82,0))))+HEX2DEC(C145))</f>
        <v>A02633A0</v>
      </c>
      <c r="E145" s="10" t="s">
        <v>97</v>
      </c>
      <c r="F145" s="10" t="s">
        <v>509</v>
      </c>
      <c r="G145" s="10" t="s">
        <v>379</v>
      </c>
      <c r="H145" s="11" t="s">
        <v>510</v>
      </c>
      <c r="I145" s="12" t="s">
        <v>511</v>
      </c>
      <c r="J145" s="10" t="str">
        <f t="shared" si="3"/>
        <v>param.ul_frm_mrkr_time_delay_100mhz</v>
      </c>
    </row>
    <row r="146" spans="1:72" x14ac:dyDescent="0.3">
      <c r="A146" s="10" t="s">
        <v>23</v>
      </c>
      <c r="B146" s="10" t="s">
        <v>512</v>
      </c>
      <c r="C146" s="11" t="str">
        <f t="shared" si="2"/>
        <v>13A4</v>
      </c>
      <c r="D146" s="10" t="str">
        <f>DEC2HEX(HEX2DEC(INDEX(BaseAddressTable!$B$9:$B$82,(MATCH(A104,BaseAddressTable!$A$9:$A$82,0))))+HEX2DEC(C146))</f>
        <v>A02633A4</v>
      </c>
      <c r="E146" s="10" t="s">
        <v>97</v>
      </c>
      <c r="F146" s="10" t="s">
        <v>513</v>
      </c>
      <c r="G146" s="10" t="s">
        <v>379</v>
      </c>
      <c r="H146" s="11" t="s">
        <v>510</v>
      </c>
      <c r="I146" s="12" t="s">
        <v>514</v>
      </c>
      <c r="J146" s="10" t="str">
        <f t="shared" si="3"/>
        <v>param.ul_frm_mrkr_time_delay_80mhz</v>
      </c>
    </row>
    <row r="147" spans="1:72" x14ac:dyDescent="0.3">
      <c r="A147" s="10" t="s">
        <v>23</v>
      </c>
      <c r="B147" s="10" t="s">
        <v>515</v>
      </c>
      <c r="C147" s="11" t="str">
        <f t="shared" si="2"/>
        <v>13A8</v>
      </c>
      <c r="D147" s="10" t="str">
        <f>DEC2HEX(HEX2DEC(INDEX(BaseAddressTable!$B$9:$B$82,(MATCH(A105,BaseAddressTable!$A$9:$A$82,0))))+HEX2DEC(C147))</f>
        <v>A02633A8</v>
      </c>
      <c r="E147" s="10" t="s">
        <v>97</v>
      </c>
      <c r="F147" s="10" t="s">
        <v>516</v>
      </c>
      <c r="G147" s="10" t="s">
        <v>379</v>
      </c>
      <c r="H147" s="11" t="s">
        <v>510</v>
      </c>
      <c r="I147" s="12" t="s">
        <v>517</v>
      </c>
      <c r="J147" s="10" t="str">
        <f t="shared" si="3"/>
        <v>param.ul_frm_mrkr_time_delay_60mhz</v>
      </c>
    </row>
    <row r="148" spans="1:72" x14ac:dyDescent="0.3">
      <c r="A148" s="10" t="s">
        <v>23</v>
      </c>
      <c r="B148" s="10" t="s">
        <v>518</v>
      </c>
      <c r="C148" s="11" t="str">
        <f t="shared" si="2"/>
        <v>13AC</v>
      </c>
      <c r="D148" s="10" t="str">
        <f>DEC2HEX(HEX2DEC(INDEX(BaseAddressTable!$B$9:$B$82,(MATCH(A106,BaseAddressTable!$A$9:$A$82,0))))+HEX2DEC(C148))</f>
        <v>A02633AC</v>
      </c>
      <c r="E148" s="10" t="s">
        <v>97</v>
      </c>
      <c r="F148" s="10" t="s">
        <v>519</v>
      </c>
      <c r="G148" s="10" t="s">
        <v>379</v>
      </c>
      <c r="H148" s="11" t="s">
        <v>510</v>
      </c>
      <c r="I148" s="12" t="s">
        <v>520</v>
      </c>
      <c r="J148" s="10" t="str">
        <f t="shared" si="3"/>
        <v>param.ul_frm_mrkr_time_delay_40mhz</v>
      </c>
    </row>
    <row r="149" spans="1:72" x14ac:dyDescent="0.3">
      <c r="A149" s="10" t="s">
        <v>23</v>
      </c>
      <c r="B149" s="10" t="s">
        <v>521</v>
      </c>
      <c r="C149" s="11" t="str">
        <f t="shared" si="2"/>
        <v>13B0</v>
      </c>
      <c r="D149" s="10" t="str">
        <f>DEC2HEX(HEX2DEC(INDEX(BaseAddressTable!$B$9:$B$82,(MATCH(A107,BaseAddressTable!$A$9:$A$82,0))))+HEX2DEC(C149))</f>
        <v>A02633B0</v>
      </c>
      <c r="E149" s="10" t="s">
        <v>97</v>
      </c>
      <c r="F149" s="10" t="s">
        <v>522</v>
      </c>
      <c r="G149" s="10" t="s">
        <v>379</v>
      </c>
      <c r="H149" s="11" t="s">
        <v>510</v>
      </c>
      <c r="I149" s="12" t="s">
        <v>523</v>
      </c>
      <c r="J149" s="10" t="str">
        <f t="shared" si="3"/>
        <v>param.ul_frm_mrkr_time_delay_20mhz</v>
      </c>
    </row>
    <row r="150" spans="1:72" x14ac:dyDescent="0.3">
      <c r="A150" s="10" t="s">
        <v>23</v>
      </c>
      <c r="B150" s="10" t="s">
        <v>524</v>
      </c>
      <c r="C150" s="11" t="str">
        <f t="shared" si="2"/>
        <v>13B4</v>
      </c>
      <c r="D150" s="10" t="str">
        <f>DEC2HEX(HEX2DEC(INDEX(BaseAddressTable!$B$9:$B$82,(MATCH(A108,BaseAddressTable!$A$9:$A$82,0))))+HEX2DEC(C150))</f>
        <v>A02633B4</v>
      </c>
      <c r="E150" s="10" t="s">
        <v>97</v>
      </c>
      <c r="F150" s="10" t="s">
        <v>525</v>
      </c>
      <c r="G150" s="10" t="s">
        <v>379</v>
      </c>
      <c r="H150" s="11" t="s">
        <v>510</v>
      </c>
      <c r="I150" s="12" t="s">
        <v>526</v>
      </c>
      <c r="J150" s="10" t="str">
        <f t="shared" si="3"/>
        <v>param.ul_frm_mrkr_time_delay_15mhz</v>
      </c>
    </row>
    <row r="151" spans="1:72" x14ac:dyDescent="0.3">
      <c r="A151" s="10" t="s">
        <v>23</v>
      </c>
      <c r="B151" s="10" t="s">
        <v>527</v>
      </c>
      <c r="C151" s="11" t="str">
        <f t="shared" si="2"/>
        <v>13B8</v>
      </c>
      <c r="D151" s="10" t="str">
        <f>DEC2HEX(HEX2DEC(INDEX(BaseAddressTable!$B$9:$B$82,(MATCH(A109,BaseAddressTable!$A$9:$A$82,0))))+HEX2DEC(C151))</f>
        <v>A02633B8</v>
      </c>
      <c r="E151" s="10" t="s">
        <v>97</v>
      </c>
      <c r="F151" s="10" t="s">
        <v>528</v>
      </c>
      <c r="G151" s="10" t="s">
        <v>379</v>
      </c>
      <c r="H151" s="11" t="s">
        <v>529</v>
      </c>
      <c r="I151" s="12" t="s">
        <v>530</v>
      </c>
      <c r="J151" s="10" t="str">
        <f t="shared" ref="J151:J160" si="4">IF(E151="RW",CONCATENATE("ctrl.",F151),CONCATENATE("param.",F151))</f>
        <v>param.ul_frm_mrkr_time_delay_10mhz</v>
      </c>
    </row>
    <row r="152" spans="1:72" x14ac:dyDescent="0.3">
      <c r="A152" s="10" t="s">
        <v>23</v>
      </c>
      <c r="B152" s="10" t="s">
        <v>531</v>
      </c>
      <c r="C152" s="11" t="str">
        <f t="shared" si="2"/>
        <v>13BC</v>
      </c>
      <c r="D152" s="10" t="str">
        <f>DEC2HEX(HEX2DEC(INDEX(BaseAddressTable!$B$9:$B$82,(MATCH(A110,BaseAddressTable!$A$9:$A$82,0))))+HEX2DEC(C152))</f>
        <v>A02633BC</v>
      </c>
      <c r="E152" s="10" t="s">
        <v>97</v>
      </c>
      <c r="F152" s="10" t="s">
        <v>532</v>
      </c>
      <c r="G152" s="10" t="s">
        <v>379</v>
      </c>
      <c r="H152" s="11" t="s">
        <v>533</v>
      </c>
      <c r="I152" s="12" t="s">
        <v>534</v>
      </c>
      <c r="J152" s="10" t="str">
        <f t="shared" si="4"/>
        <v>param.ul_frm_mrkr_time_delay_5mhz</v>
      </c>
    </row>
    <row r="153" spans="1:72" x14ac:dyDescent="0.3">
      <c r="A153" s="10" t="s">
        <v>23</v>
      </c>
      <c r="B153" s="10" t="s">
        <v>535</v>
      </c>
      <c r="C153" s="11" t="str">
        <f t="shared" si="2"/>
        <v>13C0</v>
      </c>
      <c r="D153" s="10" t="str">
        <f>DEC2HEX(HEX2DEC(INDEX(BaseAddressTable!$B$9:$B$82,(MATCH(A111,BaseAddressTable!$A$9:$A$82,0))))+HEX2DEC(C153))</f>
        <v>A02633C0</v>
      </c>
      <c r="E153" s="10" t="s">
        <v>97</v>
      </c>
      <c r="F153" s="10" t="s">
        <v>536</v>
      </c>
      <c r="G153" s="10" t="s">
        <v>379</v>
      </c>
      <c r="H153" s="11" t="s">
        <v>537</v>
      </c>
      <c r="I153" s="12" t="s">
        <v>538</v>
      </c>
      <c r="J153" s="10" t="str">
        <f t="shared" si="4"/>
        <v>param.prach_frm_mrkr_time_delay_100mhz</v>
      </c>
    </row>
    <row r="154" spans="1:72" x14ac:dyDescent="0.3">
      <c r="A154" s="10" t="s">
        <v>23</v>
      </c>
      <c r="B154" s="10" t="s">
        <v>539</v>
      </c>
      <c r="C154" s="11" t="str">
        <f t="shared" si="2"/>
        <v>13C4</v>
      </c>
      <c r="D154" s="10" t="str">
        <f>DEC2HEX(HEX2DEC(INDEX(BaseAddressTable!$B$9:$B$82,(MATCH(A112,BaseAddressTable!$A$9:$A$82,0))))+HEX2DEC(C154))</f>
        <v>A02633C4</v>
      </c>
      <c r="E154" s="10" t="s">
        <v>97</v>
      </c>
      <c r="F154" s="10" t="s">
        <v>540</v>
      </c>
      <c r="G154" s="10" t="s">
        <v>379</v>
      </c>
      <c r="H154" s="11" t="s">
        <v>537</v>
      </c>
      <c r="I154" s="12" t="s">
        <v>541</v>
      </c>
      <c r="J154" s="10" t="str">
        <f t="shared" si="4"/>
        <v>param.prach_frm_mrkr_time_delay_80mhz</v>
      </c>
    </row>
    <row r="155" spans="1:72" x14ac:dyDescent="0.3">
      <c r="A155" s="10" t="s">
        <v>23</v>
      </c>
      <c r="B155" s="10" t="s">
        <v>542</v>
      </c>
      <c r="C155" s="11" t="str">
        <f t="shared" si="2"/>
        <v>13C8</v>
      </c>
      <c r="D155" s="10" t="str">
        <f>DEC2HEX(HEX2DEC(INDEX(BaseAddressTable!$B$9:$B$82,(MATCH(A113,BaseAddressTable!$A$9:$A$82,0))))+HEX2DEC(C155))</f>
        <v>A02633C8</v>
      </c>
      <c r="E155" s="10" t="s">
        <v>97</v>
      </c>
      <c r="F155" s="10" t="s">
        <v>543</v>
      </c>
      <c r="G155" s="10" t="s">
        <v>379</v>
      </c>
      <c r="H155" s="11" t="s">
        <v>537</v>
      </c>
      <c r="I155" s="12" t="s">
        <v>544</v>
      </c>
      <c r="J155" s="10" t="str">
        <f t="shared" si="4"/>
        <v>param.prach_frm_mrkr_time_delay_60mhz</v>
      </c>
    </row>
    <row r="156" spans="1:72" x14ac:dyDescent="0.3">
      <c r="A156" s="10" t="s">
        <v>23</v>
      </c>
      <c r="B156" s="10" t="s">
        <v>545</v>
      </c>
      <c r="C156" s="11" t="str">
        <f t="shared" si="2"/>
        <v>13CC</v>
      </c>
      <c r="D156" s="10" t="str">
        <f>DEC2HEX(HEX2DEC(INDEX(BaseAddressTable!$B$9:$B$82,(MATCH(A114,BaseAddressTable!$A$9:$A$82,0))))+HEX2DEC(C156))</f>
        <v>A02633CC</v>
      </c>
      <c r="E156" s="10" t="s">
        <v>97</v>
      </c>
      <c r="F156" s="10" t="s">
        <v>546</v>
      </c>
      <c r="G156" s="10" t="s">
        <v>379</v>
      </c>
      <c r="H156" s="11" t="s">
        <v>537</v>
      </c>
      <c r="I156" s="12" t="s">
        <v>547</v>
      </c>
      <c r="J156" s="10" t="str">
        <f t="shared" si="4"/>
        <v>param.prach_frm_mrkr_time_delay_40mhz</v>
      </c>
    </row>
    <row r="157" spans="1:72" s="8" customFormat="1" x14ac:dyDescent="0.3">
      <c r="A157" s="10" t="s">
        <v>23</v>
      </c>
      <c r="B157" s="10" t="s">
        <v>548</v>
      </c>
      <c r="C157" s="11" t="str">
        <f t="shared" si="2"/>
        <v>13D0</v>
      </c>
      <c r="D157" s="10" t="str">
        <f>DEC2HEX(HEX2DEC(INDEX(BaseAddressTable!$B$9:$B$82,(MATCH(A115,BaseAddressTable!$A$9:$A$82,0))))+HEX2DEC(C157))</f>
        <v>A02633D0</v>
      </c>
      <c r="E157" s="10" t="s">
        <v>97</v>
      </c>
      <c r="F157" s="10" t="s">
        <v>549</v>
      </c>
      <c r="G157" s="10" t="s">
        <v>379</v>
      </c>
      <c r="H157" s="11" t="s">
        <v>537</v>
      </c>
      <c r="I157" s="12" t="s">
        <v>550</v>
      </c>
      <c r="J157" s="10" t="str">
        <f t="shared" si="4"/>
        <v>param.prach_frm_mrkr_time_delay_20mhz</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row>
    <row r="158" spans="1:72" x14ac:dyDescent="0.3">
      <c r="A158" s="10" t="s">
        <v>23</v>
      </c>
      <c r="B158" s="10" t="s">
        <v>551</v>
      </c>
      <c r="C158" s="11" t="str">
        <f t="shared" si="2"/>
        <v>13D4</v>
      </c>
      <c r="D158" s="10" t="str">
        <f>DEC2HEX(HEX2DEC(INDEX(BaseAddressTable!$B$9:$B$82,(MATCH(A116,BaseAddressTable!$A$9:$A$82,0))))+HEX2DEC(C158))</f>
        <v>A02633D4</v>
      </c>
      <c r="E158" s="10" t="s">
        <v>97</v>
      </c>
      <c r="F158" s="10" t="s">
        <v>552</v>
      </c>
      <c r="G158" s="10" t="s">
        <v>379</v>
      </c>
      <c r="H158" s="11" t="s">
        <v>537</v>
      </c>
      <c r="I158" s="12" t="s">
        <v>553</v>
      </c>
      <c r="J158" s="10" t="str">
        <f t="shared" si="4"/>
        <v>param.prach_frm_mrkr_time_delay_15mhz</v>
      </c>
    </row>
    <row r="159" spans="1:72" x14ac:dyDescent="0.3">
      <c r="A159" s="10" t="s">
        <v>23</v>
      </c>
      <c r="B159" s="10" t="s">
        <v>554</v>
      </c>
      <c r="C159" s="11" t="str">
        <f t="shared" si="2"/>
        <v>13D8</v>
      </c>
      <c r="D159" s="10" t="str">
        <f>DEC2HEX(HEX2DEC(INDEX(BaseAddressTable!$B$9:$B$82,(MATCH(A117,BaseAddressTable!$A$9:$A$82,0))))+HEX2DEC(C159))</f>
        <v>A02633D8</v>
      </c>
      <c r="E159" s="10" t="s">
        <v>97</v>
      </c>
      <c r="F159" s="10" t="s">
        <v>555</v>
      </c>
      <c r="G159" s="10" t="s">
        <v>379</v>
      </c>
      <c r="H159" s="11" t="s">
        <v>556</v>
      </c>
      <c r="I159" s="12" t="s">
        <v>557</v>
      </c>
      <c r="J159" s="10" t="str">
        <f t="shared" si="4"/>
        <v>param.prach_frm_mrkr_time_delay_10mhz</v>
      </c>
    </row>
    <row r="160" spans="1:72" x14ac:dyDescent="0.3">
      <c r="A160" s="10" t="s">
        <v>23</v>
      </c>
      <c r="B160" s="10" t="s">
        <v>558</v>
      </c>
      <c r="C160" s="11" t="str">
        <f t="shared" si="2"/>
        <v>13DC</v>
      </c>
      <c r="D160" s="10" t="str">
        <f>DEC2HEX(HEX2DEC(INDEX(BaseAddressTable!$B$9:$B$82,(MATCH(A118,BaseAddressTable!$A$9:$A$82,0))))+HEX2DEC(C160))</f>
        <v>A02633DC</v>
      </c>
      <c r="E160" s="10" t="s">
        <v>97</v>
      </c>
      <c r="F160" s="10" t="s">
        <v>559</v>
      </c>
      <c r="G160" s="10" t="s">
        <v>379</v>
      </c>
      <c r="H160" s="11" t="s">
        <v>560</v>
      </c>
      <c r="I160" s="12" t="s">
        <v>561</v>
      </c>
      <c r="J160" s="10" t="str">
        <f t="shared" si="4"/>
        <v>param.prach_frm_mrkr_time_delay_5mhz</v>
      </c>
    </row>
    <row r="161" spans="1:10" x14ac:dyDescent="0.3">
      <c r="A161" s="10" t="s">
        <v>36</v>
      </c>
      <c r="B161" s="10" t="s">
        <v>562</v>
      </c>
      <c r="C161" s="11" t="str">
        <f t="shared" si="2"/>
        <v>13E0</v>
      </c>
      <c r="D161" s="10" t="str">
        <f>DEC2HEX(HEX2DEC(INDEX(BaseAddressTable!$B$9:$B$82,(MATCH(A119,BaseAddressTable!$A$9:$A$82,0))))+HEX2DEC(C161))</f>
        <v>A02633E0</v>
      </c>
      <c r="E161" s="10" t="s">
        <v>97</v>
      </c>
      <c r="F161" s="10" t="s">
        <v>563</v>
      </c>
      <c r="G161" s="10" t="s">
        <v>564</v>
      </c>
      <c r="H161" s="11">
        <v>20</v>
      </c>
      <c r="I161" s="33" t="s">
        <v>565</v>
      </c>
      <c r="J161" s="10" t="s">
        <v>566</v>
      </c>
    </row>
    <row r="162" spans="1:10" x14ac:dyDescent="0.3">
      <c r="A162" s="10" t="s">
        <v>36</v>
      </c>
      <c r="B162" s="10" t="s">
        <v>562</v>
      </c>
      <c r="C162" s="11" t="str">
        <f>C161</f>
        <v>13E0</v>
      </c>
      <c r="D162" s="10" t="str">
        <f>DEC2HEX(HEX2DEC(INDEX(BaseAddressTable!$B$9:$B$82,(MATCH(A120,BaseAddressTable!$A$9:$A$82,0))))+HEX2DEC(C162))</f>
        <v>A02633E0</v>
      </c>
      <c r="E162" s="10" t="s">
        <v>97</v>
      </c>
      <c r="F162" s="10" t="s">
        <v>567</v>
      </c>
      <c r="G162" s="10" t="s">
        <v>280</v>
      </c>
      <c r="H162" s="11">
        <v>19</v>
      </c>
      <c r="I162" s="33" t="s">
        <v>568</v>
      </c>
      <c r="J162" s="10" t="s">
        <v>569</v>
      </c>
    </row>
    <row r="163" spans="1:10" ht="15.75" customHeight="1" x14ac:dyDescent="0.3">
      <c r="A163" s="10" t="s">
        <v>36</v>
      </c>
      <c r="B163" s="10" t="s">
        <v>570</v>
      </c>
      <c r="C163" s="11" t="str">
        <f>DEC2HEX(HEX2DEC(C162)+4)</f>
        <v>13E4</v>
      </c>
      <c r="D163" s="10" t="str">
        <f>DEC2HEX(HEX2DEC(INDEX(BaseAddressTable!$B$9:$B$82,(MATCH(A121,BaseAddressTable!$A$9:$A$82,0))))+HEX2DEC(C163))</f>
        <v>A02633E4</v>
      </c>
      <c r="E163" s="10" t="s">
        <v>97</v>
      </c>
      <c r="F163" s="10" t="s">
        <v>571</v>
      </c>
      <c r="G163" s="10" t="s">
        <v>564</v>
      </c>
      <c r="H163" s="11">
        <v>20</v>
      </c>
      <c r="I163" s="33" t="s">
        <v>565</v>
      </c>
      <c r="J163" s="10" t="s">
        <v>572</v>
      </c>
    </row>
    <row r="164" spans="1:10" x14ac:dyDescent="0.3">
      <c r="A164" s="10" t="s">
        <v>36</v>
      </c>
      <c r="B164" s="10" t="s">
        <v>570</v>
      </c>
      <c r="C164" s="11" t="str">
        <f>C163</f>
        <v>13E4</v>
      </c>
      <c r="D164" s="10" t="str">
        <f>DEC2HEX(HEX2DEC(INDEX(BaseAddressTable!$B$9:$B$82,(MATCH(A122,BaseAddressTable!$A$9:$A$82,0))))+HEX2DEC(C164))</f>
        <v>A02633E4</v>
      </c>
      <c r="E164" s="10" t="s">
        <v>97</v>
      </c>
      <c r="F164" s="10" t="s">
        <v>573</v>
      </c>
      <c r="G164" s="10" t="s">
        <v>280</v>
      </c>
      <c r="H164" s="11">
        <v>19</v>
      </c>
      <c r="I164" s="33" t="s">
        <v>568</v>
      </c>
      <c r="J164" s="10" t="s">
        <v>574</v>
      </c>
    </row>
    <row r="165" spans="1:10" ht="86.4" x14ac:dyDescent="0.3">
      <c r="A165" s="10" t="s">
        <v>36</v>
      </c>
      <c r="B165" s="43" t="s">
        <v>575</v>
      </c>
      <c r="C165" s="44" t="str">
        <f>DEC2HEX(HEX2DEC(C164)+4)</f>
        <v>13E8</v>
      </c>
      <c r="D165" s="10" t="str">
        <f>DEC2HEX(HEX2DEC(INDEX(BaseAddressTable!$B$9:$B$82,(MATCH(A123,BaseAddressTable!$A$9:$A$82,0))))+HEX2DEC(C165))</f>
        <v>A02633E8</v>
      </c>
      <c r="E165" s="43" t="s">
        <v>97</v>
      </c>
      <c r="F165" s="43" t="s">
        <v>576</v>
      </c>
      <c r="G165" s="43" t="s">
        <v>564</v>
      </c>
      <c r="H165" s="43">
        <v>16</v>
      </c>
      <c r="I165" s="14" t="s">
        <v>577</v>
      </c>
      <c r="J165" s="43" t="s">
        <v>578</v>
      </c>
    </row>
    <row r="166" spans="1:10" x14ac:dyDescent="0.3">
      <c r="A166" s="10" t="s">
        <v>36</v>
      </c>
      <c r="B166" s="43" t="s">
        <v>575</v>
      </c>
      <c r="C166" s="44" t="str">
        <f>C165</f>
        <v>13E8</v>
      </c>
      <c r="D166" s="10" t="str">
        <f>DEC2HEX(HEX2DEC(INDEX(BaseAddressTable!$B$9:$B$82,(MATCH(A124,BaseAddressTable!$A$9:$A$82,0))))+HEX2DEC(C166))</f>
        <v>A02633E8</v>
      </c>
      <c r="E166" s="43" t="s">
        <v>97</v>
      </c>
      <c r="F166" s="43" t="s">
        <v>579</v>
      </c>
      <c r="G166" s="43" t="s">
        <v>280</v>
      </c>
      <c r="H166" s="43">
        <v>19</v>
      </c>
      <c r="I166" s="43" t="s">
        <v>568</v>
      </c>
      <c r="J166" s="43" t="s">
        <v>580</v>
      </c>
    </row>
    <row r="167" spans="1:10" x14ac:dyDescent="0.3">
      <c r="A167" s="10" t="s">
        <v>23</v>
      </c>
      <c r="B167" s="10" t="s">
        <v>581</v>
      </c>
      <c r="C167" s="44" t="str">
        <f>DEC2HEX(HEX2DEC(C166)+4)</f>
        <v>13EC</v>
      </c>
      <c r="D167" s="10" t="str">
        <f>DEC2HEX(HEX2DEC(INDEX(BaseAddressTable!$B$9:$B$82,(MATCH(A125,BaseAddressTable!$A$9:$A$82,0))))+HEX2DEC(C167))</f>
        <v>A02633EC</v>
      </c>
      <c r="E167" s="10" t="s">
        <v>97</v>
      </c>
      <c r="F167" s="10" t="s">
        <v>582</v>
      </c>
      <c r="G167" s="10" t="s">
        <v>105</v>
      </c>
      <c r="H167" s="11" t="s">
        <v>583</v>
      </c>
      <c r="I167" s="33" t="s">
        <v>584</v>
      </c>
      <c r="J167" s="10" t="str">
        <f>IF(E167="RW",CONCATENATE("ctrl.",F167),CONCATENATE("param.",F167))</f>
        <v>param.cfr_sample_period_ps</v>
      </c>
    </row>
    <row r="168" spans="1:10" ht="17.25" customHeight="1" x14ac:dyDescent="0.3">
      <c r="A168" s="10" t="s">
        <v>23</v>
      </c>
      <c r="B168" s="10" t="s">
        <v>585</v>
      </c>
      <c r="C168" s="44" t="str">
        <f>DEC2HEX(HEX2DEC(C167)+4)</f>
        <v>13F0</v>
      </c>
      <c r="D168" s="10" t="str">
        <f>DEC2HEX(HEX2DEC(INDEX(BaseAddressTable!$B$9:$B$82,(MATCH(A126,BaseAddressTable!$A$9:$A$82,0))))+HEX2DEC(C168))</f>
        <v>A02633F0</v>
      </c>
      <c r="E168" s="10" t="s">
        <v>97</v>
      </c>
      <c r="F168" s="10" t="s">
        <v>586</v>
      </c>
      <c r="G168" s="10" t="s">
        <v>105</v>
      </c>
      <c r="H168" s="11" t="s">
        <v>587</v>
      </c>
      <c r="I168" s="12" t="s">
        <v>588</v>
      </c>
      <c r="J168" s="10" t="str">
        <f>IF(E168="RW",CONCATENATE("ctrl.",F168),CONCATENATE("param.",F168))</f>
        <v>param.path_delay_sample_period_ps</v>
      </c>
    </row>
    <row r="169" spans="1:10" x14ac:dyDescent="0.3">
      <c r="A169" s="10" t="s">
        <v>23</v>
      </c>
      <c r="B169" s="45" t="s">
        <v>585</v>
      </c>
      <c r="C169" s="44" t="str">
        <f>C168</f>
        <v>13F0</v>
      </c>
      <c r="D169" s="10" t="str">
        <f>DEC2HEX(HEX2DEC(INDEX(BaseAddressTable!$B$9:$B$82,(MATCH(A127,BaseAddressTable!$A$9:$A$82,0))))+HEX2DEC(C169))</f>
        <v>A02633F0</v>
      </c>
      <c r="E169" s="45" t="s">
        <v>97</v>
      </c>
      <c r="F169" s="45" t="s">
        <v>589</v>
      </c>
      <c r="G169" s="45" t="s">
        <v>156</v>
      </c>
      <c r="H169" s="46">
        <v>0</v>
      </c>
      <c r="I169" s="13" t="s">
        <v>590</v>
      </c>
      <c r="J169" s="10" t="str">
        <f>IF(E169="RW",CONCATENATE("ctrl.",F169),CONCATENATE("param.",F169))</f>
        <v>param.dl_time_delay_bypass</v>
      </c>
    </row>
    <row r="170" spans="1:10" x14ac:dyDescent="0.3">
      <c r="A170" s="43" t="s">
        <v>23</v>
      </c>
      <c r="B170" s="47" t="s">
        <v>585</v>
      </c>
      <c r="C170" s="44" t="str">
        <f>C169</f>
        <v>13F0</v>
      </c>
      <c r="D170" s="10" t="str">
        <f>DEC2HEX(HEX2DEC(INDEX(BaseAddressTable!$B$9:$B$82,(MATCH(A128,BaseAddressTable!$A$9:$A$82,0))))+HEX2DEC(C170))</f>
        <v>A02633F0</v>
      </c>
      <c r="E170" s="47" t="s">
        <v>97</v>
      </c>
      <c r="F170" s="47" t="s">
        <v>591</v>
      </c>
      <c r="G170" s="47" t="s">
        <v>160</v>
      </c>
      <c r="H170" s="48">
        <v>0</v>
      </c>
      <c r="I170" s="13" t="s">
        <v>592</v>
      </c>
      <c r="J170" s="10" t="str">
        <f>IF(E170="RW",CONCATENATE("ctrl.",F170),CONCATENATE("param.",F170))</f>
        <v>param.ul_time_delay_bypass</v>
      </c>
    </row>
    <row r="171" spans="1:10" x14ac:dyDescent="0.3">
      <c r="A171" s="10" t="s">
        <v>23</v>
      </c>
      <c r="B171" s="10" t="s">
        <v>593</v>
      </c>
      <c r="C171" s="44" t="s">
        <v>594</v>
      </c>
      <c r="D171" s="10" t="str">
        <f>DEC2HEX(HEX2DEC(INDEX(BaseAddressTable!$B$9:$B$82,(MATCH(A129,BaseAddressTable!$A$9:$A$82,0))))+HEX2DEC(C171))</f>
        <v>A0263FFC</v>
      </c>
      <c r="E171" s="10" t="s">
        <v>113</v>
      </c>
      <c r="F171" s="10" t="s">
        <v>595</v>
      </c>
      <c r="G171" s="10" t="s">
        <v>109</v>
      </c>
      <c r="H171" s="11" t="s">
        <v>596</v>
      </c>
      <c r="I171" s="12" t="s">
        <v>597</v>
      </c>
      <c r="J171" s="10" t="str">
        <f>IF(E171="RW",CONCATENATE("ctrl.",F171),CONCATENATE("param.",F171))</f>
        <v>ctrl.com_scratch</v>
      </c>
    </row>
  </sheetData>
  <pageMargins left="0.7" right="0.7" top="0.75" bottom="0.75" header="0.51180555555555496" footer="0.51180555555555496"/>
  <pageSetup firstPageNumber="0" orientation="portrait" useFirstPageNumber="1" horizontalDpi="300" verticalDpi="300"/>
  <ignoredErrors>
    <ignoredError sqref="C166 C162:C165 C1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7E6E6"/>
  </sheetPr>
  <dimension ref="A1:BD204"/>
  <sheetViews>
    <sheetView workbookViewId="0">
      <selection activeCell="B17" sqref="B17"/>
    </sheetView>
  </sheetViews>
  <sheetFormatPr defaultColWidth="9.109375" defaultRowHeight="14.4" x14ac:dyDescent="0.3"/>
  <cols>
    <col min="1" max="1" width="37.109375" customWidth="1"/>
    <col min="2" max="2" width="44.33203125" customWidth="1"/>
    <col min="3" max="3" width="17.6640625" customWidth="1"/>
    <col min="4" max="4" width="17.109375" customWidth="1"/>
    <col min="5" max="5" width="14.44140625" customWidth="1"/>
    <col min="6" max="6" width="27.109375" customWidth="1"/>
    <col min="7" max="7" width="13.109375" customWidth="1"/>
    <col min="8" max="8" width="10.33203125" style="23" customWidth="1"/>
    <col min="9" max="9" width="95.6640625" customWidth="1"/>
    <col min="10" max="10" width="42.44140625" customWidth="1"/>
  </cols>
  <sheetData>
    <row r="1" spans="1:10" ht="14.25" customHeight="1" x14ac:dyDescent="0.3">
      <c r="A1" s="1" t="s">
        <v>86</v>
      </c>
      <c r="B1" s="1" t="s">
        <v>87</v>
      </c>
      <c r="C1" s="1" t="s">
        <v>88</v>
      </c>
      <c r="D1" s="1" t="str">
        <f>D2</f>
        <v>A0264010</v>
      </c>
      <c r="E1" s="1" t="s">
        <v>90</v>
      </c>
      <c r="F1" s="1" t="s">
        <v>91</v>
      </c>
      <c r="G1" s="1" t="s">
        <v>92</v>
      </c>
      <c r="H1" s="2" t="s">
        <v>93</v>
      </c>
      <c r="I1" s="1" t="s">
        <v>94</v>
      </c>
      <c r="J1" s="1" t="s">
        <v>95</v>
      </c>
    </row>
    <row r="2" spans="1:10" s="62" customFormat="1" ht="14.25" customHeight="1" x14ac:dyDescent="0.3">
      <c r="A2" s="66" t="s">
        <v>27</v>
      </c>
      <c r="B2" s="66" t="s">
        <v>598</v>
      </c>
      <c r="C2" s="67">
        <v>10</v>
      </c>
      <c r="D2" s="66" t="str">
        <f>DEC2HEX(HEX2DEC(INDEX(BaseAddressTable!$B$9:$B$82,(MATCH(A2,BaseAddressTable!$A$9:$A$82,0))))+HEX2DEC(C2))</f>
        <v>A0264010</v>
      </c>
      <c r="E2" s="66" t="s">
        <v>113</v>
      </c>
      <c r="F2" s="66" t="s">
        <v>599</v>
      </c>
      <c r="G2" s="66" t="s">
        <v>127</v>
      </c>
      <c r="H2" s="68">
        <v>1</v>
      </c>
      <c r="I2" s="66" t="s">
        <v>600</v>
      </c>
      <c r="J2" s="66" t="s">
        <v>601</v>
      </c>
    </row>
    <row r="3" spans="1:10" s="62" customFormat="1" ht="14.25" customHeight="1" x14ac:dyDescent="0.3">
      <c r="A3" s="66" t="s">
        <v>27</v>
      </c>
      <c r="B3" s="66" t="s">
        <v>598</v>
      </c>
      <c r="C3" s="67">
        <v>10</v>
      </c>
      <c r="D3" s="66" t="str">
        <f>DEC2HEX(HEX2DEC(INDEX(BaseAddressTable!$B$9:$B$82,(MATCH(A3,BaseAddressTable!$A$9:$A$82,0))))+HEX2DEC(C3))</f>
        <v>A0264010</v>
      </c>
      <c r="E3" s="66" t="s">
        <v>113</v>
      </c>
      <c r="F3" s="66" t="s">
        <v>602</v>
      </c>
      <c r="G3" s="66" t="s">
        <v>131</v>
      </c>
      <c r="H3" s="68">
        <v>1</v>
      </c>
      <c r="I3" s="66" t="s">
        <v>603</v>
      </c>
      <c r="J3" s="66" t="s">
        <v>604</v>
      </c>
    </row>
    <row r="4" spans="1:10" s="62" customFormat="1" ht="14.25" customHeight="1" x14ac:dyDescent="0.3">
      <c r="A4" s="66" t="s">
        <v>27</v>
      </c>
      <c r="B4" s="66" t="s">
        <v>598</v>
      </c>
      <c r="C4" s="67">
        <v>10</v>
      </c>
      <c r="D4" s="66" t="str">
        <f>DEC2HEX(HEX2DEC(INDEX(BaseAddressTable!$B$9:$B$82,(MATCH(A4,BaseAddressTable!$A$9:$A$82,0))))+HEX2DEC(C4))</f>
        <v>A0264010</v>
      </c>
      <c r="E4" s="66" t="s">
        <v>113</v>
      </c>
      <c r="F4" s="66" t="s">
        <v>605</v>
      </c>
      <c r="G4" s="66" t="s">
        <v>148</v>
      </c>
      <c r="H4" s="68">
        <v>1</v>
      </c>
      <c r="I4" s="66" t="s">
        <v>606</v>
      </c>
      <c r="J4" s="66" t="s">
        <v>607</v>
      </c>
    </row>
    <row r="5" spans="1:10" s="62" customFormat="1" ht="14.25" customHeight="1" x14ac:dyDescent="0.3">
      <c r="A5" s="66" t="s">
        <v>27</v>
      </c>
      <c r="B5" s="66" t="s">
        <v>598</v>
      </c>
      <c r="C5" s="67">
        <v>10</v>
      </c>
      <c r="D5" s="66" t="str">
        <f>DEC2HEX(HEX2DEC(INDEX(BaseAddressTable!$B$9:$B$82,(MATCH(A5,BaseAddressTable!$A$9:$A$82,0))))+HEX2DEC(C5))</f>
        <v>A0264010</v>
      </c>
      <c r="E5" s="66" t="s">
        <v>113</v>
      </c>
      <c r="F5" s="66" t="s">
        <v>608</v>
      </c>
      <c r="G5" s="66" t="s">
        <v>152</v>
      </c>
      <c r="H5" s="68">
        <v>1</v>
      </c>
      <c r="I5" s="66" t="s">
        <v>609</v>
      </c>
      <c r="J5" s="66" t="s">
        <v>610</v>
      </c>
    </row>
    <row r="6" spans="1:10" s="62" customFormat="1" ht="14.25" customHeight="1" x14ac:dyDescent="0.3">
      <c r="A6" s="66" t="s">
        <v>27</v>
      </c>
      <c r="B6" s="66" t="s">
        <v>598</v>
      </c>
      <c r="C6" s="67">
        <v>10</v>
      </c>
      <c r="D6" s="66" t="str">
        <f>DEC2HEX(HEX2DEC(INDEX(BaseAddressTable!$B$9:$B$82,(MATCH(A6,BaseAddressTable!$A$9:$A$82,0))))+HEX2DEC(C6))</f>
        <v>A0264010</v>
      </c>
      <c r="E6" s="66" t="s">
        <v>113</v>
      </c>
      <c r="F6" s="66" t="s">
        <v>611</v>
      </c>
      <c r="G6" s="66" t="s">
        <v>156</v>
      </c>
      <c r="H6" s="68">
        <v>1</v>
      </c>
      <c r="I6" s="66" t="s">
        <v>612</v>
      </c>
      <c r="J6" s="66" t="s">
        <v>613</v>
      </c>
    </row>
    <row r="7" spans="1:10" s="62" customFormat="1" ht="14.25" customHeight="1" x14ac:dyDescent="0.3">
      <c r="A7" s="66" t="s">
        <v>27</v>
      </c>
      <c r="B7" s="66" t="s">
        <v>598</v>
      </c>
      <c r="C7" s="67">
        <v>10</v>
      </c>
      <c r="D7" s="66" t="str">
        <f>DEC2HEX(HEX2DEC(INDEX(BaseAddressTable!$B$9:$B$82,(MATCH(A7,BaseAddressTable!$A$9:$A$82,0))))+HEX2DEC(C7))</f>
        <v>A0264010</v>
      </c>
      <c r="E7" s="66" t="s">
        <v>113</v>
      </c>
      <c r="F7" s="66" t="s">
        <v>614</v>
      </c>
      <c r="G7" s="66" t="s">
        <v>160</v>
      </c>
      <c r="H7" s="68">
        <v>1</v>
      </c>
      <c r="I7" s="66" t="s">
        <v>615</v>
      </c>
      <c r="J7" s="66" t="s">
        <v>616</v>
      </c>
    </row>
    <row r="8" spans="1:10" s="62" customFormat="1" ht="14.25" customHeight="1" x14ac:dyDescent="0.3">
      <c r="A8" s="66" t="s">
        <v>27</v>
      </c>
      <c r="B8" s="66" t="s">
        <v>598</v>
      </c>
      <c r="C8" s="67">
        <v>10</v>
      </c>
      <c r="D8" s="66" t="str">
        <f>DEC2HEX(HEX2DEC(INDEX(BaseAddressTable!$B$9:$B$82,(MATCH(A8,BaseAddressTable!$A$9:$A$82,0))))+HEX2DEC(C8))</f>
        <v>A0264010</v>
      </c>
      <c r="E8" s="66" t="s">
        <v>113</v>
      </c>
      <c r="F8" s="66" t="s">
        <v>617</v>
      </c>
      <c r="G8" s="66" t="s">
        <v>164</v>
      </c>
      <c r="H8" s="68">
        <v>1</v>
      </c>
      <c r="I8" s="66" t="s">
        <v>618</v>
      </c>
      <c r="J8" s="66" t="s">
        <v>619</v>
      </c>
    </row>
    <row r="9" spans="1:10" s="62" customFormat="1" ht="14.25" customHeight="1" x14ac:dyDescent="0.3">
      <c r="A9" s="66" t="s">
        <v>27</v>
      </c>
      <c r="B9" s="66" t="s">
        <v>598</v>
      </c>
      <c r="C9" s="67">
        <v>10</v>
      </c>
      <c r="D9" s="66" t="str">
        <f>DEC2HEX(HEX2DEC(INDEX(BaseAddressTable!$B$9:$B$82,(MATCH(A9,BaseAddressTable!$A$9:$A$82,0))))+HEX2DEC(C9))</f>
        <v>A0264010</v>
      </c>
      <c r="E9" s="66" t="s">
        <v>113</v>
      </c>
      <c r="F9" s="66" t="s">
        <v>620</v>
      </c>
      <c r="G9" s="66" t="s">
        <v>168</v>
      </c>
      <c r="H9" s="68">
        <v>1</v>
      </c>
      <c r="I9" s="66" t="s">
        <v>621</v>
      </c>
      <c r="J9" s="66" t="s">
        <v>622</v>
      </c>
    </row>
    <row r="10" spans="1:10" s="62" customFormat="1" ht="14.25" customHeight="1" x14ac:dyDescent="0.3">
      <c r="A10" s="66" t="s">
        <v>27</v>
      </c>
      <c r="B10" s="66" t="s">
        <v>623</v>
      </c>
      <c r="C10" s="67">
        <v>14</v>
      </c>
      <c r="D10" s="66" t="str">
        <f>DEC2HEX(HEX2DEC(INDEX(BaseAddressTable!$B$9:$B$82,(MATCH(A10,BaseAddressTable!$A$9:$A$82,0))))+HEX2DEC(C10))</f>
        <v>A0264014</v>
      </c>
      <c r="E10" s="66" t="s">
        <v>113</v>
      </c>
      <c r="F10" s="66" t="s">
        <v>624</v>
      </c>
      <c r="G10" s="66" t="s">
        <v>127</v>
      </c>
      <c r="H10" s="68">
        <v>1</v>
      </c>
      <c r="I10" s="66" t="s">
        <v>625</v>
      </c>
      <c r="J10" s="66" t="s">
        <v>626</v>
      </c>
    </row>
    <row r="11" spans="1:10" s="62" customFormat="1" ht="14.25" customHeight="1" x14ac:dyDescent="0.3">
      <c r="A11" s="66" t="s">
        <v>27</v>
      </c>
      <c r="B11" s="66" t="s">
        <v>623</v>
      </c>
      <c r="C11" s="67">
        <v>14</v>
      </c>
      <c r="D11" s="66" t="str">
        <f>DEC2HEX(HEX2DEC(INDEX(BaseAddressTable!$B$9:$B$82,(MATCH(A11,BaseAddressTable!$A$9:$A$82,0))))+HEX2DEC(C11))</f>
        <v>A0264014</v>
      </c>
      <c r="E11" s="66" t="s">
        <v>113</v>
      </c>
      <c r="F11" s="66" t="s">
        <v>627</v>
      </c>
      <c r="G11" s="66" t="s">
        <v>131</v>
      </c>
      <c r="H11" s="68">
        <v>1</v>
      </c>
      <c r="I11" s="66" t="s">
        <v>628</v>
      </c>
      <c r="J11" s="66" t="s">
        <v>629</v>
      </c>
    </row>
    <row r="12" spans="1:10" s="62" customFormat="1" ht="14.25" customHeight="1" x14ac:dyDescent="0.3">
      <c r="A12" s="66" t="s">
        <v>27</v>
      </c>
      <c r="B12" s="66" t="s">
        <v>623</v>
      </c>
      <c r="C12" s="67">
        <v>14</v>
      </c>
      <c r="D12" s="66" t="str">
        <f>DEC2HEX(HEX2DEC(INDEX(BaseAddressTable!$B$9:$B$82,(MATCH(A12,BaseAddressTable!$A$9:$A$82,0))))+HEX2DEC(C12))</f>
        <v>A0264014</v>
      </c>
      <c r="E12" s="66" t="s">
        <v>113</v>
      </c>
      <c r="F12" s="66" t="s">
        <v>630</v>
      </c>
      <c r="G12" s="66" t="s">
        <v>148</v>
      </c>
      <c r="H12" s="68">
        <v>1</v>
      </c>
      <c r="I12" s="66" t="s">
        <v>631</v>
      </c>
      <c r="J12" s="66" t="s">
        <v>632</v>
      </c>
    </row>
    <row r="13" spans="1:10" s="62" customFormat="1" ht="14.25" customHeight="1" x14ac:dyDescent="0.3">
      <c r="A13" s="66" t="s">
        <v>27</v>
      </c>
      <c r="B13" s="66" t="s">
        <v>623</v>
      </c>
      <c r="C13" s="67">
        <v>14</v>
      </c>
      <c r="D13" s="66" t="str">
        <f>DEC2HEX(HEX2DEC(INDEX(BaseAddressTable!$B$9:$B$82,(MATCH(A13,BaseAddressTable!$A$9:$A$82,0))))+HEX2DEC(C13))</f>
        <v>A0264014</v>
      </c>
      <c r="E13" s="66" t="s">
        <v>113</v>
      </c>
      <c r="F13" s="66" t="s">
        <v>633</v>
      </c>
      <c r="G13" s="66" t="s">
        <v>152</v>
      </c>
      <c r="H13" s="68">
        <v>1</v>
      </c>
      <c r="I13" s="66" t="s">
        <v>634</v>
      </c>
      <c r="J13" s="66" t="s">
        <v>635</v>
      </c>
    </row>
    <row r="14" spans="1:10" s="62" customFormat="1" ht="14.25" customHeight="1" x14ac:dyDescent="0.3">
      <c r="A14" s="66" t="s">
        <v>27</v>
      </c>
      <c r="B14" s="66" t="s">
        <v>623</v>
      </c>
      <c r="C14" s="67">
        <v>14</v>
      </c>
      <c r="D14" s="66" t="str">
        <f>DEC2HEX(HEX2DEC(INDEX(BaseAddressTable!$B$9:$B$82,(MATCH(A14,BaseAddressTable!$A$9:$A$82,0))))+HEX2DEC(C14))</f>
        <v>A0264014</v>
      </c>
      <c r="E14" s="66" t="s">
        <v>113</v>
      </c>
      <c r="F14" s="66" t="s">
        <v>636</v>
      </c>
      <c r="G14" s="66" t="s">
        <v>156</v>
      </c>
      <c r="H14" s="68">
        <v>1</v>
      </c>
      <c r="I14" s="66" t="s">
        <v>637</v>
      </c>
      <c r="J14" s="66" t="s">
        <v>638</v>
      </c>
    </row>
    <row r="15" spans="1:10" s="62" customFormat="1" ht="14.25" customHeight="1" x14ac:dyDescent="0.3">
      <c r="A15" s="66" t="s">
        <v>27</v>
      </c>
      <c r="B15" s="66" t="s">
        <v>623</v>
      </c>
      <c r="C15" s="67">
        <v>14</v>
      </c>
      <c r="D15" s="66" t="str">
        <f>DEC2HEX(HEX2DEC(INDEX(BaseAddressTable!$B$9:$B$82,(MATCH(A15,BaseAddressTable!$A$9:$A$82,0))))+HEX2DEC(C15))</f>
        <v>A0264014</v>
      </c>
      <c r="E15" s="66" t="s">
        <v>113</v>
      </c>
      <c r="F15" s="66" t="s">
        <v>639</v>
      </c>
      <c r="G15" s="66" t="s">
        <v>160</v>
      </c>
      <c r="H15" s="68">
        <v>1</v>
      </c>
      <c r="I15" s="66" t="s">
        <v>640</v>
      </c>
      <c r="J15" s="66" t="s">
        <v>641</v>
      </c>
    </row>
    <row r="16" spans="1:10" s="62" customFormat="1" ht="14.25" customHeight="1" x14ac:dyDescent="0.3">
      <c r="A16" s="66" t="s">
        <v>27</v>
      </c>
      <c r="B16" s="66" t="s">
        <v>623</v>
      </c>
      <c r="C16" s="67">
        <v>14</v>
      </c>
      <c r="D16" s="66" t="str">
        <f>DEC2HEX(HEX2DEC(INDEX(BaseAddressTable!$B$9:$B$82,(MATCH(A16,BaseAddressTable!$A$9:$A$82,0))))+HEX2DEC(C16))</f>
        <v>A0264014</v>
      </c>
      <c r="E16" s="66" t="s">
        <v>113</v>
      </c>
      <c r="F16" s="66" t="s">
        <v>642</v>
      </c>
      <c r="G16" s="66" t="s">
        <v>164</v>
      </c>
      <c r="H16" s="68">
        <v>1</v>
      </c>
      <c r="I16" s="66" t="s">
        <v>643</v>
      </c>
      <c r="J16" s="66" t="s">
        <v>644</v>
      </c>
    </row>
    <row r="17" spans="1:32" s="62" customFormat="1" ht="14.25" customHeight="1" x14ac:dyDescent="0.3">
      <c r="A17" s="66" t="s">
        <v>27</v>
      </c>
      <c r="B17" s="66" t="s">
        <v>623</v>
      </c>
      <c r="C17" s="67">
        <v>14</v>
      </c>
      <c r="D17" s="66" t="str">
        <f>DEC2HEX(HEX2DEC(INDEX(BaseAddressTable!$B$9:$B$82,(MATCH(A17,BaseAddressTable!$A$9:$A$82,0))))+HEX2DEC(C17))</f>
        <v>A0264014</v>
      </c>
      <c r="E17" s="66" t="s">
        <v>113</v>
      </c>
      <c r="F17" s="66" t="s">
        <v>645</v>
      </c>
      <c r="G17" s="66" t="s">
        <v>168</v>
      </c>
      <c r="H17" s="68">
        <v>1</v>
      </c>
      <c r="I17" s="66" t="s">
        <v>646</v>
      </c>
      <c r="J17" s="66" t="s">
        <v>647</v>
      </c>
    </row>
    <row r="18" spans="1:32" ht="33.75" customHeight="1" x14ac:dyDescent="0.3">
      <c r="A18" s="5" t="s">
        <v>27</v>
      </c>
      <c r="B18" s="5" t="s">
        <v>648</v>
      </c>
      <c r="C18" s="6">
        <v>18</v>
      </c>
      <c r="D18" s="5" t="str">
        <f>DEC2HEX(HEX2DEC(INDEX(BaseAddressTable!$B$9:$B$82,(MATCH(A18,BaseAddressTable!$A$9:$A$82,0))))+HEX2DEC(C18))</f>
        <v>A0264018</v>
      </c>
      <c r="E18" s="5" t="s">
        <v>113</v>
      </c>
      <c r="F18" s="5" t="s">
        <v>649</v>
      </c>
      <c r="G18" s="5" t="s">
        <v>127</v>
      </c>
      <c r="H18" s="6">
        <v>0</v>
      </c>
      <c r="I18" s="37" t="s">
        <v>650</v>
      </c>
      <c r="J18" s="5" t="s">
        <v>651</v>
      </c>
    </row>
    <row r="19" spans="1:32" x14ac:dyDescent="0.3">
      <c r="A19" s="5" t="s">
        <v>27</v>
      </c>
      <c r="B19" s="5" t="s">
        <v>652</v>
      </c>
      <c r="C19" s="6" t="s">
        <v>653</v>
      </c>
      <c r="D19" s="5" t="str">
        <f>DEC2HEX(HEX2DEC(INDEX(BaseAddressTable!$B$9:$B$82,(MATCH(A19,BaseAddressTable!$A$9:$A$82,0))))+HEX2DEC(C19))</f>
        <v>A026401C</v>
      </c>
      <c r="E19" s="5" t="s">
        <v>97</v>
      </c>
      <c r="F19" s="5" t="s">
        <v>654</v>
      </c>
      <c r="G19" s="5" t="s">
        <v>127</v>
      </c>
      <c r="H19" s="6">
        <v>0</v>
      </c>
      <c r="I19" s="37" t="s">
        <v>655</v>
      </c>
      <c r="J19" s="5" t="s">
        <v>656</v>
      </c>
    </row>
    <row r="20" spans="1:32" ht="14.25" customHeight="1" x14ac:dyDescent="0.3">
      <c r="A20" s="5" t="s">
        <v>27</v>
      </c>
      <c r="B20" s="5" t="s">
        <v>652</v>
      </c>
      <c r="C20" s="6" t="s">
        <v>653</v>
      </c>
      <c r="D20" s="5" t="str">
        <f>DEC2HEX(HEX2DEC(INDEX(BaseAddressTable!$B$9:$B$82,(MATCH(A20,BaseAddressTable!$A$9:$A$82,0))))+HEX2DEC(C20))</f>
        <v>A026401C</v>
      </c>
      <c r="E20" s="5" t="s">
        <v>97</v>
      </c>
      <c r="F20" s="5" t="s">
        <v>657</v>
      </c>
      <c r="G20" s="5" t="s">
        <v>131</v>
      </c>
      <c r="H20" s="6">
        <v>0</v>
      </c>
      <c r="I20" s="37" t="s">
        <v>658</v>
      </c>
      <c r="J20" s="5" t="s">
        <v>659</v>
      </c>
    </row>
    <row r="21" spans="1:32" x14ac:dyDescent="0.3">
      <c r="A21" s="5" t="s">
        <v>27</v>
      </c>
      <c r="B21" s="5" t="s">
        <v>660</v>
      </c>
      <c r="C21" s="5">
        <v>100</v>
      </c>
      <c r="D21" s="5" t="str">
        <f>DEC2HEX(HEX2DEC(INDEX(BaseAddressTable!$B$9:$B$82,(MATCH(A21,BaseAddressTable!$A$9:$A$82,0))))+HEX2DEC(C21))</f>
        <v>A0264100</v>
      </c>
      <c r="E21" s="5" t="s">
        <v>113</v>
      </c>
      <c r="F21" s="5" t="s">
        <v>661</v>
      </c>
      <c r="G21" s="5" t="s">
        <v>109</v>
      </c>
      <c r="H21" s="6">
        <v>0</v>
      </c>
      <c r="I21" s="5" t="s">
        <v>662</v>
      </c>
      <c r="J21" s="10" t="s">
        <v>663</v>
      </c>
    </row>
    <row r="22" spans="1:32" s="8" customFormat="1" x14ac:dyDescent="0.3">
      <c r="A22" s="10" t="s">
        <v>27</v>
      </c>
      <c r="B22" s="10" t="s">
        <v>664</v>
      </c>
      <c r="C22" s="10">
        <v>104</v>
      </c>
      <c r="D22" s="5" t="str">
        <f>DEC2HEX(HEX2DEC(INDEX(BaseAddressTable!$B$9:$B$82,(MATCH(A22,BaseAddressTable!$A$9:$A$82,0))))+HEX2DEC(C22))</f>
        <v>A0264104</v>
      </c>
      <c r="E22" s="10" t="s">
        <v>113</v>
      </c>
      <c r="F22" s="10" t="s">
        <v>665</v>
      </c>
      <c r="G22" s="10" t="s">
        <v>666</v>
      </c>
      <c r="H22" s="11">
        <v>0</v>
      </c>
      <c r="I22" s="12" t="s">
        <v>667</v>
      </c>
      <c r="J22" s="10" t="s">
        <v>668</v>
      </c>
      <c r="K22"/>
      <c r="L22"/>
      <c r="M22"/>
      <c r="N22"/>
      <c r="O22"/>
      <c r="P22"/>
      <c r="Q22"/>
      <c r="R22"/>
      <c r="S22"/>
      <c r="T22"/>
      <c r="U22"/>
      <c r="V22"/>
      <c r="W22"/>
      <c r="X22"/>
      <c r="Y22"/>
      <c r="Z22"/>
      <c r="AA22"/>
      <c r="AB22"/>
      <c r="AC22"/>
      <c r="AD22"/>
      <c r="AE22"/>
      <c r="AF22"/>
    </row>
    <row r="23" spans="1:32" s="8" customFormat="1" x14ac:dyDescent="0.3">
      <c r="A23" s="10" t="s">
        <v>27</v>
      </c>
      <c r="B23" s="10" t="s">
        <v>664</v>
      </c>
      <c r="C23" s="10">
        <v>104</v>
      </c>
      <c r="D23" s="5" t="str">
        <f>DEC2HEX(HEX2DEC(INDEX(BaseAddressTable!$B$9:$B$82,(MATCH(A23,BaseAddressTable!$A$9:$A$82,0))))+HEX2DEC(C23))</f>
        <v>A0264104</v>
      </c>
      <c r="E23" s="10" t="s">
        <v>113</v>
      </c>
      <c r="F23" s="10" t="s">
        <v>669</v>
      </c>
      <c r="G23" s="10" t="s">
        <v>366</v>
      </c>
      <c r="H23" s="11">
        <v>0</v>
      </c>
      <c r="I23" s="12" t="s">
        <v>670</v>
      </c>
      <c r="J23" s="10" t="s">
        <v>671</v>
      </c>
      <c r="K23"/>
      <c r="L23"/>
      <c r="M23"/>
      <c r="N23"/>
      <c r="O23"/>
      <c r="P23"/>
      <c r="Q23"/>
      <c r="R23"/>
      <c r="S23"/>
      <c r="T23"/>
      <c r="U23"/>
      <c r="V23"/>
      <c r="W23"/>
      <c r="X23"/>
      <c r="Y23"/>
      <c r="Z23"/>
      <c r="AA23"/>
      <c r="AB23"/>
      <c r="AC23"/>
      <c r="AD23"/>
      <c r="AE23"/>
      <c r="AF23"/>
    </row>
    <row r="24" spans="1:32" x14ac:dyDescent="0.3">
      <c r="A24" s="5" t="s">
        <v>27</v>
      </c>
      <c r="B24" s="5" t="s">
        <v>672</v>
      </c>
      <c r="C24" s="5">
        <v>108</v>
      </c>
      <c r="D24" s="5" t="str">
        <f>DEC2HEX(HEX2DEC(INDEX(BaseAddressTable!$B$9:$B$82,(MATCH(A24,BaseAddressTable!$A$9:$A$82,0))))+HEX2DEC(C24))</f>
        <v>A0264108</v>
      </c>
      <c r="E24" s="5" t="s">
        <v>113</v>
      </c>
      <c r="F24" s="5" t="s">
        <v>673</v>
      </c>
      <c r="G24" s="5" t="s">
        <v>109</v>
      </c>
      <c r="H24" s="6">
        <v>0</v>
      </c>
      <c r="I24" s="5" t="s">
        <v>674</v>
      </c>
      <c r="J24" s="5" t="s">
        <v>675</v>
      </c>
    </row>
    <row r="25" spans="1:32" s="8" customFormat="1" x14ac:dyDescent="0.3">
      <c r="A25" s="10" t="s">
        <v>27</v>
      </c>
      <c r="B25" s="10" t="s">
        <v>676</v>
      </c>
      <c r="C25" s="11" t="s">
        <v>677</v>
      </c>
      <c r="D25" s="5" t="str">
        <f>DEC2HEX(HEX2DEC(INDEX(BaseAddressTable!$B$9:$B$82,(MATCH(A25,BaseAddressTable!$A$9:$A$82,0))))+HEX2DEC(C25))</f>
        <v>A026410C</v>
      </c>
      <c r="E25" s="10" t="s">
        <v>113</v>
      </c>
      <c r="F25" s="10" t="s">
        <v>678</v>
      </c>
      <c r="G25" s="10" t="s">
        <v>666</v>
      </c>
      <c r="H25" s="11">
        <v>0</v>
      </c>
      <c r="I25" s="12" t="s">
        <v>679</v>
      </c>
      <c r="J25" s="10" t="s">
        <v>680</v>
      </c>
      <c r="K25"/>
      <c r="L25"/>
      <c r="M25"/>
      <c r="N25"/>
      <c r="O25"/>
      <c r="P25"/>
      <c r="Q25"/>
      <c r="R25"/>
      <c r="S25"/>
      <c r="T25"/>
      <c r="U25"/>
      <c r="V25"/>
      <c r="W25"/>
      <c r="X25"/>
      <c r="Y25"/>
      <c r="Z25"/>
      <c r="AA25"/>
      <c r="AB25"/>
      <c r="AC25"/>
      <c r="AD25"/>
      <c r="AE25"/>
      <c r="AF25"/>
    </row>
    <row r="26" spans="1:32" s="8" customFormat="1" x14ac:dyDescent="0.3">
      <c r="A26" s="10" t="s">
        <v>27</v>
      </c>
      <c r="B26" s="10" t="s">
        <v>676</v>
      </c>
      <c r="C26" s="11" t="s">
        <v>677</v>
      </c>
      <c r="D26" s="5" t="str">
        <f>DEC2HEX(HEX2DEC(INDEX(BaseAddressTable!$B$9:$B$82,(MATCH(A26,BaseAddressTable!$A$9:$A$82,0))))+HEX2DEC(C26))</f>
        <v>A026410C</v>
      </c>
      <c r="E26" s="10" t="s">
        <v>113</v>
      </c>
      <c r="F26" s="10" t="s">
        <v>681</v>
      </c>
      <c r="G26" s="10" t="s">
        <v>366</v>
      </c>
      <c r="H26" s="11">
        <v>0</v>
      </c>
      <c r="I26" s="12" t="s">
        <v>670</v>
      </c>
      <c r="J26" s="10" t="s">
        <v>682</v>
      </c>
      <c r="K26"/>
      <c r="L26"/>
      <c r="M26"/>
      <c r="N26"/>
      <c r="O26"/>
      <c r="P26"/>
      <c r="Q26"/>
      <c r="R26"/>
      <c r="S26"/>
      <c r="T26"/>
      <c r="U26"/>
      <c r="V26"/>
      <c r="W26"/>
      <c r="X26"/>
      <c r="Y26"/>
      <c r="Z26"/>
      <c r="AA26"/>
      <c r="AB26"/>
      <c r="AC26"/>
      <c r="AD26"/>
      <c r="AE26"/>
      <c r="AF26"/>
    </row>
    <row r="27" spans="1:32" x14ac:dyDescent="0.3">
      <c r="A27" s="5" t="s">
        <v>27</v>
      </c>
      <c r="B27" s="5" t="s">
        <v>683</v>
      </c>
      <c r="C27" s="5">
        <v>200</v>
      </c>
      <c r="D27" s="5" t="str">
        <f>DEC2HEX(HEX2DEC(INDEX(BaseAddressTable!$B$9:$B$82,(MATCH(A27,BaseAddressTable!$A$9:$A$82,0))))+HEX2DEC(C27))</f>
        <v>A0264200</v>
      </c>
      <c r="E27" s="5" t="s">
        <v>113</v>
      </c>
      <c r="F27" s="5" t="s">
        <v>684</v>
      </c>
      <c r="G27" s="5" t="s">
        <v>685</v>
      </c>
      <c r="H27" s="6">
        <v>0</v>
      </c>
      <c r="I27" s="31" t="s">
        <v>686</v>
      </c>
      <c r="J27" s="5" t="s">
        <v>687</v>
      </c>
    </row>
    <row r="28" spans="1:32" x14ac:dyDescent="0.3">
      <c r="A28" s="5" t="s">
        <v>27</v>
      </c>
      <c r="B28" s="5" t="s">
        <v>683</v>
      </c>
      <c r="C28" s="5">
        <v>200</v>
      </c>
      <c r="D28" s="5" t="str">
        <f>DEC2HEX(HEX2DEC(INDEX(BaseAddressTable!$B$9:$B$82,(MATCH(A28,BaseAddressTable!$A$9:$A$82,0))))+HEX2DEC(C28))</f>
        <v>A0264200</v>
      </c>
      <c r="E28" s="5" t="s">
        <v>113</v>
      </c>
      <c r="F28" s="5" t="s">
        <v>688</v>
      </c>
      <c r="G28" s="5" t="s">
        <v>283</v>
      </c>
      <c r="H28" s="6">
        <v>0</v>
      </c>
      <c r="I28" s="19" t="s">
        <v>689</v>
      </c>
      <c r="J28" s="5" t="s">
        <v>690</v>
      </c>
    </row>
    <row r="29" spans="1:32" x14ac:dyDescent="0.3">
      <c r="A29" s="5" t="s">
        <v>27</v>
      </c>
      <c r="B29" s="5" t="s">
        <v>683</v>
      </c>
      <c r="C29" s="5">
        <v>200</v>
      </c>
      <c r="D29" s="5" t="str">
        <f>DEC2HEX(HEX2DEC(INDEX(BaseAddressTable!$B$9:$B$82,(MATCH(A29,BaseAddressTable!$A$9:$A$82,0))))+HEX2DEC(C29))</f>
        <v>A0264200</v>
      </c>
      <c r="E29" s="5" t="s">
        <v>113</v>
      </c>
      <c r="F29" s="5" t="s">
        <v>691</v>
      </c>
      <c r="G29" s="5" t="s">
        <v>105</v>
      </c>
      <c r="H29" s="6" t="s">
        <v>692</v>
      </c>
      <c r="I29" s="19" t="s">
        <v>693</v>
      </c>
      <c r="J29" s="5" t="s">
        <v>694</v>
      </c>
    </row>
    <row r="30" spans="1:32" x14ac:dyDescent="0.3">
      <c r="A30" s="5" t="s">
        <v>27</v>
      </c>
      <c r="B30" s="5" t="s">
        <v>695</v>
      </c>
      <c r="C30" s="6" t="str">
        <f>DEC2HEX(HEX2DEC(C27)+4)</f>
        <v>204</v>
      </c>
      <c r="D30" s="5" t="str">
        <f>DEC2HEX(HEX2DEC(INDEX(BaseAddressTable!$B$9:$B$82,(MATCH(A30,BaseAddressTable!$A$9:$A$82,0))))+HEX2DEC(C30))</f>
        <v>A0264204</v>
      </c>
      <c r="E30" s="5" t="s">
        <v>113</v>
      </c>
      <c r="F30" s="5" t="s">
        <v>696</v>
      </c>
      <c r="G30" s="5" t="s">
        <v>685</v>
      </c>
      <c r="H30" s="6">
        <v>0</v>
      </c>
      <c r="I30" s="31" t="s">
        <v>686</v>
      </c>
      <c r="J30" s="5" t="s">
        <v>697</v>
      </c>
    </row>
    <row r="31" spans="1:32" x14ac:dyDescent="0.3">
      <c r="A31" s="5" t="s">
        <v>27</v>
      </c>
      <c r="B31" s="5" t="s">
        <v>695</v>
      </c>
      <c r="C31" s="6" t="str">
        <f>DEC2HEX(HEX2DEC(C28)+4)</f>
        <v>204</v>
      </c>
      <c r="D31" s="5" t="str">
        <f>DEC2HEX(HEX2DEC(INDEX(BaseAddressTable!$B$9:$B$82,(MATCH(A31,BaseAddressTable!$A$9:$A$82,0))))+HEX2DEC(C31))</f>
        <v>A0264204</v>
      </c>
      <c r="E31" s="5" t="s">
        <v>113</v>
      </c>
      <c r="F31" s="5" t="s">
        <v>698</v>
      </c>
      <c r="G31" s="5" t="s">
        <v>283</v>
      </c>
      <c r="H31" s="6">
        <v>0</v>
      </c>
      <c r="I31" s="19" t="s">
        <v>689</v>
      </c>
      <c r="J31" s="5" t="s">
        <v>699</v>
      </c>
    </row>
    <row r="32" spans="1:32" x14ac:dyDescent="0.3">
      <c r="A32" s="5" t="s">
        <v>27</v>
      </c>
      <c r="B32" s="5" t="s">
        <v>695</v>
      </c>
      <c r="C32" s="6" t="str">
        <f>DEC2HEX(HEX2DEC(C29)+4)</f>
        <v>204</v>
      </c>
      <c r="D32" s="5" t="str">
        <f>DEC2HEX(HEX2DEC(INDEX(BaseAddressTable!$B$9:$B$82,(MATCH(A32,BaseAddressTable!$A$9:$A$82,0))))+HEX2DEC(C32))</f>
        <v>A0264204</v>
      </c>
      <c r="E32" s="5" t="s">
        <v>113</v>
      </c>
      <c r="F32" s="5" t="s">
        <v>700</v>
      </c>
      <c r="G32" s="5" t="s">
        <v>105</v>
      </c>
      <c r="H32" s="6" t="s">
        <v>692</v>
      </c>
      <c r="I32" s="19" t="s">
        <v>693</v>
      </c>
      <c r="J32" s="5" t="s">
        <v>701</v>
      </c>
    </row>
    <row r="33" spans="1:10" x14ac:dyDescent="0.3">
      <c r="A33" s="5" t="s">
        <v>27</v>
      </c>
      <c r="B33" s="5" t="s">
        <v>702</v>
      </c>
      <c r="C33" s="6" t="str">
        <f>DEC2HEX(HEX2DEC(C32)+4)</f>
        <v>208</v>
      </c>
      <c r="D33" s="5" t="str">
        <f>DEC2HEX(HEX2DEC(INDEX(BaseAddressTable!$B$9:$B$82,(MATCH(A33,BaseAddressTable!$A$9:$A$82,0))))+HEX2DEC(C33))</f>
        <v>A0264208</v>
      </c>
      <c r="E33" s="5" t="s">
        <v>113</v>
      </c>
      <c r="F33" s="5" t="s">
        <v>703</v>
      </c>
      <c r="G33" s="5" t="s">
        <v>685</v>
      </c>
      <c r="H33" s="6">
        <v>0</v>
      </c>
      <c r="I33" s="31" t="s">
        <v>686</v>
      </c>
      <c r="J33" s="5" t="s">
        <v>704</v>
      </c>
    </row>
    <row r="34" spans="1:10" x14ac:dyDescent="0.3">
      <c r="A34" s="5" t="s">
        <v>27</v>
      </c>
      <c r="B34" s="5" t="s">
        <v>702</v>
      </c>
      <c r="C34" s="6" t="str">
        <f>C33</f>
        <v>208</v>
      </c>
      <c r="D34" s="5" t="str">
        <f>DEC2HEX(HEX2DEC(INDEX(BaseAddressTable!$B$9:$B$82,(MATCH(A34,BaseAddressTable!$A$9:$A$82,0))))+HEX2DEC(C34))</f>
        <v>A0264208</v>
      </c>
      <c r="E34" s="5" t="s">
        <v>113</v>
      </c>
      <c r="F34" s="5" t="s">
        <v>705</v>
      </c>
      <c r="G34" s="5" t="s">
        <v>283</v>
      </c>
      <c r="H34" s="6">
        <v>0</v>
      </c>
      <c r="I34" s="19" t="s">
        <v>689</v>
      </c>
      <c r="J34" s="5" t="s">
        <v>706</v>
      </c>
    </row>
    <row r="35" spans="1:10" x14ac:dyDescent="0.3">
      <c r="A35" s="5" t="s">
        <v>27</v>
      </c>
      <c r="B35" s="5" t="s">
        <v>702</v>
      </c>
      <c r="C35" s="6" t="str">
        <f>C34</f>
        <v>208</v>
      </c>
      <c r="D35" s="5" t="str">
        <f>DEC2HEX(HEX2DEC(INDEX(BaseAddressTable!$B$9:$B$82,(MATCH(A35,BaseAddressTable!$A$9:$A$82,0))))+HEX2DEC(C35))</f>
        <v>A0264208</v>
      </c>
      <c r="E35" s="5" t="s">
        <v>113</v>
      </c>
      <c r="F35" s="5" t="s">
        <v>707</v>
      </c>
      <c r="G35" s="5" t="s">
        <v>105</v>
      </c>
      <c r="H35" s="6" t="s">
        <v>692</v>
      </c>
      <c r="I35" s="19" t="s">
        <v>693</v>
      </c>
      <c r="J35" s="5" t="s">
        <v>708</v>
      </c>
    </row>
    <row r="36" spans="1:10" x14ac:dyDescent="0.3">
      <c r="A36" s="5" t="s">
        <v>27</v>
      </c>
      <c r="B36" s="5" t="s">
        <v>709</v>
      </c>
      <c r="C36" s="6" t="str">
        <f>DEC2HEX(HEX2DEC(C35)+4)</f>
        <v>20C</v>
      </c>
      <c r="D36" s="5" t="str">
        <f>DEC2HEX(HEX2DEC(INDEX(BaseAddressTable!$B$9:$B$82,(MATCH(A36,BaseAddressTable!$A$9:$A$82,0))))+HEX2DEC(C36))</f>
        <v>A026420C</v>
      </c>
      <c r="E36" s="5" t="s">
        <v>113</v>
      </c>
      <c r="F36" s="5" t="s">
        <v>710</v>
      </c>
      <c r="G36" s="5" t="s">
        <v>685</v>
      </c>
      <c r="H36" s="6">
        <v>0</v>
      </c>
      <c r="I36" s="31" t="s">
        <v>686</v>
      </c>
      <c r="J36" s="5" t="s">
        <v>711</v>
      </c>
    </row>
    <row r="37" spans="1:10" x14ac:dyDescent="0.3">
      <c r="A37" s="5" t="s">
        <v>27</v>
      </c>
      <c r="B37" s="5" t="s">
        <v>709</v>
      </c>
      <c r="C37" s="6" t="str">
        <f>DEC2HEX(HEX2DEC(C35)+4)</f>
        <v>20C</v>
      </c>
      <c r="D37" s="5" t="str">
        <f>DEC2HEX(HEX2DEC(INDEX(BaseAddressTable!$B$9:$B$82,(MATCH(A37,BaseAddressTable!$A$9:$A$82,0))))+HEX2DEC(C37))</f>
        <v>A026420C</v>
      </c>
      <c r="E37" s="5" t="s">
        <v>113</v>
      </c>
      <c r="F37" s="5" t="s">
        <v>712</v>
      </c>
      <c r="G37" s="5" t="s">
        <v>283</v>
      </c>
      <c r="H37" s="6">
        <v>0</v>
      </c>
      <c r="I37" s="19" t="s">
        <v>689</v>
      </c>
      <c r="J37" s="5" t="s">
        <v>713</v>
      </c>
    </row>
    <row r="38" spans="1:10" x14ac:dyDescent="0.3">
      <c r="A38" s="5" t="s">
        <v>27</v>
      </c>
      <c r="B38" s="5" t="s">
        <v>709</v>
      </c>
      <c r="C38" s="6" t="str">
        <f>C37</f>
        <v>20C</v>
      </c>
      <c r="D38" s="5" t="str">
        <f>DEC2HEX(HEX2DEC(INDEX(BaseAddressTable!$B$9:$B$82,(MATCH(A38,BaseAddressTable!$A$9:$A$82,0))))+HEX2DEC(C38))</f>
        <v>A026420C</v>
      </c>
      <c r="E38" s="5" t="s">
        <v>113</v>
      </c>
      <c r="F38" s="5" t="s">
        <v>714</v>
      </c>
      <c r="G38" s="5" t="s">
        <v>105</v>
      </c>
      <c r="H38" s="6" t="s">
        <v>692</v>
      </c>
      <c r="I38" s="19" t="s">
        <v>693</v>
      </c>
      <c r="J38" s="5" t="s">
        <v>715</v>
      </c>
    </row>
    <row r="39" spans="1:10" x14ac:dyDescent="0.3">
      <c r="A39" s="5" t="s">
        <v>27</v>
      </c>
      <c r="B39" s="5" t="s">
        <v>716</v>
      </c>
      <c r="C39" s="6" t="str">
        <f>DEC2HEX(HEX2DEC(C38)+4)</f>
        <v>210</v>
      </c>
      <c r="D39" s="5" t="str">
        <f>DEC2HEX(HEX2DEC(INDEX(BaseAddressTable!$B$9:$B$82,(MATCH(A39,BaseAddressTable!$A$9:$A$82,0))))+HEX2DEC(C39))</f>
        <v>A0264210</v>
      </c>
      <c r="E39" s="5" t="s">
        <v>113</v>
      </c>
      <c r="F39" s="5" t="s">
        <v>717</v>
      </c>
      <c r="G39" s="5" t="s">
        <v>685</v>
      </c>
      <c r="H39" s="6">
        <v>0</v>
      </c>
      <c r="I39" s="31" t="s">
        <v>686</v>
      </c>
      <c r="J39" s="5" t="s">
        <v>718</v>
      </c>
    </row>
    <row r="40" spans="1:10" x14ac:dyDescent="0.3">
      <c r="A40" s="5" t="s">
        <v>27</v>
      </c>
      <c r="B40" s="5" t="s">
        <v>716</v>
      </c>
      <c r="C40" s="6" t="str">
        <f>C39</f>
        <v>210</v>
      </c>
      <c r="D40" s="5" t="str">
        <f>DEC2HEX(HEX2DEC(INDEX(BaseAddressTable!$B$9:$B$82,(MATCH(A40,BaseAddressTable!$A$9:$A$82,0))))+HEX2DEC(C40))</f>
        <v>A0264210</v>
      </c>
      <c r="E40" s="5" t="s">
        <v>113</v>
      </c>
      <c r="F40" s="5" t="s">
        <v>719</v>
      </c>
      <c r="G40" s="5" t="s">
        <v>283</v>
      </c>
      <c r="H40" s="6">
        <v>0</v>
      </c>
      <c r="I40" s="19" t="s">
        <v>689</v>
      </c>
      <c r="J40" s="5" t="s">
        <v>720</v>
      </c>
    </row>
    <row r="41" spans="1:10" x14ac:dyDescent="0.3">
      <c r="A41" s="5" t="s">
        <v>27</v>
      </c>
      <c r="B41" s="5" t="s">
        <v>716</v>
      </c>
      <c r="C41" s="6" t="str">
        <f>C40</f>
        <v>210</v>
      </c>
      <c r="D41" s="5" t="str">
        <f>DEC2HEX(HEX2DEC(INDEX(BaseAddressTable!$B$9:$B$82,(MATCH(A41,BaseAddressTable!$A$9:$A$82,0))))+HEX2DEC(C41))</f>
        <v>A0264210</v>
      </c>
      <c r="E41" s="5" t="s">
        <v>113</v>
      </c>
      <c r="F41" s="5" t="s">
        <v>721</v>
      </c>
      <c r="G41" s="5" t="s">
        <v>105</v>
      </c>
      <c r="H41" s="6" t="s">
        <v>692</v>
      </c>
      <c r="I41" s="19" t="s">
        <v>693</v>
      </c>
      <c r="J41" s="5" t="s">
        <v>722</v>
      </c>
    </row>
    <row r="42" spans="1:10" x14ac:dyDescent="0.3">
      <c r="A42" s="5" t="s">
        <v>27</v>
      </c>
      <c r="B42" s="5" t="s">
        <v>723</v>
      </c>
      <c r="C42" s="6" t="str">
        <f>DEC2HEX(HEX2DEC(C39)+4)</f>
        <v>214</v>
      </c>
      <c r="D42" s="5" t="str">
        <f>DEC2HEX(HEX2DEC(INDEX(BaseAddressTable!$B$9:$B$82,(MATCH(A42,BaseAddressTable!$A$9:$A$82,0))))+HEX2DEC(C42))</f>
        <v>A0264214</v>
      </c>
      <c r="E42" s="5" t="s">
        <v>113</v>
      </c>
      <c r="F42" s="5" t="s">
        <v>724</v>
      </c>
      <c r="G42" s="5" t="s">
        <v>685</v>
      </c>
      <c r="H42" s="6">
        <v>0</v>
      </c>
      <c r="I42" s="31" t="s">
        <v>686</v>
      </c>
      <c r="J42" s="5" t="s">
        <v>725</v>
      </c>
    </row>
    <row r="43" spans="1:10" x14ac:dyDescent="0.3">
      <c r="A43" s="5" t="s">
        <v>27</v>
      </c>
      <c r="B43" s="5" t="s">
        <v>723</v>
      </c>
      <c r="C43" s="6" t="str">
        <f>DEC2HEX(HEX2DEC(C40)+4)</f>
        <v>214</v>
      </c>
      <c r="D43" s="5" t="str">
        <f>DEC2HEX(HEX2DEC(INDEX(BaseAddressTable!$B$9:$B$82,(MATCH(A43,BaseAddressTable!$A$9:$A$82,0))))+HEX2DEC(C43))</f>
        <v>A0264214</v>
      </c>
      <c r="E43" s="5" t="s">
        <v>113</v>
      </c>
      <c r="F43" s="5" t="s">
        <v>726</v>
      </c>
      <c r="G43" s="5" t="s">
        <v>283</v>
      </c>
      <c r="H43" s="6">
        <v>0</v>
      </c>
      <c r="I43" s="19" t="s">
        <v>689</v>
      </c>
      <c r="J43" s="5" t="s">
        <v>727</v>
      </c>
    </row>
    <row r="44" spans="1:10" x14ac:dyDescent="0.3">
      <c r="A44" s="5" t="s">
        <v>27</v>
      </c>
      <c r="B44" s="5" t="s">
        <v>723</v>
      </c>
      <c r="C44" s="6" t="str">
        <f>DEC2HEX(HEX2DEC(C41)+4)</f>
        <v>214</v>
      </c>
      <c r="D44" s="5" t="str">
        <f>DEC2HEX(HEX2DEC(INDEX(BaseAddressTable!$B$9:$B$82,(MATCH(A44,BaseAddressTable!$A$9:$A$82,0))))+HEX2DEC(C44))</f>
        <v>A0264214</v>
      </c>
      <c r="E44" s="5" t="s">
        <v>113</v>
      </c>
      <c r="F44" s="5" t="s">
        <v>728</v>
      </c>
      <c r="G44" s="5" t="s">
        <v>105</v>
      </c>
      <c r="H44" s="6" t="s">
        <v>692</v>
      </c>
      <c r="I44" s="19" t="s">
        <v>693</v>
      </c>
      <c r="J44" s="5" t="s">
        <v>729</v>
      </c>
    </row>
    <row r="45" spans="1:10" x14ac:dyDescent="0.3">
      <c r="A45" s="5" t="s">
        <v>27</v>
      </c>
      <c r="B45" s="5" t="s">
        <v>730</v>
      </c>
      <c r="C45" s="6" t="str">
        <f>DEC2HEX(HEX2DEC(C44)+4)</f>
        <v>218</v>
      </c>
      <c r="D45" s="5" t="str">
        <f>DEC2HEX(HEX2DEC(INDEX(BaseAddressTable!$B$9:$B$82,(MATCH(A45,BaseAddressTable!$A$9:$A$82,0))))+HEX2DEC(C45))</f>
        <v>A0264218</v>
      </c>
      <c r="E45" s="5" t="s">
        <v>113</v>
      </c>
      <c r="F45" s="5" t="s">
        <v>731</v>
      </c>
      <c r="G45" s="5" t="s">
        <v>685</v>
      </c>
      <c r="H45" s="6">
        <v>0</v>
      </c>
      <c r="I45" s="31" t="s">
        <v>686</v>
      </c>
      <c r="J45" s="5" t="s">
        <v>732</v>
      </c>
    </row>
    <row r="46" spans="1:10" x14ac:dyDescent="0.3">
      <c r="A46" s="5" t="s">
        <v>27</v>
      </c>
      <c r="B46" s="5" t="s">
        <v>730</v>
      </c>
      <c r="C46" s="6" t="str">
        <f>C45</f>
        <v>218</v>
      </c>
      <c r="D46" s="5" t="str">
        <f>DEC2HEX(HEX2DEC(INDEX(BaseAddressTable!$B$9:$B$82,(MATCH(A46,BaseAddressTable!$A$9:$A$82,0))))+HEX2DEC(C46))</f>
        <v>A0264218</v>
      </c>
      <c r="E46" s="5" t="s">
        <v>113</v>
      </c>
      <c r="F46" s="5" t="s">
        <v>733</v>
      </c>
      <c r="G46" s="5" t="s">
        <v>283</v>
      </c>
      <c r="H46" s="6">
        <v>0</v>
      </c>
      <c r="I46" s="19" t="s">
        <v>689</v>
      </c>
      <c r="J46" s="5" t="s">
        <v>734</v>
      </c>
    </row>
    <row r="47" spans="1:10" x14ac:dyDescent="0.3">
      <c r="A47" s="5" t="s">
        <v>27</v>
      </c>
      <c r="B47" s="5" t="s">
        <v>730</v>
      </c>
      <c r="C47" s="6" t="str">
        <f>C46</f>
        <v>218</v>
      </c>
      <c r="D47" s="5" t="str">
        <f>DEC2HEX(HEX2DEC(INDEX(BaseAddressTable!$B$9:$B$82,(MATCH(A47,BaseAddressTable!$A$9:$A$82,0))))+HEX2DEC(C47))</f>
        <v>A0264218</v>
      </c>
      <c r="E47" s="5" t="s">
        <v>113</v>
      </c>
      <c r="F47" s="5" t="s">
        <v>735</v>
      </c>
      <c r="G47" s="5" t="s">
        <v>105</v>
      </c>
      <c r="H47" s="6" t="s">
        <v>692</v>
      </c>
      <c r="I47" s="19" t="s">
        <v>693</v>
      </c>
      <c r="J47" s="5" t="s">
        <v>736</v>
      </c>
    </row>
    <row r="48" spans="1:10" x14ac:dyDescent="0.3">
      <c r="A48" s="5" t="s">
        <v>27</v>
      </c>
      <c r="B48" s="5" t="s">
        <v>737</v>
      </c>
      <c r="C48" s="6" t="str">
        <f>DEC2HEX(HEX2DEC(C47)+4)</f>
        <v>21C</v>
      </c>
      <c r="D48" s="5" t="str">
        <f>DEC2HEX(HEX2DEC(INDEX(BaseAddressTable!$B$9:$B$82,(MATCH(A48,BaseAddressTable!$A$9:$A$82,0))))+HEX2DEC(C48))</f>
        <v>A026421C</v>
      </c>
      <c r="E48" s="5" t="s">
        <v>113</v>
      </c>
      <c r="F48" s="5" t="s">
        <v>738</v>
      </c>
      <c r="G48" s="5" t="s">
        <v>685</v>
      </c>
      <c r="H48" s="6">
        <v>0</v>
      </c>
      <c r="I48" s="31" t="s">
        <v>686</v>
      </c>
      <c r="J48" s="5" t="s">
        <v>739</v>
      </c>
    </row>
    <row r="49" spans="1:54" x14ac:dyDescent="0.3">
      <c r="A49" s="5" t="s">
        <v>27</v>
      </c>
      <c r="B49" s="5" t="s">
        <v>737</v>
      </c>
      <c r="C49" s="6" t="str">
        <f>C48</f>
        <v>21C</v>
      </c>
      <c r="D49" s="5" t="str">
        <f>DEC2HEX(HEX2DEC(INDEX(BaseAddressTable!$B$9:$B$82,(MATCH(A49,BaseAddressTable!$A$9:$A$82,0))))+HEX2DEC(C49))</f>
        <v>A026421C</v>
      </c>
      <c r="E49" s="5" t="s">
        <v>113</v>
      </c>
      <c r="F49" s="5" t="s">
        <v>740</v>
      </c>
      <c r="G49" s="5" t="s">
        <v>283</v>
      </c>
      <c r="H49" s="6">
        <v>0</v>
      </c>
      <c r="I49" s="19" t="s">
        <v>689</v>
      </c>
      <c r="J49" s="5" t="s">
        <v>741</v>
      </c>
    </row>
    <row r="50" spans="1:54" x14ac:dyDescent="0.3">
      <c r="A50" s="5" t="s">
        <v>27</v>
      </c>
      <c r="B50" s="5" t="s">
        <v>737</v>
      </c>
      <c r="C50" s="6" t="str">
        <f>C49</f>
        <v>21C</v>
      </c>
      <c r="D50" s="5" t="str">
        <f>DEC2HEX(HEX2DEC(INDEX(BaseAddressTable!$B$9:$B$82,(MATCH(A50,BaseAddressTable!$A$9:$A$82,0))))+HEX2DEC(C50))</f>
        <v>A026421C</v>
      </c>
      <c r="E50" s="5" t="s">
        <v>113</v>
      </c>
      <c r="F50" s="5" t="s">
        <v>742</v>
      </c>
      <c r="G50" s="5" t="s">
        <v>105</v>
      </c>
      <c r="H50" s="6" t="s">
        <v>692</v>
      </c>
      <c r="I50" s="19" t="s">
        <v>693</v>
      </c>
      <c r="J50" s="5" t="s">
        <v>743</v>
      </c>
    </row>
    <row r="51" spans="1:54" s="8" customFormat="1" x14ac:dyDescent="0.3">
      <c r="A51" s="10" t="s">
        <v>27</v>
      </c>
      <c r="B51" s="10" t="s">
        <v>744</v>
      </c>
      <c r="C51" s="11">
        <v>220</v>
      </c>
      <c r="D51" s="5" t="str">
        <f>DEC2HEX(HEX2DEC(INDEX(BaseAddressTable!$B$9:$B$82,(MATCH(A51,BaseAddressTable!$A$9:$A$82,0))))+HEX2DEC(C51))</f>
        <v>A0264220</v>
      </c>
      <c r="E51" s="10" t="s">
        <v>113</v>
      </c>
      <c r="F51" s="10" t="s">
        <v>745</v>
      </c>
      <c r="G51" s="10" t="s">
        <v>685</v>
      </c>
      <c r="H51" s="11">
        <v>0</v>
      </c>
      <c r="I51" s="12" t="s">
        <v>686</v>
      </c>
      <c r="J51" s="10" t="s">
        <v>746</v>
      </c>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row>
    <row r="52" spans="1:54" s="8" customFormat="1" x14ac:dyDescent="0.3">
      <c r="A52" s="10" t="s">
        <v>27</v>
      </c>
      <c r="B52" s="10" t="s">
        <v>744</v>
      </c>
      <c r="C52" s="11">
        <v>220</v>
      </c>
      <c r="D52" s="5" t="str">
        <f>DEC2HEX(HEX2DEC(INDEX(BaseAddressTable!$B$9:$B$82,(MATCH(A52,BaseAddressTable!$A$9:$A$82,0))))+HEX2DEC(C52))</f>
        <v>A0264220</v>
      </c>
      <c r="E52" s="10" t="s">
        <v>113</v>
      </c>
      <c r="F52" s="10" t="s">
        <v>747</v>
      </c>
      <c r="G52" s="10" t="s">
        <v>283</v>
      </c>
      <c r="H52" s="11">
        <v>0</v>
      </c>
      <c r="I52" s="38" t="s">
        <v>689</v>
      </c>
      <c r="J52" s="10" t="s">
        <v>748</v>
      </c>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row>
    <row r="53" spans="1:54" s="8" customFormat="1" x14ac:dyDescent="0.3">
      <c r="A53" s="10" t="s">
        <v>27</v>
      </c>
      <c r="B53" s="10" t="s">
        <v>744</v>
      </c>
      <c r="C53" s="11">
        <v>220</v>
      </c>
      <c r="D53" s="5" t="str">
        <f>DEC2HEX(HEX2DEC(INDEX(BaseAddressTable!$B$9:$B$82,(MATCH(A53,BaseAddressTable!$A$9:$A$82,0))))+HEX2DEC(C53))</f>
        <v>A0264220</v>
      </c>
      <c r="E53" s="10" t="s">
        <v>113</v>
      </c>
      <c r="F53" s="10" t="s">
        <v>749</v>
      </c>
      <c r="G53" s="10" t="s">
        <v>105</v>
      </c>
      <c r="H53" s="11" t="s">
        <v>692</v>
      </c>
      <c r="I53" s="38" t="s">
        <v>693</v>
      </c>
      <c r="J53" s="10" t="s">
        <v>750</v>
      </c>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row>
    <row r="54" spans="1:54" s="8" customFormat="1" x14ac:dyDescent="0.3">
      <c r="A54" s="10" t="s">
        <v>27</v>
      </c>
      <c r="B54" s="10" t="s">
        <v>751</v>
      </c>
      <c r="C54" s="11">
        <v>224</v>
      </c>
      <c r="D54" s="5" t="str">
        <f>DEC2HEX(HEX2DEC(INDEX(BaseAddressTable!$B$9:$B$82,(MATCH(A54,BaseAddressTable!$A$9:$A$82,0))))+HEX2DEC(C54))</f>
        <v>A0264224</v>
      </c>
      <c r="E54" s="10" t="s">
        <v>113</v>
      </c>
      <c r="F54" s="10" t="s">
        <v>752</v>
      </c>
      <c r="G54" s="10" t="s">
        <v>685</v>
      </c>
      <c r="H54" s="11">
        <v>0</v>
      </c>
      <c r="I54" s="12" t="s">
        <v>686</v>
      </c>
      <c r="J54" s="10" t="s">
        <v>753</v>
      </c>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row>
    <row r="55" spans="1:54" s="8" customFormat="1" x14ac:dyDescent="0.3">
      <c r="A55" s="10" t="s">
        <v>27</v>
      </c>
      <c r="B55" s="10" t="s">
        <v>751</v>
      </c>
      <c r="C55" s="11">
        <v>224</v>
      </c>
      <c r="D55" s="5" t="str">
        <f>DEC2HEX(HEX2DEC(INDEX(BaseAddressTable!$B$9:$B$82,(MATCH(A55,BaseAddressTable!$A$9:$A$82,0))))+HEX2DEC(C55))</f>
        <v>A0264224</v>
      </c>
      <c r="E55" s="10" t="s">
        <v>113</v>
      </c>
      <c r="F55" s="10" t="s">
        <v>754</v>
      </c>
      <c r="G55" s="10" t="s">
        <v>283</v>
      </c>
      <c r="H55" s="11">
        <v>0</v>
      </c>
      <c r="I55" s="38" t="s">
        <v>689</v>
      </c>
      <c r="J55" s="10" t="s">
        <v>755</v>
      </c>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row>
    <row r="56" spans="1:54" s="8" customFormat="1" x14ac:dyDescent="0.3">
      <c r="A56" s="10" t="s">
        <v>27</v>
      </c>
      <c r="B56" s="10" t="s">
        <v>751</v>
      </c>
      <c r="C56" s="11">
        <v>224</v>
      </c>
      <c r="D56" s="5" t="str">
        <f>DEC2HEX(HEX2DEC(INDEX(BaseAddressTable!$B$9:$B$82,(MATCH(A56,BaseAddressTable!$A$9:$A$82,0))))+HEX2DEC(C56))</f>
        <v>A0264224</v>
      </c>
      <c r="E56" s="10" t="s">
        <v>113</v>
      </c>
      <c r="F56" s="10" t="s">
        <v>756</v>
      </c>
      <c r="G56" s="10" t="s">
        <v>105</v>
      </c>
      <c r="H56" s="11" t="s">
        <v>692</v>
      </c>
      <c r="I56" s="38" t="s">
        <v>693</v>
      </c>
      <c r="J56" s="10" t="s">
        <v>757</v>
      </c>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row>
    <row r="57" spans="1:54" s="8" customFormat="1" x14ac:dyDescent="0.3">
      <c r="A57" s="10" t="s">
        <v>27</v>
      </c>
      <c r="B57" s="10" t="s">
        <v>758</v>
      </c>
      <c r="C57" s="11">
        <v>228</v>
      </c>
      <c r="D57" s="5" t="str">
        <f>DEC2HEX(HEX2DEC(INDEX(BaseAddressTable!$B$9:$B$82,(MATCH(A57,BaseAddressTable!$A$9:$A$82,0))))+HEX2DEC(C57))</f>
        <v>A0264228</v>
      </c>
      <c r="E57" s="10" t="s">
        <v>113</v>
      </c>
      <c r="F57" s="10" t="s">
        <v>759</v>
      </c>
      <c r="G57" s="10" t="s">
        <v>685</v>
      </c>
      <c r="H57" s="11">
        <v>0</v>
      </c>
      <c r="I57" s="12" t="s">
        <v>686</v>
      </c>
      <c r="J57" s="10" t="s">
        <v>760</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row>
    <row r="58" spans="1:54" s="8" customFormat="1" x14ac:dyDescent="0.3">
      <c r="A58" s="10" t="s">
        <v>27</v>
      </c>
      <c r="B58" s="10" t="s">
        <v>758</v>
      </c>
      <c r="C58" s="11">
        <v>228</v>
      </c>
      <c r="D58" s="5" t="str">
        <f>DEC2HEX(HEX2DEC(INDEX(BaseAddressTable!$B$9:$B$82,(MATCH(A58,BaseAddressTable!$A$9:$A$82,0))))+HEX2DEC(C58))</f>
        <v>A0264228</v>
      </c>
      <c r="E58" s="10" t="s">
        <v>113</v>
      </c>
      <c r="F58" s="10" t="s">
        <v>761</v>
      </c>
      <c r="G58" s="10" t="s">
        <v>283</v>
      </c>
      <c r="H58" s="11">
        <v>0</v>
      </c>
      <c r="I58" s="38" t="s">
        <v>689</v>
      </c>
      <c r="J58" s="10" t="s">
        <v>762</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row>
    <row r="59" spans="1:54" s="8" customFormat="1" x14ac:dyDescent="0.3">
      <c r="A59" s="10" t="s">
        <v>27</v>
      </c>
      <c r="B59" s="10" t="s">
        <v>758</v>
      </c>
      <c r="C59" s="11">
        <v>228</v>
      </c>
      <c r="D59" s="5" t="str">
        <f>DEC2HEX(HEX2DEC(INDEX(BaseAddressTable!$B$9:$B$82,(MATCH(A59,BaseAddressTable!$A$9:$A$82,0))))+HEX2DEC(C59))</f>
        <v>A0264228</v>
      </c>
      <c r="E59" s="10" t="s">
        <v>113</v>
      </c>
      <c r="F59" s="10" t="s">
        <v>763</v>
      </c>
      <c r="G59" s="10" t="s">
        <v>105</v>
      </c>
      <c r="H59" s="11" t="s">
        <v>692</v>
      </c>
      <c r="I59" s="38" t="s">
        <v>693</v>
      </c>
      <c r="J59" s="10" t="s">
        <v>764</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row>
    <row r="60" spans="1:54" s="8" customFormat="1" x14ac:dyDescent="0.3">
      <c r="A60" s="10" t="s">
        <v>27</v>
      </c>
      <c r="B60" s="10" t="s">
        <v>765</v>
      </c>
      <c r="C60" s="11" t="s">
        <v>766</v>
      </c>
      <c r="D60" s="5" t="str">
        <f>DEC2HEX(HEX2DEC(INDEX(BaseAddressTable!$B$9:$B$82,(MATCH(A60,BaseAddressTable!$A$9:$A$82,0))))+HEX2DEC(C60))</f>
        <v>A026422C</v>
      </c>
      <c r="E60" s="10" t="s">
        <v>113</v>
      </c>
      <c r="F60" s="10" t="s">
        <v>767</v>
      </c>
      <c r="G60" s="10" t="s">
        <v>685</v>
      </c>
      <c r="H60" s="11">
        <v>0</v>
      </c>
      <c r="I60" s="12" t="s">
        <v>686</v>
      </c>
      <c r="J60" s="10" t="s">
        <v>768</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row>
    <row r="61" spans="1:54" s="8" customFormat="1" x14ac:dyDescent="0.3">
      <c r="A61" s="10" t="s">
        <v>27</v>
      </c>
      <c r="B61" s="10" t="s">
        <v>765</v>
      </c>
      <c r="C61" s="11" t="s">
        <v>766</v>
      </c>
      <c r="D61" s="5" t="str">
        <f>DEC2HEX(HEX2DEC(INDEX(BaseAddressTable!$B$9:$B$82,(MATCH(A61,BaseAddressTable!$A$9:$A$82,0))))+HEX2DEC(C61))</f>
        <v>A026422C</v>
      </c>
      <c r="E61" s="10" t="s">
        <v>113</v>
      </c>
      <c r="F61" s="10" t="s">
        <v>769</v>
      </c>
      <c r="G61" s="10" t="s">
        <v>283</v>
      </c>
      <c r="H61" s="11">
        <v>0</v>
      </c>
      <c r="I61" s="38" t="s">
        <v>689</v>
      </c>
      <c r="J61" s="10" t="s">
        <v>770</v>
      </c>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row>
    <row r="62" spans="1:54" s="8" customFormat="1" ht="14.25" customHeight="1" x14ac:dyDescent="0.3">
      <c r="A62" s="10" t="s">
        <v>27</v>
      </c>
      <c r="B62" s="10" t="s">
        <v>765</v>
      </c>
      <c r="C62" s="11" t="s">
        <v>766</v>
      </c>
      <c r="D62" s="5" t="str">
        <f>DEC2HEX(HEX2DEC(INDEX(BaseAddressTable!$B$9:$B$82,(MATCH(A62,BaseAddressTable!$A$9:$A$82,0))))+HEX2DEC(C62))</f>
        <v>A026422C</v>
      </c>
      <c r="E62" s="10" t="s">
        <v>113</v>
      </c>
      <c r="F62" s="10" t="s">
        <v>771</v>
      </c>
      <c r="G62" s="10" t="s">
        <v>105</v>
      </c>
      <c r="H62" s="11" t="s">
        <v>692</v>
      </c>
      <c r="I62" s="38" t="s">
        <v>693</v>
      </c>
      <c r="J62" s="10" t="s">
        <v>772</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row>
    <row r="63" spans="1:54" s="8" customFormat="1" x14ac:dyDescent="0.3">
      <c r="A63" s="10" t="s">
        <v>27</v>
      </c>
      <c r="B63" s="10" t="s">
        <v>773</v>
      </c>
      <c r="C63" s="11">
        <v>230</v>
      </c>
      <c r="D63" s="5" t="str">
        <f>DEC2HEX(HEX2DEC(INDEX(BaseAddressTable!$B$9:$B$82,(MATCH(A63,BaseAddressTable!$A$9:$A$82,0))))+HEX2DEC(C63))</f>
        <v>A0264230</v>
      </c>
      <c r="E63" s="10" t="s">
        <v>113</v>
      </c>
      <c r="F63" s="10" t="s">
        <v>774</v>
      </c>
      <c r="G63" s="10" t="s">
        <v>685</v>
      </c>
      <c r="H63" s="11">
        <v>0</v>
      </c>
      <c r="I63" s="12" t="s">
        <v>686</v>
      </c>
      <c r="J63" s="10" t="s">
        <v>775</v>
      </c>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row>
    <row r="64" spans="1:54" s="8" customFormat="1" x14ac:dyDescent="0.3">
      <c r="A64" s="10" t="s">
        <v>27</v>
      </c>
      <c r="B64" s="10" t="s">
        <v>773</v>
      </c>
      <c r="C64" s="11">
        <v>230</v>
      </c>
      <c r="D64" s="5" t="str">
        <f>DEC2HEX(HEX2DEC(INDEX(BaseAddressTable!$B$9:$B$82,(MATCH(A64,BaseAddressTable!$A$9:$A$82,0))))+HEX2DEC(C64))</f>
        <v>A0264230</v>
      </c>
      <c r="E64" s="10" t="s">
        <v>113</v>
      </c>
      <c r="F64" s="10" t="s">
        <v>776</v>
      </c>
      <c r="G64" s="10" t="s">
        <v>283</v>
      </c>
      <c r="H64" s="11">
        <v>0</v>
      </c>
      <c r="I64" s="38" t="s">
        <v>689</v>
      </c>
      <c r="J64" s="10" t="s">
        <v>777</v>
      </c>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row>
    <row r="65" spans="1:54" s="8" customFormat="1" x14ac:dyDescent="0.3">
      <c r="A65" s="10" t="s">
        <v>27</v>
      </c>
      <c r="B65" s="10" t="s">
        <v>773</v>
      </c>
      <c r="C65" s="11">
        <v>230</v>
      </c>
      <c r="D65" s="5" t="str">
        <f>DEC2HEX(HEX2DEC(INDEX(BaseAddressTable!$B$9:$B$82,(MATCH(A65,BaseAddressTable!$A$9:$A$82,0))))+HEX2DEC(C65))</f>
        <v>A0264230</v>
      </c>
      <c r="E65" s="10" t="s">
        <v>113</v>
      </c>
      <c r="F65" s="10" t="s">
        <v>778</v>
      </c>
      <c r="G65" s="10" t="s">
        <v>105</v>
      </c>
      <c r="H65" s="11" t="s">
        <v>692</v>
      </c>
      <c r="I65" s="38" t="s">
        <v>693</v>
      </c>
      <c r="J65" s="10" t="s">
        <v>779</v>
      </c>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row>
    <row r="66" spans="1:54" s="8" customFormat="1" x14ac:dyDescent="0.3">
      <c r="A66" s="10" t="s">
        <v>27</v>
      </c>
      <c r="B66" s="10" t="s">
        <v>780</v>
      </c>
      <c r="C66" s="11">
        <v>234</v>
      </c>
      <c r="D66" s="5" t="str">
        <f>DEC2HEX(HEX2DEC(INDEX(BaseAddressTable!$B$9:$B$82,(MATCH(A66,BaseAddressTable!$A$9:$A$82,0))))+HEX2DEC(C66))</f>
        <v>A0264234</v>
      </c>
      <c r="E66" s="10" t="s">
        <v>113</v>
      </c>
      <c r="F66" s="10" t="s">
        <v>781</v>
      </c>
      <c r="G66" s="10" t="s">
        <v>685</v>
      </c>
      <c r="H66" s="11">
        <v>0</v>
      </c>
      <c r="I66" s="12" t="s">
        <v>686</v>
      </c>
      <c r="J66" s="10" t="s">
        <v>782</v>
      </c>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row>
    <row r="67" spans="1:54" s="8" customFormat="1" x14ac:dyDescent="0.3">
      <c r="A67" s="10" t="s">
        <v>27</v>
      </c>
      <c r="B67" s="10" t="s">
        <v>780</v>
      </c>
      <c r="C67" s="11">
        <v>234</v>
      </c>
      <c r="D67" s="5" t="str">
        <f>DEC2HEX(HEX2DEC(INDEX(BaseAddressTable!$B$9:$B$82,(MATCH(A67,BaseAddressTable!$A$9:$A$82,0))))+HEX2DEC(C67))</f>
        <v>A0264234</v>
      </c>
      <c r="E67" s="10" t="s">
        <v>113</v>
      </c>
      <c r="F67" s="10" t="s">
        <v>783</v>
      </c>
      <c r="G67" s="10" t="s">
        <v>283</v>
      </c>
      <c r="H67" s="11">
        <v>0</v>
      </c>
      <c r="I67" s="38" t="s">
        <v>689</v>
      </c>
      <c r="J67" s="10" t="s">
        <v>784</v>
      </c>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row>
    <row r="68" spans="1:54" s="8" customFormat="1" ht="14.25" customHeight="1" x14ac:dyDescent="0.3">
      <c r="A68" s="10" t="s">
        <v>27</v>
      </c>
      <c r="B68" s="10" t="s">
        <v>780</v>
      </c>
      <c r="C68" s="11">
        <v>234</v>
      </c>
      <c r="D68" s="5" t="str">
        <f>DEC2HEX(HEX2DEC(INDEX(BaseAddressTable!$B$9:$B$82,(MATCH(A68,BaseAddressTable!$A$9:$A$82,0))))+HEX2DEC(C68))</f>
        <v>A0264234</v>
      </c>
      <c r="E68" s="10" t="s">
        <v>113</v>
      </c>
      <c r="F68" s="10" t="s">
        <v>785</v>
      </c>
      <c r="G68" s="10" t="s">
        <v>105</v>
      </c>
      <c r="H68" s="11" t="s">
        <v>692</v>
      </c>
      <c r="I68" s="38" t="s">
        <v>693</v>
      </c>
      <c r="J68" s="10" t="s">
        <v>786</v>
      </c>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row>
    <row r="69" spans="1:54" s="8" customFormat="1" x14ac:dyDescent="0.3">
      <c r="A69" s="10" t="s">
        <v>27</v>
      </c>
      <c r="B69" s="10" t="s">
        <v>787</v>
      </c>
      <c r="C69" s="11">
        <v>238</v>
      </c>
      <c r="D69" s="5" t="str">
        <f>DEC2HEX(HEX2DEC(INDEX(BaseAddressTable!$B$9:$B$82,(MATCH(A69,BaseAddressTable!$A$9:$A$82,0))))+HEX2DEC(C69))</f>
        <v>A0264238</v>
      </c>
      <c r="E69" s="10" t="s">
        <v>113</v>
      </c>
      <c r="F69" s="10" t="s">
        <v>788</v>
      </c>
      <c r="G69" s="10" t="s">
        <v>685</v>
      </c>
      <c r="H69" s="11">
        <v>0</v>
      </c>
      <c r="I69" s="12" t="s">
        <v>686</v>
      </c>
      <c r="J69" s="10" t="s">
        <v>789</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row>
    <row r="70" spans="1:54" s="8" customFormat="1" x14ac:dyDescent="0.3">
      <c r="A70" s="10" t="s">
        <v>27</v>
      </c>
      <c r="B70" s="10" t="s">
        <v>787</v>
      </c>
      <c r="C70" s="11">
        <v>238</v>
      </c>
      <c r="D70" s="5" t="str">
        <f>DEC2HEX(HEX2DEC(INDEX(BaseAddressTable!$B$9:$B$82,(MATCH(A70,BaseAddressTable!$A$9:$A$82,0))))+HEX2DEC(C70))</f>
        <v>A0264238</v>
      </c>
      <c r="E70" s="10" t="s">
        <v>113</v>
      </c>
      <c r="F70" s="10" t="s">
        <v>790</v>
      </c>
      <c r="G70" s="10" t="s">
        <v>283</v>
      </c>
      <c r="H70" s="11">
        <v>0</v>
      </c>
      <c r="I70" s="38" t="s">
        <v>689</v>
      </c>
      <c r="J70" s="10" t="s">
        <v>791</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row>
    <row r="71" spans="1:54" s="8" customFormat="1" x14ac:dyDescent="0.3">
      <c r="A71" s="10" t="s">
        <v>27</v>
      </c>
      <c r="B71" s="10" t="s">
        <v>787</v>
      </c>
      <c r="C71" s="11">
        <v>238</v>
      </c>
      <c r="D71" s="5" t="str">
        <f>DEC2HEX(HEX2DEC(INDEX(BaseAddressTable!$B$9:$B$82,(MATCH(A71,BaseAddressTable!$A$9:$A$82,0))))+HEX2DEC(C71))</f>
        <v>A0264238</v>
      </c>
      <c r="E71" s="10" t="s">
        <v>113</v>
      </c>
      <c r="F71" s="10" t="s">
        <v>792</v>
      </c>
      <c r="G71" s="10" t="s">
        <v>105</v>
      </c>
      <c r="H71" s="11" t="s">
        <v>692</v>
      </c>
      <c r="I71" s="38" t="s">
        <v>693</v>
      </c>
      <c r="J71" s="10" t="s">
        <v>793</v>
      </c>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row>
    <row r="72" spans="1:54" s="8" customFormat="1" x14ac:dyDescent="0.3">
      <c r="A72" s="10" t="s">
        <v>27</v>
      </c>
      <c r="B72" s="10" t="s">
        <v>794</v>
      </c>
      <c r="C72" s="11" t="s">
        <v>795</v>
      </c>
      <c r="D72" s="5" t="str">
        <f>DEC2HEX(HEX2DEC(INDEX(BaseAddressTable!$B$9:$B$82,(MATCH(A72,BaseAddressTable!$A$9:$A$82,0))))+HEX2DEC(C72))</f>
        <v>A026423C</v>
      </c>
      <c r="E72" s="10" t="s">
        <v>113</v>
      </c>
      <c r="F72" s="10" t="s">
        <v>796</v>
      </c>
      <c r="G72" s="10" t="s">
        <v>685</v>
      </c>
      <c r="H72" s="11">
        <v>0</v>
      </c>
      <c r="I72" s="12" t="s">
        <v>686</v>
      </c>
      <c r="J72" s="10" t="s">
        <v>797</v>
      </c>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row>
    <row r="73" spans="1:54" s="8" customFormat="1" x14ac:dyDescent="0.3">
      <c r="A73" s="10" t="s">
        <v>27</v>
      </c>
      <c r="B73" s="10" t="s">
        <v>794</v>
      </c>
      <c r="C73" s="11" t="s">
        <v>795</v>
      </c>
      <c r="D73" s="5" t="str">
        <f>DEC2HEX(HEX2DEC(INDEX(BaseAddressTable!$B$9:$B$82,(MATCH(A73,BaseAddressTable!$A$9:$A$82,0))))+HEX2DEC(C73))</f>
        <v>A026423C</v>
      </c>
      <c r="E73" s="10" t="s">
        <v>113</v>
      </c>
      <c r="F73" s="10" t="s">
        <v>798</v>
      </c>
      <c r="G73" s="10" t="s">
        <v>283</v>
      </c>
      <c r="H73" s="11">
        <v>0</v>
      </c>
      <c r="I73" s="38" t="s">
        <v>689</v>
      </c>
      <c r="J73" s="10" t="s">
        <v>799</v>
      </c>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row>
    <row r="74" spans="1:54" s="8" customFormat="1" ht="14.25" customHeight="1" x14ac:dyDescent="0.3">
      <c r="A74" s="10" t="s">
        <v>27</v>
      </c>
      <c r="B74" s="10" t="s">
        <v>794</v>
      </c>
      <c r="C74" s="11" t="s">
        <v>795</v>
      </c>
      <c r="D74" s="5" t="str">
        <f>DEC2HEX(HEX2DEC(INDEX(BaseAddressTable!$B$9:$B$82,(MATCH(A74,BaseAddressTable!$A$9:$A$82,0))))+HEX2DEC(C74))</f>
        <v>A026423C</v>
      </c>
      <c r="E74" s="10" t="s">
        <v>113</v>
      </c>
      <c r="F74" s="10" t="s">
        <v>800</v>
      </c>
      <c r="G74" s="10" t="s">
        <v>105</v>
      </c>
      <c r="H74" s="11" t="s">
        <v>692</v>
      </c>
      <c r="I74" s="38" t="s">
        <v>693</v>
      </c>
      <c r="J74" s="10" t="s">
        <v>801</v>
      </c>
      <c r="K74"/>
      <c r="L74"/>
      <c r="M74"/>
      <c r="N74"/>
      <c r="O74"/>
      <c r="P74"/>
      <c r="Q74"/>
      <c r="R74"/>
      <c r="S74"/>
      <c r="T74"/>
      <c r="U74"/>
      <c r="V74"/>
      <c r="W74"/>
      <c r="X74"/>
      <c r="Y74"/>
      <c r="Z74"/>
      <c r="AA74"/>
      <c r="AB74"/>
      <c r="AC74"/>
      <c r="AD74"/>
      <c r="AE74"/>
      <c r="AF74"/>
    </row>
    <row r="75" spans="1:54" x14ac:dyDescent="0.3">
      <c r="A75" s="5" t="s">
        <v>27</v>
      </c>
      <c r="B75" s="5" t="s">
        <v>802</v>
      </c>
      <c r="C75" s="5">
        <v>400</v>
      </c>
      <c r="D75" s="5" t="str">
        <f>DEC2HEX(HEX2DEC(INDEX(BaseAddressTable!$B$9:$B$82,(MATCH(A75,BaseAddressTable!$A$9:$A$82,0))))+HEX2DEC(C75))</f>
        <v>A0264400</v>
      </c>
      <c r="E75" s="5" t="s">
        <v>113</v>
      </c>
      <c r="F75" s="5" t="s">
        <v>803</v>
      </c>
      <c r="G75" s="5" t="s">
        <v>685</v>
      </c>
      <c r="H75" s="6">
        <v>0</v>
      </c>
      <c r="I75" s="31" t="s">
        <v>686</v>
      </c>
      <c r="J75" s="5" t="s">
        <v>804</v>
      </c>
    </row>
    <row r="76" spans="1:54" x14ac:dyDescent="0.3">
      <c r="A76" s="5" t="s">
        <v>27</v>
      </c>
      <c r="B76" s="5" t="s">
        <v>802</v>
      </c>
      <c r="C76" s="5">
        <v>400</v>
      </c>
      <c r="D76" s="5" t="str">
        <f>DEC2HEX(HEX2DEC(INDEX(BaseAddressTable!$B$9:$B$82,(MATCH(A76,BaseAddressTable!$A$9:$A$82,0))))+HEX2DEC(C76))</f>
        <v>A0264400</v>
      </c>
      <c r="E76" s="5" t="s">
        <v>113</v>
      </c>
      <c r="F76" s="5" t="s">
        <v>805</v>
      </c>
      <c r="G76" s="5" t="s">
        <v>283</v>
      </c>
      <c r="H76" s="6">
        <v>0</v>
      </c>
      <c r="I76" s="19" t="s">
        <v>689</v>
      </c>
      <c r="J76" s="5" t="s">
        <v>806</v>
      </c>
    </row>
    <row r="77" spans="1:54" x14ac:dyDescent="0.3">
      <c r="A77" s="5" t="s">
        <v>27</v>
      </c>
      <c r="B77" s="5" t="s">
        <v>802</v>
      </c>
      <c r="C77" s="5">
        <v>400</v>
      </c>
      <c r="D77" s="5" t="str">
        <f>DEC2HEX(HEX2DEC(INDEX(BaseAddressTable!$B$9:$B$82,(MATCH(A77,BaseAddressTable!$A$9:$A$82,0))))+HEX2DEC(C77))</f>
        <v>A0264400</v>
      </c>
      <c r="E77" s="5" t="s">
        <v>113</v>
      </c>
      <c r="F77" s="5" t="s">
        <v>807</v>
      </c>
      <c r="G77" s="5" t="s">
        <v>105</v>
      </c>
      <c r="H77" s="6" t="s">
        <v>692</v>
      </c>
      <c r="I77" s="19" t="s">
        <v>693</v>
      </c>
      <c r="J77" s="5" t="s">
        <v>808</v>
      </c>
    </row>
    <row r="78" spans="1:54" x14ac:dyDescent="0.3">
      <c r="A78" s="5" t="s">
        <v>27</v>
      </c>
      <c r="B78" s="5" t="s">
        <v>809</v>
      </c>
      <c r="C78" s="6" t="str">
        <f>DEC2HEX(HEX2DEC(C76)+4)</f>
        <v>404</v>
      </c>
      <c r="D78" s="5" t="str">
        <f>DEC2HEX(HEX2DEC(INDEX(BaseAddressTable!$B$9:$B$82,(MATCH(A78,BaseAddressTable!$A$9:$A$82,0))))+HEX2DEC(C78))</f>
        <v>A0264404</v>
      </c>
      <c r="E78" s="5" t="s">
        <v>113</v>
      </c>
      <c r="F78" s="5" t="s">
        <v>810</v>
      </c>
      <c r="G78" s="5" t="s">
        <v>685</v>
      </c>
      <c r="H78" s="6">
        <v>0</v>
      </c>
      <c r="I78" s="31" t="s">
        <v>686</v>
      </c>
      <c r="J78" s="5" t="s">
        <v>811</v>
      </c>
    </row>
    <row r="79" spans="1:54" x14ac:dyDescent="0.3">
      <c r="A79" s="5" t="s">
        <v>27</v>
      </c>
      <c r="B79" s="5" t="s">
        <v>809</v>
      </c>
      <c r="C79" s="6" t="str">
        <f>DEC2HEX(HEX2DEC(C76)+4)</f>
        <v>404</v>
      </c>
      <c r="D79" s="5" t="str">
        <f>DEC2HEX(HEX2DEC(INDEX(BaseAddressTable!$B$9:$B$82,(MATCH(A79,BaseAddressTable!$A$9:$A$82,0))))+HEX2DEC(C79))</f>
        <v>A0264404</v>
      </c>
      <c r="E79" s="5" t="s">
        <v>113</v>
      </c>
      <c r="F79" s="5" t="s">
        <v>812</v>
      </c>
      <c r="G79" s="5" t="s">
        <v>283</v>
      </c>
      <c r="H79" s="6">
        <v>0</v>
      </c>
      <c r="I79" s="19" t="s">
        <v>689</v>
      </c>
      <c r="J79" s="5" t="s">
        <v>813</v>
      </c>
    </row>
    <row r="80" spans="1:54" x14ac:dyDescent="0.3">
      <c r="A80" s="5" t="s">
        <v>27</v>
      </c>
      <c r="B80" s="5" t="s">
        <v>809</v>
      </c>
      <c r="C80" s="6" t="str">
        <f>DEC2HEX(HEX2DEC(C77)+4)</f>
        <v>404</v>
      </c>
      <c r="D80" s="5" t="str">
        <f>DEC2HEX(HEX2DEC(INDEX(BaseAddressTable!$B$9:$B$82,(MATCH(A80,BaseAddressTable!$A$9:$A$82,0))))+HEX2DEC(C80))</f>
        <v>A0264404</v>
      </c>
      <c r="E80" s="5" t="s">
        <v>113</v>
      </c>
      <c r="F80" s="5" t="s">
        <v>814</v>
      </c>
      <c r="G80" s="5" t="s">
        <v>105</v>
      </c>
      <c r="H80" s="6" t="s">
        <v>692</v>
      </c>
      <c r="I80" s="19" t="s">
        <v>693</v>
      </c>
      <c r="J80" s="5" t="s">
        <v>815</v>
      </c>
    </row>
    <row r="81" spans="1:44" x14ac:dyDescent="0.3">
      <c r="A81" s="5" t="s">
        <v>27</v>
      </c>
      <c r="B81" s="5" t="s">
        <v>816</v>
      </c>
      <c r="C81" s="6" t="str">
        <f>DEC2HEX(HEX2DEC(C78)+4)</f>
        <v>408</v>
      </c>
      <c r="D81" s="5" t="str">
        <f>DEC2HEX(HEX2DEC(INDEX(BaseAddressTable!$B$9:$B$82,(MATCH(A81,BaseAddressTable!$A$9:$A$82,0))))+HEX2DEC(C81))</f>
        <v>A0264408</v>
      </c>
      <c r="E81" s="5" t="s">
        <v>113</v>
      </c>
      <c r="F81" s="5" t="s">
        <v>817</v>
      </c>
      <c r="G81" s="5" t="s">
        <v>685</v>
      </c>
      <c r="H81" s="6">
        <v>0</v>
      </c>
      <c r="I81" s="31" t="s">
        <v>686</v>
      </c>
      <c r="J81" s="5" t="s">
        <v>818</v>
      </c>
    </row>
    <row r="82" spans="1:44" x14ac:dyDescent="0.3">
      <c r="A82" s="5" t="s">
        <v>27</v>
      </c>
      <c r="B82" s="5" t="s">
        <v>816</v>
      </c>
      <c r="C82" s="6" t="str">
        <f>DEC2HEX(HEX2DEC(C79)+4)</f>
        <v>408</v>
      </c>
      <c r="D82" s="5" t="str">
        <f>DEC2HEX(HEX2DEC(INDEX(BaseAddressTable!$B$9:$B$82,(MATCH(A82,BaseAddressTable!$A$9:$A$82,0))))+HEX2DEC(C82))</f>
        <v>A0264408</v>
      </c>
      <c r="E82" s="5" t="s">
        <v>113</v>
      </c>
      <c r="F82" s="5" t="s">
        <v>819</v>
      </c>
      <c r="G82" s="5" t="s">
        <v>283</v>
      </c>
      <c r="H82" s="6">
        <v>0</v>
      </c>
      <c r="I82" s="19" t="s">
        <v>689</v>
      </c>
      <c r="J82" s="5" t="s">
        <v>820</v>
      </c>
    </row>
    <row r="83" spans="1:44" x14ac:dyDescent="0.3">
      <c r="A83" s="5" t="s">
        <v>27</v>
      </c>
      <c r="B83" s="5" t="s">
        <v>816</v>
      </c>
      <c r="C83" s="6" t="str">
        <f>DEC2HEX(HEX2DEC(C80)+4)</f>
        <v>408</v>
      </c>
      <c r="D83" s="5" t="str">
        <f>DEC2HEX(HEX2DEC(INDEX(BaseAddressTable!$B$9:$B$82,(MATCH(A83,BaseAddressTable!$A$9:$A$82,0))))+HEX2DEC(C83))</f>
        <v>A0264408</v>
      </c>
      <c r="E83" s="5" t="s">
        <v>113</v>
      </c>
      <c r="F83" s="5" t="s">
        <v>821</v>
      </c>
      <c r="G83" s="5" t="s">
        <v>105</v>
      </c>
      <c r="H83" s="6" t="s">
        <v>692</v>
      </c>
      <c r="I83" s="19" t="s">
        <v>693</v>
      </c>
      <c r="J83" s="5" t="s">
        <v>822</v>
      </c>
    </row>
    <row r="84" spans="1:44" x14ac:dyDescent="0.3">
      <c r="A84" s="5" t="s">
        <v>27</v>
      </c>
      <c r="B84" s="5" t="s">
        <v>823</v>
      </c>
      <c r="C84" s="6" t="str">
        <f>DEC2HEX(HEX2DEC(C83)+4)</f>
        <v>40C</v>
      </c>
      <c r="D84" s="5" t="str">
        <f>DEC2HEX(HEX2DEC(INDEX(BaseAddressTable!$B$9:$B$82,(MATCH(A84,BaseAddressTable!$A$9:$A$82,0))))+HEX2DEC(C84))</f>
        <v>A026440C</v>
      </c>
      <c r="E84" s="5" t="s">
        <v>113</v>
      </c>
      <c r="F84" s="5" t="s">
        <v>824</v>
      </c>
      <c r="G84" s="5" t="s">
        <v>685</v>
      </c>
      <c r="H84" s="6">
        <v>0</v>
      </c>
      <c r="I84" s="31" t="s">
        <v>686</v>
      </c>
      <c r="J84" s="5" t="s">
        <v>825</v>
      </c>
    </row>
    <row r="85" spans="1:44" x14ac:dyDescent="0.3">
      <c r="A85" s="5" t="s">
        <v>27</v>
      </c>
      <c r="B85" s="5" t="s">
        <v>823</v>
      </c>
      <c r="C85" s="6" t="str">
        <f>DEC2HEX(HEX2DEC(C83)+4)</f>
        <v>40C</v>
      </c>
      <c r="D85" s="5" t="str">
        <f>DEC2HEX(HEX2DEC(INDEX(BaseAddressTable!$B$9:$B$82,(MATCH(A85,BaseAddressTable!$A$9:$A$82,0))))+HEX2DEC(C85))</f>
        <v>A026440C</v>
      </c>
      <c r="E85" s="5" t="s">
        <v>113</v>
      </c>
      <c r="F85" s="5" t="s">
        <v>826</v>
      </c>
      <c r="G85" s="5" t="s">
        <v>283</v>
      </c>
      <c r="H85" s="6">
        <v>0</v>
      </c>
      <c r="I85" s="19" t="s">
        <v>689</v>
      </c>
      <c r="J85" s="5" t="s">
        <v>827</v>
      </c>
    </row>
    <row r="86" spans="1:44" x14ac:dyDescent="0.3">
      <c r="A86" s="5" t="s">
        <v>27</v>
      </c>
      <c r="B86" s="5" t="s">
        <v>823</v>
      </c>
      <c r="C86" s="6" t="str">
        <f>DEC2HEX(HEX2DEC(C83)+4)</f>
        <v>40C</v>
      </c>
      <c r="D86" s="5" t="str">
        <f>DEC2HEX(HEX2DEC(INDEX(BaseAddressTable!$B$9:$B$82,(MATCH(A86,BaseAddressTable!$A$9:$A$82,0))))+HEX2DEC(C86))</f>
        <v>A026440C</v>
      </c>
      <c r="E86" s="5" t="s">
        <v>113</v>
      </c>
      <c r="F86" s="5" t="s">
        <v>828</v>
      </c>
      <c r="G86" s="5" t="s">
        <v>105</v>
      </c>
      <c r="H86" s="6" t="s">
        <v>692</v>
      </c>
      <c r="I86" s="19" t="s">
        <v>693</v>
      </c>
      <c r="J86" s="5" t="s">
        <v>829</v>
      </c>
    </row>
    <row r="87" spans="1:44" s="8" customFormat="1" x14ac:dyDescent="0.3">
      <c r="A87" s="10" t="s">
        <v>27</v>
      </c>
      <c r="B87" s="10" t="s">
        <v>830</v>
      </c>
      <c r="C87" s="10">
        <v>410</v>
      </c>
      <c r="D87" s="5" t="str">
        <f>DEC2HEX(HEX2DEC(INDEX(BaseAddressTable!$B$9:$B$82,(MATCH(A87,BaseAddressTable!$A$9:$A$82,0))))+HEX2DEC(C87))</f>
        <v>A0264410</v>
      </c>
      <c r="E87" s="10" t="s">
        <v>113</v>
      </c>
      <c r="F87" s="10" t="s">
        <v>831</v>
      </c>
      <c r="G87" s="10" t="s">
        <v>685</v>
      </c>
      <c r="H87" s="11">
        <v>0</v>
      </c>
      <c r="I87" s="12" t="s">
        <v>686</v>
      </c>
      <c r="J87" s="10" t="s">
        <v>832</v>
      </c>
      <c r="K87"/>
      <c r="L87"/>
      <c r="M87"/>
      <c r="N87"/>
      <c r="O87"/>
      <c r="P87"/>
      <c r="Q87"/>
      <c r="R87"/>
      <c r="S87"/>
      <c r="T87"/>
      <c r="U87"/>
      <c r="V87"/>
      <c r="W87"/>
      <c r="X87"/>
      <c r="Y87"/>
      <c r="Z87"/>
      <c r="AA87"/>
      <c r="AB87"/>
      <c r="AC87"/>
      <c r="AD87"/>
      <c r="AE87"/>
      <c r="AF87"/>
      <c r="AG87"/>
      <c r="AH87"/>
      <c r="AI87"/>
      <c r="AJ87"/>
      <c r="AK87"/>
      <c r="AL87"/>
      <c r="AM87"/>
      <c r="AN87"/>
      <c r="AO87"/>
      <c r="AP87"/>
      <c r="AQ87"/>
      <c r="AR87"/>
    </row>
    <row r="88" spans="1:44" s="8" customFormat="1" x14ac:dyDescent="0.3">
      <c r="A88" s="10" t="s">
        <v>27</v>
      </c>
      <c r="B88" s="10" t="s">
        <v>830</v>
      </c>
      <c r="C88" s="10">
        <v>410</v>
      </c>
      <c r="D88" s="5" t="str">
        <f>DEC2HEX(HEX2DEC(INDEX(BaseAddressTable!$B$9:$B$82,(MATCH(A88,BaseAddressTable!$A$9:$A$82,0))))+HEX2DEC(C88))</f>
        <v>A0264410</v>
      </c>
      <c r="E88" s="10" t="s">
        <v>113</v>
      </c>
      <c r="F88" s="10" t="s">
        <v>833</v>
      </c>
      <c r="G88" s="10" t="s">
        <v>283</v>
      </c>
      <c r="H88" s="11">
        <v>0</v>
      </c>
      <c r="I88" s="38" t="s">
        <v>689</v>
      </c>
      <c r="J88" s="10" t="s">
        <v>834</v>
      </c>
      <c r="K88"/>
      <c r="L88"/>
      <c r="M88"/>
      <c r="N88"/>
      <c r="O88"/>
      <c r="P88"/>
      <c r="Q88"/>
      <c r="R88"/>
      <c r="S88"/>
      <c r="T88"/>
      <c r="U88"/>
      <c r="V88"/>
      <c r="W88"/>
      <c r="X88"/>
      <c r="Y88"/>
      <c r="Z88"/>
      <c r="AA88"/>
      <c r="AB88"/>
      <c r="AC88"/>
      <c r="AD88"/>
      <c r="AE88"/>
      <c r="AF88"/>
      <c r="AG88"/>
      <c r="AH88"/>
      <c r="AI88"/>
      <c r="AJ88"/>
      <c r="AK88"/>
      <c r="AL88"/>
      <c r="AM88"/>
      <c r="AN88"/>
      <c r="AO88"/>
      <c r="AP88"/>
      <c r="AQ88"/>
      <c r="AR88"/>
    </row>
    <row r="89" spans="1:44" s="8" customFormat="1" x14ac:dyDescent="0.3">
      <c r="A89" s="10" t="s">
        <v>27</v>
      </c>
      <c r="B89" s="10" t="s">
        <v>830</v>
      </c>
      <c r="C89" s="10">
        <v>410</v>
      </c>
      <c r="D89" s="5" t="str">
        <f>DEC2HEX(HEX2DEC(INDEX(BaseAddressTable!$B$9:$B$82,(MATCH(A89,BaseAddressTable!$A$9:$A$82,0))))+HEX2DEC(C89))</f>
        <v>A0264410</v>
      </c>
      <c r="E89" s="10" t="s">
        <v>113</v>
      </c>
      <c r="F89" s="10" t="s">
        <v>835</v>
      </c>
      <c r="G89" s="10" t="s">
        <v>105</v>
      </c>
      <c r="H89" s="11" t="s">
        <v>692</v>
      </c>
      <c r="I89" s="38" t="s">
        <v>693</v>
      </c>
      <c r="J89" s="10" t="s">
        <v>836</v>
      </c>
      <c r="K89"/>
      <c r="L89"/>
      <c r="M89"/>
      <c r="N89"/>
      <c r="O89"/>
      <c r="P89"/>
      <c r="Q89"/>
      <c r="R89"/>
      <c r="S89"/>
      <c r="T89"/>
      <c r="U89"/>
      <c r="V89"/>
      <c r="W89"/>
      <c r="X89"/>
      <c r="Y89"/>
      <c r="Z89"/>
      <c r="AA89"/>
      <c r="AB89"/>
      <c r="AC89"/>
      <c r="AD89"/>
      <c r="AE89"/>
      <c r="AF89"/>
      <c r="AG89"/>
      <c r="AH89"/>
      <c r="AI89"/>
      <c r="AJ89"/>
      <c r="AK89"/>
      <c r="AL89"/>
      <c r="AM89"/>
      <c r="AN89"/>
      <c r="AO89"/>
      <c r="AP89"/>
      <c r="AQ89"/>
      <c r="AR89"/>
    </row>
    <row r="90" spans="1:44" s="8" customFormat="1" x14ac:dyDescent="0.3">
      <c r="A90" s="10" t="s">
        <v>27</v>
      </c>
      <c r="B90" s="10" t="s">
        <v>837</v>
      </c>
      <c r="C90" s="10">
        <v>414</v>
      </c>
      <c r="D90" s="5" t="str">
        <f>DEC2HEX(HEX2DEC(INDEX(BaseAddressTable!$B$9:$B$82,(MATCH(A90,BaseAddressTable!$A$9:$A$82,0))))+HEX2DEC(C90))</f>
        <v>A0264414</v>
      </c>
      <c r="E90" s="10" t="s">
        <v>113</v>
      </c>
      <c r="F90" s="10" t="s">
        <v>838</v>
      </c>
      <c r="G90" s="10" t="s">
        <v>685</v>
      </c>
      <c r="H90" s="11">
        <v>0</v>
      </c>
      <c r="I90" s="12" t="s">
        <v>686</v>
      </c>
      <c r="J90" s="10" t="s">
        <v>839</v>
      </c>
      <c r="K90"/>
      <c r="L90"/>
      <c r="M90"/>
      <c r="N90"/>
      <c r="O90"/>
      <c r="P90"/>
      <c r="Q90"/>
      <c r="R90"/>
      <c r="S90"/>
      <c r="T90"/>
      <c r="U90"/>
      <c r="V90"/>
      <c r="W90"/>
      <c r="X90"/>
      <c r="Y90"/>
      <c r="Z90"/>
      <c r="AA90"/>
      <c r="AB90"/>
      <c r="AC90"/>
      <c r="AD90"/>
      <c r="AE90"/>
      <c r="AF90"/>
      <c r="AG90"/>
      <c r="AH90"/>
      <c r="AI90"/>
      <c r="AJ90"/>
      <c r="AK90"/>
      <c r="AL90"/>
      <c r="AM90"/>
      <c r="AN90"/>
      <c r="AO90"/>
      <c r="AP90"/>
      <c r="AQ90"/>
      <c r="AR90"/>
    </row>
    <row r="91" spans="1:44" s="8" customFormat="1" x14ac:dyDescent="0.3">
      <c r="A91" s="10" t="s">
        <v>27</v>
      </c>
      <c r="B91" s="10" t="s">
        <v>837</v>
      </c>
      <c r="C91" s="10">
        <v>414</v>
      </c>
      <c r="D91" s="5" t="str">
        <f>DEC2HEX(HEX2DEC(INDEX(BaseAddressTable!$B$9:$B$82,(MATCH(A91,BaseAddressTable!$A$9:$A$82,0))))+HEX2DEC(C91))</f>
        <v>A0264414</v>
      </c>
      <c r="E91" s="10" t="s">
        <v>113</v>
      </c>
      <c r="F91" s="10" t="s">
        <v>840</v>
      </c>
      <c r="G91" s="10" t="s">
        <v>283</v>
      </c>
      <c r="H91" s="11">
        <v>0</v>
      </c>
      <c r="I91" s="38" t="s">
        <v>689</v>
      </c>
      <c r="J91" s="10" t="s">
        <v>841</v>
      </c>
      <c r="K91"/>
      <c r="L91"/>
      <c r="M91"/>
      <c r="N91"/>
      <c r="O91"/>
      <c r="P91"/>
      <c r="Q91"/>
      <c r="R91"/>
      <c r="S91"/>
      <c r="T91"/>
      <c r="U91"/>
      <c r="V91"/>
      <c r="W91"/>
      <c r="X91"/>
      <c r="Y91"/>
      <c r="Z91"/>
      <c r="AA91"/>
      <c r="AB91"/>
      <c r="AC91"/>
      <c r="AD91"/>
      <c r="AE91"/>
      <c r="AF91"/>
      <c r="AG91"/>
      <c r="AH91"/>
      <c r="AI91"/>
      <c r="AJ91"/>
      <c r="AK91"/>
      <c r="AL91"/>
      <c r="AM91"/>
      <c r="AN91"/>
      <c r="AO91"/>
      <c r="AP91"/>
      <c r="AQ91"/>
      <c r="AR91"/>
    </row>
    <row r="92" spans="1:44" s="8" customFormat="1" x14ac:dyDescent="0.3">
      <c r="A92" s="10" t="s">
        <v>27</v>
      </c>
      <c r="B92" s="10" t="s">
        <v>837</v>
      </c>
      <c r="C92" s="10">
        <v>414</v>
      </c>
      <c r="D92" s="5" t="str">
        <f>DEC2HEX(HEX2DEC(INDEX(BaseAddressTable!$B$9:$B$82,(MATCH(A92,BaseAddressTable!$A$9:$A$82,0))))+HEX2DEC(C92))</f>
        <v>A0264414</v>
      </c>
      <c r="E92" s="10" t="s">
        <v>113</v>
      </c>
      <c r="F92" s="10" t="s">
        <v>842</v>
      </c>
      <c r="G92" s="10" t="s">
        <v>105</v>
      </c>
      <c r="H92" s="11" t="s">
        <v>692</v>
      </c>
      <c r="I92" s="38" t="s">
        <v>693</v>
      </c>
      <c r="J92" s="10" t="s">
        <v>843</v>
      </c>
      <c r="K92"/>
      <c r="L92"/>
      <c r="M92"/>
      <c r="N92"/>
      <c r="O92"/>
      <c r="P92"/>
      <c r="Q92"/>
      <c r="R92"/>
      <c r="S92"/>
      <c r="T92"/>
      <c r="U92"/>
      <c r="V92"/>
      <c r="W92"/>
      <c r="X92"/>
      <c r="Y92"/>
      <c r="Z92"/>
      <c r="AA92"/>
      <c r="AB92"/>
      <c r="AC92"/>
      <c r="AD92"/>
      <c r="AE92"/>
      <c r="AF92"/>
      <c r="AG92"/>
      <c r="AH92"/>
      <c r="AI92"/>
      <c r="AJ92"/>
      <c r="AK92"/>
      <c r="AL92"/>
      <c r="AM92"/>
      <c r="AN92"/>
      <c r="AO92"/>
      <c r="AP92"/>
      <c r="AQ92"/>
      <c r="AR92"/>
    </row>
    <row r="93" spans="1:44" s="8" customFormat="1" x14ac:dyDescent="0.3">
      <c r="A93" s="10" t="s">
        <v>27</v>
      </c>
      <c r="B93" s="10" t="s">
        <v>844</v>
      </c>
      <c r="C93" s="10">
        <v>418</v>
      </c>
      <c r="D93" s="5" t="str">
        <f>DEC2HEX(HEX2DEC(INDEX(BaseAddressTable!$B$9:$B$82,(MATCH(A93,BaseAddressTable!$A$9:$A$82,0))))+HEX2DEC(C93))</f>
        <v>A0264418</v>
      </c>
      <c r="E93" s="10" t="s">
        <v>113</v>
      </c>
      <c r="F93" s="10" t="s">
        <v>845</v>
      </c>
      <c r="G93" s="10" t="s">
        <v>685</v>
      </c>
      <c r="H93" s="11">
        <v>0</v>
      </c>
      <c r="I93" s="12" t="s">
        <v>686</v>
      </c>
      <c r="J93" s="10" t="s">
        <v>846</v>
      </c>
      <c r="K93"/>
      <c r="L93"/>
      <c r="M93"/>
      <c r="N93"/>
      <c r="O93"/>
      <c r="P93"/>
      <c r="Q93"/>
      <c r="R93"/>
      <c r="S93"/>
      <c r="T93"/>
      <c r="U93"/>
      <c r="V93"/>
      <c r="W93"/>
      <c r="X93"/>
      <c r="Y93"/>
      <c r="Z93"/>
      <c r="AA93"/>
      <c r="AB93"/>
      <c r="AC93"/>
      <c r="AD93"/>
      <c r="AE93"/>
      <c r="AF93"/>
      <c r="AG93"/>
      <c r="AH93"/>
      <c r="AI93"/>
      <c r="AJ93"/>
      <c r="AK93"/>
      <c r="AL93"/>
      <c r="AM93"/>
      <c r="AN93"/>
      <c r="AO93"/>
      <c r="AP93"/>
      <c r="AQ93"/>
      <c r="AR93"/>
    </row>
    <row r="94" spans="1:44" s="8" customFormat="1" x14ac:dyDescent="0.3">
      <c r="A94" s="10" t="s">
        <v>27</v>
      </c>
      <c r="B94" s="10" t="s">
        <v>844</v>
      </c>
      <c r="C94" s="10">
        <v>418</v>
      </c>
      <c r="D94" s="5" t="str">
        <f>DEC2HEX(HEX2DEC(INDEX(BaseAddressTable!$B$9:$B$82,(MATCH(A94,BaseAddressTable!$A$9:$A$82,0))))+HEX2DEC(C94))</f>
        <v>A0264418</v>
      </c>
      <c r="E94" s="10" t="s">
        <v>113</v>
      </c>
      <c r="F94" s="10" t="s">
        <v>847</v>
      </c>
      <c r="G94" s="10" t="s">
        <v>283</v>
      </c>
      <c r="H94" s="11">
        <v>0</v>
      </c>
      <c r="I94" s="38" t="s">
        <v>689</v>
      </c>
      <c r="J94" s="10" t="s">
        <v>848</v>
      </c>
      <c r="K94"/>
      <c r="L94"/>
      <c r="M94"/>
      <c r="N94"/>
      <c r="O94"/>
      <c r="P94"/>
      <c r="Q94"/>
      <c r="R94"/>
      <c r="S94"/>
      <c r="T94"/>
      <c r="U94"/>
      <c r="V94"/>
      <c r="W94"/>
      <c r="X94"/>
      <c r="Y94"/>
      <c r="Z94"/>
      <c r="AA94"/>
      <c r="AB94"/>
      <c r="AC94"/>
      <c r="AD94"/>
      <c r="AE94"/>
      <c r="AF94"/>
      <c r="AG94"/>
      <c r="AH94"/>
      <c r="AI94"/>
      <c r="AJ94"/>
      <c r="AK94"/>
      <c r="AL94"/>
      <c r="AM94"/>
      <c r="AN94"/>
      <c r="AO94"/>
      <c r="AP94"/>
      <c r="AQ94"/>
      <c r="AR94"/>
    </row>
    <row r="95" spans="1:44" s="8" customFormat="1" x14ac:dyDescent="0.3">
      <c r="A95" s="10" t="s">
        <v>27</v>
      </c>
      <c r="B95" s="10" t="s">
        <v>844</v>
      </c>
      <c r="C95" s="10">
        <v>418</v>
      </c>
      <c r="D95" s="5" t="str">
        <f>DEC2HEX(HEX2DEC(INDEX(BaseAddressTable!$B$9:$B$82,(MATCH(A95,BaseAddressTable!$A$9:$A$82,0))))+HEX2DEC(C95))</f>
        <v>A0264418</v>
      </c>
      <c r="E95" s="10" t="s">
        <v>113</v>
      </c>
      <c r="F95" s="10" t="s">
        <v>849</v>
      </c>
      <c r="G95" s="10" t="s">
        <v>105</v>
      </c>
      <c r="H95" s="11" t="s">
        <v>692</v>
      </c>
      <c r="I95" s="38" t="s">
        <v>693</v>
      </c>
      <c r="J95" s="10" t="s">
        <v>850</v>
      </c>
      <c r="K95"/>
      <c r="L95"/>
      <c r="M95"/>
      <c r="N95"/>
      <c r="O95"/>
      <c r="P95"/>
      <c r="Q95"/>
      <c r="R95"/>
      <c r="S95"/>
      <c r="T95"/>
      <c r="U95"/>
      <c r="V95"/>
      <c r="W95"/>
      <c r="X95"/>
      <c r="Y95"/>
      <c r="Z95"/>
      <c r="AA95"/>
      <c r="AB95"/>
      <c r="AC95"/>
      <c r="AD95"/>
      <c r="AE95"/>
      <c r="AF95"/>
      <c r="AG95"/>
      <c r="AH95"/>
      <c r="AI95"/>
      <c r="AJ95"/>
      <c r="AK95"/>
      <c r="AL95"/>
      <c r="AM95"/>
      <c r="AN95"/>
      <c r="AO95"/>
      <c r="AP95"/>
      <c r="AQ95"/>
      <c r="AR95"/>
    </row>
    <row r="96" spans="1:44" s="8" customFormat="1" x14ac:dyDescent="0.3">
      <c r="A96" s="10" t="s">
        <v>27</v>
      </c>
      <c r="B96" s="10" t="s">
        <v>851</v>
      </c>
      <c r="C96" s="39" t="s">
        <v>852</v>
      </c>
      <c r="D96" s="5" t="str">
        <f>DEC2HEX(HEX2DEC(INDEX(BaseAddressTable!$B$9:$B$82,(MATCH(A96,BaseAddressTable!$A$9:$A$82,0))))+HEX2DEC(C96))</f>
        <v>A026441C</v>
      </c>
      <c r="E96" s="10" t="s">
        <v>113</v>
      </c>
      <c r="F96" s="10" t="s">
        <v>853</v>
      </c>
      <c r="G96" s="10" t="s">
        <v>685</v>
      </c>
      <c r="H96" s="11">
        <v>0</v>
      </c>
      <c r="I96" s="12" t="s">
        <v>686</v>
      </c>
      <c r="J96" s="10" t="s">
        <v>854</v>
      </c>
      <c r="K96"/>
      <c r="L96"/>
      <c r="M96"/>
      <c r="N96"/>
      <c r="O96"/>
      <c r="P96"/>
      <c r="Q96"/>
      <c r="R96"/>
      <c r="S96"/>
      <c r="T96"/>
      <c r="U96"/>
      <c r="V96"/>
      <c r="W96"/>
      <c r="X96"/>
      <c r="Y96"/>
      <c r="Z96"/>
      <c r="AA96"/>
      <c r="AB96"/>
      <c r="AC96"/>
      <c r="AD96"/>
      <c r="AE96"/>
      <c r="AF96"/>
      <c r="AG96"/>
      <c r="AH96"/>
      <c r="AI96"/>
      <c r="AJ96"/>
      <c r="AK96"/>
      <c r="AL96"/>
      <c r="AM96"/>
      <c r="AN96"/>
      <c r="AO96"/>
      <c r="AP96"/>
      <c r="AQ96"/>
      <c r="AR96"/>
    </row>
    <row r="97" spans="1:44" s="8" customFormat="1" x14ac:dyDescent="0.3">
      <c r="A97" s="10" t="s">
        <v>27</v>
      </c>
      <c r="B97" s="10" t="s">
        <v>851</v>
      </c>
      <c r="C97" s="39" t="s">
        <v>852</v>
      </c>
      <c r="D97" s="5" t="str">
        <f>DEC2HEX(HEX2DEC(INDEX(BaseAddressTable!$B$9:$B$82,(MATCH(A97,BaseAddressTable!$A$9:$A$82,0))))+HEX2DEC(C97))</f>
        <v>A026441C</v>
      </c>
      <c r="E97" s="10" t="s">
        <v>113</v>
      </c>
      <c r="F97" s="10" t="s">
        <v>855</v>
      </c>
      <c r="G97" s="10" t="s">
        <v>283</v>
      </c>
      <c r="H97" s="11">
        <v>0</v>
      </c>
      <c r="I97" s="38" t="s">
        <v>689</v>
      </c>
      <c r="J97" s="10" t="s">
        <v>856</v>
      </c>
      <c r="K97"/>
      <c r="L97"/>
      <c r="M97"/>
      <c r="N97"/>
      <c r="O97"/>
      <c r="P97"/>
      <c r="Q97"/>
      <c r="R97"/>
      <c r="S97"/>
      <c r="T97"/>
      <c r="U97"/>
      <c r="V97"/>
      <c r="W97"/>
      <c r="X97"/>
      <c r="Y97"/>
      <c r="Z97"/>
      <c r="AA97"/>
      <c r="AB97"/>
      <c r="AC97"/>
      <c r="AD97"/>
      <c r="AE97"/>
      <c r="AF97"/>
      <c r="AG97"/>
      <c r="AH97"/>
      <c r="AI97"/>
      <c r="AJ97"/>
      <c r="AK97"/>
      <c r="AL97"/>
      <c r="AM97"/>
      <c r="AN97"/>
      <c r="AO97"/>
      <c r="AP97"/>
      <c r="AQ97"/>
      <c r="AR97"/>
    </row>
    <row r="98" spans="1:44" s="8" customFormat="1" x14ac:dyDescent="0.3">
      <c r="A98" s="10" t="s">
        <v>27</v>
      </c>
      <c r="B98" s="10" t="s">
        <v>851</v>
      </c>
      <c r="C98" s="39" t="s">
        <v>852</v>
      </c>
      <c r="D98" s="5" t="str">
        <f>DEC2HEX(HEX2DEC(INDEX(BaseAddressTable!$B$9:$B$82,(MATCH(A98,BaseAddressTable!$A$9:$A$82,0))))+HEX2DEC(C98))</f>
        <v>A026441C</v>
      </c>
      <c r="E98" s="10" t="s">
        <v>113</v>
      </c>
      <c r="F98" s="10" t="s">
        <v>857</v>
      </c>
      <c r="G98" s="10" t="s">
        <v>105</v>
      </c>
      <c r="H98" s="11" t="s">
        <v>692</v>
      </c>
      <c r="I98" s="38" t="s">
        <v>693</v>
      </c>
      <c r="J98" s="10" t="s">
        <v>858</v>
      </c>
      <c r="K98"/>
      <c r="L98"/>
      <c r="M98"/>
      <c r="N98"/>
      <c r="O98"/>
      <c r="P98"/>
      <c r="Q98"/>
      <c r="R98"/>
      <c r="S98"/>
      <c r="T98"/>
      <c r="U98"/>
      <c r="V98"/>
      <c r="W98"/>
      <c r="X98"/>
      <c r="Y98"/>
      <c r="Z98"/>
      <c r="AA98"/>
      <c r="AB98"/>
      <c r="AC98"/>
      <c r="AD98"/>
      <c r="AE98"/>
      <c r="AF98"/>
      <c r="AG98"/>
      <c r="AH98"/>
      <c r="AI98"/>
      <c r="AJ98"/>
      <c r="AK98"/>
      <c r="AL98"/>
      <c r="AM98"/>
      <c r="AN98"/>
      <c r="AO98"/>
      <c r="AP98"/>
      <c r="AQ98"/>
      <c r="AR98"/>
    </row>
    <row r="99" spans="1:44" s="8" customFormat="1" ht="32.25" customHeight="1" x14ac:dyDescent="0.3">
      <c r="A99" s="10" t="s">
        <v>27</v>
      </c>
      <c r="B99" s="10" t="s">
        <v>859</v>
      </c>
      <c r="C99" s="11" t="str">
        <f>DEC2HEX(HEX2DEC(C98)+4)</f>
        <v>420</v>
      </c>
      <c r="D99" s="5" t="str">
        <f>DEC2HEX(HEX2DEC(INDEX(BaseAddressTable!$B$9:$B$82,(MATCH(A99,BaseAddressTable!$A$9:$A$82,0))))+HEX2DEC(C99))</f>
        <v>A0264420</v>
      </c>
      <c r="E99" s="10" t="s">
        <v>113</v>
      </c>
      <c r="F99" s="10" t="s">
        <v>860</v>
      </c>
      <c r="G99" s="10" t="s">
        <v>685</v>
      </c>
      <c r="H99" s="11">
        <v>0</v>
      </c>
      <c r="I99" s="12" t="s">
        <v>686</v>
      </c>
      <c r="J99" s="10" t="s">
        <v>861</v>
      </c>
      <c r="K99"/>
      <c r="L99"/>
      <c r="M99"/>
      <c r="N99"/>
      <c r="O99"/>
      <c r="P99"/>
      <c r="Q99"/>
      <c r="R99"/>
      <c r="S99"/>
      <c r="T99"/>
      <c r="U99"/>
      <c r="V99"/>
      <c r="W99"/>
      <c r="X99"/>
      <c r="Y99"/>
      <c r="Z99"/>
      <c r="AA99"/>
      <c r="AB99"/>
      <c r="AC99"/>
      <c r="AD99"/>
      <c r="AE99"/>
      <c r="AF99"/>
      <c r="AG99"/>
      <c r="AH99"/>
      <c r="AI99"/>
      <c r="AJ99"/>
      <c r="AK99"/>
      <c r="AL99"/>
      <c r="AM99"/>
      <c r="AN99"/>
      <c r="AO99"/>
      <c r="AP99"/>
      <c r="AQ99"/>
      <c r="AR99"/>
    </row>
    <row r="100" spans="1:44" s="8" customFormat="1" x14ac:dyDescent="0.3">
      <c r="A100" s="10" t="s">
        <v>27</v>
      </c>
      <c r="B100" s="10" t="s">
        <v>859</v>
      </c>
      <c r="C100" s="11" t="str">
        <f>C99</f>
        <v>420</v>
      </c>
      <c r="D100" s="5" t="str">
        <f>DEC2HEX(HEX2DEC(INDEX(BaseAddressTable!$B$9:$B$82,(MATCH(A100,BaseAddressTable!$A$9:$A$82,0))))+HEX2DEC(C100))</f>
        <v>A0264420</v>
      </c>
      <c r="E100" s="10" t="s">
        <v>113</v>
      </c>
      <c r="F100" s="10" t="s">
        <v>862</v>
      </c>
      <c r="G100" s="10" t="s">
        <v>283</v>
      </c>
      <c r="H100" s="11">
        <v>0</v>
      </c>
      <c r="I100" s="38" t="s">
        <v>689</v>
      </c>
      <c r="J100" s="10" t="s">
        <v>863</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row>
    <row r="101" spans="1:44" s="8" customFormat="1" x14ac:dyDescent="0.3">
      <c r="A101" s="10" t="s">
        <v>27</v>
      </c>
      <c r="B101" s="10" t="s">
        <v>859</v>
      </c>
      <c r="C101" s="11" t="str">
        <f>C100</f>
        <v>420</v>
      </c>
      <c r="D101" s="5" t="str">
        <f>DEC2HEX(HEX2DEC(INDEX(BaseAddressTable!$B$9:$B$82,(MATCH(A101,BaseAddressTable!$A$9:$A$82,0))))+HEX2DEC(C101))</f>
        <v>A0264420</v>
      </c>
      <c r="E101" s="10" t="s">
        <v>113</v>
      </c>
      <c r="F101" s="10" t="s">
        <v>864</v>
      </c>
      <c r="G101" s="10" t="s">
        <v>105</v>
      </c>
      <c r="H101" s="11" t="s">
        <v>692</v>
      </c>
      <c r="I101" s="38" t="s">
        <v>865</v>
      </c>
      <c r="J101" s="10" t="s">
        <v>866</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row>
    <row r="102" spans="1:44" s="8" customFormat="1" x14ac:dyDescent="0.3">
      <c r="A102" s="10" t="s">
        <v>27</v>
      </c>
      <c r="B102" s="10" t="s">
        <v>867</v>
      </c>
      <c r="C102" s="11" t="str">
        <f>DEC2HEX(HEX2DEC(C101)+4)</f>
        <v>424</v>
      </c>
      <c r="D102" s="5" t="str">
        <f>DEC2HEX(HEX2DEC(INDEX(BaseAddressTable!$B$9:$B$82,(MATCH(A102,BaseAddressTable!$A$9:$A$82,0))))+HEX2DEC(C102))</f>
        <v>A0264424</v>
      </c>
      <c r="E102" s="10" t="s">
        <v>113</v>
      </c>
      <c r="F102" s="10" t="s">
        <v>868</v>
      </c>
      <c r="G102" s="10" t="s">
        <v>685</v>
      </c>
      <c r="H102" s="11">
        <v>0</v>
      </c>
      <c r="I102" s="12" t="s">
        <v>869</v>
      </c>
      <c r="J102" s="10" t="s">
        <v>870</v>
      </c>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row>
    <row r="103" spans="1:44" s="8" customFormat="1" x14ac:dyDescent="0.3">
      <c r="A103" s="10" t="s">
        <v>27</v>
      </c>
      <c r="B103" s="10" t="s">
        <v>867</v>
      </c>
      <c r="C103" s="11" t="str">
        <f>DEC2HEX(HEX2DEC(C99)+4)</f>
        <v>424</v>
      </c>
      <c r="D103" s="5" t="str">
        <f>DEC2HEX(HEX2DEC(INDEX(BaseAddressTable!$B$9:$B$82,(MATCH(A103,BaseAddressTable!$A$9:$A$82,0))))+HEX2DEC(C103))</f>
        <v>A0264424</v>
      </c>
      <c r="E103" s="10" t="s">
        <v>113</v>
      </c>
      <c r="F103" s="10" t="s">
        <v>871</v>
      </c>
      <c r="G103" s="10" t="s">
        <v>283</v>
      </c>
      <c r="H103" s="11">
        <v>0</v>
      </c>
      <c r="I103" s="38" t="s">
        <v>689</v>
      </c>
      <c r="J103" s="10" t="s">
        <v>872</v>
      </c>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row>
    <row r="104" spans="1:44" s="8" customFormat="1" x14ac:dyDescent="0.3">
      <c r="A104" s="10" t="s">
        <v>27</v>
      </c>
      <c r="B104" s="10" t="s">
        <v>867</v>
      </c>
      <c r="C104" s="11" t="str">
        <f>DEC2HEX(HEX2DEC(C100)+4)</f>
        <v>424</v>
      </c>
      <c r="D104" s="5" t="str">
        <f>DEC2HEX(HEX2DEC(INDEX(BaseAddressTable!$B$9:$B$82,(MATCH(A104,BaseAddressTable!$A$9:$A$82,0))))+HEX2DEC(C104))</f>
        <v>A0264424</v>
      </c>
      <c r="E104" s="10" t="s">
        <v>113</v>
      </c>
      <c r="F104" s="10" t="s">
        <v>873</v>
      </c>
      <c r="G104" s="10" t="s">
        <v>105</v>
      </c>
      <c r="H104" s="11" t="s">
        <v>692</v>
      </c>
      <c r="I104" s="38" t="s">
        <v>874</v>
      </c>
      <c r="J104" s="10" t="s">
        <v>875</v>
      </c>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row>
    <row r="105" spans="1:44" s="8" customFormat="1" x14ac:dyDescent="0.3">
      <c r="A105" s="10" t="s">
        <v>27</v>
      </c>
      <c r="B105" s="10" t="s">
        <v>876</v>
      </c>
      <c r="C105" s="11" t="str">
        <f>DEC2HEX(HEX2DEC(C104)+4)</f>
        <v>428</v>
      </c>
      <c r="D105" s="5" t="str">
        <f>DEC2HEX(HEX2DEC(INDEX(BaseAddressTable!$B$9:$B$82,(MATCH(A105,BaseAddressTable!$A$9:$A$82,0))))+HEX2DEC(C105))</f>
        <v>A0264428</v>
      </c>
      <c r="E105" s="10" t="s">
        <v>113</v>
      </c>
      <c r="F105" s="10" t="s">
        <v>877</v>
      </c>
      <c r="G105" s="10" t="s">
        <v>685</v>
      </c>
      <c r="H105" s="11">
        <v>0</v>
      </c>
      <c r="I105" s="12" t="s">
        <v>878</v>
      </c>
      <c r="J105" s="10" t="s">
        <v>879</v>
      </c>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row>
    <row r="106" spans="1:44" s="8" customFormat="1" x14ac:dyDescent="0.3">
      <c r="A106" s="10" t="s">
        <v>27</v>
      </c>
      <c r="B106" s="10" t="s">
        <v>876</v>
      </c>
      <c r="C106" s="11" t="str">
        <f>C105</f>
        <v>428</v>
      </c>
      <c r="D106" s="5" t="str">
        <f>DEC2HEX(HEX2DEC(INDEX(BaseAddressTable!$B$9:$B$82,(MATCH(A106,BaseAddressTable!$A$9:$A$82,0))))+HEX2DEC(C106))</f>
        <v>A0264428</v>
      </c>
      <c r="E106" s="10" t="s">
        <v>113</v>
      </c>
      <c r="F106" s="10" t="s">
        <v>880</v>
      </c>
      <c r="G106" s="10" t="s">
        <v>283</v>
      </c>
      <c r="H106" s="11">
        <v>0</v>
      </c>
      <c r="I106" s="38" t="s">
        <v>689</v>
      </c>
      <c r="J106" s="10" t="s">
        <v>881</v>
      </c>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row>
    <row r="107" spans="1:44" s="8" customFormat="1" x14ac:dyDescent="0.3">
      <c r="A107" s="10" t="s">
        <v>27</v>
      </c>
      <c r="B107" s="10" t="s">
        <v>876</v>
      </c>
      <c r="C107" s="11" t="str">
        <f>C106</f>
        <v>428</v>
      </c>
      <c r="D107" s="5" t="str">
        <f>DEC2HEX(HEX2DEC(INDEX(BaseAddressTable!$B$9:$B$82,(MATCH(A107,BaseAddressTable!$A$9:$A$82,0))))+HEX2DEC(C107))</f>
        <v>A0264428</v>
      </c>
      <c r="E107" s="10" t="s">
        <v>113</v>
      </c>
      <c r="F107" s="10" t="s">
        <v>882</v>
      </c>
      <c r="G107" s="10" t="s">
        <v>105</v>
      </c>
      <c r="H107" s="11" t="s">
        <v>692</v>
      </c>
      <c r="I107" s="38" t="s">
        <v>883</v>
      </c>
      <c r="J107" s="10" t="s">
        <v>884</v>
      </c>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row>
    <row r="108" spans="1:44" s="8" customFormat="1" x14ac:dyDescent="0.3">
      <c r="A108" s="10" t="s">
        <v>27</v>
      </c>
      <c r="B108" s="10" t="s">
        <v>885</v>
      </c>
      <c r="C108" s="11" t="str">
        <f>DEC2HEX(HEX2DEC(C107)+4)</f>
        <v>42C</v>
      </c>
      <c r="D108" s="5" t="str">
        <f>DEC2HEX(HEX2DEC(INDEX(BaseAddressTable!$B$9:$B$82,(MATCH(A108,BaseAddressTable!$A$9:$A$82,0))))+HEX2DEC(C108))</f>
        <v>A026442C</v>
      </c>
      <c r="E108" s="10" t="s">
        <v>113</v>
      </c>
      <c r="F108" s="10" t="s">
        <v>886</v>
      </c>
      <c r="G108" s="10" t="s">
        <v>685</v>
      </c>
      <c r="H108" s="11">
        <v>0</v>
      </c>
      <c r="I108" s="12" t="s">
        <v>887</v>
      </c>
      <c r="J108" s="10" t="s">
        <v>888</v>
      </c>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row>
    <row r="109" spans="1:44" s="8" customFormat="1" x14ac:dyDescent="0.3">
      <c r="A109" s="10" t="s">
        <v>27</v>
      </c>
      <c r="B109" s="10" t="s">
        <v>885</v>
      </c>
      <c r="C109" s="11" t="str">
        <f>C108</f>
        <v>42C</v>
      </c>
      <c r="D109" s="5" t="str">
        <f>DEC2HEX(HEX2DEC(INDEX(BaseAddressTable!$B$9:$B$82,(MATCH(A109,BaseAddressTable!$A$9:$A$82,0))))+HEX2DEC(C109))</f>
        <v>A026442C</v>
      </c>
      <c r="E109" s="10" t="s">
        <v>113</v>
      </c>
      <c r="F109" s="10" t="s">
        <v>889</v>
      </c>
      <c r="G109" s="10" t="s">
        <v>283</v>
      </c>
      <c r="H109" s="11">
        <v>0</v>
      </c>
      <c r="I109" s="38" t="s">
        <v>890</v>
      </c>
      <c r="J109" s="10" t="s">
        <v>891</v>
      </c>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row>
    <row r="110" spans="1:44" s="8" customFormat="1" x14ac:dyDescent="0.3">
      <c r="A110" s="10" t="s">
        <v>27</v>
      </c>
      <c r="B110" s="10" t="s">
        <v>885</v>
      </c>
      <c r="C110" s="11" t="str">
        <f>C109</f>
        <v>42C</v>
      </c>
      <c r="D110" s="5" t="str">
        <f>DEC2HEX(HEX2DEC(INDEX(BaseAddressTable!$B$9:$B$82,(MATCH(A110,BaseAddressTable!$A$9:$A$82,0))))+HEX2DEC(C110))</f>
        <v>A026442C</v>
      </c>
      <c r="E110" s="10" t="s">
        <v>113</v>
      </c>
      <c r="F110" s="10" t="s">
        <v>892</v>
      </c>
      <c r="G110" s="10" t="s">
        <v>105</v>
      </c>
      <c r="H110" s="11" t="s">
        <v>692</v>
      </c>
      <c r="I110" s="38" t="s">
        <v>883</v>
      </c>
      <c r="J110" s="10" t="s">
        <v>893</v>
      </c>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row>
    <row r="111" spans="1:44" s="8" customFormat="1" x14ac:dyDescent="0.3">
      <c r="A111" s="10" t="s">
        <v>27</v>
      </c>
      <c r="B111" s="10" t="s">
        <v>894</v>
      </c>
      <c r="C111" s="11">
        <v>430</v>
      </c>
      <c r="D111" s="5" t="str">
        <f>DEC2HEX(HEX2DEC(INDEX(BaseAddressTable!$B$9:$B$82,(MATCH(A111,BaseAddressTable!$A$9:$A$82,0))))+HEX2DEC(C111))</f>
        <v>A0264430</v>
      </c>
      <c r="E111" s="10" t="s">
        <v>113</v>
      </c>
      <c r="F111" s="10" t="s">
        <v>895</v>
      </c>
      <c r="G111" s="10" t="s">
        <v>685</v>
      </c>
      <c r="H111" s="11">
        <v>0</v>
      </c>
      <c r="I111" s="12" t="s">
        <v>887</v>
      </c>
      <c r="J111" s="10" t="s">
        <v>896</v>
      </c>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row>
    <row r="112" spans="1:44" s="8" customFormat="1" x14ac:dyDescent="0.3">
      <c r="A112" s="10" t="s">
        <v>27</v>
      </c>
      <c r="B112" s="10" t="s">
        <v>894</v>
      </c>
      <c r="C112" s="11">
        <v>430</v>
      </c>
      <c r="D112" s="5" t="str">
        <f>DEC2HEX(HEX2DEC(INDEX(BaseAddressTable!$B$9:$B$82,(MATCH(A112,BaseAddressTable!$A$9:$A$82,0))))+HEX2DEC(C112))</f>
        <v>A0264430</v>
      </c>
      <c r="E112" s="10" t="s">
        <v>113</v>
      </c>
      <c r="F112" s="10" t="s">
        <v>897</v>
      </c>
      <c r="G112" s="10" t="s">
        <v>283</v>
      </c>
      <c r="H112" s="11">
        <v>0</v>
      </c>
      <c r="I112" s="38" t="s">
        <v>890</v>
      </c>
      <c r="J112" s="10" t="s">
        <v>898</v>
      </c>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row>
    <row r="113" spans="1:50" s="8" customFormat="1" x14ac:dyDescent="0.3">
      <c r="A113" s="10" t="s">
        <v>27</v>
      </c>
      <c r="B113" s="10" t="s">
        <v>894</v>
      </c>
      <c r="C113" s="11">
        <v>430</v>
      </c>
      <c r="D113" s="5" t="str">
        <f>DEC2HEX(HEX2DEC(INDEX(BaseAddressTable!$B$9:$B$82,(MATCH(A113,BaseAddressTable!$A$9:$A$82,0))))+HEX2DEC(C113))</f>
        <v>A0264430</v>
      </c>
      <c r="E113" s="10" t="s">
        <v>113</v>
      </c>
      <c r="F113" s="10" t="s">
        <v>899</v>
      </c>
      <c r="G113" s="10" t="s">
        <v>105</v>
      </c>
      <c r="H113" s="11" t="s">
        <v>692</v>
      </c>
      <c r="I113" s="38" t="s">
        <v>883</v>
      </c>
      <c r="J113" s="10" t="s">
        <v>900</v>
      </c>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row>
    <row r="114" spans="1:50" s="8" customFormat="1" x14ac:dyDescent="0.3">
      <c r="A114" s="10" t="s">
        <v>27</v>
      </c>
      <c r="B114" s="10" t="s">
        <v>901</v>
      </c>
      <c r="C114" s="11">
        <v>434</v>
      </c>
      <c r="D114" s="5" t="str">
        <f>DEC2HEX(HEX2DEC(INDEX(BaseAddressTable!$B$9:$B$82,(MATCH(A114,BaseAddressTable!$A$9:$A$82,0))))+HEX2DEC(C114))</f>
        <v>A0264434</v>
      </c>
      <c r="E114" s="10" t="s">
        <v>113</v>
      </c>
      <c r="F114" s="10" t="s">
        <v>902</v>
      </c>
      <c r="G114" s="10" t="s">
        <v>685</v>
      </c>
      <c r="H114" s="11">
        <v>0</v>
      </c>
      <c r="I114" s="12" t="s">
        <v>887</v>
      </c>
      <c r="J114" s="10" t="s">
        <v>903</v>
      </c>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row>
    <row r="115" spans="1:50" s="8" customFormat="1" x14ac:dyDescent="0.3">
      <c r="A115" s="10" t="s">
        <v>27</v>
      </c>
      <c r="B115" s="10" t="s">
        <v>901</v>
      </c>
      <c r="C115" s="11">
        <v>434</v>
      </c>
      <c r="D115" s="5" t="str">
        <f>DEC2HEX(HEX2DEC(INDEX(BaseAddressTable!$B$9:$B$82,(MATCH(A115,BaseAddressTable!$A$9:$A$82,0))))+HEX2DEC(C115))</f>
        <v>A0264434</v>
      </c>
      <c r="E115" s="10" t="s">
        <v>113</v>
      </c>
      <c r="F115" s="10" t="s">
        <v>904</v>
      </c>
      <c r="G115" s="10" t="s">
        <v>283</v>
      </c>
      <c r="H115" s="11">
        <v>0</v>
      </c>
      <c r="I115" s="38" t="s">
        <v>890</v>
      </c>
      <c r="J115" s="10" t="s">
        <v>905</v>
      </c>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row>
    <row r="116" spans="1:50" s="8" customFormat="1" x14ac:dyDescent="0.3">
      <c r="A116" s="10" t="s">
        <v>27</v>
      </c>
      <c r="B116" s="10" t="s">
        <v>901</v>
      </c>
      <c r="C116" s="11">
        <v>434</v>
      </c>
      <c r="D116" s="5" t="str">
        <f>DEC2HEX(HEX2DEC(INDEX(BaseAddressTable!$B$9:$B$82,(MATCH(A116,BaseAddressTable!$A$9:$A$82,0))))+HEX2DEC(C116))</f>
        <v>A0264434</v>
      </c>
      <c r="E116" s="10" t="s">
        <v>113</v>
      </c>
      <c r="F116" s="10" t="s">
        <v>906</v>
      </c>
      <c r="G116" s="10" t="s">
        <v>105</v>
      </c>
      <c r="H116" s="11" t="s">
        <v>692</v>
      </c>
      <c r="I116" s="38" t="s">
        <v>883</v>
      </c>
      <c r="J116" s="10" t="s">
        <v>907</v>
      </c>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row>
    <row r="117" spans="1:50" s="8" customFormat="1" x14ac:dyDescent="0.3">
      <c r="A117" s="10" t="s">
        <v>27</v>
      </c>
      <c r="B117" s="10" t="s">
        <v>908</v>
      </c>
      <c r="C117" s="11">
        <v>438</v>
      </c>
      <c r="D117" s="5" t="str">
        <f>DEC2HEX(HEX2DEC(INDEX(BaseAddressTable!$B$9:$B$82,(MATCH(A117,BaseAddressTable!$A$9:$A$82,0))))+HEX2DEC(C117))</f>
        <v>A0264438</v>
      </c>
      <c r="E117" s="10" t="s">
        <v>113</v>
      </c>
      <c r="F117" s="10" t="s">
        <v>909</v>
      </c>
      <c r="G117" s="10" t="s">
        <v>685</v>
      </c>
      <c r="H117" s="11">
        <v>0</v>
      </c>
      <c r="I117" s="12" t="s">
        <v>887</v>
      </c>
      <c r="J117" s="10" t="s">
        <v>910</v>
      </c>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row>
    <row r="118" spans="1:50" s="8" customFormat="1" x14ac:dyDescent="0.3">
      <c r="A118" s="10" t="s">
        <v>27</v>
      </c>
      <c r="B118" s="10" t="s">
        <v>908</v>
      </c>
      <c r="C118" s="11">
        <v>438</v>
      </c>
      <c r="D118" s="5" t="str">
        <f>DEC2HEX(HEX2DEC(INDEX(BaseAddressTable!$B$9:$B$82,(MATCH(A118,BaseAddressTable!$A$9:$A$82,0))))+HEX2DEC(C118))</f>
        <v>A0264438</v>
      </c>
      <c r="E118" s="10" t="s">
        <v>113</v>
      </c>
      <c r="F118" s="10" t="s">
        <v>911</v>
      </c>
      <c r="G118" s="10" t="s">
        <v>283</v>
      </c>
      <c r="H118" s="11">
        <v>0</v>
      </c>
      <c r="I118" s="38" t="s">
        <v>890</v>
      </c>
      <c r="J118" s="10" t="s">
        <v>912</v>
      </c>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row>
    <row r="119" spans="1:50" s="8" customFormat="1" x14ac:dyDescent="0.3">
      <c r="A119" s="10" t="s">
        <v>27</v>
      </c>
      <c r="B119" s="10" t="s">
        <v>908</v>
      </c>
      <c r="C119" s="11">
        <v>438</v>
      </c>
      <c r="D119" s="5" t="str">
        <f>DEC2HEX(HEX2DEC(INDEX(BaseAddressTable!$B$9:$B$82,(MATCH(A119,BaseAddressTable!$A$9:$A$82,0))))+HEX2DEC(C119))</f>
        <v>A0264438</v>
      </c>
      <c r="E119" s="10" t="s">
        <v>113</v>
      </c>
      <c r="F119" s="10" t="s">
        <v>913</v>
      </c>
      <c r="G119" s="10" t="s">
        <v>105</v>
      </c>
      <c r="H119" s="11" t="s">
        <v>692</v>
      </c>
      <c r="I119" s="38" t="s">
        <v>883</v>
      </c>
      <c r="J119" s="10" t="s">
        <v>914</v>
      </c>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row>
    <row r="120" spans="1:50" s="8" customFormat="1" x14ac:dyDescent="0.3">
      <c r="A120" s="10" t="s">
        <v>27</v>
      </c>
      <c r="B120" s="10" t="s">
        <v>915</v>
      </c>
      <c r="C120" s="11" t="s">
        <v>916</v>
      </c>
      <c r="D120" s="5" t="str">
        <f>DEC2HEX(HEX2DEC(INDEX(BaseAddressTable!$B$9:$B$82,(MATCH(A120,BaseAddressTable!$A$9:$A$82,0))))+HEX2DEC(C120))</f>
        <v>A026443C</v>
      </c>
      <c r="E120" s="10" t="s">
        <v>113</v>
      </c>
      <c r="F120" s="10" t="s">
        <v>917</v>
      </c>
      <c r="G120" s="10" t="s">
        <v>685</v>
      </c>
      <c r="H120" s="11">
        <v>0</v>
      </c>
      <c r="I120" s="12" t="s">
        <v>887</v>
      </c>
      <c r="J120" s="10" t="s">
        <v>918</v>
      </c>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row>
    <row r="121" spans="1:50" s="8" customFormat="1" x14ac:dyDescent="0.3">
      <c r="A121" s="10" t="s">
        <v>27</v>
      </c>
      <c r="B121" s="10" t="s">
        <v>915</v>
      </c>
      <c r="C121" s="11" t="s">
        <v>916</v>
      </c>
      <c r="D121" s="5" t="str">
        <f>DEC2HEX(HEX2DEC(INDEX(BaseAddressTable!$B$9:$B$82,(MATCH(A121,BaseAddressTable!$A$9:$A$82,0))))+HEX2DEC(C121))</f>
        <v>A026443C</v>
      </c>
      <c r="E121" s="10" t="s">
        <v>113</v>
      </c>
      <c r="F121" s="10" t="s">
        <v>919</v>
      </c>
      <c r="G121" s="10" t="s">
        <v>283</v>
      </c>
      <c r="H121" s="11">
        <v>0</v>
      </c>
      <c r="I121" s="38" t="s">
        <v>890</v>
      </c>
      <c r="J121" s="10" t="s">
        <v>920</v>
      </c>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row>
    <row r="122" spans="1:50" s="8" customFormat="1" x14ac:dyDescent="0.3">
      <c r="A122" s="10" t="s">
        <v>27</v>
      </c>
      <c r="B122" s="10" t="s">
        <v>915</v>
      </c>
      <c r="C122" s="11" t="s">
        <v>916</v>
      </c>
      <c r="D122" s="5" t="str">
        <f>DEC2HEX(HEX2DEC(INDEX(BaseAddressTable!$B$9:$B$82,(MATCH(A122,BaseAddressTable!$A$9:$A$82,0))))+HEX2DEC(C122))</f>
        <v>A026443C</v>
      </c>
      <c r="E122" s="10" t="s">
        <v>113</v>
      </c>
      <c r="F122" s="10" t="s">
        <v>921</v>
      </c>
      <c r="G122" s="10" t="s">
        <v>105</v>
      </c>
      <c r="H122" s="11" t="s">
        <v>692</v>
      </c>
      <c r="I122" s="38" t="s">
        <v>883</v>
      </c>
      <c r="J122" s="10" t="s">
        <v>922</v>
      </c>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row>
    <row r="123" spans="1:50" x14ac:dyDescent="0.3">
      <c r="A123" s="5" t="s">
        <v>27</v>
      </c>
      <c r="B123" s="5" t="s">
        <v>923</v>
      </c>
      <c r="C123" s="5">
        <v>1000</v>
      </c>
      <c r="D123" s="5" t="str">
        <f>DEC2HEX(HEX2DEC(INDEX(BaseAddressTable!$B$9:$B$82,(MATCH(A123,BaseAddressTable!$A$9:$A$82,0))))+HEX2DEC(C123))</f>
        <v>A0265000</v>
      </c>
      <c r="E123" s="5" t="s">
        <v>113</v>
      </c>
      <c r="F123" s="5" t="s">
        <v>924</v>
      </c>
      <c r="G123" s="5" t="s">
        <v>925</v>
      </c>
      <c r="H123" s="6">
        <v>0</v>
      </c>
      <c r="I123" s="31" t="s">
        <v>926</v>
      </c>
      <c r="J123" s="5" t="s">
        <v>927</v>
      </c>
    </row>
    <row r="124" spans="1:50" x14ac:dyDescent="0.3">
      <c r="A124" s="5" t="s">
        <v>27</v>
      </c>
      <c r="B124" s="5" t="s">
        <v>928</v>
      </c>
      <c r="C124" s="6" t="str">
        <f t="shared" ref="C124:C138" si="0">DEC2HEX(HEX2DEC(C123)+4)</f>
        <v>1004</v>
      </c>
      <c r="D124" s="5" t="str">
        <f>DEC2HEX(HEX2DEC(INDEX(BaseAddressTable!$B$9:$B$82,(MATCH(A124,BaseAddressTable!$A$9:$A$82,0))))+HEX2DEC(C124))</f>
        <v>A0265004</v>
      </c>
      <c r="E124" s="5" t="s">
        <v>113</v>
      </c>
      <c r="F124" s="5" t="s">
        <v>929</v>
      </c>
      <c r="G124" s="5" t="s">
        <v>925</v>
      </c>
      <c r="H124" s="6">
        <v>0</v>
      </c>
      <c r="I124" s="31" t="s">
        <v>930</v>
      </c>
      <c r="J124" s="5" t="s">
        <v>931</v>
      </c>
    </row>
    <row r="125" spans="1:50" x14ac:dyDescent="0.3">
      <c r="A125" s="5" t="s">
        <v>27</v>
      </c>
      <c r="B125" s="5" t="s">
        <v>932</v>
      </c>
      <c r="C125" s="6" t="str">
        <f t="shared" si="0"/>
        <v>1008</v>
      </c>
      <c r="D125" s="5" t="str">
        <f>DEC2HEX(HEX2DEC(INDEX(BaseAddressTable!$B$9:$B$82,(MATCH(A125,BaseAddressTable!$A$9:$A$82,0))))+HEX2DEC(C125))</f>
        <v>A0265008</v>
      </c>
      <c r="E125" s="5" t="s">
        <v>113</v>
      </c>
      <c r="F125" s="5" t="s">
        <v>933</v>
      </c>
      <c r="G125" s="5" t="s">
        <v>925</v>
      </c>
      <c r="H125" s="6">
        <v>0</v>
      </c>
      <c r="I125" s="31" t="s">
        <v>934</v>
      </c>
      <c r="J125" s="5" t="s">
        <v>935</v>
      </c>
    </row>
    <row r="126" spans="1:50" x14ac:dyDescent="0.3">
      <c r="A126" s="5" t="s">
        <v>27</v>
      </c>
      <c r="B126" s="5" t="s">
        <v>936</v>
      </c>
      <c r="C126" s="6" t="str">
        <f t="shared" si="0"/>
        <v>100C</v>
      </c>
      <c r="D126" s="5" t="str">
        <f>DEC2HEX(HEX2DEC(INDEX(BaseAddressTable!$B$9:$B$82,(MATCH(A126,BaseAddressTable!$A$9:$A$82,0))))+HEX2DEC(C126))</f>
        <v>A026500C</v>
      </c>
      <c r="E126" s="5" t="s">
        <v>113</v>
      </c>
      <c r="F126" s="5" t="s">
        <v>937</v>
      </c>
      <c r="G126" s="5" t="s">
        <v>925</v>
      </c>
      <c r="H126" s="6">
        <v>0</v>
      </c>
      <c r="I126" s="31" t="s">
        <v>938</v>
      </c>
      <c r="J126" s="5" t="s">
        <v>939</v>
      </c>
    </row>
    <row r="127" spans="1:50" s="8" customFormat="1" x14ac:dyDescent="0.3">
      <c r="A127" s="10" t="s">
        <v>27</v>
      </c>
      <c r="B127" s="10" t="s">
        <v>940</v>
      </c>
      <c r="C127" s="11" t="str">
        <f t="shared" si="0"/>
        <v>1010</v>
      </c>
      <c r="D127" s="5" t="str">
        <f>DEC2HEX(HEX2DEC(INDEX(BaseAddressTable!$B$9:$B$82,(MATCH(A127,BaseAddressTable!$A$9:$A$82,0))))+HEX2DEC(C127))</f>
        <v>A0265010</v>
      </c>
      <c r="E127" s="10" t="s">
        <v>113</v>
      </c>
      <c r="F127" s="10" t="s">
        <v>941</v>
      </c>
      <c r="G127" s="10" t="s">
        <v>925</v>
      </c>
      <c r="H127" s="11">
        <v>0</v>
      </c>
      <c r="I127" s="12" t="s">
        <v>942</v>
      </c>
      <c r="J127" s="10" t="s">
        <v>943</v>
      </c>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row>
    <row r="128" spans="1:50" s="8" customFormat="1" x14ac:dyDescent="0.3">
      <c r="A128" s="10" t="s">
        <v>27</v>
      </c>
      <c r="B128" s="10" t="s">
        <v>944</v>
      </c>
      <c r="C128" s="11" t="str">
        <f t="shared" si="0"/>
        <v>1014</v>
      </c>
      <c r="D128" s="5" t="str">
        <f>DEC2HEX(HEX2DEC(INDEX(BaseAddressTable!$B$9:$B$82,(MATCH(A128,BaseAddressTable!$A$9:$A$82,0))))+HEX2DEC(C128))</f>
        <v>A0265014</v>
      </c>
      <c r="E128" s="10" t="s">
        <v>113</v>
      </c>
      <c r="F128" s="10" t="s">
        <v>945</v>
      </c>
      <c r="G128" s="10" t="s">
        <v>925</v>
      </c>
      <c r="H128" s="11">
        <v>0</v>
      </c>
      <c r="I128" s="12" t="s">
        <v>946</v>
      </c>
      <c r="J128" s="10" t="s">
        <v>947</v>
      </c>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row>
    <row r="129" spans="1:50" s="8" customFormat="1" x14ac:dyDescent="0.3">
      <c r="A129" s="10" t="s">
        <v>27</v>
      </c>
      <c r="B129" s="10" t="s">
        <v>948</v>
      </c>
      <c r="C129" s="11" t="str">
        <f t="shared" si="0"/>
        <v>1018</v>
      </c>
      <c r="D129" s="5" t="str">
        <f>DEC2HEX(HEX2DEC(INDEX(BaseAddressTable!$B$9:$B$82,(MATCH(A129,BaseAddressTable!$A$9:$A$82,0))))+HEX2DEC(C129))</f>
        <v>A0265018</v>
      </c>
      <c r="E129" s="10" t="s">
        <v>113</v>
      </c>
      <c r="F129" s="10" t="s">
        <v>949</v>
      </c>
      <c r="G129" s="10" t="s">
        <v>925</v>
      </c>
      <c r="H129" s="11">
        <v>0</v>
      </c>
      <c r="I129" s="12" t="s">
        <v>950</v>
      </c>
      <c r="J129" s="10" t="s">
        <v>951</v>
      </c>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row>
    <row r="130" spans="1:50" s="8" customFormat="1" x14ac:dyDescent="0.3">
      <c r="A130" s="10" t="s">
        <v>27</v>
      </c>
      <c r="B130" s="10" t="s">
        <v>952</v>
      </c>
      <c r="C130" s="11" t="str">
        <f t="shared" si="0"/>
        <v>101C</v>
      </c>
      <c r="D130" s="5" t="str">
        <f>DEC2HEX(HEX2DEC(INDEX(BaseAddressTable!$B$9:$B$82,(MATCH(A130,BaseAddressTable!$A$9:$A$82,0))))+HEX2DEC(C130))</f>
        <v>A026501C</v>
      </c>
      <c r="E130" s="10" t="s">
        <v>113</v>
      </c>
      <c r="F130" s="10" t="s">
        <v>953</v>
      </c>
      <c r="G130" s="10" t="s">
        <v>925</v>
      </c>
      <c r="H130" s="11">
        <v>0</v>
      </c>
      <c r="I130" s="12" t="s">
        <v>954</v>
      </c>
      <c r="J130" s="10" t="s">
        <v>955</v>
      </c>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row>
    <row r="131" spans="1:50" s="8" customFormat="1" x14ac:dyDescent="0.3">
      <c r="A131" s="10" t="s">
        <v>27</v>
      </c>
      <c r="B131" s="10" t="s">
        <v>956</v>
      </c>
      <c r="C131" s="11" t="str">
        <f t="shared" si="0"/>
        <v>1020</v>
      </c>
      <c r="D131" s="5" t="str">
        <f>DEC2HEX(HEX2DEC(INDEX(BaseAddressTable!$B$9:$B$82,(MATCH(A131,BaseAddressTable!$A$9:$A$82,0))))+HEX2DEC(C131))</f>
        <v>A0265020</v>
      </c>
      <c r="E131" s="10" t="s">
        <v>97</v>
      </c>
      <c r="F131" s="10" t="s">
        <v>957</v>
      </c>
      <c r="G131" s="10" t="s">
        <v>109</v>
      </c>
      <c r="H131" s="11">
        <v>0</v>
      </c>
      <c r="I131" s="33" t="s">
        <v>958</v>
      </c>
      <c r="J131" s="10" t="s">
        <v>959</v>
      </c>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row>
    <row r="132" spans="1:50" s="8" customFormat="1" x14ac:dyDescent="0.3">
      <c r="A132" s="10" t="s">
        <v>27</v>
      </c>
      <c r="B132" s="10" t="s">
        <v>960</v>
      </c>
      <c r="C132" s="11" t="str">
        <f t="shared" si="0"/>
        <v>1024</v>
      </c>
      <c r="D132" s="5" t="str">
        <f>DEC2HEX(HEX2DEC(INDEX(BaseAddressTable!$B$9:$B$82,(MATCH(A132,BaseAddressTable!$A$9:$A$82,0))))+HEX2DEC(C132))</f>
        <v>A0265024</v>
      </c>
      <c r="E132" s="10" t="s">
        <v>97</v>
      </c>
      <c r="F132" s="10" t="s">
        <v>961</v>
      </c>
      <c r="G132" s="10" t="s">
        <v>109</v>
      </c>
      <c r="H132" s="11">
        <v>0</v>
      </c>
      <c r="I132" s="33" t="s">
        <v>962</v>
      </c>
      <c r="J132" s="10" t="s">
        <v>963</v>
      </c>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row>
    <row r="133" spans="1:50" s="8" customFormat="1" x14ac:dyDescent="0.3">
      <c r="A133" s="10" t="s">
        <v>27</v>
      </c>
      <c r="B133" s="10" t="s">
        <v>964</v>
      </c>
      <c r="C133" s="11" t="str">
        <f t="shared" si="0"/>
        <v>1028</v>
      </c>
      <c r="D133" s="5" t="str">
        <f>DEC2HEX(HEX2DEC(INDEX(BaseAddressTable!$B$9:$B$82,(MATCH(A133,BaseAddressTable!$A$9:$A$82,0))))+HEX2DEC(C133))</f>
        <v>A0265028</v>
      </c>
      <c r="E133" s="10" t="s">
        <v>97</v>
      </c>
      <c r="F133" s="10" t="s">
        <v>965</v>
      </c>
      <c r="G133" s="10" t="s">
        <v>109</v>
      </c>
      <c r="H133" s="11">
        <v>0</v>
      </c>
      <c r="I133" s="33" t="s">
        <v>966</v>
      </c>
      <c r="J133" s="10" t="s">
        <v>967</v>
      </c>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row>
    <row r="134" spans="1:50" s="8" customFormat="1" x14ac:dyDescent="0.3">
      <c r="A134" s="10" t="s">
        <v>27</v>
      </c>
      <c r="B134" s="10" t="s">
        <v>968</v>
      </c>
      <c r="C134" s="11" t="str">
        <f t="shared" si="0"/>
        <v>102C</v>
      </c>
      <c r="D134" s="5" t="str">
        <f>DEC2HEX(HEX2DEC(INDEX(BaseAddressTable!$B$9:$B$82,(MATCH(A134,BaseAddressTable!$A$9:$A$82,0))))+HEX2DEC(C134))</f>
        <v>A026502C</v>
      </c>
      <c r="E134" s="10" t="s">
        <v>97</v>
      </c>
      <c r="F134" s="10" t="s">
        <v>969</v>
      </c>
      <c r="G134" s="10" t="s">
        <v>109</v>
      </c>
      <c r="H134" s="11">
        <v>0</v>
      </c>
      <c r="I134" s="33" t="s">
        <v>970</v>
      </c>
      <c r="J134" s="10" t="s">
        <v>971</v>
      </c>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row>
    <row r="135" spans="1:50" s="8" customFormat="1" x14ac:dyDescent="0.3">
      <c r="A135" s="10" t="s">
        <v>27</v>
      </c>
      <c r="B135" s="10" t="s">
        <v>972</v>
      </c>
      <c r="C135" s="11" t="str">
        <f t="shared" si="0"/>
        <v>1030</v>
      </c>
      <c r="D135" s="5" t="str">
        <f>DEC2HEX(HEX2DEC(INDEX(BaseAddressTable!$B$9:$B$82,(MATCH(A135,BaseAddressTable!$A$9:$A$82,0))))+HEX2DEC(C135))</f>
        <v>A0265030</v>
      </c>
      <c r="E135" s="10" t="s">
        <v>97</v>
      </c>
      <c r="F135" s="10" t="s">
        <v>973</v>
      </c>
      <c r="G135" s="10" t="s">
        <v>109</v>
      </c>
      <c r="H135" s="11">
        <v>0</v>
      </c>
      <c r="I135" s="33" t="s">
        <v>974</v>
      </c>
      <c r="J135" s="10" t="s">
        <v>975</v>
      </c>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row>
    <row r="136" spans="1:50" s="8" customFormat="1" x14ac:dyDescent="0.3">
      <c r="A136" s="10" t="s">
        <v>27</v>
      </c>
      <c r="B136" s="10" t="s">
        <v>976</v>
      </c>
      <c r="C136" s="11" t="str">
        <f t="shared" si="0"/>
        <v>1034</v>
      </c>
      <c r="D136" s="5" t="str">
        <f>DEC2HEX(HEX2DEC(INDEX(BaseAddressTable!$B$9:$B$82,(MATCH(A136,BaseAddressTable!$A$9:$A$82,0))))+HEX2DEC(C136))</f>
        <v>A0265034</v>
      </c>
      <c r="E136" s="10" t="s">
        <v>97</v>
      </c>
      <c r="F136" s="10" t="s">
        <v>977</v>
      </c>
      <c r="G136" s="10" t="s">
        <v>109</v>
      </c>
      <c r="H136" s="11">
        <v>0</v>
      </c>
      <c r="I136" s="33" t="s">
        <v>978</v>
      </c>
      <c r="J136" s="10" t="s">
        <v>979</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row>
    <row r="137" spans="1:50" s="8" customFormat="1" x14ac:dyDescent="0.3">
      <c r="A137" s="10" t="s">
        <v>27</v>
      </c>
      <c r="B137" s="10" t="s">
        <v>980</v>
      </c>
      <c r="C137" s="11" t="str">
        <f t="shared" si="0"/>
        <v>1038</v>
      </c>
      <c r="D137" s="5" t="str">
        <f>DEC2HEX(HEX2DEC(INDEX(BaseAddressTable!$B$9:$B$82,(MATCH(A137,BaseAddressTable!$A$9:$A$82,0))))+HEX2DEC(C137))</f>
        <v>A0265038</v>
      </c>
      <c r="E137" s="10" t="s">
        <v>97</v>
      </c>
      <c r="F137" s="10" t="s">
        <v>981</v>
      </c>
      <c r="G137" s="10" t="s">
        <v>109</v>
      </c>
      <c r="H137" s="11">
        <v>0</v>
      </c>
      <c r="I137" s="33" t="s">
        <v>982</v>
      </c>
      <c r="J137" s="10" t="s">
        <v>983</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row>
    <row r="138" spans="1:50" s="8" customFormat="1" x14ac:dyDescent="0.3">
      <c r="A138" s="10" t="s">
        <v>27</v>
      </c>
      <c r="B138" s="10" t="s">
        <v>984</v>
      </c>
      <c r="C138" s="11" t="str">
        <f t="shared" si="0"/>
        <v>103C</v>
      </c>
      <c r="D138" s="5" t="str">
        <f>DEC2HEX(HEX2DEC(INDEX(BaseAddressTable!$B$9:$B$82,(MATCH(A138,BaseAddressTable!$A$9:$A$82,0))))+HEX2DEC(C138))</f>
        <v>A026503C</v>
      </c>
      <c r="E138" s="10" t="s">
        <v>97</v>
      </c>
      <c r="F138" s="10" t="s">
        <v>985</v>
      </c>
      <c r="G138" s="10" t="s">
        <v>109</v>
      </c>
      <c r="H138" s="11">
        <v>0</v>
      </c>
      <c r="I138" s="33" t="s">
        <v>986</v>
      </c>
      <c r="J138" s="10" t="s">
        <v>987</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row>
    <row r="139" spans="1:50" x14ac:dyDescent="0.3">
      <c r="A139" s="5" t="s">
        <v>27</v>
      </c>
      <c r="B139" s="5" t="s">
        <v>988</v>
      </c>
      <c r="C139" s="6">
        <v>1308</v>
      </c>
      <c r="D139" s="5" t="str">
        <f>DEC2HEX(HEX2DEC(INDEX(BaseAddressTable!$B$9:$B$82,(MATCH(A139,BaseAddressTable!$A$9:$A$82,0))))+HEX2DEC(C139))</f>
        <v>A0265308</v>
      </c>
      <c r="E139" s="5" t="s">
        <v>113</v>
      </c>
      <c r="F139" s="5" t="s">
        <v>989</v>
      </c>
      <c r="G139" s="5" t="s">
        <v>127</v>
      </c>
      <c r="H139" s="6">
        <v>0</v>
      </c>
      <c r="I139" s="37" t="s">
        <v>990</v>
      </c>
      <c r="J139" s="5" t="s">
        <v>991</v>
      </c>
    </row>
    <row r="140" spans="1:50" x14ac:dyDescent="0.3">
      <c r="A140" s="5" t="s">
        <v>27</v>
      </c>
      <c r="B140" s="5" t="s">
        <v>988</v>
      </c>
      <c r="C140" s="6">
        <v>1308</v>
      </c>
      <c r="D140" s="5" t="str">
        <f>DEC2HEX(HEX2DEC(INDEX(BaseAddressTable!$B$9:$B$82,(MATCH(A140,BaseAddressTable!$A$9:$A$82,0))))+HEX2DEC(C140))</f>
        <v>A0265308</v>
      </c>
      <c r="E140" s="5" t="s">
        <v>113</v>
      </c>
      <c r="F140" s="5" t="s">
        <v>992</v>
      </c>
      <c r="G140" s="5" t="s">
        <v>131</v>
      </c>
      <c r="H140" s="6">
        <v>1</v>
      </c>
      <c r="I140" s="37" t="s">
        <v>993</v>
      </c>
      <c r="J140" s="5" t="s">
        <v>994</v>
      </c>
    </row>
    <row r="141" spans="1:50" ht="28.8" x14ac:dyDescent="0.3">
      <c r="A141" s="5" t="s">
        <v>27</v>
      </c>
      <c r="B141" s="5" t="s">
        <v>988</v>
      </c>
      <c r="C141" s="6">
        <v>1308</v>
      </c>
      <c r="D141" s="5" t="str">
        <f>DEC2HEX(HEX2DEC(INDEX(BaseAddressTable!$B$9:$B$82,(MATCH(A141,BaseAddressTable!$A$9:$A$82,0))))+HEX2DEC(C141))</f>
        <v>A0265308</v>
      </c>
      <c r="E141" s="5" t="s">
        <v>113</v>
      </c>
      <c r="F141" s="5" t="s">
        <v>995</v>
      </c>
      <c r="G141" s="5" t="s">
        <v>304</v>
      </c>
      <c r="H141" s="6">
        <v>0</v>
      </c>
      <c r="I141" s="37" t="s">
        <v>996</v>
      </c>
      <c r="J141" s="5" t="s">
        <v>997</v>
      </c>
    </row>
    <row r="142" spans="1:50" x14ac:dyDescent="0.3">
      <c r="A142" s="5" t="s">
        <v>27</v>
      </c>
      <c r="B142" s="5" t="s">
        <v>988</v>
      </c>
      <c r="C142" s="6">
        <v>1308</v>
      </c>
      <c r="D142" s="5" t="str">
        <f>DEC2HEX(HEX2DEC(INDEX(BaseAddressTable!$B$9:$B$82,(MATCH(A142,BaseAddressTable!$A$9:$A$82,0))))+HEX2DEC(C142))</f>
        <v>A0265308</v>
      </c>
      <c r="E142" s="5" t="s">
        <v>113</v>
      </c>
      <c r="F142" s="5" t="s">
        <v>998</v>
      </c>
      <c r="G142" s="5" t="s">
        <v>307</v>
      </c>
      <c r="H142" s="6">
        <v>0</v>
      </c>
      <c r="I142" s="37" t="s">
        <v>999</v>
      </c>
      <c r="J142" s="5" t="s">
        <v>1000</v>
      </c>
    </row>
    <row r="143" spans="1:50" x14ac:dyDescent="0.3">
      <c r="A143" s="10" t="s">
        <v>27</v>
      </c>
      <c r="B143" s="10" t="s">
        <v>988</v>
      </c>
      <c r="C143" s="11">
        <v>1308</v>
      </c>
      <c r="D143" s="5" t="str">
        <f>DEC2HEX(HEX2DEC(INDEX(BaseAddressTable!$B$9:$B$82,(MATCH(A143,BaseAddressTable!$A$9:$A$82,0))))+HEX2DEC(C143))</f>
        <v>A0265308</v>
      </c>
      <c r="E143" s="10" t="s">
        <v>113</v>
      </c>
      <c r="F143" s="10" t="s">
        <v>1001</v>
      </c>
      <c r="G143" s="10" t="s">
        <v>1002</v>
      </c>
      <c r="H143" s="11">
        <v>0</v>
      </c>
      <c r="I143" s="33" t="s">
        <v>1003</v>
      </c>
      <c r="J143" s="10" t="s">
        <v>1004</v>
      </c>
    </row>
    <row r="144" spans="1:50" x14ac:dyDescent="0.3">
      <c r="A144" s="5" t="s">
        <v>27</v>
      </c>
      <c r="B144" s="5" t="s">
        <v>1005</v>
      </c>
      <c r="C144" s="6" t="s">
        <v>1006</v>
      </c>
      <c r="D144" s="5" t="str">
        <f>DEC2HEX(HEX2DEC(INDEX(BaseAddressTable!$B$9:$B$82,(MATCH(A144,BaseAddressTable!$A$9:$A$82,0))))+HEX2DEC(C144))</f>
        <v>A026530C</v>
      </c>
      <c r="E144" s="5" t="s">
        <v>113</v>
      </c>
      <c r="F144" s="5" t="s">
        <v>1007</v>
      </c>
      <c r="G144" s="5" t="s">
        <v>127</v>
      </c>
      <c r="H144" s="6">
        <v>0</v>
      </c>
      <c r="I144" s="37" t="s">
        <v>1008</v>
      </c>
      <c r="J144" s="5" t="s">
        <v>1009</v>
      </c>
    </row>
    <row r="145" spans="1:50" s="8" customFormat="1" ht="115.2" x14ac:dyDescent="0.3">
      <c r="A145" s="10" t="s">
        <v>27</v>
      </c>
      <c r="B145" s="10" t="s">
        <v>1010</v>
      </c>
      <c r="C145" s="11">
        <v>1400</v>
      </c>
      <c r="D145" s="5" t="str">
        <f>DEC2HEX(HEX2DEC(INDEX(BaseAddressTable!$B$9:$B$82,(MATCH(A145,BaseAddressTable!$A$9:$A$82,0))))+HEX2DEC(C145))</f>
        <v>A0265400</v>
      </c>
      <c r="E145" s="10" t="s">
        <v>97</v>
      </c>
      <c r="F145" s="10" t="s">
        <v>1011</v>
      </c>
      <c r="G145" s="10" t="s">
        <v>109</v>
      </c>
      <c r="H145" s="11">
        <v>0</v>
      </c>
      <c r="I145" s="33" t="s">
        <v>1012</v>
      </c>
      <c r="J145" s="10" t="s">
        <v>1013</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row>
    <row r="146" spans="1:50" s="8" customFormat="1" ht="115.2" x14ac:dyDescent="0.3">
      <c r="A146" s="10" t="s">
        <v>27</v>
      </c>
      <c r="B146" s="10" t="s">
        <v>1014</v>
      </c>
      <c r="C146" s="11">
        <v>1404</v>
      </c>
      <c r="D146" s="5" t="str">
        <f>DEC2HEX(HEX2DEC(INDEX(BaseAddressTable!$B$9:$B$82,(MATCH(A146,BaseAddressTable!$A$9:$A$82,0))))+HEX2DEC(C146))</f>
        <v>A0265404</v>
      </c>
      <c r="E146" s="10" t="s">
        <v>97</v>
      </c>
      <c r="F146" s="10" t="s">
        <v>1011</v>
      </c>
      <c r="G146" s="10" t="s">
        <v>109</v>
      </c>
      <c r="H146" s="11">
        <v>0</v>
      </c>
      <c r="I146" s="33" t="s">
        <v>1015</v>
      </c>
      <c r="J146" s="10" t="s">
        <v>1016</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row>
    <row r="147" spans="1:50" s="8" customFormat="1" x14ac:dyDescent="0.3">
      <c r="A147" s="10" t="s">
        <v>27</v>
      </c>
      <c r="B147" s="10" t="s">
        <v>1017</v>
      </c>
      <c r="C147" s="11" t="str">
        <f t="shared" ref="C147:C170" si="1">DEC2HEX(HEX2DEC(C146)+4)</f>
        <v>1408</v>
      </c>
      <c r="D147" s="5" t="str">
        <f>DEC2HEX(HEX2DEC(INDEX(BaseAddressTable!$B$9:$B$82,(MATCH(A147,BaseAddressTable!$A$9:$A$82,0))))+HEX2DEC(C147))</f>
        <v>A0265408</v>
      </c>
      <c r="E147" s="10" t="s">
        <v>97</v>
      </c>
      <c r="F147" s="10" t="s">
        <v>1018</v>
      </c>
      <c r="G147" s="10" t="s">
        <v>109</v>
      </c>
      <c r="H147" s="11">
        <v>0</v>
      </c>
      <c r="I147" s="33" t="s">
        <v>1019</v>
      </c>
      <c r="J147" s="10" t="s">
        <v>1020</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row>
    <row r="148" spans="1:50" s="8" customFormat="1" x14ac:dyDescent="0.3">
      <c r="A148" s="10" t="s">
        <v>27</v>
      </c>
      <c r="B148" s="10" t="s">
        <v>1021</v>
      </c>
      <c r="C148" s="11" t="str">
        <f t="shared" si="1"/>
        <v>140C</v>
      </c>
      <c r="D148" s="5" t="str">
        <f>DEC2HEX(HEX2DEC(INDEX(BaseAddressTable!$B$9:$B$82,(MATCH(A148,BaseAddressTable!$A$9:$A$82,0))))+HEX2DEC(C148))</f>
        <v>A026540C</v>
      </c>
      <c r="E148" s="10" t="s">
        <v>97</v>
      </c>
      <c r="F148" s="10" t="s">
        <v>1018</v>
      </c>
      <c r="G148" s="10" t="s">
        <v>109</v>
      </c>
      <c r="H148" s="11">
        <v>0</v>
      </c>
      <c r="I148" s="33" t="s">
        <v>1022</v>
      </c>
      <c r="J148" s="10" t="s">
        <v>1023</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row>
    <row r="149" spans="1:50" s="8" customFormat="1" ht="345.6" x14ac:dyDescent="0.3">
      <c r="A149" s="10" t="s">
        <v>27</v>
      </c>
      <c r="B149" s="10" t="s">
        <v>1024</v>
      </c>
      <c r="C149" s="11" t="str">
        <f t="shared" si="1"/>
        <v>1410</v>
      </c>
      <c r="D149" s="5" t="str">
        <f>DEC2HEX(HEX2DEC(INDEX(BaseAddressTable!$B$9:$B$82,(MATCH(A149,BaseAddressTable!$A$9:$A$82,0))))+HEX2DEC(C149))</f>
        <v>A0265410</v>
      </c>
      <c r="E149" s="10" t="s">
        <v>97</v>
      </c>
      <c r="F149" s="10" t="s">
        <v>1025</v>
      </c>
      <c r="G149" s="10" t="s">
        <v>109</v>
      </c>
      <c r="H149" s="11">
        <v>0</v>
      </c>
      <c r="I149" s="33" t="s">
        <v>1026</v>
      </c>
      <c r="J149" s="10" t="s">
        <v>1027</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row>
    <row r="150" spans="1:50" s="8" customFormat="1" x14ac:dyDescent="0.3">
      <c r="A150" s="10" t="s">
        <v>27</v>
      </c>
      <c r="B150" s="10" t="s">
        <v>1028</v>
      </c>
      <c r="C150" s="11" t="str">
        <f t="shared" si="1"/>
        <v>1414</v>
      </c>
      <c r="D150" s="5" t="str">
        <f>DEC2HEX(HEX2DEC(INDEX(BaseAddressTable!$B$9:$B$82,(MATCH(A150,BaseAddressTable!$A$9:$A$82,0))))+HEX2DEC(C150))</f>
        <v>A0265414</v>
      </c>
      <c r="E150" s="10" t="s">
        <v>97</v>
      </c>
      <c r="F150" s="10" t="s">
        <v>1029</v>
      </c>
      <c r="G150" s="10" t="s">
        <v>109</v>
      </c>
      <c r="H150" s="11">
        <v>0</v>
      </c>
      <c r="I150" s="33" t="s">
        <v>1030</v>
      </c>
      <c r="J150" s="10" t="s">
        <v>1031</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row>
    <row r="151" spans="1:50" s="8" customFormat="1" x14ac:dyDescent="0.3">
      <c r="A151" s="10" t="s">
        <v>27</v>
      </c>
      <c r="B151" s="10" t="s">
        <v>1032</v>
      </c>
      <c r="C151" s="11" t="str">
        <f t="shared" si="1"/>
        <v>1418</v>
      </c>
      <c r="D151" s="5" t="str">
        <f>DEC2HEX(HEX2DEC(INDEX(BaseAddressTable!$B$9:$B$82,(MATCH(A151,BaseAddressTable!$A$9:$A$82,0))))+HEX2DEC(C151))</f>
        <v>A0265418</v>
      </c>
      <c r="E151" s="10" t="s">
        <v>97</v>
      </c>
      <c r="F151" s="10" t="s">
        <v>1033</v>
      </c>
      <c r="G151" s="10" t="s">
        <v>109</v>
      </c>
      <c r="H151" s="11">
        <v>0</v>
      </c>
      <c r="I151" s="33" t="s">
        <v>1030</v>
      </c>
      <c r="J151" s="10" t="s">
        <v>1034</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row>
    <row r="152" spans="1:50" s="8" customFormat="1" x14ac:dyDescent="0.3">
      <c r="A152" s="10" t="s">
        <v>27</v>
      </c>
      <c r="B152" s="10" t="s">
        <v>1035</v>
      </c>
      <c r="C152" s="11" t="str">
        <f t="shared" si="1"/>
        <v>141C</v>
      </c>
      <c r="D152" s="5" t="str">
        <f>DEC2HEX(HEX2DEC(INDEX(BaseAddressTable!$B$9:$B$82,(MATCH(A152,BaseAddressTable!$A$9:$A$82,0))))+HEX2DEC(C152))</f>
        <v>A026541C</v>
      </c>
      <c r="E152" s="10" t="s">
        <v>97</v>
      </c>
      <c r="F152" s="10" t="s">
        <v>1036</v>
      </c>
      <c r="G152" s="10" t="s">
        <v>109</v>
      </c>
      <c r="H152" s="11">
        <v>0</v>
      </c>
      <c r="I152" s="33" t="s">
        <v>1030</v>
      </c>
      <c r="J152" s="10" t="s">
        <v>1037</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row>
    <row r="153" spans="1:50" s="8" customFormat="1" x14ac:dyDescent="0.3">
      <c r="A153" s="10" t="s">
        <v>27</v>
      </c>
      <c r="B153" s="10" t="s">
        <v>1038</v>
      </c>
      <c r="C153" s="11" t="str">
        <f t="shared" si="1"/>
        <v>1420</v>
      </c>
      <c r="D153" s="5" t="str">
        <f>DEC2HEX(HEX2DEC(INDEX(BaseAddressTable!$B$9:$B$82,(MATCH(A153,BaseAddressTable!$A$9:$A$82,0))))+HEX2DEC(C153))</f>
        <v>A0265420</v>
      </c>
      <c r="E153" s="10" t="s">
        <v>97</v>
      </c>
      <c r="F153" s="10" t="s">
        <v>1039</v>
      </c>
      <c r="G153" s="10" t="s">
        <v>109</v>
      </c>
      <c r="H153" s="11">
        <v>0</v>
      </c>
      <c r="I153" s="33" t="s">
        <v>1030</v>
      </c>
      <c r="J153" s="10" t="s">
        <v>1040</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row>
    <row r="154" spans="1:50" s="8" customFormat="1" x14ac:dyDescent="0.3">
      <c r="A154" s="10" t="s">
        <v>27</v>
      </c>
      <c r="B154" s="10" t="s">
        <v>1041</v>
      </c>
      <c r="C154" s="11" t="str">
        <f t="shared" si="1"/>
        <v>1424</v>
      </c>
      <c r="D154" s="5" t="str">
        <f>DEC2HEX(HEX2DEC(INDEX(BaseAddressTable!$B$9:$B$82,(MATCH(A154,BaseAddressTable!$A$9:$A$82,0))))+HEX2DEC(C154))</f>
        <v>A0265424</v>
      </c>
      <c r="E154" s="10" t="s">
        <v>97</v>
      </c>
      <c r="F154" s="10" t="s">
        <v>1042</v>
      </c>
      <c r="G154" s="10" t="s">
        <v>109</v>
      </c>
      <c r="H154" s="11">
        <v>0</v>
      </c>
      <c r="I154" s="33" t="s">
        <v>1030</v>
      </c>
      <c r="J154" s="10" t="s">
        <v>1043</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row>
    <row r="155" spans="1:50" s="8" customFormat="1" x14ac:dyDescent="0.3">
      <c r="A155" s="10" t="s">
        <v>27</v>
      </c>
      <c r="B155" s="10" t="s">
        <v>1044</v>
      </c>
      <c r="C155" s="11" t="str">
        <f t="shared" si="1"/>
        <v>1428</v>
      </c>
      <c r="D155" s="5" t="str">
        <f>DEC2HEX(HEX2DEC(INDEX(BaseAddressTable!$B$9:$B$82,(MATCH(A155,BaseAddressTable!$A$9:$A$82,0))))+HEX2DEC(C155))</f>
        <v>A0265428</v>
      </c>
      <c r="E155" s="10" t="s">
        <v>97</v>
      </c>
      <c r="F155" s="10" t="s">
        <v>1045</v>
      </c>
      <c r="G155" s="10" t="s">
        <v>109</v>
      </c>
      <c r="H155" s="11">
        <v>0</v>
      </c>
      <c r="I155" s="33" t="s">
        <v>1030</v>
      </c>
      <c r="J155" s="10" t="s">
        <v>1046</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row>
    <row r="156" spans="1:50" s="8" customFormat="1" x14ac:dyDescent="0.3">
      <c r="A156" s="10" t="s">
        <v>27</v>
      </c>
      <c r="B156" s="10" t="s">
        <v>1047</v>
      </c>
      <c r="C156" s="11" t="str">
        <f t="shared" si="1"/>
        <v>142C</v>
      </c>
      <c r="D156" s="5" t="str">
        <f>DEC2HEX(HEX2DEC(INDEX(BaseAddressTable!$B$9:$B$82,(MATCH(A156,BaseAddressTable!$A$9:$A$82,0))))+HEX2DEC(C156))</f>
        <v>A026542C</v>
      </c>
      <c r="E156" s="10" t="s">
        <v>97</v>
      </c>
      <c r="F156" s="10" t="s">
        <v>1048</v>
      </c>
      <c r="G156" s="10" t="s">
        <v>109</v>
      </c>
      <c r="H156" s="11">
        <v>0</v>
      </c>
      <c r="I156" s="33" t="s">
        <v>1030</v>
      </c>
      <c r="J156" s="10" t="s">
        <v>1049</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row>
    <row r="157" spans="1:50" s="8" customFormat="1" x14ac:dyDescent="0.3">
      <c r="A157" s="10" t="s">
        <v>27</v>
      </c>
      <c r="B157" s="10" t="s">
        <v>1050</v>
      </c>
      <c r="C157" s="11" t="str">
        <f t="shared" si="1"/>
        <v>1430</v>
      </c>
      <c r="D157" s="5" t="str">
        <f>DEC2HEX(HEX2DEC(INDEX(BaseAddressTable!$B$9:$B$82,(MATCH(A157,BaseAddressTable!$A$9:$A$82,0))))+HEX2DEC(C157))</f>
        <v>A0265430</v>
      </c>
      <c r="E157" s="10" t="s">
        <v>97</v>
      </c>
      <c r="F157" s="10" t="s">
        <v>1051</v>
      </c>
      <c r="G157" s="10" t="s">
        <v>109</v>
      </c>
      <c r="H157" s="11">
        <v>0</v>
      </c>
      <c r="I157" s="33" t="s">
        <v>1030</v>
      </c>
      <c r="J157" s="10" t="s">
        <v>1052</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row>
    <row r="158" spans="1:50" s="8" customFormat="1" x14ac:dyDescent="0.3">
      <c r="A158" s="10" t="s">
        <v>27</v>
      </c>
      <c r="B158" s="10" t="s">
        <v>1053</v>
      </c>
      <c r="C158" s="11" t="str">
        <f t="shared" si="1"/>
        <v>1434</v>
      </c>
      <c r="D158" s="5" t="str">
        <f>DEC2HEX(HEX2DEC(INDEX(BaseAddressTable!$B$9:$B$82,(MATCH(A158,BaseAddressTable!$A$9:$A$82,0))))+HEX2DEC(C158))</f>
        <v>A0265434</v>
      </c>
      <c r="E158" s="10" t="s">
        <v>97</v>
      </c>
      <c r="F158" s="10" t="s">
        <v>1054</v>
      </c>
      <c r="G158" s="10" t="s">
        <v>109</v>
      </c>
      <c r="H158" s="11">
        <v>0</v>
      </c>
      <c r="I158" s="33" t="s">
        <v>1030</v>
      </c>
      <c r="J158" s="10" t="s">
        <v>1055</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row>
    <row r="159" spans="1:50" s="8" customFormat="1" x14ac:dyDescent="0.3">
      <c r="A159" s="10" t="s">
        <v>27</v>
      </c>
      <c r="B159" s="10" t="s">
        <v>1056</v>
      </c>
      <c r="C159" s="11" t="str">
        <f t="shared" si="1"/>
        <v>1438</v>
      </c>
      <c r="D159" s="5" t="str">
        <f>DEC2HEX(HEX2DEC(INDEX(BaseAddressTable!$B$9:$B$82,(MATCH(A159,BaseAddressTable!$A$9:$A$82,0))))+HEX2DEC(C159))</f>
        <v>A0265438</v>
      </c>
      <c r="E159" s="10" t="s">
        <v>97</v>
      </c>
      <c r="F159" s="10" t="s">
        <v>1057</v>
      </c>
      <c r="G159" s="10" t="s">
        <v>109</v>
      </c>
      <c r="H159" s="11">
        <v>0</v>
      </c>
      <c r="I159" s="33" t="s">
        <v>1030</v>
      </c>
      <c r="J159" s="10" t="s">
        <v>1058</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row>
    <row r="160" spans="1:50" s="8" customFormat="1" x14ac:dyDescent="0.3">
      <c r="A160" s="10" t="s">
        <v>27</v>
      </c>
      <c r="B160" s="10" t="s">
        <v>1059</v>
      </c>
      <c r="C160" s="11" t="str">
        <f t="shared" si="1"/>
        <v>143C</v>
      </c>
      <c r="D160" s="5" t="str">
        <f>DEC2HEX(HEX2DEC(INDEX(BaseAddressTable!$B$9:$B$82,(MATCH(A160,BaseAddressTable!$A$9:$A$82,0))))+HEX2DEC(C160))</f>
        <v>A026543C</v>
      </c>
      <c r="E160" s="10" t="s">
        <v>97</v>
      </c>
      <c r="F160" s="10" t="s">
        <v>1060</v>
      </c>
      <c r="G160" s="10" t="s">
        <v>109</v>
      </c>
      <c r="H160" s="11">
        <v>0</v>
      </c>
      <c r="I160" s="33" t="s">
        <v>1030</v>
      </c>
      <c r="J160" s="10" t="s">
        <v>1061</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row>
    <row r="161" spans="1:50" s="8" customFormat="1" x14ac:dyDescent="0.3">
      <c r="A161" s="10" t="s">
        <v>27</v>
      </c>
      <c r="B161" s="10" t="s">
        <v>1062</v>
      </c>
      <c r="C161" s="11" t="str">
        <f t="shared" si="1"/>
        <v>1440</v>
      </c>
      <c r="D161" s="5" t="str">
        <f>DEC2HEX(HEX2DEC(INDEX(BaseAddressTable!$B$9:$B$82,(MATCH(A161,BaseAddressTable!$A$9:$A$82,0))))+HEX2DEC(C161))</f>
        <v>A0265440</v>
      </c>
      <c r="E161" s="10" t="s">
        <v>97</v>
      </c>
      <c r="F161" s="10" t="s">
        <v>1063</v>
      </c>
      <c r="G161" s="10" t="s">
        <v>109</v>
      </c>
      <c r="H161" s="11">
        <v>0</v>
      </c>
      <c r="I161" s="33" t="s">
        <v>1030</v>
      </c>
      <c r="J161" s="10" t="s">
        <v>1064</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row>
    <row r="162" spans="1:50" s="8" customFormat="1" x14ac:dyDescent="0.3">
      <c r="A162" s="10" t="s">
        <v>27</v>
      </c>
      <c r="B162" s="10" t="s">
        <v>1065</v>
      </c>
      <c r="C162" s="11" t="str">
        <f t="shared" si="1"/>
        <v>1444</v>
      </c>
      <c r="D162" s="5" t="str">
        <f>DEC2HEX(HEX2DEC(INDEX(BaseAddressTable!$B$9:$B$82,(MATCH(A162,BaseAddressTable!$A$9:$A$82,0))))+HEX2DEC(C162))</f>
        <v>A0265444</v>
      </c>
      <c r="E162" s="10" t="s">
        <v>97</v>
      </c>
      <c r="F162" s="10" t="s">
        <v>1066</v>
      </c>
      <c r="G162" s="10" t="s">
        <v>109</v>
      </c>
      <c r="H162" s="11">
        <v>0</v>
      </c>
      <c r="I162" s="33" t="s">
        <v>1030</v>
      </c>
      <c r="J162" s="10" t="s">
        <v>1067</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row>
    <row r="163" spans="1:50" s="8" customFormat="1" x14ac:dyDescent="0.3">
      <c r="A163" s="10" t="s">
        <v>27</v>
      </c>
      <c r="B163" s="10" t="s">
        <v>1068</v>
      </c>
      <c r="C163" s="11" t="str">
        <f t="shared" si="1"/>
        <v>1448</v>
      </c>
      <c r="D163" s="5" t="str">
        <f>DEC2HEX(HEX2DEC(INDEX(BaseAddressTable!$B$9:$B$82,(MATCH(A163,BaseAddressTable!$A$9:$A$82,0))))+HEX2DEC(C163))</f>
        <v>A0265448</v>
      </c>
      <c r="E163" s="10" t="s">
        <v>97</v>
      </c>
      <c r="F163" s="10" t="s">
        <v>1069</v>
      </c>
      <c r="G163" s="10" t="s">
        <v>109</v>
      </c>
      <c r="H163" s="11">
        <v>0</v>
      </c>
      <c r="I163" s="33" t="s">
        <v>1030</v>
      </c>
      <c r="J163" s="10" t="s">
        <v>1070</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row>
    <row r="164" spans="1:50" s="8" customFormat="1" x14ac:dyDescent="0.3">
      <c r="A164" s="10" t="s">
        <v>27</v>
      </c>
      <c r="B164" s="10" t="s">
        <v>1071</v>
      </c>
      <c r="C164" s="11" t="str">
        <f t="shared" si="1"/>
        <v>144C</v>
      </c>
      <c r="D164" s="5" t="str">
        <f>DEC2HEX(HEX2DEC(INDEX(BaseAddressTable!$B$9:$B$82,(MATCH(A164,BaseAddressTable!$A$9:$A$82,0))))+HEX2DEC(C164))</f>
        <v>A026544C</v>
      </c>
      <c r="E164" s="10" t="s">
        <v>97</v>
      </c>
      <c r="F164" s="10" t="s">
        <v>1072</v>
      </c>
      <c r="G164" s="10" t="s">
        <v>109</v>
      </c>
      <c r="H164" s="11">
        <v>0</v>
      </c>
      <c r="I164" s="33" t="s">
        <v>1030</v>
      </c>
      <c r="J164" s="10" t="s">
        <v>1073</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row>
    <row r="165" spans="1:50" s="8" customFormat="1" ht="115.2" x14ac:dyDescent="0.3">
      <c r="A165" s="10" t="s">
        <v>27</v>
      </c>
      <c r="B165" s="10" t="s">
        <v>1074</v>
      </c>
      <c r="C165" s="11" t="str">
        <f t="shared" si="1"/>
        <v>1450</v>
      </c>
      <c r="D165" s="5" t="str">
        <f>DEC2HEX(HEX2DEC(INDEX(BaseAddressTable!$B$9:$B$82,(MATCH(A165,BaseAddressTable!$A$9:$A$82,0))))+HEX2DEC(C165))</f>
        <v>A0265450</v>
      </c>
      <c r="E165" s="10" t="s">
        <v>97</v>
      </c>
      <c r="F165" s="10" t="s">
        <v>1075</v>
      </c>
      <c r="G165" s="10" t="s">
        <v>109</v>
      </c>
      <c r="H165" s="11">
        <v>0</v>
      </c>
      <c r="I165" s="33" t="s">
        <v>1076</v>
      </c>
      <c r="J165" s="10" t="s">
        <v>1077</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row>
    <row r="166" spans="1:50" s="8" customFormat="1" ht="115.2" x14ac:dyDescent="0.3">
      <c r="A166" s="10" t="s">
        <v>27</v>
      </c>
      <c r="B166" s="10" t="s">
        <v>1078</v>
      </c>
      <c r="C166" s="11" t="str">
        <f t="shared" si="1"/>
        <v>1454</v>
      </c>
      <c r="D166" s="5" t="str">
        <f>DEC2HEX(HEX2DEC(INDEX(BaseAddressTable!$B$9:$B$82,(MATCH(A166,BaseAddressTable!$A$9:$A$82,0))))+HEX2DEC(C166))</f>
        <v>A0265454</v>
      </c>
      <c r="E166" s="10" t="s">
        <v>97</v>
      </c>
      <c r="F166" s="10" t="s">
        <v>1079</v>
      </c>
      <c r="G166" s="10" t="s">
        <v>109</v>
      </c>
      <c r="H166" s="11">
        <v>0</v>
      </c>
      <c r="I166" s="33" t="s">
        <v>1080</v>
      </c>
      <c r="J166" s="10" t="s">
        <v>1081</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row>
    <row r="167" spans="1:50" s="8" customFormat="1" ht="115.2" x14ac:dyDescent="0.3">
      <c r="A167" s="10" t="s">
        <v>27</v>
      </c>
      <c r="B167" s="10" t="s">
        <v>1082</v>
      </c>
      <c r="C167" s="11" t="str">
        <f t="shared" si="1"/>
        <v>1458</v>
      </c>
      <c r="D167" s="5" t="str">
        <f>DEC2HEX(HEX2DEC(INDEX(BaseAddressTable!$B$9:$B$82,(MATCH(A167,BaseAddressTable!$A$9:$A$82,0))))+HEX2DEC(C167))</f>
        <v>A0265458</v>
      </c>
      <c r="E167" s="10" t="s">
        <v>97</v>
      </c>
      <c r="F167" s="10" t="s">
        <v>1083</v>
      </c>
      <c r="G167" s="10" t="s">
        <v>109</v>
      </c>
      <c r="H167" s="11">
        <v>0</v>
      </c>
      <c r="I167" s="33" t="s">
        <v>1076</v>
      </c>
      <c r="J167" s="10" t="s">
        <v>1084</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row>
    <row r="168" spans="1:50" s="8" customFormat="1" ht="115.2" x14ac:dyDescent="0.3">
      <c r="A168" s="10" t="s">
        <v>27</v>
      </c>
      <c r="B168" s="10" t="s">
        <v>1085</v>
      </c>
      <c r="C168" s="11" t="str">
        <f t="shared" si="1"/>
        <v>145C</v>
      </c>
      <c r="D168" s="5" t="str">
        <f>DEC2HEX(HEX2DEC(INDEX(BaseAddressTable!$B$9:$B$82,(MATCH(A168,BaseAddressTable!$A$9:$A$82,0))))+HEX2DEC(C168))</f>
        <v>A026545C</v>
      </c>
      <c r="E168" s="10" t="s">
        <v>97</v>
      </c>
      <c r="F168" s="10" t="s">
        <v>1086</v>
      </c>
      <c r="G168" s="10" t="s">
        <v>109</v>
      </c>
      <c r="H168" s="11">
        <v>0</v>
      </c>
      <c r="I168" s="33" t="s">
        <v>1080</v>
      </c>
      <c r="J168" s="10" t="s">
        <v>1087</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row>
    <row r="169" spans="1:50" s="8" customFormat="1" ht="115.2" x14ac:dyDescent="0.3">
      <c r="A169" s="10" t="s">
        <v>27</v>
      </c>
      <c r="B169" s="10" t="s">
        <v>1088</v>
      </c>
      <c r="C169" s="11" t="str">
        <f t="shared" si="1"/>
        <v>1460</v>
      </c>
      <c r="D169" s="5" t="str">
        <f>DEC2HEX(HEX2DEC(INDEX(BaseAddressTable!$B$9:$B$82,(MATCH(A169,BaseAddressTable!$A$9:$A$82,0))))+HEX2DEC(C169))</f>
        <v>A0265460</v>
      </c>
      <c r="E169" s="10" t="s">
        <v>97</v>
      </c>
      <c r="F169" s="10" t="s">
        <v>1089</v>
      </c>
      <c r="G169" s="10" t="s">
        <v>109</v>
      </c>
      <c r="H169" s="11">
        <v>0</v>
      </c>
      <c r="I169" s="33" t="s">
        <v>1076</v>
      </c>
      <c r="J169" s="10" t="s">
        <v>1090</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row>
    <row r="170" spans="1:50" s="8" customFormat="1" ht="115.2" x14ac:dyDescent="0.3">
      <c r="A170" s="10" t="s">
        <v>27</v>
      </c>
      <c r="B170" s="10" t="s">
        <v>1091</v>
      </c>
      <c r="C170" s="11" t="str">
        <f t="shared" si="1"/>
        <v>1464</v>
      </c>
      <c r="D170" s="5" t="str">
        <f>DEC2HEX(HEX2DEC(INDEX(BaseAddressTable!$B$9:$B$82,(MATCH(A170,BaseAddressTable!$A$9:$A$82,0))))+HEX2DEC(C170))</f>
        <v>A0265464</v>
      </c>
      <c r="E170" s="10" t="s">
        <v>97</v>
      </c>
      <c r="F170" s="10" t="s">
        <v>1092</v>
      </c>
      <c r="G170" s="10" t="s">
        <v>109</v>
      </c>
      <c r="H170" s="11">
        <v>0</v>
      </c>
      <c r="I170" s="33" t="s">
        <v>1080</v>
      </c>
      <c r="J170" s="10" t="s">
        <v>1093</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row>
    <row r="171" spans="1:50" s="8" customFormat="1" x14ac:dyDescent="0.3">
      <c r="A171" s="10" t="s">
        <v>27</v>
      </c>
      <c r="B171" s="10" t="s">
        <v>1094</v>
      </c>
      <c r="C171" s="40">
        <v>1800</v>
      </c>
      <c r="D171" s="5" t="str">
        <f>DEC2HEX(HEX2DEC(INDEX(BaseAddressTable!$B$9:$B$82,(MATCH(A171,BaseAddressTable!$A$9:$A$82,0))))+HEX2DEC(C171))</f>
        <v>A0265800</v>
      </c>
      <c r="E171" s="10" t="s">
        <v>113</v>
      </c>
      <c r="F171" s="10" t="s">
        <v>1095</v>
      </c>
      <c r="G171" s="10" t="s">
        <v>666</v>
      </c>
      <c r="H171" s="11">
        <v>0</v>
      </c>
      <c r="I171" s="12" t="s">
        <v>1096</v>
      </c>
      <c r="J171" s="10" t="s">
        <v>1097</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row>
    <row r="172" spans="1:50" s="8" customFormat="1" ht="45.75" customHeight="1" x14ac:dyDescent="0.3">
      <c r="A172" s="10" t="s">
        <v>27</v>
      </c>
      <c r="B172" s="10" t="s">
        <v>1094</v>
      </c>
      <c r="C172" s="10">
        <v>1800</v>
      </c>
      <c r="D172" s="5" t="str">
        <f>DEC2HEX(HEX2DEC(INDEX(BaseAddressTable!$B$9:$B$82,(MATCH(A172,BaseAddressTable!$A$9:$A$82,0))))+HEX2DEC(C172))</f>
        <v>A0265800</v>
      </c>
      <c r="E172" s="10" t="s">
        <v>113</v>
      </c>
      <c r="F172" s="10" t="s">
        <v>1098</v>
      </c>
      <c r="G172" s="10" t="s">
        <v>1099</v>
      </c>
      <c r="H172" s="11">
        <v>0</v>
      </c>
      <c r="I172" s="12" t="s">
        <v>1100</v>
      </c>
      <c r="J172" s="10" t="s">
        <v>1101</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row>
    <row r="173" spans="1:50" s="8" customFormat="1" x14ac:dyDescent="0.3">
      <c r="A173" s="10" t="s">
        <v>27</v>
      </c>
      <c r="B173" s="10" t="s">
        <v>1102</v>
      </c>
      <c r="C173" s="11" t="str">
        <f>DEC2HEX(HEX2DEC(C172)+4)</f>
        <v>1804</v>
      </c>
      <c r="D173" s="5" t="str">
        <f>DEC2HEX(HEX2DEC(INDEX(BaseAddressTable!$B$9:$B$82,(MATCH(A173,BaseAddressTable!$A$9:$A$82,0))))+HEX2DEC(C173))</f>
        <v>A0265804</v>
      </c>
      <c r="E173" s="10" t="s">
        <v>113</v>
      </c>
      <c r="F173" s="10" t="s">
        <v>1103</v>
      </c>
      <c r="G173" s="10" t="s">
        <v>666</v>
      </c>
      <c r="H173" s="11">
        <v>0</v>
      </c>
      <c r="I173" s="12" t="s">
        <v>1104</v>
      </c>
      <c r="J173" s="10" t="s">
        <v>1105</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row>
    <row r="174" spans="1:50" s="8" customFormat="1" ht="28.8" x14ac:dyDescent="0.3">
      <c r="A174" s="10" t="s">
        <v>27</v>
      </c>
      <c r="B174" s="10" t="s">
        <v>1102</v>
      </c>
      <c r="C174" s="11" t="str">
        <f>C173</f>
        <v>1804</v>
      </c>
      <c r="D174" s="5" t="str">
        <f>DEC2HEX(HEX2DEC(INDEX(BaseAddressTable!$B$9:$B$82,(MATCH(A174,BaseAddressTable!$A$9:$A$82,0))))+HEX2DEC(C174))</f>
        <v>A0265804</v>
      </c>
      <c r="E174" s="10" t="s">
        <v>113</v>
      </c>
      <c r="F174" s="10" t="s">
        <v>1106</v>
      </c>
      <c r="G174" s="10" t="s">
        <v>1099</v>
      </c>
      <c r="H174" s="11">
        <v>0</v>
      </c>
      <c r="I174" s="12" t="s">
        <v>1107</v>
      </c>
      <c r="J174" s="10" t="s">
        <v>1108</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row>
    <row r="175" spans="1:50" s="8" customFormat="1" x14ac:dyDescent="0.3">
      <c r="A175" s="10" t="s">
        <v>27</v>
      </c>
      <c r="B175" s="10" t="s">
        <v>1109</v>
      </c>
      <c r="C175" s="11" t="str">
        <f>DEC2HEX(HEX2DEC(C174)+4)</f>
        <v>1808</v>
      </c>
      <c r="D175" s="5" t="str">
        <f>DEC2HEX(HEX2DEC(INDEX(BaseAddressTable!$B$9:$B$82,(MATCH(A175,BaseAddressTable!$A$9:$A$82,0))))+HEX2DEC(C175))</f>
        <v>A0265808</v>
      </c>
      <c r="E175" s="10" t="s">
        <v>113</v>
      </c>
      <c r="F175" s="10" t="s">
        <v>1110</v>
      </c>
      <c r="G175" s="10" t="s">
        <v>666</v>
      </c>
      <c r="H175" s="11">
        <v>0</v>
      </c>
      <c r="I175" s="12" t="s">
        <v>1111</v>
      </c>
      <c r="J175" s="10" t="s">
        <v>1112</v>
      </c>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row>
    <row r="176" spans="1:50" s="8" customFormat="1" ht="28.8" x14ac:dyDescent="0.3">
      <c r="A176" s="10" t="s">
        <v>27</v>
      </c>
      <c r="B176" s="10" t="s">
        <v>1109</v>
      </c>
      <c r="C176" s="11" t="str">
        <f>C175</f>
        <v>1808</v>
      </c>
      <c r="D176" s="5" t="str">
        <f>DEC2HEX(HEX2DEC(INDEX(BaseAddressTable!$B$9:$B$82,(MATCH(A176,BaseAddressTable!$A$9:$A$82,0))))+HEX2DEC(C176))</f>
        <v>A0265808</v>
      </c>
      <c r="E176" s="10" t="s">
        <v>113</v>
      </c>
      <c r="F176" s="10" t="s">
        <v>1113</v>
      </c>
      <c r="G176" s="10" t="s">
        <v>1099</v>
      </c>
      <c r="H176" s="11">
        <v>0</v>
      </c>
      <c r="I176" s="12" t="s">
        <v>1114</v>
      </c>
      <c r="J176" s="10" t="s">
        <v>1115</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row>
    <row r="177" spans="1:50" s="8" customFormat="1" x14ac:dyDescent="0.3">
      <c r="A177" s="10" t="s">
        <v>27</v>
      </c>
      <c r="B177" s="10" t="s">
        <v>1116</v>
      </c>
      <c r="C177" s="11" t="str">
        <f>DEC2HEX(HEX2DEC(C176)+4)</f>
        <v>180C</v>
      </c>
      <c r="D177" s="5" t="str">
        <f>DEC2HEX(HEX2DEC(INDEX(BaseAddressTable!$B$9:$B$82,(MATCH(A177,BaseAddressTable!$A$9:$A$82,0))))+HEX2DEC(C177))</f>
        <v>A026580C</v>
      </c>
      <c r="E177" s="10" t="s">
        <v>113</v>
      </c>
      <c r="F177" s="10" t="s">
        <v>1117</v>
      </c>
      <c r="G177" s="10" t="s">
        <v>666</v>
      </c>
      <c r="H177" s="11">
        <v>0</v>
      </c>
      <c r="I177" s="12" t="s">
        <v>1118</v>
      </c>
      <c r="J177" s="10" t="s">
        <v>1119</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row>
    <row r="178" spans="1:50" s="8" customFormat="1" ht="28.8" x14ac:dyDescent="0.3">
      <c r="A178" s="10" t="s">
        <v>27</v>
      </c>
      <c r="B178" s="10" t="s">
        <v>1116</v>
      </c>
      <c r="C178" s="11" t="str">
        <f>C177</f>
        <v>180C</v>
      </c>
      <c r="D178" s="5" t="str">
        <f>DEC2HEX(HEX2DEC(INDEX(BaseAddressTable!$B$9:$B$82,(MATCH(A178,BaseAddressTable!$A$9:$A$82,0))))+HEX2DEC(C178))</f>
        <v>A026580C</v>
      </c>
      <c r="E178" s="10" t="s">
        <v>113</v>
      </c>
      <c r="F178" s="10" t="s">
        <v>1120</v>
      </c>
      <c r="G178" s="10" t="s">
        <v>1099</v>
      </c>
      <c r="H178" s="11">
        <v>0</v>
      </c>
      <c r="I178" s="12" t="s">
        <v>1121</v>
      </c>
      <c r="J178" s="10" t="s">
        <v>1122</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row>
    <row r="179" spans="1:50" s="8" customFormat="1" x14ac:dyDescent="0.3">
      <c r="A179" s="10" t="s">
        <v>27</v>
      </c>
      <c r="B179" s="10" t="s">
        <v>1123</v>
      </c>
      <c r="C179" s="11" t="str">
        <f>DEC2HEX(HEX2DEC(C178)+4)</f>
        <v>1810</v>
      </c>
      <c r="D179" s="5" t="str">
        <f>DEC2HEX(HEX2DEC(INDEX(BaseAddressTable!$B$9:$B$82,(MATCH(A179,BaseAddressTable!$A$9:$A$82,0))))+HEX2DEC(C179))</f>
        <v>A0265810</v>
      </c>
      <c r="E179" s="10" t="s">
        <v>113</v>
      </c>
      <c r="F179" s="10" t="s">
        <v>1124</v>
      </c>
      <c r="G179" s="10" t="s">
        <v>666</v>
      </c>
      <c r="H179" s="11">
        <v>0</v>
      </c>
      <c r="I179" s="12" t="s">
        <v>1125</v>
      </c>
      <c r="J179" s="10" t="s">
        <v>1126</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row>
    <row r="180" spans="1:50" s="8" customFormat="1" ht="28.8" x14ac:dyDescent="0.3">
      <c r="A180" s="10" t="s">
        <v>27</v>
      </c>
      <c r="B180" s="10" t="s">
        <v>1123</v>
      </c>
      <c r="C180" s="11" t="str">
        <f>C179</f>
        <v>1810</v>
      </c>
      <c r="D180" s="5" t="str">
        <f>DEC2HEX(HEX2DEC(INDEX(BaseAddressTable!$B$9:$B$82,(MATCH(A180,BaseAddressTable!$A$9:$A$82,0))))+HEX2DEC(C180))</f>
        <v>A0265810</v>
      </c>
      <c r="E180" s="10" t="s">
        <v>113</v>
      </c>
      <c r="F180" s="10" t="s">
        <v>1127</v>
      </c>
      <c r="G180" s="10" t="s">
        <v>1099</v>
      </c>
      <c r="H180" s="11">
        <v>0</v>
      </c>
      <c r="I180" s="12" t="s">
        <v>1128</v>
      </c>
      <c r="J180" s="10" t="s">
        <v>1129</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row>
    <row r="181" spans="1:50" s="8" customFormat="1" x14ac:dyDescent="0.3">
      <c r="A181" s="10" t="s">
        <v>27</v>
      </c>
      <c r="B181" s="10" t="s">
        <v>1130</v>
      </c>
      <c r="C181" s="11" t="str">
        <f>DEC2HEX(HEX2DEC(C180)+4)</f>
        <v>1814</v>
      </c>
      <c r="D181" s="5" t="str">
        <f>DEC2HEX(HEX2DEC(INDEX(BaseAddressTable!$B$9:$B$82,(MATCH(A181,BaseAddressTable!$A$9:$A$82,0))))+HEX2DEC(C181))</f>
        <v>A0265814</v>
      </c>
      <c r="E181" s="10" t="s">
        <v>113</v>
      </c>
      <c r="F181" s="10" t="s">
        <v>1131</v>
      </c>
      <c r="G181" s="10" t="s">
        <v>666</v>
      </c>
      <c r="H181" s="11">
        <v>0</v>
      </c>
      <c r="I181" s="12" t="s">
        <v>1132</v>
      </c>
      <c r="J181" s="10" t="s">
        <v>1133</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row>
    <row r="182" spans="1:50" s="8" customFormat="1" ht="28.8" x14ac:dyDescent="0.3">
      <c r="A182" s="10" t="s">
        <v>27</v>
      </c>
      <c r="B182" s="10" t="s">
        <v>1130</v>
      </c>
      <c r="C182" s="11" t="str">
        <f>C181</f>
        <v>1814</v>
      </c>
      <c r="D182" s="5" t="str">
        <f>DEC2HEX(HEX2DEC(INDEX(BaseAddressTable!$B$9:$B$82,(MATCH(A182,BaseAddressTable!$A$9:$A$82,0))))+HEX2DEC(C182))</f>
        <v>A0265814</v>
      </c>
      <c r="E182" s="10" t="s">
        <v>113</v>
      </c>
      <c r="F182" s="10" t="s">
        <v>1134</v>
      </c>
      <c r="G182" s="10" t="s">
        <v>1099</v>
      </c>
      <c r="H182" s="11">
        <v>0</v>
      </c>
      <c r="I182" s="12" t="s">
        <v>1135</v>
      </c>
      <c r="J182" s="10" t="s">
        <v>1136</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row>
    <row r="183" spans="1:50" s="8" customFormat="1" x14ac:dyDescent="0.3">
      <c r="A183" s="10" t="s">
        <v>27</v>
      </c>
      <c r="B183" s="10" t="s">
        <v>1137</v>
      </c>
      <c r="C183" s="11" t="str">
        <f>DEC2HEX(HEX2DEC(C182)+4)</f>
        <v>1818</v>
      </c>
      <c r="D183" s="5" t="str">
        <f>DEC2HEX(HEX2DEC(INDEX(BaseAddressTable!$B$9:$B$82,(MATCH(A183,BaseAddressTable!$A$9:$A$82,0))))+HEX2DEC(C183))</f>
        <v>A0265818</v>
      </c>
      <c r="E183" s="10" t="s">
        <v>113</v>
      </c>
      <c r="F183" s="10" t="s">
        <v>1138</v>
      </c>
      <c r="G183" s="10" t="s">
        <v>666</v>
      </c>
      <c r="H183" s="11">
        <v>0</v>
      </c>
      <c r="I183" s="12" t="s">
        <v>1139</v>
      </c>
      <c r="J183" s="10" t="s">
        <v>1140</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row>
    <row r="184" spans="1:50" s="8" customFormat="1" ht="28.8" x14ac:dyDescent="0.3">
      <c r="A184" s="10" t="s">
        <v>27</v>
      </c>
      <c r="B184" s="10" t="s">
        <v>1137</v>
      </c>
      <c r="C184" s="11" t="str">
        <f>C183</f>
        <v>1818</v>
      </c>
      <c r="D184" s="5" t="str">
        <f>DEC2HEX(HEX2DEC(INDEX(BaseAddressTable!$B$9:$B$82,(MATCH(A184,BaseAddressTable!$A$9:$A$82,0))))+HEX2DEC(C184))</f>
        <v>A0265818</v>
      </c>
      <c r="E184" s="10" t="s">
        <v>113</v>
      </c>
      <c r="F184" s="10" t="s">
        <v>1141</v>
      </c>
      <c r="G184" s="10" t="s">
        <v>1099</v>
      </c>
      <c r="H184" s="11">
        <v>0</v>
      </c>
      <c r="I184" s="12" t="s">
        <v>1142</v>
      </c>
      <c r="J184" s="10" t="s">
        <v>1143</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row>
    <row r="185" spans="1:50" s="8" customFormat="1" x14ac:dyDescent="0.3">
      <c r="A185" s="10" t="s">
        <v>27</v>
      </c>
      <c r="B185" s="10" t="s">
        <v>1144</v>
      </c>
      <c r="C185" s="11" t="str">
        <f>DEC2HEX(HEX2DEC(C184)+4)</f>
        <v>181C</v>
      </c>
      <c r="D185" s="5" t="str">
        <f>DEC2HEX(HEX2DEC(INDEX(BaseAddressTable!$B$9:$B$82,(MATCH(A185,BaseAddressTable!$A$9:$A$82,0))))+HEX2DEC(C185))</f>
        <v>A026581C</v>
      </c>
      <c r="E185" s="10" t="s">
        <v>113</v>
      </c>
      <c r="F185" s="10" t="s">
        <v>1145</v>
      </c>
      <c r="G185" s="10" t="s">
        <v>666</v>
      </c>
      <c r="H185" s="11">
        <v>0</v>
      </c>
      <c r="I185" s="12" t="s">
        <v>1146</v>
      </c>
      <c r="J185" s="10" t="s">
        <v>1147</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row>
    <row r="186" spans="1:50" s="8" customFormat="1" ht="28.8" x14ac:dyDescent="0.3">
      <c r="A186" s="10" t="s">
        <v>27</v>
      </c>
      <c r="B186" s="10" t="s">
        <v>1144</v>
      </c>
      <c r="C186" s="11" t="str">
        <f>C185</f>
        <v>181C</v>
      </c>
      <c r="D186" s="5" t="str">
        <f>DEC2HEX(HEX2DEC(INDEX(BaseAddressTable!$B$9:$B$82,(MATCH(A186,BaseAddressTable!$A$9:$A$82,0))))+HEX2DEC(C186))</f>
        <v>A026581C</v>
      </c>
      <c r="E186" s="10" t="s">
        <v>113</v>
      </c>
      <c r="F186" s="10" t="s">
        <v>1148</v>
      </c>
      <c r="G186" s="10" t="s">
        <v>1099</v>
      </c>
      <c r="H186" s="11">
        <v>0</v>
      </c>
      <c r="I186" s="12" t="s">
        <v>1149</v>
      </c>
      <c r="J186" s="10" t="s">
        <v>1150</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row>
    <row r="187" spans="1:50" s="8" customFormat="1" x14ac:dyDescent="0.3">
      <c r="A187" s="10" t="s">
        <v>27</v>
      </c>
      <c r="B187" s="10" t="s">
        <v>1151</v>
      </c>
      <c r="C187" s="11" t="str">
        <f>DEC2HEX(HEX2DEC(C186)+4)</f>
        <v>1820</v>
      </c>
      <c r="D187" s="5" t="str">
        <f>DEC2HEX(HEX2DEC(INDEX(BaseAddressTable!$B$9:$B$82,(MATCH(A187,BaseAddressTable!$A$9:$A$82,0))))+HEX2DEC(C187))</f>
        <v>A0265820</v>
      </c>
      <c r="E187" s="10" t="s">
        <v>113</v>
      </c>
      <c r="F187" s="10" t="s">
        <v>1152</v>
      </c>
      <c r="G187" s="10" t="s">
        <v>666</v>
      </c>
      <c r="H187" s="11">
        <v>0</v>
      </c>
      <c r="I187" s="12" t="s">
        <v>1153</v>
      </c>
      <c r="J187" s="10" t="s">
        <v>1154</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row>
    <row r="188" spans="1:50" s="8" customFormat="1" ht="28.8" x14ac:dyDescent="0.3">
      <c r="A188" s="10" t="s">
        <v>27</v>
      </c>
      <c r="B188" s="10" t="s">
        <v>1151</v>
      </c>
      <c r="C188" s="11" t="str">
        <f>C187</f>
        <v>1820</v>
      </c>
      <c r="D188" s="5" t="str">
        <f>DEC2HEX(HEX2DEC(INDEX(BaseAddressTable!$B$9:$B$82,(MATCH(A188,BaseAddressTable!$A$9:$A$82,0))))+HEX2DEC(C188))</f>
        <v>A0265820</v>
      </c>
      <c r="E188" s="10" t="s">
        <v>113</v>
      </c>
      <c r="F188" s="10" t="s">
        <v>1155</v>
      </c>
      <c r="G188" s="10" t="s">
        <v>1099</v>
      </c>
      <c r="H188" s="11">
        <v>0</v>
      </c>
      <c r="I188" s="12" t="s">
        <v>1156</v>
      </c>
      <c r="J188" s="10" t="s">
        <v>1157</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row>
    <row r="189" spans="1:50" s="8" customFormat="1" x14ac:dyDescent="0.3">
      <c r="A189" s="10" t="s">
        <v>27</v>
      </c>
      <c r="B189" s="10" t="s">
        <v>1158</v>
      </c>
      <c r="C189" s="11" t="str">
        <f>DEC2HEX(HEX2DEC(C188)+4)</f>
        <v>1824</v>
      </c>
      <c r="D189" s="5" t="str">
        <f>DEC2HEX(HEX2DEC(INDEX(BaseAddressTable!$B$9:$B$82,(MATCH(A189,BaseAddressTable!$A$9:$A$82,0))))+HEX2DEC(C189))</f>
        <v>A0265824</v>
      </c>
      <c r="E189" s="10" t="s">
        <v>113</v>
      </c>
      <c r="F189" s="10" t="s">
        <v>1159</v>
      </c>
      <c r="G189" s="10" t="s">
        <v>666</v>
      </c>
      <c r="H189" s="11">
        <v>0</v>
      </c>
      <c r="I189" s="12" t="s">
        <v>1160</v>
      </c>
      <c r="J189" s="10" t="s">
        <v>1161</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row>
    <row r="190" spans="1:50" s="8" customFormat="1" ht="28.8" x14ac:dyDescent="0.3">
      <c r="A190" s="10" t="s">
        <v>27</v>
      </c>
      <c r="B190" s="10" t="s">
        <v>1158</v>
      </c>
      <c r="C190" s="11" t="str">
        <f>C189</f>
        <v>1824</v>
      </c>
      <c r="D190" s="5" t="str">
        <f>DEC2HEX(HEX2DEC(INDEX(BaseAddressTable!$B$9:$B$82,(MATCH(A190,BaseAddressTable!$A$9:$A$82,0))))+HEX2DEC(C190))</f>
        <v>A0265824</v>
      </c>
      <c r="E190" s="10" t="s">
        <v>113</v>
      </c>
      <c r="F190" s="10" t="s">
        <v>1162</v>
      </c>
      <c r="G190" s="10" t="s">
        <v>1099</v>
      </c>
      <c r="H190" s="11">
        <v>0</v>
      </c>
      <c r="I190" s="12" t="s">
        <v>1163</v>
      </c>
      <c r="J190" s="10" t="s">
        <v>1164</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row>
    <row r="191" spans="1:50" s="8" customFormat="1" x14ac:dyDescent="0.3">
      <c r="A191" s="10" t="s">
        <v>27</v>
      </c>
      <c r="B191" s="10" t="s">
        <v>1165</v>
      </c>
      <c r="C191" s="11" t="str">
        <f>DEC2HEX(HEX2DEC(C190)+4)</f>
        <v>1828</v>
      </c>
      <c r="D191" s="5" t="str">
        <f>DEC2HEX(HEX2DEC(INDEX(BaseAddressTable!$B$9:$B$82,(MATCH(A191,BaseAddressTable!$A$9:$A$82,0))))+HEX2DEC(C191))</f>
        <v>A0265828</v>
      </c>
      <c r="E191" s="10" t="s">
        <v>113</v>
      </c>
      <c r="F191" s="10" t="s">
        <v>1166</v>
      </c>
      <c r="G191" s="10" t="s">
        <v>666</v>
      </c>
      <c r="H191" s="11">
        <v>0</v>
      </c>
      <c r="I191" s="12" t="s">
        <v>1167</v>
      </c>
      <c r="J191" s="10" t="s">
        <v>1168</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row>
    <row r="192" spans="1:50" s="8" customFormat="1" ht="28.8" x14ac:dyDescent="0.3">
      <c r="A192" s="10" t="s">
        <v>27</v>
      </c>
      <c r="B192" s="10" t="s">
        <v>1165</v>
      </c>
      <c r="C192" s="11" t="str">
        <f>C191</f>
        <v>1828</v>
      </c>
      <c r="D192" s="5" t="str">
        <f>DEC2HEX(HEX2DEC(INDEX(BaseAddressTable!$B$9:$B$82,(MATCH(A192,BaseAddressTable!$A$9:$A$82,0))))+HEX2DEC(C192))</f>
        <v>A0265828</v>
      </c>
      <c r="E192" s="10" t="s">
        <v>113</v>
      </c>
      <c r="F192" s="10" t="s">
        <v>1169</v>
      </c>
      <c r="G192" s="10" t="s">
        <v>1099</v>
      </c>
      <c r="H192" s="11">
        <v>0</v>
      </c>
      <c r="I192" s="12" t="s">
        <v>1170</v>
      </c>
      <c r="J192" s="10" t="s">
        <v>1171</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row>
    <row r="193" spans="1:56" s="8" customFormat="1" x14ac:dyDescent="0.3">
      <c r="A193" s="10" t="s">
        <v>27</v>
      </c>
      <c r="B193" s="10" t="s">
        <v>1172</v>
      </c>
      <c r="C193" s="11" t="str">
        <f>DEC2HEX(HEX2DEC(C192)+4)</f>
        <v>182C</v>
      </c>
      <c r="D193" s="5" t="str">
        <f>DEC2HEX(HEX2DEC(INDEX(BaseAddressTable!$B$9:$B$82,(MATCH(A193,BaseAddressTable!$A$9:$A$82,0))))+HEX2DEC(C193))</f>
        <v>A026582C</v>
      </c>
      <c r="E193" s="10" t="s">
        <v>113</v>
      </c>
      <c r="F193" s="10" t="s">
        <v>1173</v>
      </c>
      <c r="G193" s="10" t="s">
        <v>666</v>
      </c>
      <c r="H193" s="11">
        <v>0</v>
      </c>
      <c r="I193" s="12" t="s">
        <v>1174</v>
      </c>
      <c r="J193" s="10" t="s">
        <v>1175</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row>
    <row r="194" spans="1:56" s="8" customFormat="1" ht="28.8" x14ac:dyDescent="0.3">
      <c r="A194" s="10" t="s">
        <v>27</v>
      </c>
      <c r="B194" s="10" t="s">
        <v>1172</v>
      </c>
      <c r="C194" s="11" t="str">
        <f>C193</f>
        <v>182C</v>
      </c>
      <c r="D194" s="5" t="str">
        <f>DEC2HEX(HEX2DEC(INDEX(BaseAddressTable!$B$9:$B$82,(MATCH(A194,BaseAddressTable!$A$9:$A$82,0))))+HEX2DEC(C194))</f>
        <v>A026582C</v>
      </c>
      <c r="E194" s="10" t="s">
        <v>113</v>
      </c>
      <c r="F194" s="10" t="s">
        <v>1176</v>
      </c>
      <c r="G194" s="10" t="s">
        <v>1099</v>
      </c>
      <c r="H194" s="11">
        <v>0</v>
      </c>
      <c r="I194" s="12" t="s">
        <v>1177</v>
      </c>
      <c r="J194" s="10" t="s">
        <v>1178</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row>
    <row r="195" spans="1:56" s="8" customFormat="1" x14ac:dyDescent="0.3">
      <c r="A195" s="10" t="s">
        <v>27</v>
      </c>
      <c r="B195" s="10" t="s">
        <v>1179</v>
      </c>
      <c r="C195" s="11" t="str">
        <f>DEC2HEX(HEX2DEC(C194)+4)</f>
        <v>1830</v>
      </c>
      <c r="D195" s="5" t="str">
        <f>DEC2HEX(HEX2DEC(INDEX(BaseAddressTable!$B$9:$B$82,(MATCH(A195,BaseAddressTable!$A$9:$A$82,0))))+HEX2DEC(C195))</f>
        <v>A0265830</v>
      </c>
      <c r="E195" s="10" t="s">
        <v>113</v>
      </c>
      <c r="F195" s="10" t="s">
        <v>1180</v>
      </c>
      <c r="G195" s="10" t="s">
        <v>666</v>
      </c>
      <c r="H195" s="11">
        <v>0</v>
      </c>
      <c r="I195" s="12" t="s">
        <v>1181</v>
      </c>
      <c r="J195" s="10" t="s">
        <v>1182</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row>
    <row r="196" spans="1:56" s="8" customFormat="1" ht="28.8" x14ac:dyDescent="0.3">
      <c r="A196" s="10" t="s">
        <v>27</v>
      </c>
      <c r="B196" s="10" t="s">
        <v>1179</v>
      </c>
      <c r="C196" s="11" t="str">
        <f>C195</f>
        <v>1830</v>
      </c>
      <c r="D196" s="5" t="str">
        <f>DEC2HEX(HEX2DEC(INDEX(BaseAddressTable!$B$9:$B$82,(MATCH(A196,BaseAddressTable!$A$9:$A$82,0))))+HEX2DEC(C196))</f>
        <v>A0265830</v>
      </c>
      <c r="E196" s="10" t="s">
        <v>113</v>
      </c>
      <c r="F196" s="10" t="s">
        <v>1183</v>
      </c>
      <c r="G196" s="10" t="s">
        <v>1099</v>
      </c>
      <c r="H196" s="11">
        <v>0</v>
      </c>
      <c r="I196" s="12" t="s">
        <v>1184</v>
      </c>
      <c r="J196" s="10" t="s">
        <v>1185</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row>
    <row r="197" spans="1:56" s="8" customFormat="1" x14ac:dyDescent="0.3">
      <c r="A197" s="10" t="s">
        <v>27</v>
      </c>
      <c r="B197" s="10" t="s">
        <v>1186</v>
      </c>
      <c r="C197" s="11" t="str">
        <f>DEC2HEX(HEX2DEC(C196)+4)</f>
        <v>1834</v>
      </c>
      <c r="D197" s="5" t="str">
        <f>DEC2HEX(HEX2DEC(INDEX(BaseAddressTable!$B$9:$B$82,(MATCH(A197,BaseAddressTable!$A$9:$A$82,0))))+HEX2DEC(C197))</f>
        <v>A0265834</v>
      </c>
      <c r="E197" s="10" t="s">
        <v>113</v>
      </c>
      <c r="F197" s="10" t="s">
        <v>1187</v>
      </c>
      <c r="G197" s="10" t="s">
        <v>666</v>
      </c>
      <c r="H197" s="11">
        <v>0</v>
      </c>
      <c r="I197" s="12" t="s">
        <v>1188</v>
      </c>
      <c r="J197" s="10" t="s">
        <v>1189</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row>
    <row r="198" spans="1:56" s="8" customFormat="1" ht="28.8" x14ac:dyDescent="0.3">
      <c r="A198" s="10" t="s">
        <v>27</v>
      </c>
      <c r="B198" s="10" t="s">
        <v>1186</v>
      </c>
      <c r="C198" s="11" t="str">
        <f>C197</f>
        <v>1834</v>
      </c>
      <c r="D198" s="5" t="str">
        <f>DEC2HEX(HEX2DEC(INDEX(BaseAddressTable!$B$9:$B$82,(MATCH(A198,BaseAddressTable!$A$9:$A$82,0))))+HEX2DEC(C198))</f>
        <v>A0265834</v>
      </c>
      <c r="E198" s="10" t="s">
        <v>113</v>
      </c>
      <c r="F198" s="10" t="s">
        <v>1190</v>
      </c>
      <c r="G198" s="10" t="s">
        <v>1099</v>
      </c>
      <c r="H198" s="11">
        <v>0</v>
      </c>
      <c r="I198" s="12" t="s">
        <v>1191</v>
      </c>
      <c r="J198" s="10" t="s">
        <v>1192</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row>
    <row r="199" spans="1:56" s="8" customFormat="1" x14ac:dyDescent="0.3">
      <c r="A199" s="10" t="s">
        <v>27</v>
      </c>
      <c r="B199" s="10" t="s">
        <v>1193</v>
      </c>
      <c r="C199" s="11" t="str">
        <f>DEC2HEX(HEX2DEC(C198)+4)</f>
        <v>1838</v>
      </c>
      <c r="D199" s="5" t="str">
        <f>DEC2HEX(HEX2DEC(INDEX(BaseAddressTable!$B$9:$B$82,(MATCH(A199,BaseAddressTable!$A$9:$A$82,0))))+HEX2DEC(C199))</f>
        <v>A0265838</v>
      </c>
      <c r="E199" s="10" t="s">
        <v>113</v>
      </c>
      <c r="F199" s="10" t="s">
        <v>1194</v>
      </c>
      <c r="G199" s="10" t="s">
        <v>666</v>
      </c>
      <c r="H199" s="11">
        <v>0</v>
      </c>
      <c r="I199" s="12" t="s">
        <v>1195</v>
      </c>
      <c r="J199" s="10" t="s">
        <v>1196</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row>
    <row r="200" spans="1:56" s="8" customFormat="1" ht="28.8" x14ac:dyDescent="0.3">
      <c r="A200" s="10" t="s">
        <v>27</v>
      </c>
      <c r="B200" s="10" t="s">
        <v>1193</v>
      </c>
      <c r="C200" s="11" t="str">
        <f>C199</f>
        <v>1838</v>
      </c>
      <c r="D200" s="5" t="str">
        <f>DEC2HEX(HEX2DEC(INDEX(BaseAddressTable!$B$9:$B$82,(MATCH(A200,BaseAddressTable!$A$9:$A$82,0))))+HEX2DEC(C200))</f>
        <v>A0265838</v>
      </c>
      <c r="E200" s="10" t="s">
        <v>113</v>
      </c>
      <c r="F200" s="10" t="s">
        <v>1197</v>
      </c>
      <c r="G200" s="10" t="s">
        <v>1099</v>
      </c>
      <c r="H200" s="11">
        <v>0</v>
      </c>
      <c r="I200" s="12" t="s">
        <v>1198</v>
      </c>
      <c r="J200" s="10" t="s">
        <v>1199</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row>
    <row r="201" spans="1:56" s="8" customFormat="1" x14ac:dyDescent="0.3">
      <c r="A201" s="10" t="s">
        <v>27</v>
      </c>
      <c r="B201" s="10" t="s">
        <v>1200</v>
      </c>
      <c r="C201" s="11" t="str">
        <f>DEC2HEX(HEX2DEC(C200)+4)</f>
        <v>183C</v>
      </c>
      <c r="D201" s="5" t="str">
        <f>DEC2HEX(HEX2DEC(INDEX(BaseAddressTable!$B$9:$B$82,(MATCH(A201,BaseAddressTable!$A$9:$A$82,0))))+HEX2DEC(C201))</f>
        <v>A026583C</v>
      </c>
      <c r="E201" s="10" t="s">
        <v>113</v>
      </c>
      <c r="F201" s="10" t="s">
        <v>1201</v>
      </c>
      <c r="G201" s="10" t="s">
        <v>666</v>
      </c>
      <c r="H201" s="11">
        <v>0</v>
      </c>
      <c r="I201" s="12" t="s">
        <v>1202</v>
      </c>
      <c r="J201" s="10" t="s">
        <v>1203</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row>
    <row r="202" spans="1:56" s="8" customFormat="1" ht="28.8" x14ac:dyDescent="0.3">
      <c r="A202" s="10" t="s">
        <v>27</v>
      </c>
      <c r="B202" s="10" t="s">
        <v>1200</v>
      </c>
      <c r="C202" s="11" t="str">
        <f>C201</f>
        <v>183C</v>
      </c>
      <c r="D202" s="5" t="str">
        <f>DEC2HEX(HEX2DEC(INDEX(BaseAddressTable!$B$9:$B$82,(MATCH(A202,BaseAddressTable!$A$9:$A$82,0))))+HEX2DEC(C202))</f>
        <v>A026583C</v>
      </c>
      <c r="E202" s="10" t="s">
        <v>113</v>
      </c>
      <c r="F202" s="10" t="s">
        <v>1204</v>
      </c>
      <c r="G202" s="10" t="s">
        <v>1099</v>
      </c>
      <c r="H202" s="11">
        <v>0</v>
      </c>
      <c r="I202" s="12" t="s">
        <v>1205</v>
      </c>
      <c r="J202" s="10" t="s">
        <v>1206</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row>
    <row r="203" spans="1:56" s="8" customFormat="1" x14ac:dyDescent="0.3">
      <c r="A203" s="10" t="s">
        <v>27</v>
      </c>
      <c r="B203" s="10" t="s">
        <v>1207</v>
      </c>
      <c r="C203" s="11" t="s">
        <v>1208</v>
      </c>
      <c r="D203" s="5" t="str">
        <f>DEC2HEX(HEX2DEC(INDEX(BaseAddressTable!$B$9:$B$82,(MATCH(A203,BaseAddressTable!$A$9:$A$82,0))))+HEX2DEC(C203))</f>
        <v>A0265FF8</v>
      </c>
      <c r="E203" s="10" t="s">
        <v>113</v>
      </c>
      <c r="F203" s="10" t="s">
        <v>1209</v>
      </c>
      <c r="G203" s="10" t="s">
        <v>109</v>
      </c>
      <c r="H203" s="11" t="s">
        <v>1210</v>
      </c>
      <c r="I203" s="12" t="s">
        <v>1211</v>
      </c>
      <c r="J203" s="10" t="s">
        <v>1212</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row>
    <row r="204" spans="1:56" x14ac:dyDescent="0.3">
      <c r="A204" s="5" t="s">
        <v>27</v>
      </c>
      <c r="B204" s="5" t="s">
        <v>1213</v>
      </c>
      <c r="C204" s="6" t="s">
        <v>594</v>
      </c>
      <c r="D204" s="5" t="str">
        <f>DEC2HEX(HEX2DEC(INDEX(BaseAddressTable!$B$9:$B$82,(MATCH(A204,BaseAddressTable!$A$9:$A$82,0))))+HEX2DEC(C204))</f>
        <v>A0265FFC</v>
      </c>
      <c r="E204" s="5" t="s">
        <v>113</v>
      </c>
      <c r="F204" s="5" t="s">
        <v>1214</v>
      </c>
      <c r="G204" s="5" t="s">
        <v>109</v>
      </c>
      <c r="H204" s="6" t="s">
        <v>1215</v>
      </c>
      <c r="I204" s="31"/>
      <c r="J204" s="5"/>
    </row>
  </sheetData>
  <pageMargins left="0.7" right="0.7" top="0.75" bottom="0.75" header="0.51180555555555496" footer="0.51180555555555496"/>
  <pageSetup paperSize="9" firstPageNumber="0" orientation="portrait" useFirstPageNumber="1" horizontalDpi="300" verticalDpi="300"/>
  <ignoredErrors>
    <ignoredError sqref="C108 C48 C3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J131"/>
  <sheetViews>
    <sheetView workbookViewId="0">
      <selection activeCell="C21" sqref="C21"/>
    </sheetView>
  </sheetViews>
  <sheetFormatPr defaultColWidth="8.5546875" defaultRowHeight="14.4" x14ac:dyDescent="0.3"/>
  <cols>
    <col min="1" max="1" width="35.109375" customWidth="1"/>
    <col min="2" max="2" width="37.5546875" customWidth="1"/>
    <col min="3" max="3" width="20.6640625" style="23" customWidth="1"/>
    <col min="4" max="4" width="15" style="23" customWidth="1"/>
    <col min="5" max="5" width="9.5546875" style="23" customWidth="1"/>
    <col min="6" max="6" width="24.5546875" customWidth="1"/>
    <col min="7" max="7" width="10" customWidth="1"/>
    <col min="8" max="8" width="16.5546875" customWidth="1"/>
    <col min="9" max="9" width="84.33203125" style="24" customWidth="1"/>
    <col min="10" max="10" width="34.44140625" customWidth="1"/>
  </cols>
  <sheetData>
    <row r="1" spans="1:10" x14ac:dyDescent="0.3">
      <c r="A1" s="1" t="s">
        <v>86</v>
      </c>
      <c r="B1" s="1" t="s">
        <v>87</v>
      </c>
      <c r="C1" s="2" t="s">
        <v>88</v>
      </c>
      <c r="D1" s="2" t="s">
        <v>89</v>
      </c>
      <c r="E1" s="2" t="s">
        <v>90</v>
      </c>
      <c r="F1" s="1" t="s">
        <v>91</v>
      </c>
      <c r="G1" s="1" t="s">
        <v>92</v>
      </c>
      <c r="H1" s="2" t="s">
        <v>93</v>
      </c>
      <c r="I1" s="25" t="s">
        <v>94</v>
      </c>
      <c r="J1" s="1" t="s">
        <v>95</v>
      </c>
    </row>
    <row r="2" spans="1:10" ht="48.75" customHeight="1" x14ac:dyDescent="0.3">
      <c r="A2" s="5" t="s">
        <v>30</v>
      </c>
      <c r="B2" s="5" t="s">
        <v>1216</v>
      </c>
      <c r="C2" s="6">
        <v>18</v>
      </c>
      <c r="D2" s="6" t="str">
        <f>DEC2HEX(HEX2DEC(INDEX(BaseAddressTable!$B$9:$B$82,(MATCH(A2,BaseAddressTable!$A$9:$A$82,0))))+HEX2DEC(C2))</f>
        <v>A0266018</v>
      </c>
      <c r="E2" s="6" t="s">
        <v>113</v>
      </c>
      <c r="F2" s="5" t="s">
        <v>1217</v>
      </c>
      <c r="G2" s="5" t="s">
        <v>127</v>
      </c>
      <c r="H2" s="5">
        <v>0</v>
      </c>
      <c r="I2" s="35" t="s">
        <v>1218</v>
      </c>
      <c r="J2" s="5" t="s">
        <v>1219</v>
      </c>
    </row>
    <row r="3" spans="1:10" ht="39" customHeight="1" x14ac:dyDescent="0.3">
      <c r="A3" s="5" t="s">
        <v>30</v>
      </c>
      <c r="B3" s="5" t="s">
        <v>1220</v>
      </c>
      <c r="C3" s="6" t="s">
        <v>653</v>
      </c>
      <c r="D3" s="6" t="str">
        <f>DEC2HEX(HEX2DEC(INDEX(BaseAddressTable!$B$9:$B$82,(MATCH(A3,BaseAddressTable!$A$9:$A$82,0))))+HEX2DEC(C3))</f>
        <v>A026601C</v>
      </c>
      <c r="E3" s="6" t="s">
        <v>97</v>
      </c>
      <c r="F3" s="5" t="s">
        <v>1221</v>
      </c>
      <c r="G3" s="5" t="s">
        <v>127</v>
      </c>
      <c r="H3" s="5">
        <v>0</v>
      </c>
      <c r="I3" s="36" t="s">
        <v>1222</v>
      </c>
      <c r="J3" s="5" t="s">
        <v>1223</v>
      </c>
    </row>
    <row r="4" spans="1:10" ht="27.75" customHeight="1" x14ac:dyDescent="0.3">
      <c r="A4" s="5" t="s">
        <v>30</v>
      </c>
      <c r="B4" s="5" t="s">
        <v>1220</v>
      </c>
      <c r="C4" s="6" t="s">
        <v>653</v>
      </c>
      <c r="D4" s="6" t="str">
        <f>DEC2HEX(HEX2DEC(INDEX(BaseAddressTable!$B$9:$B$82,(MATCH(A4,BaseAddressTable!$A$9:$A$82,0))))+HEX2DEC(C4))</f>
        <v>A026601C</v>
      </c>
      <c r="E4" s="6" t="s">
        <v>97</v>
      </c>
      <c r="F4" s="5" t="s">
        <v>1224</v>
      </c>
      <c r="G4" s="5" t="s">
        <v>131</v>
      </c>
      <c r="H4" s="5">
        <v>0</v>
      </c>
      <c r="I4" s="36" t="s">
        <v>658</v>
      </c>
      <c r="J4" s="5" t="s">
        <v>1225</v>
      </c>
    </row>
    <row r="5" spans="1:10" x14ac:dyDescent="0.3">
      <c r="A5" s="5" t="s">
        <v>30</v>
      </c>
      <c r="B5" s="5" t="s">
        <v>1226</v>
      </c>
      <c r="C5" s="6">
        <v>100</v>
      </c>
      <c r="D5" s="6" t="str">
        <f>DEC2HEX(HEX2DEC(INDEX(BaseAddressTable!$B$9:$B$82,(MATCH(A5,BaseAddressTable!$A$9:$A$82,0))))+HEX2DEC(C5))</f>
        <v>A0266100</v>
      </c>
      <c r="E5" s="6" t="s">
        <v>113</v>
      </c>
      <c r="F5" s="5" t="s">
        <v>1227</v>
      </c>
      <c r="G5" s="5" t="s">
        <v>109</v>
      </c>
      <c r="H5" s="5">
        <v>0</v>
      </c>
      <c r="I5" s="36" t="s">
        <v>662</v>
      </c>
      <c r="J5" s="5" t="s">
        <v>1228</v>
      </c>
    </row>
    <row r="6" spans="1:10" ht="34.5" customHeight="1" x14ac:dyDescent="0.3">
      <c r="A6" s="5" t="s">
        <v>30</v>
      </c>
      <c r="B6" s="5" t="s">
        <v>1229</v>
      </c>
      <c r="C6" s="6">
        <v>104</v>
      </c>
      <c r="D6" s="6" t="str">
        <f>DEC2HEX(HEX2DEC(INDEX(BaseAddressTable!$B$9:$B$82,(MATCH(A6,BaseAddressTable!$A$9:$A$82,0))))+HEX2DEC(C6))</f>
        <v>A0266104</v>
      </c>
      <c r="E6" s="6" t="s">
        <v>113</v>
      </c>
      <c r="F6" s="5" t="s">
        <v>1230</v>
      </c>
      <c r="G6" s="5" t="s">
        <v>666</v>
      </c>
      <c r="H6" s="5">
        <v>0</v>
      </c>
      <c r="I6" s="36" t="s">
        <v>667</v>
      </c>
      <c r="J6" s="5" t="s">
        <v>1231</v>
      </c>
    </row>
    <row r="7" spans="1:10" x14ac:dyDescent="0.3">
      <c r="A7" s="5" t="s">
        <v>30</v>
      </c>
      <c r="B7" s="5" t="s">
        <v>1229</v>
      </c>
      <c r="C7" s="6">
        <v>104</v>
      </c>
      <c r="D7" s="6" t="str">
        <f>DEC2HEX(HEX2DEC(INDEX(BaseAddressTable!$B$9:$B$82,(MATCH(A7,BaseAddressTable!$A$9:$A$82,0))))+HEX2DEC(C7))</f>
        <v>A0266104</v>
      </c>
      <c r="E7" s="6" t="s">
        <v>113</v>
      </c>
      <c r="F7" s="5" t="s">
        <v>1232</v>
      </c>
      <c r="G7" s="5" t="s">
        <v>366</v>
      </c>
      <c r="H7" s="5">
        <v>0</v>
      </c>
      <c r="I7" s="36" t="s">
        <v>1233</v>
      </c>
      <c r="J7" s="5" t="s">
        <v>1234</v>
      </c>
    </row>
    <row r="8" spans="1:10" x14ac:dyDescent="0.3">
      <c r="A8" s="5" t="s">
        <v>30</v>
      </c>
      <c r="B8" s="5" t="s">
        <v>1235</v>
      </c>
      <c r="C8" s="6">
        <v>108</v>
      </c>
      <c r="D8" s="6" t="str">
        <f>DEC2HEX(HEX2DEC(INDEX(BaseAddressTable!$B$9:$B$82,(MATCH(A8,BaseAddressTable!$A$9:$A$82,0))))+HEX2DEC(C8))</f>
        <v>A0266108</v>
      </c>
      <c r="E8" s="6" t="s">
        <v>113</v>
      </c>
      <c r="F8" s="5" t="s">
        <v>1236</v>
      </c>
      <c r="G8" s="5" t="s">
        <v>109</v>
      </c>
      <c r="H8" s="5">
        <v>0</v>
      </c>
      <c r="I8" s="36" t="s">
        <v>674</v>
      </c>
      <c r="J8" s="5" t="s">
        <v>1237</v>
      </c>
    </row>
    <row r="9" spans="1:10" x14ac:dyDescent="0.3">
      <c r="A9" s="5" t="s">
        <v>30</v>
      </c>
      <c r="B9" s="5" t="s">
        <v>1238</v>
      </c>
      <c r="C9" s="6" t="s">
        <v>677</v>
      </c>
      <c r="D9" s="6" t="str">
        <f>DEC2HEX(HEX2DEC(INDEX(BaseAddressTable!$B$9:$B$82,(MATCH(A9,BaseAddressTable!$A$9:$A$82,0))))+HEX2DEC(C9))</f>
        <v>A026610C</v>
      </c>
      <c r="E9" s="6" t="s">
        <v>113</v>
      </c>
      <c r="F9" s="5" t="s">
        <v>1239</v>
      </c>
      <c r="G9" s="5" t="s">
        <v>666</v>
      </c>
      <c r="H9" s="5">
        <v>0</v>
      </c>
      <c r="I9" s="36" t="s">
        <v>1240</v>
      </c>
      <c r="J9" s="5" t="s">
        <v>1241</v>
      </c>
    </row>
    <row r="10" spans="1:10" x14ac:dyDescent="0.3">
      <c r="A10" s="5" t="s">
        <v>30</v>
      </c>
      <c r="B10" s="5" t="s">
        <v>1238</v>
      </c>
      <c r="C10" s="6" t="s">
        <v>677</v>
      </c>
      <c r="D10" s="6" t="str">
        <f>DEC2HEX(HEX2DEC(INDEX(BaseAddressTable!$B$9:$B$82,(MATCH(A10,BaseAddressTable!$A$9:$A$82,0))))+HEX2DEC(C10))</f>
        <v>A026610C</v>
      </c>
      <c r="E10" s="6" t="s">
        <v>113</v>
      </c>
      <c r="F10" s="5" t="s">
        <v>1242</v>
      </c>
      <c r="G10" s="5" t="s">
        <v>366</v>
      </c>
      <c r="H10" s="5">
        <v>0</v>
      </c>
      <c r="I10" s="36" t="s">
        <v>1233</v>
      </c>
      <c r="J10" s="5" t="s">
        <v>1243</v>
      </c>
    </row>
    <row r="11" spans="1:10" x14ac:dyDescent="0.3">
      <c r="A11" s="5" t="s">
        <v>30</v>
      </c>
      <c r="B11" s="5" t="s">
        <v>1244</v>
      </c>
      <c r="C11" s="6">
        <v>200</v>
      </c>
      <c r="D11" s="6" t="str">
        <f>DEC2HEX(HEX2DEC(INDEX(BaseAddressTable!$B$9:$B$82,(MATCH(A11,BaseAddressTable!$A$9:$A$82,0))))+HEX2DEC(C11))</f>
        <v>A0266200</v>
      </c>
      <c r="E11" s="6" t="s">
        <v>113</v>
      </c>
      <c r="F11" s="5" t="s">
        <v>1245</v>
      </c>
      <c r="G11" s="5" t="s">
        <v>685</v>
      </c>
      <c r="H11" s="5">
        <v>0</v>
      </c>
      <c r="I11" s="36" t="s">
        <v>686</v>
      </c>
      <c r="J11" s="5" t="s">
        <v>1246</v>
      </c>
    </row>
    <row r="12" spans="1:10" x14ac:dyDescent="0.3">
      <c r="A12" s="5" t="s">
        <v>30</v>
      </c>
      <c r="B12" s="5" t="s">
        <v>1244</v>
      </c>
      <c r="C12" s="6">
        <v>200</v>
      </c>
      <c r="D12" s="6" t="str">
        <f>DEC2HEX(HEX2DEC(INDEX(BaseAddressTable!$B$9:$B$82,(MATCH(A12,BaseAddressTable!$A$9:$A$82,0))))+HEX2DEC(C12))</f>
        <v>A0266200</v>
      </c>
      <c r="E12" s="6" t="s">
        <v>113</v>
      </c>
      <c r="F12" s="5" t="s">
        <v>1247</v>
      </c>
      <c r="G12" s="5" t="s">
        <v>283</v>
      </c>
      <c r="H12" s="5">
        <v>0</v>
      </c>
      <c r="I12" s="36" t="s">
        <v>689</v>
      </c>
      <c r="J12" s="5" t="s">
        <v>1248</v>
      </c>
    </row>
    <row r="13" spans="1:10" x14ac:dyDescent="0.3">
      <c r="A13" s="5" t="s">
        <v>30</v>
      </c>
      <c r="B13" s="5" t="s">
        <v>1244</v>
      </c>
      <c r="C13" s="6">
        <v>200</v>
      </c>
      <c r="D13" s="6" t="str">
        <f>DEC2HEX(HEX2DEC(INDEX(BaseAddressTable!$B$9:$B$82,(MATCH(A13,BaseAddressTable!$A$9:$A$82,0))))+HEX2DEC(C13))</f>
        <v>A0266200</v>
      </c>
      <c r="E13" s="6" t="s">
        <v>113</v>
      </c>
      <c r="F13" s="5" t="s">
        <v>1249</v>
      </c>
      <c r="G13" s="5" t="s">
        <v>105</v>
      </c>
      <c r="H13" s="34" t="s">
        <v>692</v>
      </c>
      <c r="I13" s="36" t="s">
        <v>693</v>
      </c>
      <c r="J13" s="5" t="s">
        <v>1250</v>
      </c>
    </row>
    <row r="14" spans="1:10" x14ac:dyDescent="0.3">
      <c r="A14" s="5" t="s">
        <v>30</v>
      </c>
      <c r="B14" s="5" t="s">
        <v>1251</v>
      </c>
      <c r="C14" s="6" t="str">
        <f>DEC2HEX(HEX2DEC(C11)+4)</f>
        <v>204</v>
      </c>
      <c r="D14" s="6" t="str">
        <f>DEC2HEX(HEX2DEC(INDEX(BaseAddressTable!$B$9:$B$82,(MATCH(A14,BaseAddressTable!$A$9:$A$82,0))))+HEX2DEC(C14))</f>
        <v>A0266204</v>
      </c>
      <c r="E14" s="6" t="s">
        <v>113</v>
      </c>
      <c r="F14" s="5" t="s">
        <v>1252</v>
      </c>
      <c r="G14" s="5" t="s">
        <v>685</v>
      </c>
      <c r="H14" s="34">
        <v>0</v>
      </c>
      <c r="I14" s="36" t="s">
        <v>686</v>
      </c>
      <c r="J14" s="5" t="s">
        <v>1253</v>
      </c>
    </row>
    <row r="15" spans="1:10" x14ac:dyDescent="0.3">
      <c r="A15" s="5" t="s">
        <v>30</v>
      </c>
      <c r="B15" s="5" t="s">
        <v>1251</v>
      </c>
      <c r="C15" s="6" t="str">
        <f>DEC2HEX(HEX2DEC(C12)+4)</f>
        <v>204</v>
      </c>
      <c r="D15" s="6" t="str">
        <f>DEC2HEX(HEX2DEC(INDEX(BaseAddressTable!$B$9:$B$82,(MATCH(A15,BaseAddressTable!$A$9:$A$82,0))))+HEX2DEC(C15))</f>
        <v>A0266204</v>
      </c>
      <c r="E15" s="6" t="s">
        <v>113</v>
      </c>
      <c r="F15" s="5" t="s">
        <v>1254</v>
      </c>
      <c r="G15" s="5" t="s">
        <v>283</v>
      </c>
      <c r="H15" s="34">
        <v>0</v>
      </c>
      <c r="I15" s="36" t="s">
        <v>689</v>
      </c>
      <c r="J15" s="5" t="s">
        <v>1255</v>
      </c>
    </row>
    <row r="16" spans="1:10" x14ac:dyDescent="0.3">
      <c r="A16" s="5" t="s">
        <v>30</v>
      </c>
      <c r="B16" s="5" t="s">
        <v>1251</v>
      </c>
      <c r="C16" s="6" t="str">
        <f>DEC2HEX(HEX2DEC(C13)+4)</f>
        <v>204</v>
      </c>
      <c r="D16" s="6" t="str">
        <f>DEC2HEX(HEX2DEC(INDEX(BaseAddressTable!$B$9:$B$82,(MATCH(A16,BaseAddressTable!$A$9:$A$82,0))))+HEX2DEC(C16))</f>
        <v>A0266204</v>
      </c>
      <c r="E16" s="6" t="s">
        <v>113</v>
      </c>
      <c r="F16" s="5" t="s">
        <v>1256</v>
      </c>
      <c r="G16" s="5" t="s">
        <v>105</v>
      </c>
      <c r="H16" s="34" t="s">
        <v>692</v>
      </c>
      <c r="I16" s="36" t="s">
        <v>693</v>
      </c>
      <c r="J16" s="5" t="s">
        <v>1257</v>
      </c>
    </row>
    <row r="17" spans="1:10" x14ac:dyDescent="0.3">
      <c r="A17" s="5" t="s">
        <v>30</v>
      </c>
      <c r="B17" s="5" t="s">
        <v>1258</v>
      </c>
      <c r="C17" s="6" t="str">
        <f>DEC2HEX(HEX2DEC(C16)+4)</f>
        <v>208</v>
      </c>
      <c r="D17" s="6" t="str">
        <f>DEC2HEX(HEX2DEC(INDEX(BaseAddressTable!$B$9:$B$82,(MATCH(A17,BaseAddressTable!$A$9:$A$82,0))))+HEX2DEC(C17))</f>
        <v>A0266208</v>
      </c>
      <c r="E17" s="6" t="s">
        <v>113</v>
      </c>
      <c r="F17" s="5" t="s">
        <v>1259</v>
      </c>
      <c r="G17" s="5" t="s">
        <v>685</v>
      </c>
      <c r="H17" s="34">
        <v>0</v>
      </c>
      <c r="I17" s="36" t="s">
        <v>686</v>
      </c>
      <c r="J17" s="5" t="s">
        <v>1260</v>
      </c>
    </row>
    <row r="18" spans="1:10" x14ac:dyDescent="0.3">
      <c r="A18" s="5" t="s">
        <v>30</v>
      </c>
      <c r="B18" s="5" t="s">
        <v>1258</v>
      </c>
      <c r="C18" s="6" t="str">
        <f>DEC2HEX(HEX2DEC(C16)+4)</f>
        <v>208</v>
      </c>
      <c r="D18" s="6" t="str">
        <f>DEC2HEX(HEX2DEC(INDEX(BaseAddressTable!$B$9:$B$82,(MATCH(A18,BaseAddressTable!$A$9:$A$82,0))))+HEX2DEC(C18))</f>
        <v>A0266208</v>
      </c>
      <c r="E18" s="6" t="s">
        <v>113</v>
      </c>
      <c r="F18" s="5" t="s">
        <v>1261</v>
      </c>
      <c r="G18" s="5" t="s">
        <v>283</v>
      </c>
      <c r="H18" s="34">
        <v>0</v>
      </c>
      <c r="I18" s="36" t="s">
        <v>689</v>
      </c>
      <c r="J18" s="5" t="s">
        <v>1262</v>
      </c>
    </row>
    <row r="19" spans="1:10" x14ac:dyDescent="0.3">
      <c r="A19" s="5" t="s">
        <v>30</v>
      </c>
      <c r="B19" s="5" t="s">
        <v>1258</v>
      </c>
      <c r="C19" s="6" t="str">
        <f>DEC2HEX(HEX2DEC(C16)+4)</f>
        <v>208</v>
      </c>
      <c r="D19" s="6" t="str">
        <f>DEC2HEX(HEX2DEC(INDEX(BaseAddressTable!$B$9:$B$82,(MATCH(A19,BaseAddressTable!$A$9:$A$82,0))))+HEX2DEC(C19))</f>
        <v>A0266208</v>
      </c>
      <c r="E19" s="6" t="s">
        <v>113</v>
      </c>
      <c r="F19" s="5" t="s">
        <v>1263</v>
      </c>
      <c r="G19" s="5" t="s">
        <v>105</v>
      </c>
      <c r="H19" s="34" t="s">
        <v>692</v>
      </c>
      <c r="I19" s="36" t="s">
        <v>693</v>
      </c>
      <c r="J19" s="5" t="s">
        <v>1264</v>
      </c>
    </row>
    <row r="20" spans="1:10" x14ac:dyDescent="0.3">
      <c r="A20" s="5" t="s">
        <v>30</v>
      </c>
      <c r="B20" s="5" t="s">
        <v>1265</v>
      </c>
      <c r="C20" s="6" t="str">
        <f>DEC2HEX(HEX2DEC(C19)+4)</f>
        <v>20C</v>
      </c>
      <c r="D20" s="6" t="str">
        <f>DEC2HEX(HEX2DEC(INDEX(BaseAddressTable!$B$9:$B$82,(MATCH(A20,BaseAddressTable!$A$9:$A$82,0))))+HEX2DEC(C20))</f>
        <v>A026620C</v>
      </c>
      <c r="E20" s="6" t="s">
        <v>113</v>
      </c>
      <c r="F20" s="5" t="s">
        <v>1266</v>
      </c>
      <c r="G20" s="5" t="s">
        <v>685</v>
      </c>
      <c r="H20" s="34">
        <v>0</v>
      </c>
      <c r="I20" s="36" t="s">
        <v>686</v>
      </c>
      <c r="J20" s="5" t="s">
        <v>1267</v>
      </c>
    </row>
    <row r="21" spans="1:10" x14ac:dyDescent="0.3">
      <c r="A21" s="5" t="s">
        <v>30</v>
      </c>
      <c r="B21" s="5" t="s">
        <v>1265</v>
      </c>
      <c r="C21" s="6" t="str">
        <f>DEC2HEX(HEX2DEC(C19)+4)</f>
        <v>20C</v>
      </c>
      <c r="D21" s="6" t="str">
        <f>DEC2HEX(HEX2DEC(INDEX(BaseAddressTable!$B$9:$B$82,(MATCH(A21,BaseAddressTable!$A$9:$A$82,0))))+HEX2DEC(C21))</f>
        <v>A026620C</v>
      </c>
      <c r="E21" s="6" t="s">
        <v>113</v>
      </c>
      <c r="F21" s="5" t="s">
        <v>1268</v>
      </c>
      <c r="G21" s="5" t="s">
        <v>283</v>
      </c>
      <c r="H21" s="34">
        <v>0</v>
      </c>
      <c r="I21" s="36" t="s">
        <v>689</v>
      </c>
      <c r="J21" s="5" t="s">
        <v>1269</v>
      </c>
    </row>
    <row r="22" spans="1:10" x14ac:dyDescent="0.3">
      <c r="A22" s="5" t="s">
        <v>30</v>
      </c>
      <c r="B22" s="5" t="s">
        <v>1265</v>
      </c>
      <c r="C22" s="6" t="str">
        <f>DEC2HEX(HEX2DEC(C19)+4)</f>
        <v>20C</v>
      </c>
      <c r="D22" s="6" t="str">
        <f>DEC2HEX(HEX2DEC(INDEX(BaseAddressTable!$B$9:$B$82,(MATCH(A22,BaseAddressTable!$A$9:$A$82,0))))+HEX2DEC(C22))</f>
        <v>A026620C</v>
      </c>
      <c r="E22" s="6" t="s">
        <v>113</v>
      </c>
      <c r="F22" s="5" t="s">
        <v>1270</v>
      </c>
      <c r="G22" s="5" t="s">
        <v>105</v>
      </c>
      <c r="H22" s="34" t="s">
        <v>692</v>
      </c>
      <c r="I22" s="36" t="s">
        <v>693</v>
      </c>
      <c r="J22" s="5" t="s">
        <v>1271</v>
      </c>
    </row>
    <row r="23" spans="1:10" x14ac:dyDescent="0.3">
      <c r="A23" s="5" t="s">
        <v>30</v>
      </c>
      <c r="B23" s="5" t="s">
        <v>1272</v>
      </c>
      <c r="C23" s="6" t="str">
        <f>DEC2HEX(HEX2DEC(C22)+4)</f>
        <v>210</v>
      </c>
      <c r="D23" s="6" t="str">
        <f>DEC2HEX(HEX2DEC(INDEX(BaseAddressTable!$B$9:$B$82,(MATCH(A23,BaseAddressTable!$A$9:$A$82,0))))+HEX2DEC(C23))</f>
        <v>A0266210</v>
      </c>
      <c r="E23" s="6" t="s">
        <v>113</v>
      </c>
      <c r="F23" s="5" t="s">
        <v>1273</v>
      </c>
      <c r="G23" s="5" t="s">
        <v>685</v>
      </c>
      <c r="H23" s="34">
        <v>0</v>
      </c>
      <c r="I23" s="36" t="s">
        <v>686</v>
      </c>
      <c r="J23" s="5" t="s">
        <v>1274</v>
      </c>
    </row>
    <row r="24" spans="1:10" x14ac:dyDescent="0.3">
      <c r="A24" s="5" t="s">
        <v>30</v>
      </c>
      <c r="B24" s="5" t="s">
        <v>1272</v>
      </c>
      <c r="C24" s="6" t="str">
        <f>DEC2HEX(HEX2DEC(C22)+4)</f>
        <v>210</v>
      </c>
      <c r="D24" s="6" t="str">
        <f>DEC2HEX(HEX2DEC(INDEX(BaseAddressTable!$B$9:$B$82,(MATCH(A24,BaseAddressTable!$A$9:$A$82,0))))+HEX2DEC(C24))</f>
        <v>A0266210</v>
      </c>
      <c r="E24" s="6" t="s">
        <v>113</v>
      </c>
      <c r="F24" s="5" t="s">
        <v>1275</v>
      </c>
      <c r="G24" s="5" t="s">
        <v>283</v>
      </c>
      <c r="H24" s="34">
        <v>0</v>
      </c>
      <c r="I24" s="36" t="s">
        <v>689</v>
      </c>
      <c r="J24" s="5" t="s">
        <v>1276</v>
      </c>
    </row>
    <row r="25" spans="1:10" x14ac:dyDescent="0.3">
      <c r="A25" s="5" t="s">
        <v>30</v>
      </c>
      <c r="B25" s="5" t="s">
        <v>1272</v>
      </c>
      <c r="C25" s="6" t="str">
        <f>DEC2HEX(HEX2DEC(C20)+4)</f>
        <v>210</v>
      </c>
      <c r="D25" s="6" t="str">
        <f>DEC2HEX(HEX2DEC(INDEX(BaseAddressTable!$B$9:$B$82,(MATCH(A25,BaseAddressTable!$A$9:$A$82,0))))+HEX2DEC(C25))</f>
        <v>A0266210</v>
      </c>
      <c r="E25" s="6" t="s">
        <v>113</v>
      </c>
      <c r="F25" s="5" t="s">
        <v>1277</v>
      </c>
      <c r="G25" s="5" t="s">
        <v>105</v>
      </c>
      <c r="H25" s="34" t="s">
        <v>692</v>
      </c>
      <c r="I25" s="36" t="s">
        <v>693</v>
      </c>
      <c r="J25" s="5" t="s">
        <v>1278</v>
      </c>
    </row>
    <row r="26" spans="1:10" x14ac:dyDescent="0.3">
      <c r="A26" s="5" t="s">
        <v>30</v>
      </c>
      <c r="B26" s="5" t="s">
        <v>1279</v>
      </c>
      <c r="C26" s="6" t="str">
        <f>DEC2HEX(HEX2DEC(C23)+4)</f>
        <v>214</v>
      </c>
      <c r="D26" s="6" t="str">
        <f>DEC2HEX(HEX2DEC(INDEX(BaseAddressTable!$B$9:$B$82,(MATCH(A26,BaseAddressTable!$A$9:$A$82,0))))+HEX2DEC(C26))</f>
        <v>A0266214</v>
      </c>
      <c r="E26" s="6" t="s">
        <v>113</v>
      </c>
      <c r="F26" s="5" t="s">
        <v>1280</v>
      </c>
      <c r="G26" s="5" t="s">
        <v>685</v>
      </c>
      <c r="H26" s="34">
        <v>0</v>
      </c>
      <c r="I26" s="36" t="s">
        <v>686</v>
      </c>
      <c r="J26" s="5" t="s">
        <v>1281</v>
      </c>
    </row>
    <row r="27" spans="1:10" x14ac:dyDescent="0.3">
      <c r="A27" s="5" t="s">
        <v>30</v>
      </c>
      <c r="B27" s="5" t="s">
        <v>1279</v>
      </c>
      <c r="C27" s="6" t="str">
        <f>DEC2HEX(HEX2DEC(C24)+4)</f>
        <v>214</v>
      </c>
      <c r="D27" s="6" t="str">
        <f>DEC2HEX(HEX2DEC(INDEX(BaseAddressTable!$B$9:$B$82,(MATCH(A27,BaseAddressTable!$A$9:$A$82,0))))+HEX2DEC(C27))</f>
        <v>A0266214</v>
      </c>
      <c r="E27" s="6" t="s">
        <v>113</v>
      </c>
      <c r="F27" s="5" t="s">
        <v>1282</v>
      </c>
      <c r="G27" s="5" t="s">
        <v>283</v>
      </c>
      <c r="H27" s="34">
        <v>0</v>
      </c>
      <c r="I27" s="36" t="s">
        <v>689</v>
      </c>
      <c r="J27" s="5" t="s">
        <v>1283</v>
      </c>
    </row>
    <row r="28" spans="1:10" x14ac:dyDescent="0.3">
      <c r="A28" s="5" t="s">
        <v>30</v>
      </c>
      <c r="B28" s="5" t="s">
        <v>1279</v>
      </c>
      <c r="C28" s="6" t="str">
        <f>DEC2HEX(HEX2DEC(C25)+4)</f>
        <v>214</v>
      </c>
      <c r="D28" s="6" t="str">
        <f>DEC2HEX(HEX2DEC(INDEX(BaseAddressTable!$B$9:$B$82,(MATCH(A28,BaseAddressTable!$A$9:$A$82,0))))+HEX2DEC(C28))</f>
        <v>A0266214</v>
      </c>
      <c r="E28" s="6" t="s">
        <v>113</v>
      </c>
      <c r="F28" s="5" t="s">
        <v>1284</v>
      </c>
      <c r="G28" s="5" t="s">
        <v>105</v>
      </c>
      <c r="H28" s="34" t="s">
        <v>692</v>
      </c>
      <c r="I28" s="36" t="s">
        <v>693</v>
      </c>
      <c r="J28" s="5" t="s">
        <v>1285</v>
      </c>
    </row>
    <row r="29" spans="1:10" x14ac:dyDescent="0.3">
      <c r="A29" s="5" t="s">
        <v>30</v>
      </c>
      <c r="B29" s="5" t="s">
        <v>1286</v>
      </c>
      <c r="C29" s="6" t="str">
        <f>DEC2HEX(HEX2DEC(C28)+4)</f>
        <v>218</v>
      </c>
      <c r="D29" s="6" t="str">
        <f>DEC2HEX(HEX2DEC(INDEX(BaseAddressTable!$B$9:$B$82,(MATCH(A29,BaseAddressTable!$A$9:$A$82,0))))+HEX2DEC(C29))</f>
        <v>A0266218</v>
      </c>
      <c r="E29" s="6" t="s">
        <v>113</v>
      </c>
      <c r="F29" s="5" t="s">
        <v>1287</v>
      </c>
      <c r="G29" s="5" t="s">
        <v>685</v>
      </c>
      <c r="H29" s="34">
        <v>0</v>
      </c>
      <c r="I29" s="36" t="s">
        <v>686</v>
      </c>
      <c r="J29" s="5" t="s">
        <v>1288</v>
      </c>
    </row>
    <row r="30" spans="1:10" x14ac:dyDescent="0.3">
      <c r="A30" s="5" t="s">
        <v>30</v>
      </c>
      <c r="B30" s="5" t="s">
        <v>1286</v>
      </c>
      <c r="C30" s="6" t="str">
        <f>DEC2HEX(HEX2DEC(C28)+4)</f>
        <v>218</v>
      </c>
      <c r="D30" s="6" t="str">
        <f>DEC2HEX(HEX2DEC(INDEX(BaseAddressTable!$B$9:$B$82,(MATCH(A30,BaseAddressTable!$A$9:$A$82,0))))+HEX2DEC(C30))</f>
        <v>A0266218</v>
      </c>
      <c r="E30" s="6" t="s">
        <v>113</v>
      </c>
      <c r="F30" s="5" t="s">
        <v>1289</v>
      </c>
      <c r="G30" s="5" t="s">
        <v>283</v>
      </c>
      <c r="H30" s="34">
        <v>0</v>
      </c>
      <c r="I30" s="36" t="s">
        <v>689</v>
      </c>
      <c r="J30" s="5" t="s">
        <v>1290</v>
      </c>
    </row>
    <row r="31" spans="1:10" x14ac:dyDescent="0.3">
      <c r="A31" s="5" t="s">
        <v>30</v>
      </c>
      <c r="B31" s="5" t="s">
        <v>1286</v>
      </c>
      <c r="C31" s="6" t="str">
        <f>DEC2HEX(HEX2DEC(C28)+4)</f>
        <v>218</v>
      </c>
      <c r="D31" s="6" t="str">
        <f>DEC2HEX(HEX2DEC(INDEX(BaseAddressTable!$B$9:$B$82,(MATCH(A31,BaseAddressTable!$A$9:$A$82,0))))+HEX2DEC(C31))</f>
        <v>A0266218</v>
      </c>
      <c r="E31" s="6" t="s">
        <v>113</v>
      </c>
      <c r="F31" s="5" t="s">
        <v>1291</v>
      </c>
      <c r="G31" s="5" t="s">
        <v>105</v>
      </c>
      <c r="H31" s="34" t="s">
        <v>692</v>
      </c>
      <c r="I31" s="36" t="s">
        <v>693</v>
      </c>
      <c r="J31" s="5" t="s">
        <v>1292</v>
      </c>
    </row>
    <row r="32" spans="1:10" x14ac:dyDescent="0.3">
      <c r="A32" s="5" t="s">
        <v>30</v>
      </c>
      <c r="B32" s="5" t="s">
        <v>1293</v>
      </c>
      <c r="C32" s="6" t="str">
        <f>DEC2HEX(HEX2DEC(C31)+4)</f>
        <v>21C</v>
      </c>
      <c r="D32" s="6" t="str">
        <f>DEC2HEX(HEX2DEC(INDEX(BaseAddressTable!$B$9:$B$82,(MATCH(A32,BaseAddressTable!$A$9:$A$82,0))))+HEX2DEC(C32))</f>
        <v>A026621C</v>
      </c>
      <c r="E32" s="6" t="s">
        <v>113</v>
      </c>
      <c r="F32" s="5" t="s">
        <v>1294</v>
      </c>
      <c r="G32" s="5" t="s">
        <v>685</v>
      </c>
      <c r="H32" s="34">
        <v>0</v>
      </c>
      <c r="I32" s="36" t="s">
        <v>686</v>
      </c>
      <c r="J32" s="5" t="s">
        <v>1295</v>
      </c>
    </row>
    <row r="33" spans="1:10" x14ac:dyDescent="0.3">
      <c r="A33" s="5" t="s">
        <v>30</v>
      </c>
      <c r="B33" s="5" t="s">
        <v>1293</v>
      </c>
      <c r="C33" s="6" t="str">
        <f>DEC2HEX(HEX2DEC(C31)+4)</f>
        <v>21C</v>
      </c>
      <c r="D33" s="6" t="str">
        <f>DEC2HEX(HEX2DEC(INDEX(BaseAddressTable!$B$9:$B$82,(MATCH(A33,BaseAddressTable!$A$9:$A$82,0))))+HEX2DEC(C33))</f>
        <v>A026621C</v>
      </c>
      <c r="E33" s="6" t="s">
        <v>113</v>
      </c>
      <c r="F33" s="5" t="s">
        <v>1296</v>
      </c>
      <c r="G33" s="5" t="s">
        <v>283</v>
      </c>
      <c r="H33" s="34">
        <v>0</v>
      </c>
      <c r="I33" s="36" t="s">
        <v>689</v>
      </c>
      <c r="J33" s="5" t="s">
        <v>1297</v>
      </c>
    </row>
    <row r="34" spans="1:10" x14ac:dyDescent="0.3">
      <c r="A34" s="5" t="s">
        <v>30</v>
      </c>
      <c r="B34" s="5" t="s">
        <v>1293</v>
      </c>
      <c r="C34" s="6" t="str">
        <f>DEC2HEX(HEX2DEC(C31)+4)</f>
        <v>21C</v>
      </c>
      <c r="D34" s="6" t="str">
        <f>DEC2HEX(HEX2DEC(INDEX(BaseAddressTable!$B$9:$B$82,(MATCH(A34,BaseAddressTable!$A$9:$A$82,0))))+HEX2DEC(C34))</f>
        <v>A026621C</v>
      </c>
      <c r="E34" s="6" t="s">
        <v>113</v>
      </c>
      <c r="F34" s="5" t="s">
        <v>1298</v>
      </c>
      <c r="G34" s="5" t="s">
        <v>105</v>
      </c>
      <c r="H34" s="34" t="s">
        <v>692</v>
      </c>
      <c r="I34" s="36" t="s">
        <v>693</v>
      </c>
      <c r="J34" s="5" t="s">
        <v>1299</v>
      </c>
    </row>
    <row r="35" spans="1:10" x14ac:dyDescent="0.3">
      <c r="A35" s="5" t="s">
        <v>30</v>
      </c>
      <c r="B35" s="5" t="s">
        <v>1300</v>
      </c>
      <c r="C35" s="6" t="str">
        <f>DEC2HEX(HEX2DEC(C34)+4)</f>
        <v>220</v>
      </c>
      <c r="D35" s="6" t="str">
        <f>DEC2HEX(HEX2DEC(INDEX(BaseAddressTable!$B$9:$B$82,(MATCH(A35,BaseAddressTable!$A$9:$A$82,0))))+HEX2DEC(C35))</f>
        <v>A0266220</v>
      </c>
      <c r="E35" s="6" t="s">
        <v>113</v>
      </c>
      <c r="F35" s="5" t="s">
        <v>1301</v>
      </c>
      <c r="G35" s="5" t="s">
        <v>685</v>
      </c>
      <c r="H35" s="34">
        <v>0</v>
      </c>
      <c r="I35" s="36" t="s">
        <v>686</v>
      </c>
      <c r="J35" s="5" t="s">
        <v>1302</v>
      </c>
    </row>
    <row r="36" spans="1:10" x14ac:dyDescent="0.3">
      <c r="A36" s="5" t="s">
        <v>30</v>
      </c>
      <c r="B36" s="5" t="s">
        <v>1300</v>
      </c>
      <c r="C36" s="6" t="str">
        <f>DEC2HEX(HEX2DEC(C34)+4)</f>
        <v>220</v>
      </c>
      <c r="D36" s="6" t="str">
        <f>DEC2HEX(HEX2DEC(INDEX(BaseAddressTable!$B$9:$B$82,(MATCH(A36,BaseAddressTable!$A$9:$A$82,0))))+HEX2DEC(C36))</f>
        <v>A0266220</v>
      </c>
      <c r="E36" s="6" t="s">
        <v>113</v>
      </c>
      <c r="F36" s="5" t="s">
        <v>1303</v>
      </c>
      <c r="G36" s="5" t="s">
        <v>283</v>
      </c>
      <c r="H36" s="34">
        <v>0</v>
      </c>
      <c r="I36" s="36" t="s">
        <v>689</v>
      </c>
      <c r="J36" s="5" t="s">
        <v>1304</v>
      </c>
    </row>
    <row r="37" spans="1:10" x14ac:dyDescent="0.3">
      <c r="A37" s="5" t="s">
        <v>30</v>
      </c>
      <c r="B37" s="5" t="s">
        <v>1300</v>
      </c>
      <c r="C37" s="6" t="str">
        <f>DEC2HEX(HEX2DEC(C34)+4)</f>
        <v>220</v>
      </c>
      <c r="D37" s="6" t="str">
        <f>DEC2HEX(HEX2DEC(INDEX(BaseAddressTable!$B$9:$B$82,(MATCH(A37,BaseAddressTable!$A$9:$A$82,0))))+HEX2DEC(C37))</f>
        <v>A0266220</v>
      </c>
      <c r="E37" s="6" t="s">
        <v>113</v>
      </c>
      <c r="F37" s="5" t="s">
        <v>1305</v>
      </c>
      <c r="G37" s="5" t="s">
        <v>105</v>
      </c>
      <c r="H37" s="34" t="s">
        <v>692</v>
      </c>
      <c r="I37" s="36" t="s">
        <v>693</v>
      </c>
      <c r="J37" s="5" t="s">
        <v>1306</v>
      </c>
    </row>
    <row r="38" spans="1:10" x14ac:dyDescent="0.3">
      <c r="A38" s="5" t="s">
        <v>30</v>
      </c>
      <c r="B38" s="5" t="s">
        <v>1307</v>
      </c>
      <c r="C38" s="6" t="str">
        <f>DEC2HEX(HEX2DEC(C37)+4)</f>
        <v>224</v>
      </c>
      <c r="D38" s="6" t="str">
        <f>DEC2HEX(HEX2DEC(INDEX(BaseAddressTable!$B$9:$B$82,(MATCH(A38,BaseAddressTable!$A$9:$A$82,0))))+HEX2DEC(C38))</f>
        <v>A0266224</v>
      </c>
      <c r="E38" s="6" t="s">
        <v>113</v>
      </c>
      <c r="F38" s="5" t="s">
        <v>1308</v>
      </c>
      <c r="G38" s="5" t="s">
        <v>685</v>
      </c>
      <c r="H38" s="34">
        <v>0</v>
      </c>
      <c r="I38" s="36" t="s">
        <v>686</v>
      </c>
      <c r="J38" s="5" t="s">
        <v>1309</v>
      </c>
    </row>
    <row r="39" spans="1:10" x14ac:dyDescent="0.3">
      <c r="A39" s="5" t="s">
        <v>30</v>
      </c>
      <c r="B39" s="5" t="s">
        <v>1307</v>
      </c>
      <c r="C39" s="6" t="str">
        <f>DEC2HEX(HEX2DEC(C37)+4)</f>
        <v>224</v>
      </c>
      <c r="D39" s="6" t="str">
        <f>DEC2HEX(HEX2DEC(INDEX(BaseAddressTable!$B$9:$B$82,(MATCH(A39,BaseAddressTable!$A$9:$A$82,0))))+HEX2DEC(C39))</f>
        <v>A0266224</v>
      </c>
      <c r="E39" s="6" t="s">
        <v>113</v>
      </c>
      <c r="F39" s="5" t="s">
        <v>1310</v>
      </c>
      <c r="G39" s="5" t="s">
        <v>283</v>
      </c>
      <c r="H39" s="34">
        <v>0</v>
      </c>
      <c r="I39" s="36" t="s">
        <v>689</v>
      </c>
      <c r="J39" s="5" t="s">
        <v>1311</v>
      </c>
    </row>
    <row r="40" spans="1:10" x14ac:dyDescent="0.3">
      <c r="A40" s="5" t="s">
        <v>30</v>
      </c>
      <c r="B40" s="5" t="s">
        <v>1307</v>
      </c>
      <c r="C40" s="6" t="str">
        <f>DEC2HEX(HEX2DEC(C37)+4)</f>
        <v>224</v>
      </c>
      <c r="D40" s="6" t="str">
        <f>DEC2HEX(HEX2DEC(INDEX(BaseAddressTable!$B$9:$B$82,(MATCH(A40,BaseAddressTable!$A$9:$A$82,0))))+HEX2DEC(C40))</f>
        <v>A0266224</v>
      </c>
      <c r="E40" s="6" t="s">
        <v>113</v>
      </c>
      <c r="F40" s="5" t="s">
        <v>1312</v>
      </c>
      <c r="G40" s="5" t="s">
        <v>105</v>
      </c>
      <c r="H40" s="34" t="s">
        <v>692</v>
      </c>
      <c r="I40" s="36" t="s">
        <v>693</v>
      </c>
      <c r="J40" s="5" t="s">
        <v>1313</v>
      </c>
    </row>
    <row r="41" spans="1:10" x14ac:dyDescent="0.3">
      <c r="A41" s="5" t="s">
        <v>30</v>
      </c>
      <c r="B41" s="5" t="s">
        <v>1314</v>
      </c>
      <c r="C41" s="6" t="str">
        <f>DEC2HEX(HEX2DEC(C40)+4)</f>
        <v>228</v>
      </c>
      <c r="D41" s="6" t="str">
        <f>DEC2HEX(HEX2DEC(INDEX(BaseAddressTable!$B$9:$B$82,(MATCH(A41,BaseAddressTable!$A$9:$A$82,0))))+HEX2DEC(C41))</f>
        <v>A0266228</v>
      </c>
      <c r="E41" s="6" t="s">
        <v>113</v>
      </c>
      <c r="F41" s="5" t="s">
        <v>1315</v>
      </c>
      <c r="G41" s="5" t="s">
        <v>685</v>
      </c>
      <c r="H41" s="34">
        <v>0</v>
      </c>
      <c r="I41" s="36" t="s">
        <v>686</v>
      </c>
      <c r="J41" s="5" t="s">
        <v>1316</v>
      </c>
    </row>
    <row r="42" spans="1:10" x14ac:dyDescent="0.3">
      <c r="A42" s="5" t="s">
        <v>30</v>
      </c>
      <c r="B42" s="5" t="s">
        <v>1314</v>
      </c>
      <c r="C42" s="6" t="str">
        <f>DEC2HEX(HEX2DEC(C40)+4)</f>
        <v>228</v>
      </c>
      <c r="D42" s="6" t="str">
        <f>DEC2HEX(HEX2DEC(INDEX(BaseAddressTable!$B$9:$B$82,(MATCH(A42,BaseAddressTable!$A$9:$A$82,0))))+HEX2DEC(C42))</f>
        <v>A0266228</v>
      </c>
      <c r="E42" s="6" t="s">
        <v>113</v>
      </c>
      <c r="F42" s="5" t="s">
        <v>1317</v>
      </c>
      <c r="G42" s="5" t="s">
        <v>283</v>
      </c>
      <c r="H42" s="34">
        <v>0</v>
      </c>
      <c r="I42" s="36" t="s">
        <v>689</v>
      </c>
      <c r="J42" s="5" t="s">
        <v>1318</v>
      </c>
    </row>
    <row r="43" spans="1:10" x14ac:dyDescent="0.3">
      <c r="A43" s="5" t="s">
        <v>30</v>
      </c>
      <c r="B43" s="5" t="s">
        <v>1314</v>
      </c>
      <c r="C43" s="6" t="str">
        <f>DEC2HEX(HEX2DEC(C40)+4)</f>
        <v>228</v>
      </c>
      <c r="D43" s="6" t="str">
        <f>DEC2HEX(HEX2DEC(INDEX(BaseAddressTable!$B$9:$B$82,(MATCH(A43,BaseAddressTable!$A$9:$A$82,0))))+HEX2DEC(C43))</f>
        <v>A0266228</v>
      </c>
      <c r="E43" s="6" t="s">
        <v>113</v>
      </c>
      <c r="F43" s="5" t="s">
        <v>1319</v>
      </c>
      <c r="G43" s="5" t="s">
        <v>105</v>
      </c>
      <c r="H43" s="34" t="s">
        <v>692</v>
      </c>
      <c r="I43" s="36" t="s">
        <v>693</v>
      </c>
      <c r="J43" s="5" t="s">
        <v>1320</v>
      </c>
    </row>
    <row r="44" spans="1:10" x14ac:dyDescent="0.3">
      <c r="A44" s="5" t="s">
        <v>30</v>
      </c>
      <c r="B44" s="5" t="s">
        <v>1321</v>
      </c>
      <c r="C44" s="6" t="str">
        <f>DEC2HEX(HEX2DEC(C43)+4)</f>
        <v>22C</v>
      </c>
      <c r="D44" s="6" t="str">
        <f>DEC2HEX(HEX2DEC(INDEX(BaseAddressTable!$B$9:$B$82,(MATCH(A44,BaseAddressTable!$A$9:$A$82,0))))+HEX2DEC(C44))</f>
        <v>A026622C</v>
      </c>
      <c r="E44" s="6" t="s">
        <v>113</v>
      </c>
      <c r="F44" s="5" t="s">
        <v>1322</v>
      </c>
      <c r="G44" s="5" t="s">
        <v>685</v>
      </c>
      <c r="H44" s="34">
        <v>0</v>
      </c>
      <c r="I44" s="36" t="s">
        <v>686</v>
      </c>
      <c r="J44" s="5" t="s">
        <v>1323</v>
      </c>
    </row>
    <row r="45" spans="1:10" x14ac:dyDescent="0.3">
      <c r="A45" s="5" t="s">
        <v>30</v>
      </c>
      <c r="B45" s="5" t="s">
        <v>1321</v>
      </c>
      <c r="C45" s="6" t="str">
        <f>DEC2HEX(HEX2DEC(C43)+4)</f>
        <v>22C</v>
      </c>
      <c r="D45" s="6" t="str">
        <f>DEC2HEX(HEX2DEC(INDEX(BaseAddressTable!$B$9:$B$82,(MATCH(A45,BaseAddressTable!$A$9:$A$82,0))))+HEX2DEC(C45))</f>
        <v>A026622C</v>
      </c>
      <c r="E45" s="6" t="s">
        <v>113</v>
      </c>
      <c r="F45" s="5" t="s">
        <v>1324</v>
      </c>
      <c r="G45" s="5" t="s">
        <v>283</v>
      </c>
      <c r="H45" s="34">
        <v>0</v>
      </c>
      <c r="I45" s="36" t="s">
        <v>689</v>
      </c>
      <c r="J45" s="5" t="s">
        <v>1325</v>
      </c>
    </row>
    <row r="46" spans="1:10" x14ac:dyDescent="0.3">
      <c r="A46" s="5" t="s">
        <v>30</v>
      </c>
      <c r="B46" s="5" t="s">
        <v>1321</v>
      </c>
      <c r="C46" s="6" t="str">
        <f>DEC2HEX(HEX2DEC(C43)+4)</f>
        <v>22C</v>
      </c>
      <c r="D46" s="6" t="str">
        <f>DEC2HEX(HEX2DEC(INDEX(BaseAddressTable!$B$9:$B$82,(MATCH(A46,BaseAddressTable!$A$9:$A$82,0))))+HEX2DEC(C46))</f>
        <v>A026622C</v>
      </c>
      <c r="E46" s="6" t="s">
        <v>113</v>
      </c>
      <c r="F46" s="5" t="s">
        <v>1326</v>
      </c>
      <c r="G46" s="5" t="s">
        <v>105</v>
      </c>
      <c r="H46" s="34" t="s">
        <v>692</v>
      </c>
      <c r="I46" s="36" t="s">
        <v>693</v>
      </c>
      <c r="J46" s="5" t="s">
        <v>1327</v>
      </c>
    </row>
    <row r="47" spans="1:10" x14ac:dyDescent="0.3">
      <c r="A47" s="5" t="s">
        <v>30</v>
      </c>
      <c r="B47" s="5" t="s">
        <v>1328</v>
      </c>
      <c r="C47" s="6" t="str">
        <f>DEC2HEX(HEX2DEC(C46)+4)</f>
        <v>230</v>
      </c>
      <c r="D47" s="6" t="str">
        <f>DEC2HEX(HEX2DEC(INDEX(BaseAddressTable!$B$9:$B$82,(MATCH(A47,BaseAddressTable!$A$9:$A$82,0))))+HEX2DEC(C47))</f>
        <v>A0266230</v>
      </c>
      <c r="E47" s="6" t="s">
        <v>113</v>
      </c>
      <c r="F47" s="5" t="s">
        <v>1329</v>
      </c>
      <c r="G47" s="5" t="s">
        <v>685</v>
      </c>
      <c r="H47" s="34">
        <v>0</v>
      </c>
      <c r="I47" s="36" t="s">
        <v>686</v>
      </c>
      <c r="J47" s="5" t="s">
        <v>1330</v>
      </c>
    </row>
    <row r="48" spans="1:10" x14ac:dyDescent="0.3">
      <c r="A48" s="5" t="s">
        <v>30</v>
      </c>
      <c r="B48" s="5" t="s">
        <v>1328</v>
      </c>
      <c r="C48" s="6" t="str">
        <f>DEC2HEX(HEX2DEC(C46)+4)</f>
        <v>230</v>
      </c>
      <c r="D48" s="6" t="str">
        <f>DEC2HEX(HEX2DEC(INDEX(BaseAddressTable!$B$9:$B$82,(MATCH(A48,BaseAddressTable!$A$9:$A$82,0))))+HEX2DEC(C48))</f>
        <v>A0266230</v>
      </c>
      <c r="E48" s="6" t="s">
        <v>113</v>
      </c>
      <c r="F48" s="5" t="s">
        <v>1331</v>
      </c>
      <c r="G48" s="5" t="s">
        <v>283</v>
      </c>
      <c r="H48" s="34">
        <v>0</v>
      </c>
      <c r="I48" s="36" t="s">
        <v>689</v>
      </c>
      <c r="J48" s="5" t="s">
        <v>1332</v>
      </c>
    </row>
    <row r="49" spans="1:10" x14ac:dyDescent="0.3">
      <c r="A49" s="5" t="s">
        <v>30</v>
      </c>
      <c r="B49" s="5" t="s">
        <v>1328</v>
      </c>
      <c r="C49" s="6" t="str">
        <f>DEC2HEX(HEX2DEC(C46)+4)</f>
        <v>230</v>
      </c>
      <c r="D49" s="6" t="str">
        <f>DEC2HEX(HEX2DEC(INDEX(BaseAddressTable!$B$9:$B$82,(MATCH(A49,BaseAddressTable!$A$9:$A$82,0))))+HEX2DEC(C49))</f>
        <v>A0266230</v>
      </c>
      <c r="E49" s="6" t="s">
        <v>113</v>
      </c>
      <c r="F49" s="5" t="s">
        <v>1333</v>
      </c>
      <c r="G49" s="5" t="s">
        <v>105</v>
      </c>
      <c r="H49" s="34" t="s">
        <v>692</v>
      </c>
      <c r="I49" s="36" t="s">
        <v>693</v>
      </c>
      <c r="J49" s="5" t="s">
        <v>1334</v>
      </c>
    </row>
    <row r="50" spans="1:10" x14ac:dyDescent="0.3">
      <c r="A50" s="5" t="s">
        <v>30</v>
      </c>
      <c r="B50" s="5" t="s">
        <v>1335</v>
      </c>
      <c r="C50" s="6" t="str">
        <f>DEC2HEX(HEX2DEC(C49)+4)</f>
        <v>234</v>
      </c>
      <c r="D50" s="6" t="str">
        <f>DEC2HEX(HEX2DEC(INDEX(BaseAddressTable!$B$9:$B$82,(MATCH(A50,BaseAddressTable!$A$9:$A$82,0))))+HEX2DEC(C50))</f>
        <v>A0266234</v>
      </c>
      <c r="E50" s="6" t="s">
        <v>113</v>
      </c>
      <c r="F50" s="5" t="s">
        <v>1336</v>
      </c>
      <c r="G50" s="5" t="s">
        <v>685</v>
      </c>
      <c r="H50" s="34">
        <v>0</v>
      </c>
      <c r="I50" s="36" t="s">
        <v>686</v>
      </c>
      <c r="J50" s="5" t="s">
        <v>1337</v>
      </c>
    </row>
    <row r="51" spans="1:10" x14ac:dyDescent="0.3">
      <c r="A51" s="5" t="s">
        <v>30</v>
      </c>
      <c r="B51" s="5" t="s">
        <v>1335</v>
      </c>
      <c r="C51" s="6" t="str">
        <f>DEC2HEX(HEX2DEC(C49)+4)</f>
        <v>234</v>
      </c>
      <c r="D51" s="6" t="str">
        <f>DEC2HEX(HEX2DEC(INDEX(BaseAddressTable!$B$9:$B$82,(MATCH(A51,BaseAddressTable!$A$9:$A$82,0))))+HEX2DEC(C51))</f>
        <v>A0266234</v>
      </c>
      <c r="E51" s="6" t="s">
        <v>113</v>
      </c>
      <c r="F51" s="5" t="s">
        <v>1338</v>
      </c>
      <c r="G51" s="5" t="s">
        <v>283</v>
      </c>
      <c r="H51" s="34">
        <v>0</v>
      </c>
      <c r="I51" s="36" t="s">
        <v>689</v>
      </c>
      <c r="J51" s="5" t="s">
        <v>1339</v>
      </c>
    </row>
    <row r="52" spans="1:10" x14ac:dyDescent="0.3">
      <c r="A52" s="5" t="s">
        <v>30</v>
      </c>
      <c r="B52" s="5" t="s">
        <v>1335</v>
      </c>
      <c r="C52" s="6" t="str">
        <f>DEC2HEX(HEX2DEC(C49)+4)</f>
        <v>234</v>
      </c>
      <c r="D52" s="6" t="str">
        <f>DEC2HEX(HEX2DEC(INDEX(BaseAddressTable!$B$9:$B$82,(MATCH(A52,BaseAddressTable!$A$9:$A$82,0))))+HEX2DEC(C52))</f>
        <v>A0266234</v>
      </c>
      <c r="E52" s="6" t="s">
        <v>113</v>
      </c>
      <c r="F52" s="5" t="s">
        <v>1340</v>
      </c>
      <c r="G52" s="5" t="s">
        <v>105</v>
      </c>
      <c r="H52" s="34" t="s">
        <v>692</v>
      </c>
      <c r="I52" s="36" t="s">
        <v>693</v>
      </c>
      <c r="J52" s="5" t="s">
        <v>1341</v>
      </c>
    </row>
    <row r="53" spans="1:10" x14ac:dyDescent="0.3">
      <c r="A53" s="5" t="s">
        <v>30</v>
      </c>
      <c r="B53" s="5" t="s">
        <v>1342</v>
      </c>
      <c r="C53" s="6" t="str">
        <f>DEC2HEX(HEX2DEC(C52)+4)</f>
        <v>238</v>
      </c>
      <c r="D53" s="6" t="str">
        <f>DEC2HEX(HEX2DEC(INDEX(BaseAddressTable!$B$9:$B$82,(MATCH(A53,BaseAddressTable!$A$9:$A$82,0))))+HEX2DEC(C53))</f>
        <v>A0266238</v>
      </c>
      <c r="E53" s="6" t="s">
        <v>113</v>
      </c>
      <c r="F53" s="5" t="s">
        <v>1343</v>
      </c>
      <c r="G53" s="5" t="s">
        <v>685</v>
      </c>
      <c r="H53" s="34">
        <v>0</v>
      </c>
      <c r="I53" s="36" t="s">
        <v>686</v>
      </c>
      <c r="J53" s="5" t="s">
        <v>1344</v>
      </c>
    </row>
    <row r="54" spans="1:10" x14ac:dyDescent="0.3">
      <c r="A54" s="5" t="s">
        <v>30</v>
      </c>
      <c r="B54" s="5" t="s">
        <v>1342</v>
      </c>
      <c r="C54" s="6" t="str">
        <f>DEC2HEX(HEX2DEC(C52)+4)</f>
        <v>238</v>
      </c>
      <c r="D54" s="6" t="str">
        <f>DEC2HEX(HEX2DEC(INDEX(BaseAddressTable!$B$9:$B$82,(MATCH(A54,BaseAddressTable!$A$9:$A$82,0))))+HEX2DEC(C54))</f>
        <v>A0266238</v>
      </c>
      <c r="E54" s="6" t="s">
        <v>113</v>
      </c>
      <c r="F54" s="5" t="s">
        <v>1345</v>
      </c>
      <c r="G54" s="5" t="s">
        <v>283</v>
      </c>
      <c r="H54" s="34">
        <v>0</v>
      </c>
      <c r="I54" s="36" t="s">
        <v>689</v>
      </c>
      <c r="J54" s="5" t="s">
        <v>1346</v>
      </c>
    </row>
    <row r="55" spans="1:10" x14ac:dyDescent="0.3">
      <c r="A55" s="5" t="s">
        <v>30</v>
      </c>
      <c r="B55" s="5" t="s">
        <v>1342</v>
      </c>
      <c r="C55" s="6" t="str">
        <f>DEC2HEX(HEX2DEC(C52)+4)</f>
        <v>238</v>
      </c>
      <c r="D55" s="6" t="str">
        <f>DEC2HEX(HEX2DEC(INDEX(BaseAddressTable!$B$9:$B$82,(MATCH(A55,BaseAddressTable!$A$9:$A$82,0))))+HEX2DEC(C55))</f>
        <v>A0266238</v>
      </c>
      <c r="E55" s="6" t="s">
        <v>113</v>
      </c>
      <c r="F55" s="5" t="s">
        <v>1347</v>
      </c>
      <c r="G55" s="5" t="s">
        <v>105</v>
      </c>
      <c r="H55" s="34" t="s">
        <v>692</v>
      </c>
      <c r="I55" s="36" t="s">
        <v>693</v>
      </c>
      <c r="J55" s="5" t="s">
        <v>1348</v>
      </c>
    </row>
    <row r="56" spans="1:10" x14ac:dyDescent="0.3">
      <c r="A56" s="5" t="s">
        <v>30</v>
      </c>
      <c r="B56" s="5" t="s">
        <v>1349</v>
      </c>
      <c r="C56" s="6" t="str">
        <f>DEC2HEX(HEX2DEC(C55)+4)</f>
        <v>23C</v>
      </c>
      <c r="D56" s="6" t="str">
        <f>DEC2HEX(HEX2DEC(INDEX(BaseAddressTable!$B$9:$B$82,(MATCH(A56,BaseAddressTable!$A$9:$A$82,0))))+HEX2DEC(C56))</f>
        <v>A026623C</v>
      </c>
      <c r="E56" s="6" t="s">
        <v>113</v>
      </c>
      <c r="F56" s="5" t="s">
        <v>1350</v>
      </c>
      <c r="G56" s="5" t="s">
        <v>685</v>
      </c>
      <c r="H56" s="34">
        <v>0</v>
      </c>
      <c r="I56" s="36" t="s">
        <v>686</v>
      </c>
      <c r="J56" s="5" t="s">
        <v>1351</v>
      </c>
    </row>
    <row r="57" spans="1:10" x14ac:dyDescent="0.3">
      <c r="A57" s="5" t="s">
        <v>30</v>
      </c>
      <c r="B57" s="5" t="s">
        <v>1349</v>
      </c>
      <c r="C57" s="6" t="str">
        <f>DEC2HEX(HEX2DEC(C55)+4)</f>
        <v>23C</v>
      </c>
      <c r="D57" s="6" t="str">
        <f>DEC2HEX(HEX2DEC(INDEX(BaseAddressTable!$B$9:$B$82,(MATCH(A57,BaseAddressTable!$A$9:$A$82,0))))+HEX2DEC(C57))</f>
        <v>A026623C</v>
      </c>
      <c r="E57" s="6" t="s">
        <v>113</v>
      </c>
      <c r="F57" s="5" t="s">
        <v>1352</v>
      </c>
      <c r="G57" s="5" t="s">
        <v>283</v>
      </c>
      <c r="H57" s="34">
        <v>0</v>
      </c>
      <c r="I57" s="36" t="s">
        <v>689</v>
      </c>
      <c r="J57" s="5" t="s">
        <v>1353</v>
      </c>
    </row>
    <row r="58" spans="1:10" x14ac:dyDescent="0.3">
      <c r="A58" s="5" t="s">
        <v>30</v>
      </c>
      <c r="B58" s="5" t="s">
        <v>1349</v>
      </c>
      <c r="C58" s="6" t="str">
        <f>DEC2HEX(HEX2DEC(C55)+4)</f>
        <v>23C</v>
      </c>
      <c r="D58" s="6" t="str">
        <f>DEC2HEX(HEX2DEC(INDEX(BaseAddressTable!$B$9:$B$82,(MATCH(A58,BaseAddressTable!$A$9:$A$82,0))))+HEX2DEC(C58))</f>
        <v>A026623C</v>
      </c>
      <c r="E58" s="6" t="s">
        <v>113</v>
      </c>
      <c r="F58" s="5" t="s">
        <v>1354</v>
      </c>
      <c r="G58" s="5" t="s">
        <v>105</v>
      </c>
      <c r="H58" s="34" t="s">
        <v>692</v>
      </c>
      <c r="I58" s="36" t="s">
        <v>693</v>
      </c>
      <c r="J58" s="5" t="s">
        <v>1355</v>
      </c>
    </row>
    <row r="59" spans="1:10" x14ac:dyDescent="0.3">
      <c r="A59" s="5" t="s">
        <v>30</v>
      </c>
      <c r="B59" s="5" t="s">
        <v>1356</v>
      </c>
      <c r="C59" s="6">
        <v>400</v>
      </c>
      <c r="D59" s="6" t="str">
        <f>DEC2HEX(HEX2DEC(INDEX(BaseAddressTable!$B$9:$B$82,(MATCH(A59,BaseAddressTable!$A$9:$A$82,0))))+HEX2DEC(C59))</f>
        <v>A0266400</v>
      </c>
      <c r="E59" s="6" t="s">
        <v>113</v>
      </c>
      <c r="F59" s="5" t="s">
        <v>1357</v>
      </c>
      <c r="G59" s="5" t="s">
        <v>685</v>
      </c>
      <c r="H59" s="34">
        <v>0</v>
      </c>
      <c r="I59" s="36" t="s">
        <v>686</v>
      </c>
      <c r="J59" s="5" t="s">
        <v>1358</v>
      </c>
    </row>
    <row r="60" spans="1:10" x14ac:dyDescent="0.3">
      <c r="A60" s="5" t="s">
        <v>30</v>
      </c>
      <c r="B60" s="5" t="s">
        <v>1356</v>
      </c>
      <c r="C60" s="6">
        <v>400</v>
      </c>
      <c r="D60" s="6" t="str">
        <f>DEC2HEX(HEX2DEC(INDEX(BaseAddressTable!$B$9:$B$82,(MATCH(A60,BaseAddressTable!$A$9:$A$82,0))))+HEX2DEC(C60))</f>
        <v>A0266400</v>
      </c>
      <c r="E60" s="6" t="s">
        <v>113</v>
      </c>
      <c r="F60" s="5" t="s">
        <v>1359</v>
      </c>
      <c r="G60" s="5" t="s">
        <v>283</v>
      </c>
      <c r="H60" s="34">
        <v>0</v>
      </c>
      <c r="I60" s="36" t="s">
        <v>689</v>
      </c>
      <c r="J60" s="5" t="s">
        <v>1360</v>
      </c>
    </row>
    <row r="61" spans="1:10" x14ac:dyDescent="0.3">
      <c r="A61" s="5" t="s">
        <v>30</v>
      </c>
      <c r="B61" s="5" t="s">
        <v>1356</v>
      </c>
      <c r="C61" s="6">
        <v>400</v>
      </c>
      <c r="D61" s="6" t="str">
        <f>DEC2HEX(HEX2DEC(INDEX(BaseAddressTable!$B$9:$B$82,(MATCH(A61,BaseAddressTable!$A$9:$A$82,0))))+HEX2DEC(C61))</f>
        <v>A0266400</v>
      </c>
      <c r="E61" s="6" t="s">
        <v>113</v>
      </c>
      <c r="F61" s="5" t="s">
        <v>1361</v>
      </c>
      <c r="G61" s="5" t="s">
        <v>105</v>
      </c>
      <c r="H61" s="34" t="s">
        <v>692</v>
      </c>
      <c r="I61" s="36" t="s">
        <v>693</v>
      </c>
      <c r="J61" s="5" t="s">
        <v>1362</v>
      </c>
    </row>
    <row r="62" spans="1:10" x14ac:dyDescent="0.3">
      <c r="A62" s="5" t="s">
        <v>30</v>
      </c>
      <c r="B62" s="5" t="s">
        <v>1363</v>
      </c>
      <c r="C62" s="6" t="str">
        <f>DEC2HEX(HEX2DEC(C60)+4)</f>
        <v>404</v>
      </c>
      <c r="D62" s="6" t="str">
        <f>DEC2HEX(HEX2DEC(INDEX(BaseAddressTable!$B$9:$B$82,(MATCH(A62,BaseAddressTable!$A$9:$A$82,0))))+HEX2DEC(C62))</f>
        <v>A0266404</v>
      </c>
      <c r="E62" s="6" t="s">
        <v>113</v>
      </c>
      <c r="F62" s="5" t="s">
        <v>1364</v>
      </c>
      <c r="G62" s="5" t="s">
        <v>685</v>
      </c>
      <c r="H62" s="34">
        <v>0</v>
      </c>
      <c r="I62" s="36" t="s">
        <v>686</v>
      </c>
      <c r="J62" s="5" t="s">
        <v>1365</v>
      </c>
    </row>
    <row r="63" spans="1:10" x14ac:dyDescent="0.3">
      <c r="A63" s="5" t="s">
        <v>30</v>
      </c>
      <c r="B63" s="5" t="s">
        <v>1363</v>
      </c>
      <c r="C63" s="6" t="str">
        <f>DEC2HEX(HEX2DEC(C60)+4)</f>
        <v>404</v>
      </c>
      <c r="D63" s="6" t="str">
        <f>DEC2HEX(HEX2DEC(INDEX(BaseAddressTable!$B$9:$B$82,(MATCH(A63,BaseAddressTable!$A$9:$A$82,0))))+HEX2DEC(C63))</f>
        <v>A0266404</v>
      </c>
      <c r="E63" s="6" t="s">
        <v>113</v>
      </c>
      <c r="F63" s="5" t="s">
        <v>1366</v>
      </c>
      <c r="G63" s="5" t="s">
        <v>283</v>
      </c>
      <c r="H63" s="34">
        <v>0</v>
      </c>
      <c r="I63" s="36" t="s">
        <v>689</v>
      </c>
      <c r="J63" s="5" t="s">
        <v>1367</v>
      </c>
    </row>
    <row r="64" spans="1:10" x14ac:dyDescent="0.3">
      <c r="A64" s="5" t="s">
        <v>30</v>
      </c>
      <c r="B64" s="5" t="s">
        <v>1363</v>
      </c>
      <c r="C64" s="6" t="str">
        <f>DEC2HEX(HEX2DEC(C61)+4)</f>
        <v>404</v>
      </c>
      <c r="D64" s="6" t="str">
        <f>DEC2HEX(HEX2DEC(INDEX(BaseAddressTable!$B$9:$B$82,(MATCH(A64,BaseAddressTable!$A$9:$A$82,0))))+HEX2DEC(C64))</f>
        <v>A0266404</v>
      </c>
      <c r="E64" s="6" t="s">
        <v>113</v>
      </c>
      <c r="F64" s="5" t="s">
        <v>1368</v>
      </c>
      <c r="G64" s="5" t="s">
        <v>105</v>
      </c>
      <c r="H64" s="34" t="s">
        <v>692</v>
      </c>
      <c r="I64" s="36" t="s">
        <v>693</v>
      </c>
      <c r="J64" s="5" t="s">
        <v>1369</v>
      </c>
    </row>
    <row r="65" spans="1:10" x14ac:dyDescent="0.3">
      <c r="A65" s="5" t="s">
        <v>30</v>
      </c>
      <c r="B65" s="5" t="s">
        <v>1370</v>
      </c>
      <c r="C65" s="6" t="str">
        <f>DEC2HEX(HEX2DEC(C62)+4)</f>
        <v>408</v>
      </c>
      <c r="D65" s="6" t="str">
        <f>DEC2HEX(HEX2DEC(INDEX(BaseAddressTable!$B$9:$B$82,(MATCH(A65,BaseAddressTable!$A$9:$A$82,0))))+HEX2DEC(C65))</f>
        <v>A0266408</v>
      </c>
      <c r="E65" s="6" t="s">
        <v>113</v>
      </c>
      <c r="F65" s="5" t="s">
        <v>1371</v>
      </c>
      <c r="G65" s="5" t="s">
        <v>685</v>
      </c>
      <c r="H65" s="34">
        <v>0</v>
      </c>
      <c r="I65" s="36" t="s">
        <v>686</v>
      </c>
      <c r="J65" s="5" t="s">
        <v>1372</v>
      </c>
    </row>
    <row r="66" spans="1:10" x14ac:dyDescent="0.3">
      <c r="A66" s="5" t="s">
        <v>30</v>
      </c>
      <c r="B66" s="5" t="s">
        <v>1370</v>
      </c>
      <c r="C66" s="6" t="str">
        <f>DEC2HEX(HEX2DEC(C63)+4)</f>
        <v>408</v>
      </c>
      <c r="D66" s="6" t="str">
        <f>DEC2HEX(HEX2DEC(INDEX(BaseAddressTable!$B$9:$B$82,(MATCH(A66,BaseAddressTable!$A$9:$A$82,0))))+HEX2DEC(C66))</f>
        <v>A0266408</v>
      </c>
      <c r="E66" s="6" t="s">
        <v>113</v>
      </c>
      <c r="F66" s="5" t="s">
        <v>1373</v>
      </c>
      <c r="G66" s="5" t="s">
        <v>283</v>
      </c>
      <c r="H66" s="34">
        <v>0</v>
      </c>
      <c r="I66" s="36" t="s">
        <v>689</v>
      </c>
      <c r="J66" s="5" t="s">
        <v>1374</v>
      </c>
    </row>
    <row r="67" spans="1:10" x14ac:dyDescent="0.3">
      <c r="A67" s="5" t="s">
        <v>30</v>
      </c>
      <c r="B67" s="5" t="s">
        <v>1370</v>
      </c>
      <c r="C67" s="6" t="str">
        <f>DEC2HEX(HEX2DEC(C64)+4)</f>
        <v>408</v>
      </c>
      <c r="D67" s="6" t="str">
        <f>DEC2HEX(HEX2DEC(INDEX(BaseAddressTable!$B$9:$B$82,(MATCH(A67,BaseAddressTable!$A$9:$A$82,0))))+HEX2DEC(C67))</f>
        <v>A0266408</v>
      </c>
      <c r="E67" s="6" t="s">
        <v>113</v>
      </c>
      <c r="F67" s="5" t="s">
        <v>1375</v>
      </c>
      <c r="G67" s="5" t="s">
        <v>105</v>
      </c>
      <c r="H67" s="34" t="s">
        <v>692</v>
      </c>
      <c r="I67" s="36" t="s">
        <v>693</v>
      </c>
      <c r="J67" s="5" t="s">
        <v>1376</v>
      </c>
    </row>
    <row r="68" spans="1:10" x14ac:dyDescent="0.3">
      <c r="A68" s="5" t="s">
        <v>30</v>
      </c>
      <c r="B68" s="5" t="s">
        <v>1377</v>
      </c>
      <c r="C68" s="6" t="str">
        <f>DEC2HEX(HEX2DEC(C67)+4)</f>
        <v>40C</v>
      </c>
      <c r="D68" s="6" t="str">
        <f>DEC2HEX(HEX2DEC(INDEX(BaseAddressTable!$B$9:$B$82,(MATCH(A68,BaseAddressTable!$A$9:$A$82,0))))+HEX2DEC(C68))</f>
        <v>A026640C</v>
      </c>
      <c r="E68" s="6" t="s">
        <v>113</v>
      </c>
      <c r="F68" s="5" t="s">
        <v>1378</v>
      </c>
      <c r="G68" s="5" t="s">
        <v>685</v>
      </c>
      <c r="H68" s="34">
        <v>0</v>
      </c>
      <c r="I68" s="36" t="s">
        <v>686</v>
      </c>
      <c r="J68" s="5" t="s">
        <v>1379</v>
      </c>
    </row>
    <row r="69" spans="1:10" x14ac:dyDescent="0.3">
      <c r="A69" s="5" t="s">
        <v>30</v>
      </c>
      <c r="B69" s="5" t="s">
        <v>1377</v>
      </c>
      <c r="C69" s="6" t="str">
        <f>DEC2HEX(HEX2DEC(C67)+4)</f>
        <v>40C</v>
      </c>
      <c r="D69" s="6" t="str">
        <f>DEC2HEX(HEX2DEC(INDEX(BaseAddressTable!$B$9:$B$82,(MATCH(A69,BaseAddressTable!$A$9:$A$82,0))))+HEX2DEC(C69))</f>
        <v>A026640C</v>
      </c>
      <c r="E69" s="6" t="s">
        <v>113</v>
      </c>
      <c r="F69" s="5" t="s">
        <v>1380</v>
      </c>
      <c r="G69" s="5" t="s">
        <v>283</v>
      </c>
      <c r="H69" s="34">
        <v>0</v>
      </c>
      <c r="I69" s="36" t="s">
        <v>689</v>
      </c>
      <c r="J69" s="5" t="s">
        <v>1381</v>
      </c>
    </row>
    <row r="70" spans="1:10" x14ac:dyDescent="0.3">
      <c r="A70" s="5" t="s">
        <v>30</v>
      </c>
      <c r="B70" s="5" t="s">
        <v>1377</v>
      </c>
      <c r="C70" s="6" t="str">
        <f>DEC2HEX(HEX2DEC(C67)+4)</f>
        <v>40C</v>
      </c>
      <c r="D70" s="6" t="str">
        <f>DEC2HEX(HEX2DEC(INDEX(BaseAddressTable!$B$9:$B$82,(MATCH(A70,BaseAddressTable!$A$9:$A$82,0))))+HEX2DEC(C70))</f>
        <v>A026640C</v>
      </c>
      <c r="E70" s="6" t="s">
        <v>113</v>
      </c>
      <c r="F70" s="5" t="s">
        <v>1382</v>
      </c>
      <c r="G70" s="5" t="s">
        <v>105</v>
      </c>
      <c r="H70" s="34" t="s">
        <v>692</v>
      </c>
      <c r="I70" s="36" t="s">
        <v>693</v>
      </c>
      <c r="J70" s="5" t="s">
        <v>1383</v>
      </c>
    </row>
    <row r="71" spans="1:10" x14ac:dyDescent="0.3">
      <c r="A71" s="5" t="s">
        <v>30</v>
      </c>
      <c r="B71" s="5" t="s">
        <v>1384</v>
      </c>
      <c r="C71" s="6" t="str">
        <f>DEC2HEX(HEX2DEC(C70)+4)</f>
        <v>410</v>
      </c>
      <c r="D71" s="6" t="str">
        <f>DEC2HEX(HEX2DEC(INDEX(BaseAddressTable!$B$9:$B$82,(MATCH(A71,BaseAddressTable!$A$9:$A$82,0))))+HEX2DEC(C71))</f>
        <v>A0266410</v>
      </c>
      <c r="E71" s="6" t="s">
        <v>113</v>
      </c>
      <c r="F71" s="5" t="s">
        <v>1385</v>
      </c>
      <c r="G71" s="5" t="s">
        <v>685</v>
      </c>
      <c r="H71" s="34">
        <v>0</v>
      </c>
      <c r="I71" s="36" t="s">
        <v>686</v>
      </c>
      <c r="J71" s="5" t="s">
        <v>1386</v>
      </c>
    </row>
    <row r="72" spans="1:10" x14ac:dyDescent="0.3">
      <c r="A72" s="5" t="s">
        <v>30</v>
      </c>
      <c r="B72" s="5" t="s">
        <v>1384</v>
      </c>
      <c r="C72" s="6" t="str">
        <f>DEC2HEX(HEX2DEC(C70)+4)</f>
        <v>410</v>
      </c>
      <c r="D72" s="6" t="str">
        <f>DEC2HEX(HEX2DEC(INDEX(BaseAddressTable!$B$9:$B$82,(MATCH(A72,BaseAddressTable!$A$9:$A$82,0))))+HEX2DEC(C72))</f>
        <v>A0266410</v>
      </c>
      <c r="E72" s="6" t="s">
        <v>113</v>
      </c>
      <c r="F72" s="5" t="s">
        <v>1387</v>
      </c>
      <c r="G72" s="5" t="s">
        <v>283</v>
      </c>
      <c r="H72" s="34">
        <v>0</v>
      </c>
      <c r="I72" s="36" t="s">
        <v>689</v>
      </c>
      <c r="J72" s="5" t="s">
        <v>1388</v>
      </c>
    </row>
    <row r="73" spans="1:10" x14ac:dyDescent="0.3">
      <c r="A73" s="5" t="s">
        <v>30</v>
      </c>
      <c r="B73" s="5" t="s">
        <v>1384</v>
      </c>
      <c r="C73" s="6" t="str">
        <f>DEC2HEX(HEX2DEC(C70)+4)</f>
        <v>410</v>
      </c>
      <c r="D73" s="6" t="str">
        <f>DEC2HEX(HEX2DEC(INDEX(BaseAddressTable!$B$9:$B$82,(MATCH(A73,BaseAddressTable!$A$9:$A$82,0))))+HEX2DEC(C73))</f>
        <v>A0266410</v>
      </c>
      <c r="E73" s="6" t="s">
        <v>113</v>
      </c>
      <c r="F73" s="5" t="s">
        <v>1389</v>
      </c>
      <c r="G73" s="5" t="s">
        <v>105</v>
      </c>
      <c r="H73" s="34" t="s">
        <v>692</v>
      </c>
      <c r="I73" s="36" t="s">
        <v>693</v>
      </c>
      <c r="J73" s="5" t="s">
        <v>1390</v>
      </c>
    </row>
    <row r="74" spans="1:10" x14ac:dyDescent="0.3">
      <c r="A74" s="5" t="s">
        <v>30</v>
      </c>
      <c r="B74" s="5" t="s">
        <v>1391</v>
      </c>
      <c r="C74" s="6" t="str">
        <f>DEC2HEX(HEX2DEC(C73)+4)</f>
        <v>414</v>
      </c>
      <c r="D74" s="6" t="str">
        <f>DEC2HEX(HEX2DEC(INDEX(BaseAddressTable!$B$9:$B$82,(MATCH(A74,BaseAddressTable!$A$9:$A$82,0))))+HEX2DEC(C74))</f>
        <v>A0266414</v>
      </c>
      <c r="E74" s="6" t="s">
        <v>113</v>
      </c>
      <c r="F74" s="5" t="s">
        <v>1392</v>
      </c>
      <c r="G74" s="5" t="s">
        <v>685</v>
      </c>
      <c r="H74" s="34">
        <v>0</v>
      </c>
      <c r="I74" s="36" t="s">
        <v>686</v>
      </c>
      <c r="J74" s="5" t="s">
        <v>1393</v>
      </c>
    </row>
    <row r="75" spans="1:10" x14ac:dyDescent="0.3">
      <c r="A75" s="5" t="s">
        <v>30</v>
      </c>
      <c r="B75" s="5" t="s">
        <v>1391</v>
      </c>
      <c r="C75" s="6" t="str">
        <f>C74</f>
        <v>414</v>
      </c>
      <c r="D75" s="6" t="str">
        <f>DEC2HEX(HEX2DEC(INDEX(BaseAddressTable!$B$9:$B$82,(MATCH(A75,BaseAddressTable!$A$9:$A$82,0))))+HEX2DEC(C75))</f>
        <v>A0266414</v>
      </c>
      <c r="E75" s="6" t="s">
        <v>113</v>
      </c>
      <c r="F75" s="5" t="s">
        <v>1394</v>
      </c>
      <c r="G75" s="5" t="s">
        <v>283</v>
      </c>
      <c r="H75" s="34">
        <v>0</v>
      </c>
      <c r="I75" s="36" t="s">
        <v>689</v>
      </c>
      <c r="J75" s="5" t="s">
        <v>1395</v>
      </c>
    </row>
    <row r="76" spans="1:10" x14ac:dyDescent="0.3">
      <c r="A76" s="5" t="s">
        <v>30</v>
      </c>
      <c r="B76" s="5" t="s">
        <v>1391</v>
      </c>
      <c r="C76" s="6" t="str">
        <f>C75</f>
        <v>414</v>
      </c>
      <c r="D76" s="6" t="str">
        <f>DEC2HEX(HEX2DEC(INDEX(BaseAddressTable!$B$9:$B$82,(MATCH(A76,BaseAddressTable!$A$9:$A$82,0))))+HEX2DEC(C76))</f>
        <v>A0266414</v>
      </c>
      <c r="E76" s="6" t="s">
        <v>113</v>
      </c>
      <c r="F76" s="5" t="s">
        <v>1396</v>
      </c>
      <c r="G76" s="5" t="s">
        <v>105</v>
      </c>
      <c r="H76" s="34" t="s">
        <v>692</v>
      </c>
      <c r="I76" s="36" t="s">
        <v>693</v>
      </c>
      <c r="J76" s="5" t="s">
        <v>1397</v>
      </c>
    </row>
    <row r="77" spans="1:10" x14ac:dyDescent="0.3">
      <c r="A77" s="5" t="s">
        <v>30</v>
      </c>
      <c r="B77" s="5" t="s">
        <v>1398</v>
      </c>
      <c r="C77" s="6" t="str">
        <f>DEC2HEX(HEX2DEC(C76)+4)</f>
        <v>418</v>
      </c>
      <c r="D77" s="6" t="str">
        <f>DEC2HEX(HEX2DEC(INDEX(BaseAddressTable!$B$9:$B$82,(MATCH(A77,BaseAddressTable!$A$9:$A$82,0))))+HEX2DEC(C77))</f>
        <v>A0266418</v>
      </c>
      <c r="E77" s="6" t="s">
        <v>113</v>
      </c>
      <c r="F77" s="5" t="s">
        <v>1399</v>
      </c>
      <c r="G77" s="5" t="s">
        <v>685</v>
      </c>
      <c r="H77" s="34">
        <v>0</v>
      </c>
      <c r="I77" s="36" t="s">
        <v>686</v>
      </c>
      <c r="J77" s="5" t="s">
        <v>1400</v>
      </c>
    </row>
    <row r="78" spans="1:10" x14ac:dyDescent="0.3">
      <c r="A78" s="5" t="s">
        <v>30</v>
      </c>
      <c r="B78" s="5" t="s">
        <v>1398</v>
      </c>
      <c r="C78" s="6" t="str">
        <f>C77</f>
        <v>418</v>
      </c>
      <c r="D78" s="6" t="str">
        <f>DEC2HEX(HEX2DEC(INDEX(BaseAddressTable!$B$9:$B$82,(MATCH(A78,BaseAddressTable!$A$9:$A$82,0))))+HEX2DEC(C78))</f>
        <v>A0266418</v>
      </c>
      <c r="E78" s="6" t="s">
        <v>113</v>
      </c>
      <c r="F78" s="5" t="s">
        <v>1401</v>
      </c>
      <c r="G78" s="5" t="s">
        <v>283</v>
      </c>
      <c r="H78" s="34">
        <v>0</v>
      </c>
      <c r="I78" s="36" t="s">
        <v>689</v>
      </c>
      <c r="J78" s="5" t="s">
        <v>1402</v>
      </c>
    </row>
    <row r="79" spans="1:10" x14ac:dyDescent="0.3">
      <c r="A79" s="5" t="s">
        <v>30</v>
      </c>
      <c r="B79" s="5" t="s">
        <v>1398</v>
      </c>
      <c r="C79" s="6" t="str">
        <f>C78</f>
        <v>418</v>
      </c>
      <c r="D79" s="6" t="str">
        <f>DEC2HEX(HEX2DEC(INDEX(BaseAddressTable!$B$9:$B$82,(MATCH(A79,BaseAddressTable!$A$9:$A$82,0))))+HEX2DEC(C79))</f>
        <v>A0266418</v>
      </c>
      <c r="E79" s="6" t="s">
        <v>113</v>
      </c>
      <c r="F79" s="5" t="s">
        <v>1403</v>
      </c>
      <c r="G79" s="5" t="s">
        <v>105</v>
      </c>
      <c r="H79" s="34" t="s">
        <v>692</v>
      </c>
      <c r="I79" s="36" t="s">
        <v>693</v>
      </c>
      <c r="J79" s="5" t="s">
        <v>1404</v>
      </c>
    </row>
    <row r="80" spans="1:10" x14ac:dyDescent="0.3">
      <c r="A80" s="5" t="s">
        <v>30</v>
      </c>
      <c r="B80" s="5" t="s">
        <v>1405</v>
      </c>
      <c r="C80" s="6" t="str">
        <f>DEC2HEX(HEX2DEC(C79)+4)</f>
        <v>41C</v>
      </c>
      <c r="D80" s="6" t="str">
        <f>DEC2HEX(HEX2DEC(INDEX(BaseAddressTable!$B$9:$B$82,(MATCH(A80,BaseAddressTable!$A$9:$A$82,0))))+HEX2DEC(C80))</f>
        <v>A026641C</v>
      </c>
      <c r="E80" s="6" t="s">
        <v>113</v>
      </c>
      <c r="F80" s="5" t="s">
        <v>1406</v>
      </c>
      <c r="G80" s="5" t="s">
        <v>685</v>
      </c>
      <c r="H80" s="34">
        <v>0</v>
      </c>
      <c r="I80" s="36" t="s">
        <v>686</v>
      </c>
      <c r="J80" s="5" t="s">
        <v>1407</v>
      </c>
    </row>
    <row r="81" spans="1:10" x14ac:dyDescent="0.3">
      <c r="A81" s="5" t="s">
        <v>30</v>
      </c>
      <c r="B81" s="5" t="s">
        <v>1405</v>
      </c>
      <c r="C81" s="6" t="str">
        <f>C80</f>
        <v>41C</v>
      </c>
      <c r="D81" s="6" t="str">
        <f>DEC2HEX(HEX2DEC(INDEX(BaseAddressTable!$B$9:$B$82,(MATCH(A81,BaseAddressTable!$A$9:$A$82,0))))+HEX2DEC(C81))</f>
        <v>A026641C</v>
      </c>
      <c r="E81" s="6" t="s">
        <v>113</v>
      </c>
      <c r="F81" s="5" t="s">
        <v>1408</v>
      </c>
      <c r="G81" s="5" t="s">
        <v>283</v>
      </c>
      <c r="H81" s="34">
        <v>0</v>
      </c>
      <c r="I81" s="36" t="s">
        <v>689</v>
      </c>
      <c r="J81" s="5" t="s">
        <v>1409</v>
      </c>
    </row>
    <row r="82" spans="1:10" x14ac:dyDescent="0.3">
      <c r="A82" s="5" t="s">
        <v>30</v>
      </c>
      <c r="B82" s="5" t="s">
        <v>1405</v>
      </c>
      <c r="C82" s="6" t="str">
        <f>C81</f>
        <v>41C</v>
      </c>
      <c r="D82" s="6" t="str">
        <f>DEC2HEX(HEX2DEC(INDEX(BaseAddressTable!$B$9:$B$82,(MATCH(A82,BaseAddressTable!$A$9:$A$82,0))))+HEX2DEC(C82))</f>
        <v>A026641C</v>
      </c>
      <c r="E82" s="6" t="s">
        <v>113</v>
      </c>
      <c r="F82" s="5" t="s">
        <v>1410</v>
      </c>
      <c r="G82" s="5" t="s">
        <v>105</v>
      </c>
      <c r="H82" s="34" t="s">
        <v>692</v>
      </c>
      <c r="I82" s="36" t="s">
        <v>693</v>
      </c>
      <c r="J82" s="5" t="s">
        <v>1411</v>
      </c>
    </row>
    <row r="83" spans="1:10" x14ac:dyDescent="0.3">
      <c r="A83" s="5" t="s">
        <v>30</v>
      </c>
      <c r="B83" s="5" t="s">
        <v>1412</v>
      </c>
      <c r="C83" s="6">
        <v>1200</v>
      </c>
      <c r="D83" s="6" t="str">
        <f>DEC2HEX(HEX2DEC(INDEX(BaseAddressTable!$B$9:$B$82,(MATCH(A83,BaseAddressTable!$A$9:$A$82,0))))+HEX2DEC(C83))</f>
        <v>A0267200</v>
      </c>
      <c r="E83" s="6" t="s">
        <v>97</v>
      </c>
      <c r="F83" s="5" t="s">
        <v>1413</v>
      </c>
      <c r="G83" s="5" t="s">
        <v>109</v>
      </c>
      <c r="H83" s="5">
        <v>0</v>
      </c>
      <c r="I83" s="36" t="s">
        <v>1414</v>
      </c>
      <c r="J83" s="5" t="s">
        <v>1415</v>
      </c>
    </row>
    <row r="84" spans="1:10" x14ac:dyDescent="0.3">
      <c r="A84" s="5" t="s">
        <v>30</v>
      </c>
      <c r="B84" s="5" t="s">
        <v>1416</v>
      </c>
      <c r="C84" s="6" t="str">
        <f t="shared" ref="C84:C98" si="0">DEC2HEX(HEX2DEC(C83)+4)</f>
        <v>1204</v>
      </c>
      <c r="D84" s="6" t="str">
        <f>DEC2HEX(HEX2DEC(INDEX(BaseAddressTable!$B$9:$B$82,(MATCH(A84,BaseAddressTable!$A$9:$A$82,0))))+HEX2DEC(C84))</f>
        <v>A0267204</v>
      </c>
      <c r="E84" s="6" t="s">
        <v>97</v>
      </c>
      <c r="F84" s="5" t="s">
        <v>1417</v>
      </c>
      <c r="G84" s="5" t="s">
        <v>109</v>
      </c>
      <c r="H84" s="5">
        <v>0</v>
      </c>
      <c r="I84" s="36" t="s">
        <v>1418</v>
      </c>
      <c r="J84" s="5" t="s">
        <v>1419</v>
      </c>
    </row>
    <row r="85" spans="1:10" x14ac:dyDescent="0.3">
      <c r="A85" s="5" t="s">
        <v>30</v>
      </c>
      <c r="B85" s="5" t="s">
        <v>1420</v>
      </c>
      <c r="C85" s="6" t="str">
        <f t="shared" si="0"/>
        <v>1208</v>
      </c>
      <c r="D85" s="6" t="str">
        <f>DEC2HEX(HEX2DEC(INDEX(BaseAddressTable!$B$9:$B$82,(MATCH(A85,BaseAddressTable!$A$9:$A$82,0))))+HEX2DEC(C85))</f>
        <v>A0267208</v>
      </c>
      <c r="E85" s="6" t="s">
        <v>97</v>
      </c>
      <c r="F85" s="5" t="s">
        <v>1421</v>
      </c>
      <c r="G85" s="5" t="s">
        <v>109</v>
      </c>
      <c r="H85" s="5">
        <v>0</v>
      </c>
      <c r="I85" s="36" t="s">
        <v>1422</v>
      </c>
      <c r="J85" s="5" t="s">
        <v>1423</v>
      </c>
    </row>
    <row r="86" spans="1:10" x14ac:dyDescent="0.3">
      <c r="A86" s="5" t="s">
        <v>30</v>
      </c>
      <c r="B86" s="5" t="s">
        <v>1424</v>
      </c>
      <c r="C86" s="6" t="str">
        <f t="shared" si="0"/>
        <v>120C</v>
      </c>
      <c r="D86" s="6" t="str">
        <f>DEC2HEX(HEX2DEC(INDEX(BaseAddressTable!$B$9:$B$82,(MATCH(A86,BaseAddressTable!$A$9:$A$82,0))))+HEX2DEC(C86))</f>
        <v>A026720C</v>
      </c>
      <c r="E86" s="6" t="s">
        <v>97</v>
      </c>
      <c r="F86" s="5" t="s">
        <v>1425</v>
      </c>
      <c r="G86" s="5" t="s">
        <v>109</v>
      </c>
      <c r="H86" s="5">
        <v>0</v>
      </c>
      <c r="I86" s="36" t="s">
        <v>1426</v>
      </c>
      <c r="J86" s="5" t="s">
        <v>1427</v>
      </c>
    </row>
    <row r="87" spans="1:10" x14ac:dyDescent="0.3">
      <c r="A87" s="5" t="s">
        <v>30</v>
      </c>
      <c r="B87" s="5" t="s">
        <v>1428</v>
      </c>
      <c r="C87" s="6" t="str">
        <f t="shared" si="0"/>
        <v>1210</v>
      </c>
      <c r="D87" s="6" t="str">
        <f>DEC2HEX(HEX2DEC(INDEX(BaseAddressTable!$B$9:$B$82,(MATCH(A87,BaseAddressTable!$A$9:$A$82,0))))+HEX2DEC(C87))</f>
        <v>A0267210</v>
      </c>
      <c r="E87" s="6" t="s">
        <v>97</v>
      </c>
      <c r="F87" s="5" t="s">
        <v>1429</v>
      </c>
      <c r="G87" s="5" t="s">
        <v>109</v>
      </c>
      <c r="H87" s="5">
        <v>0</v>
      </c>
      <c r="I87" s="36" t="s">
        <v>1430</v>
      </c>
      <c r="J87" s="5" t="s">
        <v>1431</v>
      </c>
    </row>
    <row r="88" spans="1:10" x14ac:dyDescent="0.3">
      <c r="A88" s="5" t="s">
        <v>30</v>
      </c>
      <c r="B88" s="5" t="s">
        <v>1432</v>
      </c>
      <c r="C88" s="6" t="str">
        <f t="shared" si="0"/>
        <v>1214</v>
      </c>
      <c r="D88" s="6" t="str">
        <f>DEC2HEX(HEX2DEC(INDEX(BaseAddressTable!$B$9:$B$82,(MATCH(A88,BaseAddressTable!$A$9:$A$82,0))))+HEX2DEC(C88))</f>
        <v>A0267214</v>
      </c>
      <c r="E88" s="6" t="s">
        <v>97</v>
      </c>
      <c r="F88" s="5" t="s">
        <v>1433</v>
      </c>
      <c r="G88" s="5" t="s">
        <v>109</v>
      </c>
      <c r="H88" s="5">
        <v>0</v>
      </c>
      <c r="I88" s="36" t="s">
        <v>1434</v>
      </c>
      <c r="J88" s="5" t="s">
        <v>1435</v>
      </c>
    </row>
    <row r="89" spans="1:10" x14ac:dyDescent="0.3">
      <c r="A89" s="5" t="s">
        <v>30</v>
      </c>
      <c r="B89" s="5" t="s">
        <v>1436</v>
      </c>
      <c r="C89" s="6" t="str">
        <f t="shared" si="0"/>
        <v>1218</v>
      </c>
      <c r="D89" s="6" t="str">
        <f>DEC2HEX(HEX2DEC(INDEX(BaseAddressTable!$B$9:$B$82,(MATCH(A89,BaseAddressTable!$A$9:$A$82,0))))+HEX2DEC(C89))</f>
        <v>A0267218</v>
      </c>
      <c r="E89" s="6" t="s">
        <v>97</v>
      </c>
      <c r="F89" s="5" t="s">
        <v>1437</v>
      </c>
      <c r="G89" s="5" t="s">
        <v>109</v>
      </c>
      <c r="H89" s="5">
        <v>0</v>
      </c>
      <c r="I89" s="36" t="s">
        <v>1438</v>
      </c>
      <c r="J89" s="5" t="s">
        <v>1439</v>
      </c>
    </row>
    <row r="90" spans="1:10" x14ac:dyDescent="0.3">
      <c r="A90" s="5" t="s">
        <v>30</v>
      </c>
      <c r="B90" s="5" t="s">
        <v>1440</v>
      </c>
      <c r="C90" s="6" t="str">
        <f t="shared" si="0"/>
        <v>121C</v>
      </c>
      <c r="D90" s="6" t="str">
        <f>DEC2HEX(HEX2DEC(INDEX(BaseAddressTable!$B$9:$B$82,(MATCH(A90,BaseAddressTable!$A$9:$A$82,0))))+HEX2DEC(C90))</f>
        <v>A026721C</v>
      </c>
      <c r="E90" s="6" t="s">
        <v>97</v>
      </c>
      <c r="F90" s="5" t="s">
        <v>1441</v>
      </c>
      <c r="G90" s="5" t="s">
        <v>109</v>
      </c>
      <c r="H90" s="5">
        <v>0</v>
      </c>
      <c r="I90" s="36" t="s">
        <v>1442</v>
      </c>
      <c r="J90" s="5" t="s">
        <v>1443</v>
      </c>
    </row>
    <row r="91" spans="1:10" x14ac:dyDescent="0.3">
      <c r="A91" s="5" t="s">
        <v>30</v>
      </c>
      <c r="B91" s="5" t="s">
        <v>1444</v>
      </c>
      <c r="C91" s="6" t="str">
        <f t="shared" si="0"/>
        <v>1220</v>
      </c>
      <c r="D91" s="6" t="str">
        <f>DEC2HEX(HEX2DEC(INDEX(BaseAddressTable!$B$9:$B$82,(MATCH(A91,BaseAddressTable!$A$9:$A$82,0))))+HEX2DEC(C91))</f>
        <v>A0267220</v>
      </c>
      <c r="E91" s="6" t="s">
        <v>97</v>
      </c>
      <c r="F91" s="5" t="s">
        <v>1445</v>
      </c>
      <c r="G91" s="5" t="s">
        <v>109</v>
      </c>
      <c r="H91" s="5">
        <v>0</v>
      </c>
      <c r="I91" s="36" t="s">
        <v>1446</v>
      </c>
      <c r="J91" s="5" t="s">
        <v>1447</v>
      </c>
    </row>
    <row r="92" spans="1:10" x14ac:dyDescent="0.3">
      <c r="A92" s="5" t="s">
        <v>30</v>
      </c>
      <c r="B92" s="5" t="s">
        <v>1448</v>
      </c>
      <c r="C92" s="6" t="str">
        <f t="shared" si="0"/>
        <v>1224</v>
      </c>
      <c r="D92" s="6" t="str">
        <f>DEC2HEX(HEX2DEC(INDEX(BaseAddressTable!$B$9:$B$82,(MATCH(A92,BaseAddressTable!$A$9:$A$82,0))))+HEX2DEC(C92))</f>
        <v>A0267224</v>
      </c>
      <c r="E92" s="6" t="s">
        <v>97</v>
      </c>
      <c r="F92" s="5" t="s">
        <v>1449</v>
      </c>
      <c r="G92" s="5" t="s">
        <v>109</v>
      </c>
      <c r="H92" s="5">
        <v>0</v>
      </c>
      <c r="I92" s="36" t="s">
        <v>1450</v>
      </c>
      <c r="J92" s="5" t="s">
        <v>1451</v>
      </c>
    </row>
    <row r="93" spans="1:10" x14ac:dyDescent="0.3">
      <c r="A93" s="5" t="s">
        <v>30</v>
      </c>
      <c r="B93" s="5" t="s">
        <v>1452</v>
      </c>
      <c r="C93" s="6" t="str">
        <f t="shared" si="0"/>
        <v>1228</v>
      </c>
      <c r="D93" s="6" t="str">
        <f>DEC2HEX(HEX2DEC(INDEX(BaseAddressTable!$B$9:$B$82,(MATCH(A93,BaseAddressTable!$A$9:$A$82,0))))+HEX2DEC(C93))</f>
        <v>A0267228</v>
      </c>
      <c r="E93" s="6" t="s">
        <v>97</v>
      </c>
      <c r="F93" s="5" t="s">
        <v>1453</v>
      </c>
      <c r="G93" s="5" t="s">
        <v>109</v>
      </c>
      <c r="H93" s="5">
        <v>0</v>
      </c>
      <c r="I93" s="36" t="s">
        <v>1454</v>
      </c>
      <c r="J93" s="5" t="s">
        <v>1455</v>
      </c>
    </row>
    <row r="94" spans="1:10" x14ac:dyDescent="0.3">
      <c r="A94" s="5" t="s">
        <v>30</v>
      </c>
      <c r="B94" s="5" t="s">
        <v>1456</v>
      </c>
      <c r="C94" s="6" t="str">
        <f t="shared" si="0"/>
        <v>122C</v>
      </c>
      <c r="D94" s="6" t="str">
        <f>DEC2HEX(HEX2DEC(INDEX(BaseAddressTable!$B$9:$B$82,(MATCH(A94,BaseAddressTable!$A$9:$A$82,0))))+HEX2DEC(C94))</f>
        <v>A026722C</v>
      </c>
      <c r="E94" s="6" t="s">
        <v>97</v>
      </c>
      <c r="F94" s="5" t="s">
        <v>1457</v>
      </c>
      <c r="G94" s="5" t="s">
        <v>109</v>
      </c>
      <c r="H94" s="5">
        <v>0</v>
      </c>
      <c r="I94" s="36" t="s">
        <v>1458</v>
      </c>
      <c r="J94" s="5" t="s">
        <v>1459</v>
      </c>
    </row>
    <row r="95" spans="1:10" x14ac:dyDescent="0.3">
      <c r="A95" s="5" t="s">
        <v>30</v>
      </c>
      <c r="B95" s="5" t="s">
        <v>1460</v>
      </c>
      <c r="C95" s="6" t="str">
        <f t="shared" si="0"/>
        <v>1230</v>
      </c>
      <c r="D95" s="6" t="str">
        <f>DEC2HEX(HEX2DEC(INDEX(BaseAddressTable!$B$9:$B$82,(MATCH(A95,BaseAddressTable!$A$9:$A$82,0))))+HEX2DEC(C95))</f>
        <v>A0267230</v>
      </c>
      <c r="E95" s="6" t="s">
        <v>97</v>
      </c>
      <c r="F95" s="5" t="s">
        <v>1461</v>
      </c>
      <c r="G95" s="5" t="s">
        <v>109</v>
      </c>
      <c r="H95" s="5">
        <v>0</v>
      </c>
      <c r="I95" s="36" t="s">
        <v>1462</v>
      </c>
      <c r="J95" s="5" t="s">
        <v>1463</v>
      </c>
    </row>
    <row r="96" spans="1:10" x14ac:dyDescent="0.3">
      <c r="A96" s="5" t="s">
        <v>30</v>
      </c>
      <c r="B96" s="5" t="s">
        <v>1464</v>
      </c>
      <c r="C96" s="6" t="str">
        <f t="shared" si="0"/>
        <v>1234</v>
      </c>
      <c r="D96" s="6" t="str">
        <f>DEC2HEX(HEX2DEC(INDEX(BaseAddressTable!$B$9:$B$82,(MATCH(A96,BaseAddressTable!$A$9:$A$82,0))))+HEX2DEC(C96))</f>
        <v>A0267234</v>
      </c>
      <c r="E96" s="6" t="s">
        <v>97</v>
      </c>
      <c r="F96" s="5" t="s">
        <v>1465</v>
      </c>
      <c r="G96" s="5" t="s">
        <v>109</v>
      </c>
      <c r="H96" s="5">
        <v>0</v>
      </c>
      <c r="I96" s="36" t="s">
        <v>1466</v>
      </c>
      <c r="J96" s="5" t="s">
        <v>1467</v>
      </c>
    </row>
    <row r="97" spans="1:10" x14ac:dyDescent="0.3">
      <c r="A97" s="5" t="s">
        <v>30</v>
      </c>
      <c r="B97" s="5" t="s">
        <v>1468</v>
      </c>
      <c r="C97" s="6" t="str">
        <f t="shared" si="0"/>
        <v>1238</v>
      </c>
      <c r="D97" s="6" t="str">
        <f>DEC2HEX(HEX2DEC(INDEX(BaseAddressTable!$B$9:$B$82,(MATCH(A97,BaseAddressTable!$A$9:$A$82,0))))+HEX2DEC(C97))</f>
        <v>A0267238</v>
      </c>
      <c r="E97" s="6" t="s">
        <v>97</v>
      </c>
      <c r="F97" s="5" t="s">
        <v>1469</v>
      </c>
      <c r="G97" s="5" t="s">
        <v>109</v>
      </c>
      <c r="H97" s="5">
        <v>0</v>
      </c>
      <c r="I97" s="36" t="s">
        <v>1470</v>
      </c>
      <c r="J97" s="5" t="s">
        <v>1471</v>
      </c>
    </row>
    <row r="98" spans="1:10" x14ac:dyDescent="0.3">
      <c r="A98" s="5" t="s">
        <v>30</v>
      </c>
      <c r="B98" s="5" t="s">
        <v>1472</v>
      </c>
      <c r="C98" s="6" t="str">
        <f t="shared" si="0"/>
        <v>123C</v>
      </c>
      <c r="D98" s="6" t="str">
        <f>DEC2HEX(HEX2DEC(INDEX(BaseAddressTable!$B$9:$B$82,(MATCH(A98,BaseAddressTable!$A$9:$A$82,0))))+HEX2DEC(C98))</f>
        <v>A026723C</v>
      </c>
      <c r="E98" s="6" t="s">
        <v>97</v>
      </c>
      <c r="F98" s="5" t="s">
        <v>1473</v>
      </c>
      <c r="G98" s="5" t="s">
        <v>109</v>
      </c>
      <c r="H98" s="5">
        <v>0</v>
      </c>
      <c r="I98" s="36" t="s">
        <v>1474</v>
      </c>
      <c r="J98" s="5" t="s">
        <v>1475</v>
      </c>
    </row>
    <row r="99" spans="1:10" x14ac:dyDescent="0.3">
      <c r="A99" s="5" t="s">
        <v>30</v>
      </c>
      <c r="B99" s="5" t="s">
        <v>1476</v>
      </c>
      <c r="C99" s="6">
        <v>1800</v>
      </c>
      <c r="D99" s="6" t="str">
        <f>DEC2HEX(HEX2DEC(INDEX(BaseAddressTable!$B$9:$B$82,(MATCH(A99,BaseAddressTable!$A$9:$A$82,0))))+HEX2DEC(C99))</f>
        <v>A0267800</v>
      </c>
      <c r="E99" s="6" t="s">
        <v>113</v>
      </c>
      <c r="F99" s="5" t="s">
        <v>1477</v>
      </c>
      <c r="G99" s="5" t="s">
        <v>666</v>
      </c>
      <c r="H99" s="5">
        <v>0</v>
      </c>
      <c r="I99" s="36" t="s">
        <v>1096</v>
      </c>
      <c r="J99" s="5" t="s">
        <v>1478</v>
      </c>
    </row>
    <row r="100" spans="1:10" x14ac:dyDescent="0.3">
      <c r="A100" s="5" t="s">
        <v>30</v>
      </c>
      <c r="B100" s="5" t="s">
        <v>1476</v>
      </c>
      <c r="C100" s="6">
        <v>1800</v>
      </c>
      <c r="D100" s="6" t="str">
        <f>DEC2HEX(HEX2DEC(INDEX(BaseAddressTable!$B$9:$B$82,(MATCH(A100,BaseAddressTable!$A$9:$A$82,0))))+HEX2DEC(C100))</f>
        <v>A0267800</v>
      </c>
      <c r="E100" s="6" t="s">
        <v>113</v>
      </c>
      <c r="F100" s="5" t="s">
        <v>1479</v>
      </c>
      <c r="G100" s="5" t="s">
        <v>1099</v>
      </c>
      <c r="H100" s="5">
        <v>0</v>
      </c>
      <c r="I100" s="36" t="s">
        <v>1100</v>
      </c>
      <c r="J100" s="5" t="s">
        <v>1480</v>
      </c>
    </row>
    <row r="101" spans="1:10" x14ac:dyDescent="0.3">
      <c r="A101" s="5" t="s">
        <v>30</v>
      </c>
      <c r="B101" s="5" t="s">
        <v>1481</v>
      </c>
      <c r="C101" s="6" t="str">
        <f>DEC2HEX(HEX2DEC(C100)+4)</f>
        <v>1804</v>
      </c>
      <c r="D101" s="6" t="str">
        <f>DEC2HEX(HEX2DEC(INDEX(BaseAddressTable!$B$9:$B$82,(MATCH(A101,BaseAddressTable!$A$9:$A$82,0))))+HEX2DEC(C101))</f>
        <v>A0267804</v>
      </c>
      <c r="E101" s="6" t="s">
        <v>113</v>
      </c>
      <c r="F101" s="5" t="s">
        <v>1482</v>
      </c>
      <c r="G101" s="5" t="s">
        <v>666</v>
      </c>
      <c r="H101" s="5">
        <v>0</v>
      </c>
      <c r="I101" s="36" t="s">
        <v>1104</v>
      </c>
      <c r="J101" s="5" t="s">
        <v>1483</v>
      </c>
    </row>
    <row r="102" spans="1:10" x14ac:dyDescent="0.3">
      <c r="A102" s="5" t="s">
        <v>30</v>
      </c>
      <c r="B102" s="5" t="s">
        <v>1481</v>
      </c>
      <c r="C102" s="6" t="str">
        <f>C101</f>
        <v>1804</v>
      </c>
      <c r="D102" s="6" t="str">
        <f>DEC2HEX(HEX2DEC(INDEX(BaseAddressTable!$B$9:$B$82,(MATCH(A102,BaseAddressTable!$A$9:$A$82,0))))+HEX2DEC(C102))</f>
        <v>A0267804</v>
      </c>
      <c r="E102" s="6" t="s">
        <v>113</v>
      </c>
      <c r="F102" s="5" t="s">
        <v>1484</v>
      </c>
      <c r="G102" s="5" t="s">
        <v>1099</v>
      </c>
      <c r="H102" s="5">
        <v>0</v>
      </c>
      <c r="I102" s="36" t="s">
        <v>1107</v>
      </c>
      <c r="J102" s="5" t="s">
        <v>1485</v>
      </c>
    </row>
    <row r="103" spans="1:10" x14ac:dyDescent="0.3">
      <c r="A103" s="5" t="s">
        <v>30</v>
      </c>
      <c r="B103" s="5" t="s">
        <v>1486</v>
      </c>
      <c r="C103" s="6" t="str">
        <f>DEC2HEX(HEX2DEC(C102)+4)</f>
        <v>1808</v>
      </c>
      <c r="D103" s="6" t="str">
        <f>DEC2HEX(HEX2DEC(INDEX(BaseAddressTable!$B$9:$B$82,(MATCH(A103,BaseAddressTable!$A$9:$A$82,0))))+HEX2DEC(C103))</f>
        <v>A0267808</v>
      </c>
      <c r="E103" s="6" t="s">
        <v>113</v>
      </c>
      <c r="F103" s="5" t="s">
        <v>1487</v>
      </c>
      <c r="G103" s="5" t="s">
        <v>666</v>
      </c>
      <c r="H103" s="5">
        <v>0</v>
      </c>
      <c r="I103" s="36" t="s">
        <v>1111</v>
      </c>
      <c r="J103" s="5" t="s">
        <v>1488</v>
      </c>
    </row>
    <row r="104" spans="1:10" x14ac:dyDescent="0.3">
      <c r="A104" s="5" t="s">
        <v>30</v>
      </c>
      <c r="B104" s="5" t="s">
        <v>1486</v>
      </c>
      <c r="C104" s="6" t="str">
        <f>C103</f>
        <v>1808</v>
      </c>
      <c r="D104" s="6" t="str">
        <f>DEC2HEX(HEX2DEC(INDEX(BaseAddressTable!$B$9:$B$82,(MATCH(A104,BaseAddressTable!$A$9:$A$82,0))))+HEX2DEC(C104))</f>
        <v>A0267808</v>
      </c>
      <c r="E104" s="6" t="s">
        <v>113</v>
      </c>
      <c r="F104" s="5" t="s">
        <v>1489</v>
      </c>
      <c r="G104" s="5" t="s">
        <v>1099</v>
      </c>
      <c r="H104" s="5">
        <v>0</v>
      </c>
      <c r="I104" s="36" t="s">
        <v>1114</v>
      </c>
      <c r="J104" s="5" t="s">
        <v>1490</v>
      </c>
    </row>
    <row r="105" spans="1:10" x14ac:dyDescent="0.3">
      <c r="A105" s="5" t="s">
        <v>30</v>
      </c>
      <c r="B105" s="5" t="s">
        <v>1491</v>
      </c>
      <c r="C105" s="6" t="str">
        <f>DEC2HEX(HEX2DEC(C104)+4)</f>
        <v>180C</v>
      </c>
      <c r="D105" s="6" t="str">
        <f>DEC2HEX(HEX2DEC(INDEX(BaseAddressTable!$B$9:$B$82,(MATCH(A105,BaseAddressTable!$A$9:$A$82,0))))+HEX2DEC(C105))</f>
        <v>A026780C</v>
      </c>
      <c r="E105" s="6" t="s">
        <v>113</v>
      </c>
      <c r="F105" s="5" t="s">
        <v>1492</v>
      </c>
      <c r="G105" s="5" t="s">
        <v>666</v>
      </c>
      <c r="H105" s="5">
        <v>0</v>
      </c>
      <c r="I105" s="36" t="s">
        <v>1118</v>
      </c>
      <c r="J105" s="5" t="s">
        <v>1493</v>
      </c>
    </row>
    <row r="106" spans="1:10" x14ac:dyDescent="0.3">
      <c r="A106" s="5" t="s">
        <v>30</v>
      </c>
      <c r="B106" s="5" t="s">
        <v>1491</v>
      </c>
      <c r="C106" s="6" t="str">
        <f>C105</f>
        <v>180C</v>
      </c>
      <c r="D106" s="6" t="str">
        <f>DEC2HEX(HEX2DEC(INDEX(BaseAddressTable!$B$9:$B$82,(MATCH(A106,BaseAddressTable!$A$9:$A$82,0))))+HEX2DEC(C106))</f>
        <v>A026780C</v>
      </c>
      <c r="E106" s="6" t="s">
        <v>113</v>
      </c>
      <c r="F106" s="5" t="s">
        <v>1494</v>
      </c>
      <c r="G106" s="5" t="s">
        <v>1099</v>
      </c>
      <c r="H106" s="5">
        <v>0</v>
      </c>
      <c r="I106" s="36" t="s">
        <v>1121</v>
      </c>
      <c r="J106" s="5" t="s">
        <v>1495</v>
      </c>
    </row>
    <row r="107" spans="1:10" x14ac:dyDescent="0.3">
      <c r="A107" s="5" t="s">
        <v>30</v>
      </c>
      <c r="B107" s="5" t="s">
        <v>1496</v>
      </c>
      <c r="C107" s="6" t="str">
        <f>DEC2HEX(HEX2DEC(C106)+4)</f>
        <v>1810</v>
      </c>
      <c r="D107" s="6" t="str">
        <f>DEC2HEX(HEX2DEC(INDEX(BaseAddressTable!$B$9:$B$82,(MATCH(A107,BaseAddressTable!$A$9:$A$82,0))))+HEX2DEC(C107))</f>
        <v>A0267810</v>
      </c>
      <c r="E107" s="6" t="s">
        <v>113</v>
      </c>
      <c r="F107" s="5" t="s">
        <v>1497</v>
      </c>
      <c r="G107" s="5" t="s">
        <v>666</v>
      </c>
      <c r="H107" s="5">
        <v>0</v>
      </c>
      <c r="I107" s="36" t="s">
        <v>1125</v>
      </c>
      <c r="J107" s="5" t="s">
        <v>1498</v>
      </c>
    </row>
    <row r="108" spans="1:10" x14ac:dyDescent="0.3">
      <c r="A108" s="5" t="s">
        <v>30</v>
      </c>
      <c r="B108" s="5" t="s">
        <v>1496</v>
      </c>
      <c r="C108" s="6" t="str">
        <f>C107</f>
        <v>1810</v>
      </c>
      <c r="D108" s="6" t="str">
        <f>DEC2HEX(HEX2DEC(INDEX(BaseAddressTable!$B$9:$B$82,(MATCH(A108,BaseAddressTable!$A$9:$A$82,0))))+HEX2DEC(C108))</f>
        <v>A0267810</v>
      </c>
      <c r="E108" s="6" t="s">
        <v>113</v>
      </c>
      <c r="F108" s="5" t="s">
        <v>1499</v>
      </c>
      <c r="G108" s="5" t="s">
        <v>1099</v>
      </c>
      <c r="H108" s="5">
        <v>0</v>
      </c>
      <c r="I108" s="36" t="s">
        <v>1128</v>
      </c>
      <c r="J108" s="5" t="s">
        <v>1500</v>
      </c>
    </row>
    <row r="109" spans="1:10" x14ac:dyDescent="0.3">
      <c r="A109" s="5" t="s">
        <v>30</v>
      </c>
      <c r="B109" s="5" t="s">
        <v>1501</v>
      </c>
      <c r="C109" s="6" t="str">
        <f>DEC2HEX(HEX2DEC(C108)+4)</f>
        <v>1814</v>
      </c>
      <c r="D109" s="6" t="str">
        <f>DEC2HEX(HEX2DEC(INDEX(BaseAddressTable!$B$9:$B$82,(MATCH(A109,BaseAddressTable!$A$9:$A$82,0))))+HEX2DEC(C109))</f>
        <v>A0267814</v>
      </c>
      <c r="E109" s="6" t="s">
        <v>113</v>
      </c>
      <c r="F109" s="5" t="s">
        <v>1502</v>
      </c>
      <c r="G109" s="5" t="s">
        <v>666</v>
      </c>
      <c r="H109" s="5">
        <v>0</v>
      </c>
      <c r="I109" s="36" t="s">
        <v>1132</v>
      </c>
      <c r="J109" s="5" t="s">
        <v>1503</v>
      </c>
    </row>
    <row r="110" spans="1:10" x14ac:dyDescent="0.3">
      <c r="A110" s="5" t="s">
        <v>30</v>
      </c>
      <c r="B110" s="5" t="s">
        <v>1501</v>
      </c>
      <c r="C110" s="6" t="str">
        <f>C109</f>
        <v>1814</v>
      </c>
      <c r="D110" s="6" t="str">
        <f>DEC2HEX(HEX2DEC(INDEX(BaseAddressTable!$B$9:$B$82,(MATCH(A110,BaseAddressTable!$A$9:$A$82,0))))+HEX2DEC(C110))</f>
        <v>A0267814</v>
      </c>
      <c r="E110" s="6" t="s">
        <v>113</v>
      </c>
      <c r="F110" s="5" t="s">
        <v>1504</v>
      </c>
      <c r="G110" s="5" t="s">
        <v>1099</v>
      </c>
      <c r="H110" s="5">
        <v>0</v>
      </c>
      <c r="I110" s="36" t="s">
        <v>1135</v>
      </c>
      <c r="J110" s="5" t="s">
        <v>1505</v>
      </c>
    </row>
    <row r="111" spans="1:10" x14ac:dyDescent="0.3">
      <c r="A111" s="5" t="s">
        <v>30</v>
      </c>
      <c r="B111" s="5" t="s">
        <v>1506</v>
      </c>
      <c r="C111" s="6" t="str">
        <f>DEC2HEX(HEX2DEC(C110)+4)</f>
        <v>1818</v>
      </c>
      <c r="D111" s="6" t="str">
        <f>DEC2HEX(HEX2DEC(INDEX(BaseAddressTable!$B$9:$B$82,(MATCH(A111,BaseAddressTable!$A$9:$A$82,0))))+HEX2DEC(C111))</f>
        <v>A0267818</v>
      </c>
      <c r="E111" s="6" t="s">
        <v>113</v>
      </c>
      <c r="F111" s="5" t="s">
        <v>1507</v>
      </c>
      <c r="G111" s="5" t="s">
        <v>666</v>
      </c>
      <c r="H111" s="5">
        <v>0</v>
      </c>
      <c r="I111" s="36" t="s">
        <v>1139</v>
      </c>
      <c r="J111" s="5" t="s">
        <v>1508</v>
      </c>
    </row>
    <row r="112" spans="1:10" x14ac:dyDescent="0.3">
      <c r="A112" s="5" t="s">
        <v>30</v>
      </c>
      <c r="B112" s="5" t="s">
        <v>1506</v>
      </c>
      <c r="C112" s="6" t="str">
        <f>C111</f>
        <v>1818</v>
      </c>
      <c r="D112" s="6" t="str">
        <f>DEC2HEX(HEX2DEC(INDEX(BaseAddressTable!$B$9:$B$82,(MATCH(A112,BaseAddressTable!$A$9:$A$82,0))))+HEX2DEC(C112))</f>
        <v>A0267818</v>
      </c>
      <c r="E112" s="6" t="s">
        <v>113</v>
      </c>
      <c r="F112" s="5" t="s">
        <v>1509</v>
      </c>
      <c r="G112" s="5" t="s">
        <v>1099</v>
      </c>
      <c r="H112" s="5">
        <v>0</v>
      </c>
      <c r="I112" s="36" t="s">
        <v>1142</v>
      </c>
      <c r="J112" s="5" t="s">
        <v>1510</v>
      </c>
    </row>
    <row r="113" spans="1:10" x14ac:dyDescent="0.3">
      <c r="A113" s="5" t="s">
        <v>30</v>
      </c>
      <c r="B113" s="5" t="s">
        <v>1511</v>
      </c>
      <c r="C113" s="6" t="str">
        <f>DEC2HEX(HEX2DEC(C112)+4)</f>
        <v>181C</v>
      </c>
      <c r="D113" s="6" t="str">
        <f>DEC2HEX(HEX2DEC(INDEX(BaseAddressTable!$B$9:$B$82,(MATCH(A113,BaseAddressTable!$A$9:$A$82,0))))+HEX2DEC(C113))</f>
        <v>A026781C</v>
      </c>
      <c r="E113" s="6" t="s">
        <v>113</v>
      </c>
      <c r="F113" s="5" t="s">
        <v>1512</v>
      </c>
      <c r="G113" s="5" t="s">
        <v>666</v>
      </c>
      <c r="H113" s="5">
        <v>0</v>
      </c>
      <c r="I113" s="36" t="s">
        <v>1146</v>
      </c>
      <c r="J113" s="5" t="s">
        <v>1513</v>
      </c>
    </row>
    <row r="114" spans="1:10" x14ac:dyDescent="0.3">
      <c r="A114" s="5" t="s">
        <v>30</v>
      </c>
      <c r="B114" s="5" t="s">
        <v>1511</v>
      </c>
      <c r="C114" s="6" t="str">
        <f>C113</f>
        <v>181C</v>
      </c>
      <c r="D114" s="6" t="str">
        <f>DEC2HEX(HEX2DEC(INDEX(BaseAddressTable!$B$9:$B$82,(MATCH(A114,BaseAddressTable!$A$9:$A$82,0))))+HEX2DEC(C114))</f>
        <v>A026781C</v>
      </c>
      <c r="E114" s="6" t="s">
        <v>113</v>
      </c>
      <c r="F114" s="5" t="s">
        <v>1514</v>
      </c>
      <c r="G114" s="5" t="s">
        <v>1099</v>
      </c>
      <c r="H114" s="5">
        <v>0</v>
      </c>
      <c r="I114" s="36" t="s">
        <v>1149</v>
      </c>
      <c r="J114" s="5" t="s">
        <v>1515</v>
      </c>
    </row>
    <row r="115" spans="1:10" x14ac:dyDescent="0.3">
      <c r="A115" s="5" t="s">
        <v>30</v>
      </c>
      <c r="B115" s="5" t="s">
        <v>1516</v>
      </c>
      <c r="C115" s="6" t="str">
        <f>DEC2HEX(HEX2DEC(C114)+4)</f>
        <v>1820</v>
      </c>
      <c r="D115" s="6" t="str">
        <f>DEC2HEX(HEX2DEC(INDEX(BaseAddressTable!$B$9:$B$82,(MATCH(A115,BaseAddressTable!$A$9:$A$82,0))))+HEX2DEC(C115))</f>
        <v>A0267820</v>
      </c>
      <c r="E115" s="6" t="s">
        <v>113</v>
      </c>
      <c r="F115" s="5" t="s">
        <v>1517</v>
      </c>
      <c r="G115" s="5" t="s">
        <v>666</v>
      </c>
      <c r="H115" s="5">
        <v>0</v>
      </c>
      <c r="I115" s="36" t="s">
        <v>1139</v>
      </c>
      <c r="J115" s="5" t="s">
        <v>1518</v>
      </c>
    </row>
    <row r="116" spans="1:10" x14ac:dyDescent="0.3">
      <c r="A116" s="5" t="s">
        <v>30</v>
      </c>
      <c r="B116" s="5" t="s">
        <v>1516</v>
      </c>
      <c r="C116" s="6" t="str">
        <f>C115</f>
        <v>1820</v>
      </c>
      <c r="D116" s="6" t="str">
        <f>DEC2HEX(HEX2DEC(INDEX(BaseAddressTable!$B$9:$B$82,(MATCH(A116,BaseAddressTable!$A$9:$A$82,0))))+HEX2DEC(C116))</f>
        <v>A0267820</v>
      </c>
      <c r="E116" s="6" t="s">
        <v>113</v>
      </c>
      <c r="F116" s="5" t="s">
        <v>1519</v>
      </c>
      <c r="G116" s="5" t="s">
        <v>1099</v>
      </c>
      <c r="H116" s="5">
        <v>0</v>
      </c>
      <c r="I116" s="36" t="s">
        <v>1142</v>
      </c>
      <c r="J116" s="5" t="s">
        <v>1520</v>
      </c>
    </row>
    <row r="117" spans="1:10" x14ac:dyDescent="0.3">
      <c r="A117" s="5" t="s">
        <v>30</v>
      </c>
      <c r="B117" s="5" t="s">
        <v>1521</v>
      </c>
      <c r="C117" s="6" t="str">
        <f>DEC2HEX(HEX2DEC(C116)+4)</f>
        <v>1824</v>
      </c>
      <c r="D117" s="6" t="str">
        <f>DEC2HEX(HEX2DEC(INDEX(BaseAddressTable!$B$9:$B$82,(MATCH(A117,BaseAddressTable!$A$9:$A$82,0))))+HEX2DEC(C117))</f>
        <v>A0267824</v>
      </c>
      <c r="E117" s="6" t="s">
        <v>113</v>
      </c>
      <c r="F117" s="5" t="s">
        <v>1522</v>
      </c>
      <c r="G117" s="5" t="s">
        <v>666</v>
      </c>
      <c r="H117" s="5">
        <v>0</v>
      </c>
      <c r="I117" s="36" t="s">
        <v>1146</v>
      </c>
      <c r="J117" s="5" t="s">
        <v>1523</v>
      </c>
    </row>
    <row r="118" spans="1:10" x14ac:dyDescent="0.3">
      <c r="A118" s="5" t="s">
        <v>30</v>
      </c>
      <c r="B118" s="5" t="s">
        <v>1521</v>
      </c>
      <c r="C118" s="6" t="str">
        <f>C117</f>
        <v>1824</v>
      </c>
      <c r="D118" s="6" t="str">
        <f>DEC2HEX(HEX2DEC(INDEX(BaseAddressTable!$B$9:$B$82,(MATCH(A118,BaseAddressTable!$A$9:$A$82,0))))+HEX2DEC(C118))</f>
        <v>A0267824</v>
      </c>
      <c r="E118" s="6" t="s">
        <v>113</v>
      </c>
      <c r="F118" s="5" t="s">
        <v>1524</v>
      </c>
      <c r="G118" s="5" t="s">
        <v>1099</v>
      </c>
      <c r="H118" s="5">
        <v>0</v>
      </c>
      <c r="I118" s="36" t="s">
        <v>1149</v>
      </c>
      <c r="J118" s="5" t="s">
        <v>1525</v>
      </c>
    </row>
    <row r="119" spans="1:10" x14ac:dyDescent="0.3">
      <c r="A119" s="5" t="s">
        <v>30</v>
      </c>
      <c r="B119" s="5" t="s">
        <v>1526</v>
      </c>
      <c r="C119" s="6" t="str">
        <f>DEC2HEX(HEX2DEC(C118)+4)</f>
        <v>1828</v>
      </c>
      <c r="D119" s="6" t="str">
        <f>DEC2HEX(HEX2DEC(INDEX(BaseAddressTable!$B$9:$B$82,(MATCH(A119,BaseAddressTable!$A$9:$A$82,0))))+HEX2DEC(C119))</f>
        <v>A0267828</v>
      </c>
      <c r="E119" s="6" t="s">
        <v>113</v>
      </c>
      <c r="F119" s="5" t="s">
        <v>1527</v>
      </c>
      <c r="G119" s="5" t="s">
        <v>666</v>
      </c>
      <c r="H119" s="5">
        <v>0</v>
      </c>
      <c r="I119" s="36" t="s">
        <v>1139</v>
      </c>
      <c r="J119" s="5" t="s">
        <v>1528</v>
      </c>
    </row>
    <row r="120" spans="1:10" x14ac:dyDescent="0.3">
      <c r="A120" s="5" t="s">
        <v>30</v>
      </c>
      <c r="B120" s="5" t="s">
        <v>1526</v>
      </c>
      <c r="C120" s="6" t="str">
        <f>C119</f>
        <v>1828</v>
      </c>
      <c r="D120" s="6" t="str">
        <f>DEC2HEX(HEX2DEC(INDEX(BaseAddressTable!$B$9:$B$82,(MATCH(A120,BaseAddressTable!$A$9:$A$82,0))))+HEX2DEC(C120))</f>
        <v>A0267828</v>
      </c>
      <c r="E120" s="6" t="s">
        <v>113</v>
      </c>
      <c r="F120" s="5" t="s">
        <v>1529</v>
      </c>
      <c r="G120" s="5" t="s">
        <v>1099</v>
      </c>
      <c r="H120" s="5">
        <v>0</v>
      </c>
      <c r="I120" s="36" t="s">
        <v>1142</v>
      </c>
      <c r="J120" s="5" t="s">
        <v>1530</v>
      </c>
    </row>
    <row r="121" spans="1:10" x14ac:dyDescent="0.3">
      <c r="A121" s="5" t="s">
        <v>30</v>
      </c>
      <c r="B121" s="5" t="s">
        <v>1531</v>
      </c>
      <c r="C121" s="6" t="str">
        <f>DEC2HEX(HEX2DEC(C120)+4)</f>
        <v>182C</v>
      </c>
      <c r="D121" s="6" t="str">
        <f>DEC2HEX(HEX2DEC(INDEX(BaseAddressTable!$B$9:$B$82,(MATCH(A121,BaseAddressTable!$A$9:$A$82,0))))+HEX2DEC(C121))</f>
        <v>A026782C</v>
      </c>
      <c r="E121" s="6" t="s">
        <v>113</v>
      </c>
      <c r="F121" s="5" t="s">
        <v>1532</v>
      </c>
      <c r="G121" s="5" t="s">
        <v>666</v>
      </c>
      <c r="H121" s="5">
        <v>0</v>
      </c>
      <c r="I121" s="36" t="s">
        <v>1146</v>
      </c>
      <c r="J121" s="5" t="s">
        <v>1533</v>
      </c>
    </row>
    <row r="122" spans="1:10" x14ac:dyDescent="0.3">
      <c r="A122" s="5" t="s">
        <v>30</v>
      </c>
      <c r="B122" s="5" t="s">
        <v>1531</v>
      </c>
      <c r="C122" s="6" t="str">
        <f>C121</f>
        <v>182C</v>
      </c>
      <c r="D122" s="6" t="str">
        <f>DEC2HEX(HEX2DEC(INDEX(BaseAddressTable!$B$9:$B$82,(MATCH(A122,BaseAddressTable!$A$9:$A$82,0))))+HEX2DEC(C122))</f>
        <v>A026782C</v>
      </c>
      <c r="E122" s="6" t="s">
        <v>113</v>
      </c>
      <c r="F122" s="5" t="s">
        <v>1534</v>
      </c>
      <c r="G122" s="5" t="s">
        <v>1099</v>
      </c>
      <c r="H122" s="5">
        <v>0</v>
      </c>
      <c r="I122" s="36" t="s">
        <v>1149</v>
      </c>
      <c r="J122" s="5" t="s">
        <v>1535</v>
      </c>
    </row>
    <row r="123" spans="1:10" x14ac:dyDescent="0.3">
      <c r="A123" s="5" t="s">
        <v>30</v>
      </c>
      <c r="B123" s="5" t="s">
        <v>1536</v>
      </c>
      <c r="C123" s="6" t="str">
        <f>DEC2HEX(HEX2DEC(C122)+4)</f>
        <v>1830</v>
      </c>
      <c r="D123" s="6" t="str">
        <f>DEC2HEX(HEX2DEC(INDEX(BaseAddressTable!$B$9:$B$82,(MATCH(A123,BaseAddressTable!$A$9:$A$82,0))))+HEX2DEC(C123))</f>
        <v>A0267830</v>
      </c>
      <c r="E123" s="6" t="s">
        <v>113</v>
      </c>
      <c r="F123" s="5" t="s">
        <v>1537</v>
      </c>
      <c r="G123" s="5" t="s">
        <v>666</v>
      </c>
      <c r="H123" s="5">
        <v>0</v>
      </c>
      <c r="I123" s="36" t="s">
        <v>1139</v>
      </c>
      <c r="J123" s="5" t="s">
        <v>1538</v>
      </c>
    </row>
    <row r="124" spans="1:10" x14ac:dyDescent="0.3">
      <c r="A124" s="5" t="s">
        <v>30</v>
      </c>
      <c r="B124" s="5" t="s">
        <v>1536</v>
      </c>
      <c r="C124" s="6" t="str">
        <f>C123</f>
        <v>1830</v>
      </c>
      <c r="D124" s="6" t="str">
        <f>DEC2HEX(HEX2DEC(INDEX(BaseAddressTable!$B$9:$B$82,(MATCH(A124,BaseAddressTable!$A$9:$A$82,0))))+HEX2DEC(C124))</f>
        <v>A0267830</v>
      </c>
      <c r="E124" s="6" t="s">
        <v>113</v>
      </c>
      <c r="F124" s="5" t="s">
        <v>1539</v>
      </c>
      <c r="G124" s="5" t="s">
        <v>1099</v>
      </c>
      <c r="H124" s="5">
        <v>0</v>
      </c>
      <c r="I124" s="36" t="s">
        <v>1142</v>
      </c>
      <c r="J124" s="5" t="s">
        <v>1540</v>
      </c>
    </row>
    <row r="125" spans="1:10" x14ac:dyDescent="0.3">
      <c r="A125" s="5" t="s">
        <v>30</v>
      </c>
      <c r="B125" s="5" t="s">
        <v>1541</v>
      </c>
      <c r="C125" s="6" t="str">
        <f>DEC2HEX(HEX2DEC(C124)+4)</f>
        <v>1834</v>
      </c>
      <c r="D125" s="6" t="str">
        <f>DEC2HEX(HEX2DEC(INDEX(BaseAddressTable!$B$9:$B$82,(MATCH(A125,BaseAddressTable!$A$9:$A$82,0))))+HEX2DEC(C125))</f>
        <v>A0267834</v>
      </c>
      <c r="E125" s="6" t="s">
        <v>113</v>
      </c>
      <c r="F125" s="5" t="s">
        <v>1542</v>
      </c>
      <c r="G125" s="5" t="s">
        <v>666</v>
      </c>
      <c r="H125" s="5">
        <v>0</v>
      </c>
      <c r="I125" s="36" t="s">
        <v>1146</v>
      </c>
      <c r="J125" s="5" t="s">
        <v>1543</v>
      </c>
    </row>
    <row r="126" spans="1:10" x14ac:dyDescent="0.3">
      <c r="A126" s="5" t="s">
        <v>30</v>
      </c>
      <c r="B126" s="5" t="s">
        <v>1541</v>
      </c>
      <c r="C126" s="6" t="str">
        <f>C125</f>
        <v>1834</v>
      </c>
      <c r="D126" s="6" t="str">
        <f>DEC2HEX(HEX2DEC(INDEX(BaseAddressTable!$B$9:$B$82,(MATCH(A126,BaseAddressTable!$A$9:$A$82,0))))+HEX2DEC(C126))</f>
        <v>A0267834</v>
      </c>
      <c r="E126" s="6" t="s">
        <v>113</v>
      </c>
      <c r="F126" s="5" t="s">
        <v>1544</v>
      </c>
      <c r="G126" s="5" t="s">
        <v>1099</v>
      </c>
      <c r="H126" s="5">
        <v>0</v>
      </c>
      <c r="I126" s="36" t="s">
        <v>1149</v>
      </c>
      <c r="J126" s="5" t="s">
        <v>1545</v>
      </c>
    </row>
    <row r="127" spans="1:10" x14ac:dyDescent="0.3">
      <c r="A127" s="5" t="s">
        <v>30</v>
      </c>
      <c r="B127" s="5" t="s">
        <v>1546</v>
      </c>
      <c r="C127" s="6" t="str">
        <f>DEC2HEX(HEX2DEC(C126)+4)</f>
        <v>1838</v>
      </c>
      <c r="D127" s="6" t="str">
        <f>DEC2HEX(HEX2DEC(INDEX(BaseAddressTable!$B$9:$B$82,(MATCH(A127,BaseAddressTable!$A$9:$A$82,0))))+HEX2DEC(C127))</f>
        <v>A0267838</v>
      </c>
      <c r="E127" s="6" t="s">
        <v>113</v>
      </c>
      <c r="F127" s="5" t="s">
        <v>1547</v>
      </c>
      <c r="G127" s="5" t="s">
        <v>666</v>
      </c>
      <c r="H127" s="5">
        <v>0</v>
      </c>
      <c r="I127" s="36" t="s">
        <v>1139</v>
      </c>
      <c r="J127" s="5" t="s">
        <v>1548</v>
      </c>
    </row>
    <row r="128" spans="1:10" x14ac:dyDescent="0.3">
      <c r="A128" s="5" t="s">
        <v>30</v>
      </c>
      <c r="B128" s="5" t="s">
        <v>1546</v>
      </c>
      <c r="C128" s="6" t="str">
        <f>C127</f>
        <v>1838</v>
      </c>
      <c r="D128" s="6" t="str">
        <f>DEC2HEX(HEX2DEC(INDEX(BaseAddressTable!$B$9:$B$82,(MATCH(A128,BaseAddressTable!$A$9:$A$82,0))))+HEX2DEC(C128))</f>
        <v>A0267838</v>
      </c>
      <c r="E128" s="6" t="s">
        <v>113</v>
      </c>
      <c r="F128" s="5" t="s">
        <v>1549</v>
      </c>
      <c r="G128" s="5" t="s">
        <v>1099</v>
      </c>
      <c r="H128" s="5">
        <v>0</v>
      </c>
      <c r="I128" s="36" t="s">
        <v>1142</v>
      </c>
      <c r="J128" s="5" t="s">
        <v>1550</v>
      </c>
    </row>
    <row r="129" spans="1:10" x14ac:dyDescent="0.3">
      <c r="A129" s="5" t="s">
        <v>30</v>
      </c>
      <c r="B129" s="5" t="s">
        <v>1551</v>
      </c>
      <c r="C129" s="6" t="str">
        <f>DEC2HEX(HEX2DEC(C128)+4)</f>
        <v>183C</v>
      </c>
      <c r="D129" s="6" t="str">
        <f>DEC2HEX(HEX2DEC(INDEX(BaseAddressTable!$B$9:$B$82,(MATCH(A129,BaseAddressTable!$A$9:$A$82,0))))+HEX2DEC(C129))</f>
        <v>A026783C</v>
      </c>
      <c r="E129" s="6" t="s">
        <v>113</v>
      </c>
      <c r="F129" s="5" t="s">
        <v>1552</v>
      </c>
      <c r="G129" s="5" t="s">
        <v>666</v>
      </c>
      <c r="H129" s="5">
        <v>0</v>
      </c>
      <c r="I129" s="36" t="s">
        <v>1146</v>
      </c>
      <c r="J129" s="5" t="s">
        <v>1553</v>
      </c>
    </row>
    <row r="130" spans="1:10" x14ac:dyDescent="0.3">
      <c r="A130" s="5" t="s">
        <v>30</v>
      </c>
      <c r="B130" s="5" t="s">
        <v>1551</v>
      </c>
      <c r="C130" s="6" t="str">
        <f>C129</f>
        <v>183C</v>
      </c>
      <c r="D130" s="6" t="str">
        <f>DEC2HEX(HEX2DEC(INDEX(BaseAddressTable!$B$9:$B$82,(MATCH(A130,BaseAddressTable!$A$9:$A$82,0))))+HEX2DEC(C130))</f>
        <v>A026783C</v>
      </c>
      <c r="E130" s="6" t="s">
        <v>113</v>
      </c>
      <c r="F130" s="5" t="s">
        <v>1554</v>
      </c>
      <c r="G130" s="5" t="s">
        <v>1099</v>
      </c>
      <c r="H130" s="5">
        <v>0</v>
      </c>
      <c r="I130" s="36" t="s">
        <v>1149</v>
      </c>
      <c r="J130" s="5" t="s">
        <v>1555</v>
      </c>
    </row>
    <row r="131" spans="1:10" x14ac:dyDescent="0.3">
      <c r="A131" s="5" t="s">
        <v>30</v>
      </c>
      <c r="B131" s="5" t="s">
        <v>1556</v>
      </c>
      <c r="C131" s="6" t="s">
        <v>594</v>
      </c>
      <c r="D131" s="6" t="str">
        <f>DEC2HEX(HEX2DEC(INDEX(BaseAddressTable!$B$9:$B$82,(MATCH(A131,BaseAddressTable!$A$9:$A$82,0))))+HEX2DEC(C131))</f>
        <v>A0267FFC</v>
      </c>
      <c r="E131" s="6" t="s">
        <v>113</v>
      </c>
      <c r="F131" s="5" t="s">
        <v>1557</v>
      </c>
      <c r="G131" s="5" t="s">
        <v>109</v>
      </c>
      <c r="H131" s="6" t="s">
        <v>1558</v>
      </c>
      <c r="I131" s="36"/>
      <c r="J131" s="5"/>
    </row>
  </sheetData>
  <pageMargins left="0.7" right="0.7" top="0.75" bottom="0.75" header="0.51180555555555496" footer="0.51180555555555496"/>
  <pageSetup firstPageNumber="0" orientation="portrait" useFirstPageNumber="1" horizontalDpi="300" verticalDpi="300"/>
  <ignoredErrors>
    <ignoredError sqref="C128 C126 C124 C122 C120 C118 C116 C114 C112 C110 C108 C106 C104 C102 C80 C7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MX120"/>
  <sheetViews>
    <sheetView topLeftCell="B1" zoomScale="85" zoomScaleNormal="85" workbookViewId="0">
      <selection activeCell="B151" sqref="B151"/>
    </sheetView>
  </sheetViews>
  <sheetFormatPr defaultColWidth="8.88671875" defaultRowHeight="14.4" x14ac:dyDescent="0.3"/>
  <cols>
    <col min="1" max="1" width="44" customWidth="1"/>
    <col min="2" max="2" width="35.33203125" customWidth="1"/>
    <col min="3" max="3" width="25.88671875" style="23" customWidth="1"/>
    <col min="4" max="4" width="24" style="24" customWidth="1"/>
    <col min="5" max="5" width="14.33203125" style="24" customWidth="1"/>
    <col min="6" max="6" width="24.5546875" customWidth="1"/>
    <col min="7" max="7" width="12.33203125" customWidth="1"/>
    <col min="8" max="8" width="15.44140625" style="23" customWidth="1"/>
    <col min="9" max="9" width="107.33203125" style="9" customWidth="1"/>
    <col min="10" max="10" width="52" customWidth="1"/>
  </cols>
  <sheetData>
    <row r="1" spans="1:362" x14ac:dyDescent="0.3">
      <c r="A1" s="1" t="s">
        <v>86</v>
      </c>
      <c r="B1" s="1" t="s">
        <v>87</v>
      </c>
      <c r="C1" s="2" t="s">
        <v>88</v>
      </c>
      <c r="D1" s="25" t="s">
        <v>89</v>
      </c>
      <c r="E1" s="25" t="s">
        <v>90</v>
      </c>
      <c r="F1" s="1" t="s">
        <v>91</v>
      </c>
      <c r="G1" s="1" t="s">
        <v>92</v>
      </c>
      <c r="H1" s="2" t="s">
        <v>93</v>
      </c>
      <c r="I1" s="7" t="s">
        <v>94</v>
      </c>
      <c r="J1" s="1" t="s">
        <v>95</v>
      </c>
    </row>
    <row r="2" spans="1:362" x14ac:dyDescent="0.3">
      <c r="A2" s="10" t="s">
        <v>39</v>
      </c>
      <c r="B2" s="10" t="s">
        <v>1780</v>
      </c>
      <c r="C2" s="11">
        <v>8</v>
      </c>
      <c r="D2" s="26" t="str">
        <f>DEC2HEX(HEX2DEC(INDEX(BaseAddressTable!$B$9:$B$82,(MATCH(A2,BaseAddressTable!$A$9:$A$82,0))))+HEX2DEC(C2))</f>
        <v>A026C008</v>
      </c>
      <c r="E2" s="26" t="s">
        <v>113</v>
      </c>
      <c r="F2" s="10" t="s">
        <v>1781</v>
      </c>
      <c r="G2" s="10" t="s">
        <v>127</v>
      </c>
      <c r="H2" s="11">
        <v>1</v>
      </c>
      <c r="I2" s="12"/>
      <c r="J2" s="10" t="s">
        <v>1782</v>
      </c>
    </row>
    <row r="3" spans="1:362" x14ac:dyDescent="0.3">
      <c r="A3" s="10" t="s">
        <v>39</v>
      </c>
      <c r="B3" s="10" t="s">
        <v>1783</v>
      </c>
      <c r="C3" s="11" t="s">
        <v>116</v>
      </c>
      <c r="D3" s="26" t="str">
        <f>DEC2HEX(HEX2DEC(INDEX(BaseAddressTable!$B$9:$B$82,(MATCH(A3,BaseAddressTable!$A$9:$A$82,0))))+HEX2DEC(C3))</f>
        <v>A026C00C</v>
      </c>
      <c r="E3" s="26" t="s">
        <v>113</v>
      </c>
      <c r="F3" s="10" t="s">
        <v>1784</v>
      </c>
      <c r="G3" s="10" t="s">
        <v>127</v>
      </c>
      <c r="H3" s="11">
        <v>1</v>
      </c>
      <c r="I3" s="12" t="s">
        <v>1785</v>
      </c>
      <c r="J3" s="10" t="s">
        <v>1786</v>
      </c>
    </row>
    <row r="4" spans="1:362" s="21" customFormat="1" x14ac:dyDescent="0.3">
      <c r="A4" s="10" t="s">
        <v>39</v>
      </c>
      <c r="B4" s="10" t="s">
        <v>1787</v>
      </c>
      <c r="C4" s="11">
        <v>10</v>
      </c>
      <c r="D4" s="26" t="str">
        <f>DEC2HEX(HEX2DEC(INDEX(BaseAddressTable!$B$9:$B$82,(MATCH(A4,BaseAddressTable!$A$9:$A$82,0))))+HEX2DEC(C4))</f>
        <v>A026C010</v>
      </c>
      <c r="E4" s="26" t="s">
        <v>113</v>
      </c>
      <c r="F4" s="10" t="s">
        <v>1788</v>
      </c>
      <c r="G4" s="10" t="s">
        <v>198</v>
      </c>
      <c r="H4" s="11">
        <v>0</v>
      </c>
      <c r="I4" s="10" t="s">
        <v>1789</v>
      </c>
      <c r="J4" s="10" t="s">
        <v>1790</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21" customFormat="1" x14ac:dyDescent="0.3">
      <c r="A5" s="10" t="s">
        <v>39</v>
      </c>
      <c r="B5" s="10" t="s">
        <v>1791</v>
      </c>
      <c r="C5" s="11">
        <v>20</v>
      </c>
      <c r="D5" s="26" t="s">
        <v>3647</v>
      </c>
      <c r="E5" s="26" t="s">
        <v>113</v>
      </c>
      <c r="F5" s="10" t="s">
        <v>1792</v>
      </c>
      <c r="G5" s="10" t="s">
        <v>1793</v>
      </c>
      <c r="H5" s="11">
        <v>2</v>
      </c>
      <c r="I5" s="10" t="s">
        <v>1794</v>
      </c>
      <c r="J5" s="10" t="s">
        <v>1795</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row>
    <row r="6" spans="1:362" s="21" customFormat="1" x14ac:dyDescent="0.3">
      <c r="A6" s="10" t="s">
        <v>39</v>
      </c>
      <c r="B6" s="10" t="s">
        <v>1791</v>
      </c>
      <c r="C6" s="11">
        <f t="shared" ref="C6:C12" si="0">C5</f>
        <v>20</v>
      </c>
      <c r="D6" s="26" t="s">
        <v>3647</v>
      </c>
      <c r="E6" s="26" t="s">
        <v>113</v>
      </c>
      <c r="F6" s="10" t="s">
        <v>1796</v>
      </c>
      <c r="G6" s="10" t="s">
        <v>1797</v>
      </c>
      <c r="H6" s="11">
        <v>1</v>
      </c>
      <c r="I6" s="10" t="s">
        <v>1798</v>
      </c>
      <c r="J6" s="10" t="s">
        <v>1799</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row>
    <row r="7" spans="1:362" s="21" customFormat="1" x14ac:dyDescent="0.3">
      <c r="A7" s="10" t="s">
        <v>39</v>
      </c>
      <c r="B7" s="10" t="s">
        <v>1791</v>
      </c>
      <c r="C7" s="11">
        <f t="shared" si="0"/>
        <v>20</v>
      </c>
      <c r="D7" s="26" t="s">
        <v>3647</v>
      </c>
      <c r="E7" s="26" t="s">
        <v>113</v>
      </c>
      <c r="F7" s="10" t="s">
        <v>1800</v>
      </c>
      <c r="G7" s="10" t="s">
        <v>1801</v>
      </c>
      <c r="H7" s="11">
        <v>3</v>
      </c>
      <c r="I7" s="10" t="s">
        <v>1802</v>
      </c>
      <c r="J7" s="10" t="s">
        <v>1803</v>
      </c>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row>
    <row r="8" spans="1:362" s="21" customFormat="1" x14ac:dyDescent="0.3">
      <c r="A8" s="10" t="s">
        <v>39</v>
      </c>
      <c r="B8" s="10" t="s">
        <v>1791</v>
      </c>
      <c r="C8" s="11">
        <f t="shared" si="0"/>
        <v>20</v>
      </c>
      <c r="D8" s="26" t="s">
        <v>3647</v>
      </c>
      <c r="E8" s="26" t="s">
        <v>113</v>
      </c>
      <c r="F8" s="10" t="s">
        <v>1804</v>
      </c>
      <c r="G8" s="10" t="s">
        <v>1002</v>
      </c>
      <c r="H8" s="11">
        <v>0</v>
      </c>
      <c r="I8" s="10" t="s">
        <v>1805</v>
      </c>
      <c r="J8" s="10" t="s">
        <v>1806</v>
      </c>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row>
    <row r="9" spans="1:362" s="21" customFormat="1" x14ac:dyDescent="0.3">
      <c r="A9" s="10" t="s">
        <v>39</v>
      </c>
      <c r="B9" s="10" t="s">
        <v>1791</v>
      </c>
      <c r="C9" s="11">
        <f t="shared" si="0"/>
        <v>20</v>
      </c>
      <c r="D9" s="26" t="s">
        <v>3647</v>
      </c>
      <c r="E9" s="26" t="s">
        <v>113</v>
      </c>
      <c r="F9" s="10" t="s">
        <v>1807</v>
      </c>
      <c r="G9" s="10" t="s">
        <v>1808</v>
      </c>
      <c r="H9" s="11">
        <v>7</v>
      </c>
      <c r="I9" s="10" t="s">
        <v>1809</v>
      </c>
      <c r="J9" s="10" t="s">
        <v>1810</v>
      </c>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row>
    <row r="10" spans="1:362" s="21" customFormat="1" x14ac:dyDescent="0.3">
      <c r="A10" s="10" t="s">
        <v>39</v>
      </c>
      <c r="B10" s="10" t="s">
        <v>1791</v>
      </c>
      <c r="C10" s="11">
        <f t="shared" si="0"/>
        <v>20</v>
      </c>
      <c r="D10" s="26" t="s">
        <v>3647</v>
      </c>
      <c r="E10" s="26" t="s">
        <v>113</v>
      </c>
      <c r="F10" s="10" t="s">
        <v>1811</v>
      </c>
      <c r="G10" s="10" t="s">
        <v>1812</v>
      </c>
      <c r="H10" s="11">
        <v>4</v>
      </c>
      <c r="I10" s="10" t="s">
        <v>1813</v>
      </c>
      <c r="J10" s="10" t="s">
        <v>1814</v>
      </c>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row>
    <row r="11" spans="1:362" s="21" customFormat="1" x14ac:dyDescent="0.3">
      <c r="A11" s="10" t="s">
        <v>39</v>
      </c>
      <c r="B11" s="10" t="s">
        <v>1791</v>
      </c>
      <c r="C11" s="11">
        <f t="shared" si="0"/>
        <v>20</v>
      </c>
      <c r="D11" s="26" t="s">
        <v>3647</v>
      </c>
      <c r="E11" s="26" t="s">
        <v>113</v>
      </c>
      <c r="F11" s="10" t="s">
        <v>1815</v>
      </c>
      <c r="G11" s="10" t="s">
        <v>1816</v>
      </c>
      <c r="H11" s="11">
        <v>6</v>
      </c>
      <c r="I11" s="10" t="s">
        <v>1817</v>
      </c>
      <c r="J11" s="10" t="s">
        <v>1818</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row>
    <row r="12" spans="1:362" s="21" customFormat="1" x14ac:dyDescent="0.3">
      <c r="A12" s="10" t="s">
        <v>39</v>
      </c>
      <c r="B12" s="10" t="s">
        <v>1791</v>
      </c>
      <c r="C12" s="11">
        <f t="shared" si="0"/>
        <v>20</v>
      </c>
      <c r="D12" s="26" t="s">
        <v>3647</v>
      </c>
      <c r="E12" s="26" t="s">
        <v>113</v>
      </c>
      <c r="F12" s="10" t="s">
        <v>1819</v>
      </c>
      <c r="G12" s="10" t="s">
        <v>1820</v>
      </c>
      <c r="H12" s="11">
        <v>5</v>
      </c>
      <c r="I12" s="10" t="s">
        <v>1821</v>
      </c>
      <c r="J12" s="10" t="s">
        <v>1822</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row>
    <row r="13" spans="1:362" s="21" customFormat="1" x14ac:dyDescent="0.3">
      <c r="A13" s="10" t="s">
        <v>39</v>
      </c>
      <c r="B13" s="10" t="s">
        <v>1823</v>
      </c>
      <c r="C13" s="11">
        <v>28</v>
      </c>
      <c r="D13" s="26" t="s">
        <v>3648</v>
      </c>
      <c r="E13" s="26" t="s">
        <v>113</v>
      </c>
      <c r="F13" s="10" t="s">
        <v>1824</v>
      </c>
      <c r="G13" s="10" t="s">
        <v>1793</v>
      </c>
      <c r="H13" s="11">
        <v>2</v>
      </c>
      <c r="I13" s="10" t="s">
        <v>1825</v>
      </c>
      <c r="J13" s="10" t="s">
        <v>1826</v>
      </c>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row>
    <row r="14" spans="1:362" s="21" customFormat="1" x14ac:dyDescent="0.3">
      <c r="A14" s="10" t="s">
        <v>39</v>
      </c>
      <c r="B14" s="10" t="s">
        <v>1823</v>
      </c>
      <c r="C14" s="11">
        <f t="shared" ref="C14:C20" si="1">C13</f>
        <v>28</v>
      </c>
      <c r="D14" s="26" t="s">
        <v>3648</v>
      </c>
      <c r="E14" s="26" t="s">
        <v>113</v>
      </c>
      <c r="F14" s="10" t="s">
        <v>1827</v>
      </c>
      <c r="G14" s="10" t="s">
        <v>1797</v>
      </c>
      <c r="H14" s="11">
        <v>1</v>
      </c>
      <c r="I14" s="10" t="s">
        <v>1828</v>
      </c>
      <c r="J14" s="10" t="s">
        <v>1829</v>
      </c>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row>
    <row r="15" spans="1:362" s="21" customFormat="1" x14ac:dyDescent="0.3">
      <c r="A15" s="10" t="s">
        <v>39</v>
      </c>
      <c r="B15" s="10" t="s">
        <v>1823</v>
      </c>
      <c r="C15" s="11">
        <f t="shared" si="1"/>
        <v>28</v>
      </c>
      <c r="D15" s="26" t="s">
        <v>3648</v>
      </c>
      <c r="E15" s="26" t="s">
        <v>113</v>
      </c>
      <c r="F15" s="10" t="s">
        <v>1830</v>
      </c>
      <c r="G15" s="10" t="s">
        <v>1801</v>
      </c>
      <c r="H15" s="11">
        <v>3</v>
      </c>
      <c r="I15" s="10" t="s">
        <v>1831</v>
      </c>
      <c r="J15" s="10" t="s">
        <v>1832</v>
      </c>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row>
    <row r="16" spans="1:362" s="21" customFormat="1" x14ac:dyDescent="0.3">
      <c r="A16" s="10" t="s">
        <v>39</v>
      </c>
      <c r="B16" s="10" t="s">
        <v>1823</v>
      </c>
      <c r="C16" s="11">
        <f t="shared" si="1"/>
        <v>28</v>
      </c>
      <c r="D16" s="26" t="s">
        <v>3648</v>
      </c>
      <c r="E16" s="26" t="s">
        <v>113</v>
      </c>
      <c r="F16" s="10" t="s">
        <v>1833</v>
      </c>
      <c r="G16" s="10" t="s">
        <v>1002</v>
      </c>
      <c r="H16" s="11">
        <v>0</v>
      </c>
      <c r="I16" s="10" t="s">
        <v>1834</v>
      </c>
      <c r="J16" s="10" t="s">
        <v>1835</v>
      </c>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row>
    <row r="17" spans="1:362" s="21" customFormat="1" x14ac:dyDescent="0.3">
      <c r="A17" s="10" t="s">
        <v>39</v>
      </c>
      <c r="B17" s="10" t="s">
        <v>1823</v>
      </c>
      <c r="C17" s="11">
        <f t="shared" si="1"/>
        <v>28</v>
      </c>
      <c r="D17" s="26" t="s">
        <v>3648</v>
      </c>
      <c r="E17" s="26" t="s">
        <v>113</v>
      </c>
      <c r="F17" s="10" t="s">
        <v>1836</v>
      </c>
      <c r="G17" s="10" t="s">
        <v>1808</v>
      </c>
      <c r="H17" s="11">
        <v>4</v>
      </c>
      <c r="I17" s="10" t="s">
        <v>1837</v>
      </c>
      <c r="J17" s="10" t="s">
        <v>1838</v>
      </c>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row>
    <row r="18" spans="1:362" s="21" customFormat="1" x14ac:dyDescent="0.3">
      <c r="A18" s="10" t="s">
        <v>39</v>
      </c>
      <c r="B18" s="10" t="s">
        <v>1823</v>
      </c>
      <c r="C18" s="11">
        <f t="shared" si="1"/>
        <v>28</v>
      </c>
      <c r="D18" s="26" t="s">
        <v>3648</v>
      </c>
      <c r="E18" s="26" t="s">
        <v>113</v>
      </c>
      <c r="F18" s="10" t="s">
        <v>1839</v>
      </c>
      <c r="G18" s="10" t="s">
        <v>1812</v>
      </c>
      <c r="H18" s="11">
        <v>6</v>
      </c>
      <c r="I18" s="10" t="s">
        <v>1840</v>
      </c>
      <c r="J18" s="10" t="s">
        <v>1841</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row>
    <row r="19" spans="1:362" s="21" customFormat="1" x14ac:dyDescent="0.3">
      <c r="A19" s="10" t="s">
        <v>39</v>
      </c>
      <c r="B19" s="10" t="s">
        <v>1823</v>
      </c>
      <c r="C19" s="11">
        <f t="shared" si="1"/>
        <v>28</v>
      </c>
      <c r="D19" s="26" t="s">
        <v>3648</v>
      </c>
      <c r="E19" s="26" t="s">
        <v>113</v>
      </c>
      <c r="F19" s="10" t="s">
        <v>1842</v>
      </c>
      <c r="G19" s="10" t="s">
        <v>1816</v>
      </c>
      <c r="H19" s="11">
        <v>7</v>
      </c>
      <c r="I19" s="10" t="s">
        <v>1843</v>
      </c>
      <c r="J19" s="10" t="s">
        <v>1844</v>
      </c>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row>
    <row r="20" spans="1:362" s="21" customFormat="1" x14ac:dyDescent="0.3">
      <c r="A20" s="10" t="s">
        <v>39</v>
      </c>
      <c r="B20" s="10" t="s">
        <v>1823</v>
      </c>
      <c r="C20" s="11">
        <f t="shared" si="1"/>
        <v>28</v>
      </c>
      <c r="D20" s="26" t="s">
        <v>3648</v>
      </c>
      <c r="E20" s="26" t="s">
        <v>113</v>
      </c>
      <c r="F20" s="10" t="s">
        <v>1845</v>
      </c>
      <c r="G20" s="10" t="s">
        <v>1820</v>
      </c>
      <c r="H20" s="11">
        <v>5</v>
      </c>
      <c r="I20" s="10" t="s">
        <v>1846</v>
      </c>
      <c r="J20" s="10" t="s">
        <v>1847</v>
      </c>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row>
    <row r="21" spans="1:362" s="21" customFormat="1" x14ac:dyDescent="0.3">
      <c r="A21" s="10" t="s">
        <v>39</v>
      </c>
      <c r="B21" s="10" t="s">
        <v>1848</v>
      </c>
      <c r="C21" s="11">
        <v>30</v>
      </c>
      <c r="D21" s="26" t="s">
        <v>3649</v>
      </c>
      <c r="E21" s="26" t="s">
        <v>113</v>
      </c>
      <c r="F21" s="10" t="s">
        <v>1849</v>
      </c>
      <c r="G21" s="10" t="s">
        <v>1793</v>
      </c>
      <c r="H21" s="11">
        <v>2</v>
      </c>
      <c r="I21" s="10" t="s">
        <v>1850</v>
      </c>
      <c r="J21" s="10" t="s">
        <v>1851</v>
      </c>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row>
    <row r="22" spans="1:362" s="21" customFormat="1" x14ac:dyDescent="0.3">
      <c r="A22" s="10" t="s">
        <v>39</v>
      </c>
      <c r="B22" s="10" t="s">
        <v>1848</v>
      </c>
      <c r="C22" s="11">
        <f t="shared" ref="C22:C28" si="2">C21</f>
        <v>30</v>
      </c>
      <c r="D22" s="26" t="s">
        <v>3649</v>
      </c>
      <c r="E22" s="26" t="s">
        <v>113</v>
      </c>
      <c r="F22" s="10" t="s">
        <v>1852</v>
      </c>
      <c r="G22" s="10" t="s">
        <v>1797</v>
      </c>
      <c r="H22" s="11">
        <v>1</v>
      </c>
      <c r="I22" s="10" t="s">
        <v>1853</v>
      </c>
      <c r="J22" s="10" t="s">
        <v>1854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row>
    <row r="23" spans="1:362" s="21" customFormat="1" x14ac:dyDescent="0.3">
      <c r="A23" s="10" t="s">
        <v>39</v>
      </c>
      <c r="B23" s="10" t="s">
        <v>1848</v>
      </c>
      <c r="C23" s="11">
        <f t="shared" si="2"/>
        <v>30</v>
      </c>
      <c r="D23" s="26" t="s">
        <v>3649</v>
      </c>
      <c r="E23" s="26" t="s">
        <v>113</v>
      </c>
      <c r="F23" s="10" t="s">
        <v>1855</v>
      </c>
      <c r="G23" s="10" t="s">
        <v>1801</v>
      </c>
      <c r="H23" s="11">
        <v>3</v>
      </c>
      <c r="I23" s="10" t="s">
        <v>1856</v>
      </c>
      <c r="J23" s="10" t="s">
        <v>1857</v>
      </c>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row>
    <row r="24" spans="1:362" s="21" customFormat="1" x14ac:dyDescent="0.3">
      <c r="A24" s="10" t="s">
        <v>39</v>
      </c>
      <c r="B24" s="10" t="s">
        <v>1848</v>
      </c>
      <c r="C24" s="11">
        <f t="shared" si="2"/>
        <v>30</v>
      </c>
      <c r="D24" s="26" t="s">
        <v>3649</v>
      </c>
      <c r="E24" s="26" t="s">
        <v>113</v>
      </c>
      <c r="F24" s="10" t="s">
        <v>1858</v>
      </c>
      <c r="G24" s="10" t="s">
        <v>1002</v>
      </c>
      <c r="H24" s="11">
        <v>0</v>
      </c>
      <c r="I24" s="10" t="s">
        <v>1859</v>
      </c>
      <c r="J24" s="10" t="s">
        <v>1860</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row>
    <row r="25" spans="1:362" s="21" customFormat="1" x14ac:dyDescent="0.3">
      <c r="A25" s="10" t="s">
        <v>39</v>
      </c>
      <c r="B25" s="10" t="s">
        <v>1848</v>
      </c>
      <c r="C25" s="11">
        <f t="shared" si="2"/>
        <v>30</v>
      </c>
      <c r="D25" s="26" t="s">
        <v>3649</v>
      </c>
      <c r="E25" s="26" t="s">
        <v>113</v>
      </c>
      <c r="F25" s="10" t="s">
        <v>1861</v>
      </c>
      <c r="G25" s="10" t="s">
        <v>1808</v>
      </c>
      <c r="H25" s="11">
        <v>4</v>
      </c>
      <c r="I25" s="10" t="s">
        <v>1862</v>
      </c>
      <c r="J25" s="10" t="s">
        <v>1863</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21" customFormat="1" x14ac:dyDescent="0.3">
      <c r="A26" s="10" t="s">
        <v>39</v>
      </c>
      <c r="B26" s="10" t="s">
        <v>1848</v>
      </c>
      <c r="C26" s="11">
        <f t="shared" si="2"/>
        <v>30</v>
      </c>
      <c r="D26" s="26" t="s">
        <v>3649</v>
      </c>
      <c r="E26" s="26" t="s">
        <v>113</v>
      </c>
      <c r="F26" s="10" t="s">
        <v>1864</v>
      </c>
      <c r="G26" s="10" t="s">
        <v>1812</v>
      </c>
      <c r="H26" s="11">
        <v>6</v>
      </c>
      <c r="I26" s="10" t="s">
        <v>1865</v>
      </c>
      <c r="J26" s="10" t="s">
        <v>1866</v>
      </c>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row>
    <row r="27" spans="1:362" s="21" customFormat="1" x14ac:dyDescent="0.3">
      <c r="A27" s="10" t="s">
        <v>39</v>
      </c>
      <c r="B27" s="10" t="s">
        <v>1848</v>
      </c>
      <c r="C27" s="11">
        <f t="shared" si="2"/>
        <v>30</v>
      </c>
      <c r="D27" s="26" t="s">
        <v>3649</v>
      </c>
      <c r="E27" s="26" t="s">
        <v>113</v>
      </c>
      <c r="F27" s="10" t="s">
        <v>1867</v>
      </c>
      <c r="G27" s="10" t="s">
        <v>1816</v>
      </c>
      <c r="H27" s="11">
        <v>7</v>
      </c>
      <c r="I27" s="10" t="s">
        <v>1868</v>
      </c>
      <c r="J27" s="10" t="s">
        <v>1869</v>
      </c>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row>
    <row r="28" spans="1:362" s="21" customFormat="1" x14ac:dyDescent="0.3">
      <c r="A28" s="10" t="s">
        <v>39</v>
      </c>
      <c r="B28" s="10" t="s">
        <v>1848</v>
      </c>
      <c r="C28" s="11">
        <f t="shared" si="2"/>
        <v>30</v>
      </c>
      <c r="D28" s="26" t="s">
        <v>3649</v>
      </c>
      <c r="E28" s="26" t="s">
        <v>113</v>
      </c>
      <c r="F28" s="10" t="s">
        <v>1870</v>
      </c>
      <c r="G28" s="10" t="s">
        <v>1820</v>
      </c>
      <c r="H28" s="11">
        <v>5</v>
      </c>
      <c r="I28" s="10" t="s">
        <v>1871</v>
      </c>
      <c r="J28" s="10" t="s">
        <v>1872</v>
      </c>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row>
    <row r="29" spans="1:362" s="21" customFormat="1" x14ac:dyDescent="0.3">
      <c r="A29" s="10" t="s">
        <v>39</v>
      </c>
      <c r="B29" s="10" t="s">
        <v>1873</v>
      </c>
      <c r="C29" s="11">
        <v>100</v>
      </c>
      <c r="D29" s="26" t="str">
        <f>DEC2HEX(HEX2DEC(INDEX(BaseAddressTable!$B$9:$B$82,(MATCH(A29,BaseAddressTable!$A$9:$A$82,0))))+HEX2DEC(C29))</f>
        <v>A026C100</v>
      </c>
      <c r="E29" s="26" t="s">
        <v>113</v>
      </c>
      <c r="F29" s="10" t="s">
        <v>1874</v>
      </c>
      <c r="G29" s="10" t="s">
        <v>127</v>
      </c>
      <c r="H29" s="11">
        <v>0</v>
      </c>
      <c r="I29" s="10" t="s">
        <v>1875</v>
      </c>
      <c r="J29" s="10" t="s">
        <v>1876</v>
      </c>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row>
    <row r="30" spans="1:362" s="21" customFormat="1" x14ac:dyDescent="0.3">
      <c r="A30" s="10" t="s">
        <v>39</v>
      </c>
      <c r="B30" s="10" t="s">
        <v>1873</v>
      </c>
      <c r="C30" s="11">
        <v>100</v>
      </c>
      <c r="D30" s="26" t="str">
        <f>DEC2HEX(HEX2DEC(INDEX(BaseAddressTable!$B$9:$B$82,(MATCH(A30,BaseAddressTable!$A$9:$A$82,0))))+HEX2DEC(C30))</f>
        <v>A026C100</v>
      </c>
      <c r="E30" s="26" t="s">
        <v>113</v>
      </c>
      <c r="F30" s="10" t="s">
        <v>1877</v>
      </c>
      <c r="G30" s="10" t="s">
        <v>1801</v>
      </c>
      <c r="H30" s="11">
        <v>0</v>
      </c>
      <c r="I30" s="10" t="s">
        <v>1878</v>
      </c>
      <c r="J30" s="10" t="s">
        <v>1879</v>
      </c>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row>
    <row r="31" spans="1:362" s="21" customFormat="1" x14ac:dyDescent="0.3">
      <c r="A31" s="10" t="s">
        <v>39</v>
      </c>
      <c r="B31" s="10" t="s">
        <v>1873</v>
      </c>
      <c r="C31" s="11">
        <v>100</v>
      </c>
      <c r="D31" s="26" t="str">
        <f>DEC2HEX(HEX2DEC(INDEX(BaseAddressTable!$B$9:$B$82,(MATCH(A31,BaseAddressTable!$A$9:$A$82,0))))+HEX2DEC(C31))</f>
        <v>A026C100</v>
      </c>
      <c r="E31" s="26" t="s">
        <v>113</v>
      </c>
      <c r="F31" s="10" t="s">
        <v>1880</v>
      </c>
      <c r="G31" s="10" t="s">
        <v>1881</v>
      </c>
      <c r="H31" s="11">
        <v>0</v>
      </c>
      <c r="I31" s="10" t="s">
        <v>1882</v>
      </c>
      <c r="J31" s="10" t="s">
        <v>1883</v>
      </c>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row>
    <row r="32" spans="1:362" x14ac:dyDescent="0.3">
      <c r="A32" s="10" t="s">
        <v>39</v>
      </c>
      <c r="B32" s="10" t="s">
        <v>1884</v>
      </c>
      <c r="C32" s="11">
        <v>104</v>
      </c>
      <c r="D32" s="26" t="str">
        <f>DEC2HEX(HEX2DEC(INDEX(BaseAddressTable!$B$9:$B$82,(MATCH(A32,BaseAddressTable!$A$9:$A$82,0))))+HEX2DEC(C32))</f>
        <v>A026C104</v>
      </c>
      <c r="E32" s="26" t="s">
        <v>113</v>
      </c>
      <c r="F32" s="10" t="s">
        <v>1885</v>
      </c>
      <c r="G32" s="10" t="s">
        <v>127</v>
      </c>
      <c r="H32" s="11">
        <v>1</v>
      </c>
      <c r="I32" s="10" t="s">
        <v>1886</v>
      </c>
      <c r="J32" s="10" t="s">
        <v>1887</v>
      </c>
    </row>
    <row r="33" spans="1:10" x14ac:dyDescent="0.3">
      <c r="A33" s="10" t="s">
        <v>39</v>
      </c>
      <c r="B33" s="10" t="s">
        <v>1888</v>
      </c>
      <c r="C33" s="11">
        <v>108</v>
      </c>
      <c r="D33" s="26" t="str">
        <f>DEC2HEX(HEX2DEC(INDEX(BaseAddressTable!$B$9:$B$82,(MATCH(A33,BaseAddressTable!$A$9:$A$82,0))))+HEX2DEC(C33))</f>
        <v>A026C108</v>
      </c>
      <c r="E33" s="26" t="s">
        <v>113</v>
      </c>
      <c r="F33" s="10" t="s">
        <v>1889</v>
      </c>
      <c r="G33" s="10" t="s">
        <v>105</v>
      </c>
      <c r="H33" s="11" t="s">
        <v>1890</v>
      </c>
      <c r="I33" s="12" t="s">
        <v>1891</v>
      </c>
      <c r="J33" s="10" t="s">
        <v>1892</v>
      </c>
    </row>
    <row r="34" spans="1:10" x14ac:dyDescent="0.3">
      <c r="A34" s="10" t="s">
        <v>39</v>
      </c>
      <c r="B34" s="10" t="s">
        <v>1893</v>
      </c>
      <c r="C34" s="11">
        <v>110</v>
      </c>
      <c r="D34" s="26" t="str">
        <f>DEC2HEX(HEX2DEC(INDEX(BaseAddressTable!$B$9:$B$82,(MATCH(A34,BaseAddressTable!$A$9:$A$82,0))))+HEX2DEC(C34))</f>
        <v>A026C110</v>
      </c>
      <c r="E34" s="26" t="s">
        <v>113</v>
      </c>
      <c r="F34" s="10" t="s">
        <v>1894</v>
      </c>
      <c r="G34" s="10" t="s">
        <v>127</v>
      </c>
      <c r="H34" s="11">
        <v>1</v>
      </c>
      <c r="I34" s="12" t="s">
        <v>1895</v>
      </c>
      <c r="J34" s="10" t="s">
        <v>1896</v>
      </c>
    </row>
    <row r="35" spans="1:10" x14ac:dyDescent="0.3">
      <c r="A35" s="10" t="s">
        <v>39</v>
      </c>
      <c r="B35" s="10" t="s">
        <v>1893</v>
      </c>
      <c r="C35" s="11">
        <v>110</v>
      </c>
      <c r="D35" s="26" t="str">
        <f>DEC2HEX(HEX2DEC(INDEX(BaseAddressTable!$B$9:$B$82,(MATCH(A35,BaseAddressTable!$A$9:$A$82,0))))+HEX2DEC(C35))</f>
        <v>A026C110</v>
      </c>
      <c r="E35" s="26" t="s">
        <v>113</v>
      </c>
      <c r="F35" s="10" t="s">
        <v>1897</v>
      </c>
      <c r="G35" s="10" t="s">
        <v>148</v>
      </c>
      <c r="H35" s="11">
        <v>1</v>
      </c>
      <c r="I35" s="12" t="s">
        <v>1898</v>
      </c>
      <c r="J35" s="10" t="s">
        <v>1899</v>
      </c>
    </row>
    <row r="36" spans="1:10" x14ac:dyDescent="0.3">
      <c r="A36" s="10" t="s">
        <v>39</v>
      </c>
      <c r="B36" s="10" t="s">
        <v>1900</v>
      </c>
      <c r="C36" s="11">
        <v>128</v>
      </c>
      <c r="D36" s="26" t="str">
        <f>DEC2HEX(HEX2DEC(INDEX(BaseAddressTable!$B$9:$B$82,(MATCH(A36,BaseAddressTable!$A$9:$A$82,0))))+HEX2DEC(C36))</f>
        <v>A026C128</v>
      </c>
      <c r="E36" s="26" t="s">
        <v>113</v>
      </c>
      <c r="F36" s="10" t="s">
        <v>1901</v>
      </c>
      <c r="G36" s="10" t="s">
        <v>127</v>
      </c>
      <c r="H36" s="11">
        <v>0</v>
      </c>
      <c r="I36" s="12" t="s">
        <v>1902</v>
      </c>
      <c r="J36" s="10" t="s">
        <v>1903</v>
      </c>
    </row>
    <row r="37" spans="1:10" x14ac:dyDescent="0.3">
      <c r="A37" s="10" t="s">
        <v>39</v>
      </c>
      <c r="B37" s="10" t="s">
        <v>1900</v>
      </c>
      <c r="C37" s="11">
        <v>128</v>
      </c>
      <c r="D37" s="26" t="str">
        <f>DEC2HEX(HEX2DEC(INDEX(BaseAddressTable!$B$9:$B$82,(MATCH(A37,BaseAddressTable!$A$9:$A$82,0))))+HEX2DEC(C37))</f>
        <v>A026C128</v>
      </c>
      <c r="E37" s="26" t="s">
        <v>113</v>
      </c>
      <c r="F37" s="10" t="s">
        <v>1904</v>
      </c>
      <c r="G37" s="10" t="s">
        <v>131</v>
      </c>
      <c r="H37" s="11">
        <v>0</v>
      </c>
      <c r="I37" s="12" t="s">
        <v>1905</v>
      </c>
      <c r="J37" s="10" t="s">
        <v>1906</v>
      </c>
    </row>
    <row r="38" spans="1:10" x14ac:dyDescent="0.3">
      <c r="A38" s="10" t="s">
        <v>39</v>
      </c>
      <c r="B38" s="10" t="s">
        <v>1900</v>
      </c>
      <c r="C38" s="11">
        <v>128</v>
      </c>
      <c r="D38" s="26" t="str">
        <f>DEC2HEX(HEX2DEC(INDEX(BaseAddressTable!$B$9:$B$82,(MATCH(A38,BaseAddressTable!$A$9:$A$82,0))))+HEX2DEC(C38))</f>
        <v>A026C128</v>
      </c>
      <c r="E38" s="26" t="s">
        <v>113</v>
      </c>
      <c r="F38" s="10" t="s">
        <v>1907</v>
      </c>
      <c r="G38" s="10" t="s">
        <v>304</v>
      </c>
      <c r="H38" s="11">
        <v>0</v>
      </c>
      <c r="I38" s="12" t="s">
        <v>1908</v>
      </c>
      <c r="J38" s="10" t="s">
        <v>1909</v>
      </c>
    </row>
    <row r="39" spans="1:10" x14ac:dyDescent="0.3">
      <c r="A39" s="10" t="s">
        <v>39</v>
      </c>
      <c r="B39" s="10" t="s">
        <v>1900</v>
      </c>
      <c r="C39" s="11">
        <v>128</v>
      </c>
      <c r="D39" s="26" t="str">
        <f>DEC2HEX(HEX2DEC(INDEX(BaseAddressTable!$B$9:$B$82,(MATCH(A39,BaseAddressTable!$A$9:$A$82,0))))+HEX2DEC(C39))</f>
        <v>A026C128</v>
      </c>
      <c r="E39" s="26" t="s">
        <v>113</v>
      </c>
      <c r="F39" s="10" t="s">
        <v>1910</v>
      </c>
      <c r="G39" s="10" t="s">
        <v>307</v>
      </c>
      <c r="H39" s="11">
        <v>0</v>
      </c>
      <c r="I39" s="12" t="s">
        <v>1911</v>
      </c>
      <c r="J39" s="10" t="s">
        <v>1912</v>
      </c>
    </row>
    <row r="40" spans="1:10" x14ac:dyDescent="0.3">
      <c r="A40" s="10" t="s">
        <v>39</v>
      </c>
      <c r="B40" s="10" t="s">
        <v>1900</v>
      </c>
      <c r="C40" s="11">
        <v>128</v>
      </c>
      <c r="D40" s="26" t="str">
        <f>DEC2HEX(HEX2DEC(INDEX(BaseAddressTable!$B$9:$B$82,(MATCH(A40,BaseAddressTable!$A$9:$A$82,0))))+HEX2DEC(C40))</f>
        <v>A026C128</v>
      </c>
      <c r="E40" s="26" t="s">
        <v>113</v>
      </c>
      <c r="F40" s="10" t="s">
        <v>1913</v>
      </c>
      <c r="G40" s="10" t="s">
        <v>274</v>
      </c>
      <c r="H40" s="11">
        <v>0</v>
      </c>
      <c r="I40" s="12" t="s">
        <v>1914</v>
      </c>
      <c r="J40" s="10" t="s">
        <v>1915</v>
      </c>
    </row>
    <row r="41" spans="1:10" x14ac:dyDescent="0.3">
      <c r="A41" s="10" t="s">
        <v>39</v>
      </c>
      <c r="B41" s="10" t="s">
        <v>1900</v>
      </c>
      <c r="C41" s="11">
        <v>128</v>
      </c>
      <c r="D41" s="26" t="str">
        <f>DEC2HEX(HEX2DEC(INDEX(BaseAddressTable!$B$9:$B$82,(MATCH(A41,BaseAddressTable!$A$9:$A$82,0))))+HEX2DEC(C41))</f>
        <v>A026C128</v>
      </c>
      <c r="E41" s="26" t="s">
        <v>113</v>
      </c>
      <c r="F41" s="10" t="s">
        <v>1916</v>
      </c>
      <c r="G41" s="10" t="s">
        <v>277</v>
      </c>
      <c r="H41" s="11">
        <v>0</v>
      </c>
      <c r="I41" s="12" t="s">
        <v>1917</v>
      </c>
      <c r="J41" s="10" t="s">
        <v>1918</v>
      </c>
    </row>
    <row r="42" spans="1:10" x14ac:dyDescent="0.3">
      <c r="A42" s="10" t="s">
        <v>39</v>
      </c>
      <c r="B42" s="10" t="s">
        <v>1900</v>
      </c>
      <c r="C42" s="11">
        <v>128</v>
      </c>
      <c r="D42" s="26" t="str">
        <f>DEC2HEX(HEX2DEC(INDEX(BaseAddressTable!$B$9:$B$82,(MATCH(A42,BaseAddressTable!$A$9:$A$82,0))))+HEX2DEC(C42))</f>
        <v>A026C128</v>
      </c>
      <c r="E42" s="26" t="s">
        <v>113</v>
      </c>
      <c r="F42" s="10" t="s">
        <v>1919</v>
      </c>
      <c r="G42" s="10" t="s">
        <v>363</v>
      </c>
      <c r="H42" s="11">
        <v>0</v>
      </c>
      <c r="I42" s="12" t="s">
        <v>1920</v>
      </c>
      <c r="J42" s="10" t="s">
        <v>1921</v>
      </c>
    </row>
    <row r="43" spans="1:10" x14ac:dyDescent="0.3">
      <c r="A43" s="10" t="s">
        <v>39</v>
      </c>
      <c r="B43" s="10" t="s">
        <v>1900</v>
      </c>
      <c r="C43" s="11">
        <v>128</v>
      </c>
      <c r="D43" s="26" t="str">
        <f>DEC2HEX(HEX2DEC(INDEX(BaseAddressTable!$B$9:$B$82,(MATCH(A43,BaseAddressTable!$A$9:$A$82,0))))+HEX2DEC(C43))</f>
        <v>A026C128</v>
      </c>
      <c r="E43" s="26" t="s">
        <v>113</v>
      </c>
      <c r="F43" s="10" t="s">
        <v>1922</v>
      </c>
      <c r="G43" s="10" t="s">
        <v>366</v>
      </c>
      <c r="H43" s="11">
        <v>0</v>
      </c>
      <c r="I43" s="12" t="s">
        <v>1923</v>
      </c>
      <c r="J43" s="10" t="s">
        <v>1924</v>
      </c>
    </row>
    <row r="44" spans="1:10" x14ac:dyDescent="0.3">
      <c r="A44" s="10" t="s">
        <v>39</v>
      </c>
      <c r="B44" s="10" t="s">
        <v>1925</v>
      </c>
      <c r="C44" s="11" t="s">
        <v>1926</v>
      </c>
      <c r="D44" s="26" t="str">
        <f>DEC2HEX(HEX2DEC(INDEX(BaseAddressTable!$B$9:$B$82,(MATCH(A44,BaseAddressTable!$A$9:$A$82,0))))+HEX2DEC(C44))</f>
        <v>A026C12C</v>
      </c>
      <c r="E44" s="26" t="s">
        <v>113</v>
      </c>
      <c r="F44" s="10" t="s">
        <v>1927</v>
      </c>
      <c r="G44" s="10" t="s">
        <v>127</v>
      </c>
      <c r="H44" s="11">
        <v>0</v>
      </c>
      <c r="I44" s="12" t="s">
        <v>1928</v>
      </c>
      <c r="J44" s="10" t="s">
        <v>1929</v>
      </c>
    </row>
    <row r="45" spans="1:10" x14ac:dyDescent="0.3">
      <c r="A45" s="10" t="s">
        <v>39</v>
      </c>
      <c r="B45" s="10" t="s">
        <v>1925</v>
      </c>
      <c r="C45" s="11" t="s">
        <v>1926</v>
      </c>
      <c r="D45" s="26" t="str">
        <f>DEC2HEX(HEX2DEC(INDEX(BaseAddressTable!$B$9:$B$82,(MATCH(A45,BaseAddressTable!$A$9:$A$82,0))))+HEX2DEC(C45))</f>
        <v>A026C12C</v>
      </c>
      <c r="E45" s="26" t="s">
        <v>113</v>
      </c>
      <c r="F45" s="10" t="s">
        <v>1930</v>
      </c>
      <c r="G45" s="10" t="s">
        <v>131</v>
      </c>
      <c r="H45" s="11">
        <v>0</v>
      </c>
      <c r="I45" s="12" t="s">
        <v>1931</v>
      </c>
      <c r="J45" s="10" t="s">
        <v>1932</v>
      </c>
    </row>
    <row r="46" spans="1:10" x14ac:dyDescent="0.3">
      <c r="A46" s="10" t="s">
        <v>39</v>
      </c>
      <c r="B46" s="10" t="s">
        <v>1925</v>
      </c>
      <c r="C46" s="11" t="s">
        <v>1926</v>
      </c>
      <c r="D46" s="26" t="str">
        <f>DEC2HEX(HEX2DEC(INDEX(BaseAddressTable!$B$9:$B$82,(MATCH(A46,BaseAddressTable!$A$9:$A$82,0))))+HEX2DEC(C46))</f>
        <v>A026C12C</v>
      </c>
      <c r="E46" s="26" t="s">
        <v>113</v>
      </c>
      <c r="F46" s="10" t="s">
        <v>1933</v>
      </c>
      <c r="G46" s="10" t="s">
        <v>304</v>
      </c>
      <c r="H46" s="11">
        <v>0</v>
      </c>
      <c r="I46" s="12" t="s">
        <v>1934</v>
      </c>
      <c r="J46" s="10" t="s">
        <v>1935</v>
      </c>
    </row>
    <row r="47" spans="1:10" x14ac:dyDescent="0.3">
      <c r="A47" s="10" t="s">
        <v>39</v>
      </c>
      <c r="B47" s="10" t="s">
        <v>1925</v>
      </c>
      <c r="C47" s="11" t="s">
        <v>1926</v>
      </c>
      <c r="D47" s="26" t="str">
        <f>DEC2HEX(HEX2DEC(INDEX(BaseAddressTable!$B$9:$B$82,(MATCH(A47,BaseAddressTable!$A$9:$A$82,0))))+HEX2DEC(C47))</f>
        <v>A026C12C</v>
      </c>
      <c r="E47" s="26" t="s">
        <v>113</v>
      </c>
      <c r="F47" s="10" t="s">
        <v>1936</v>
      </c>
      <c r="G47" s="10" t="s">
        <v>307</v>
      </c>
      <c r="H47" s="11">
        <v>0</v>
      </c>
      <c r="I47" s="12" t="s">
        <v>1937</v>
      </c>
      <c r="J47" s="10" t="s">
        <v>1938</v>
      </c>
    </row>
    <row r="48" spans="1:10" x14ac:dyDescent="0.3">
      <c r="A48" s="10" t="s">
        <v>39</v>
      </c>
      <c r="B48" s="10" t="s">
        <v>1925</v>
      </c>
      <c r="C48" s="11" t="s">
        <v>1926</v>
      </c>
      <c r="D48" s="26" t="str">
        <f>DEC2HEX(HEX2DEC(INDEX(BaseAddressTable!$B$9:$B$82,(MATCH(A48,BaseAddressTable!$A$9:$A$82,0))))+HEX2DEC(C48))</f>
        <v>A026C12C</v>
      </c>
      <c r="E48" s="26" t="s">
        <v>113</v>
      </c>
      <c r="F48" s="10" t="s">
        <v>1939</v>
      </c>
      <c r="G48" s="10" t="s">
        <v>274</v>
      </c>
      <c r="H48" s="11">
        <v>0</v>
      </c>
      <c r="I48" s="12" t="s">
        <v>1940</v>
      </c>
      <c r="J48" s="10" t="s">
        <v>1941</v>
      </c>
    </row>
    <row r="49" spans="1:10" x14ac:dyDescent="0.3">
      <c r="A49" s="10" t="s">
        <v>39</v>
      </c>
      <c r="B49" s="10" t="s">
        <v>1925</v>
      </c>
      <c r="C49" s="11" t="s">
        <v>1926</v>
      </c>
      <c r="D49" s="26" t="str">
        <f>DEC2HEX(HEX2DEC(INDEX(BaseAddressTable!$B$9:$B$82,(MATCH(A49,BaseAddressTable!$A$9:$A$82,0))))+HEX2DEC(C49))</f>
        <v>A026C12C</v>
      </c>
      <c r="E49" s="26" t="s">
        <v>113</v>
      </c>
      <c r="F49" s="10" t="s">
        <v>1942</v>
      </c>
      <c r="G49" s="10" t="s">
        <v>277</v>
      </c>
      <c r="H49" s="11">
        <v>0</v>
      </c>
      <c r="I49" s="12" t="s">
        <v>1943</v>
      </c>
      <c r="J49" s="10" t="s">
        <v>1944</v>
      </c>
    </row>
    <row r="50" spans="1:10" x14ac:dyDescent="0.3">
      <c r="A50" s="10" t="s">
        <v>39</v>
      </c>
      <c r="B50" s="10" t="s">
        <v>1925</v>
      </c>
      <c r="C50" s="11" t="s">
        <v>1926</v>
      </c>
      <c r="D50" s="26" t="str">
        <f>DEC2HEX(HEX2DEC(INDEX(BaseAddressTable!$B$9:$B$82,(MATCH(A50,BaseAddressTable!$A$9:$A$82,0))))+HEX2DEC(C50))</f>
        <v>A026C12C</v>
      </c>
      <c r="E50" s="26" t="s">
        <v>113</v>
      </c>
      <c r="F50" s="10" t="s">
        <v>1945</v>
      </c>
      <c r="G50" s="10" t="s">
        <v>363</v>
      </c>
      <c r="H50" s="11">
        <v>0</v>
      </c>
      <c r="I50" s="12" t="s">
        <v>1946</v>
      </c>
      <c r="J50" s="10" t="s">
        <v>1947</v>
      </c>
    </row>
    <row r="51" spans="1:10" x14ac:dyDescent="0.3">
      <c r="A51" s="10" t="s">
        <v>39</v>
      </c>
      <c r="B51" s="10" t="s">
        <v>1925</v>
      </c>
      <c r="C51" s="11" t="s">
        <v>1926</v>
      </c>
      <c r="D51" s="26" t="str">
        <f>DEC2HEX(HEX2DEC(INDEX(BaseAddressTable!$B$9:$B$82,(MATCH(A51,BaseAddressTable!$A$9:$A$82,0))))+HEX2DEC(C51))</f>
        <v>A026C12C</v>
      </c>
      <c r="E51" s="26" t="s">
        <v>113</v>
      </c>
      <c r="F51" s="10" t="s">
        <v>1948</v>
      </c>
      <c r="G51" s="10" t="s">
        <v>366</v>
      </c>
      <c r="H51" s="11">
        <v>0</v>
      </c>
      <c r="I51" s="12" t="s">
        <v>1949</v>
      </c>
      <c r="J51" s="10" t="s">
        <v>1950</v>
      </c>
    </row>
    <row r="52" spans="1:10" x14ac:dyDescent="0.3">
      <c r="A52" s="10" t="s">
        <v>39</v>
      </c>
      <c r="B52" s="10" t="s">
        <v>1951</v>
      </c>
      <c r="C52" s="11">
        <v>130</v>
      </c>
      <c r="D52" s="26" t="str">
        <f>DEC2HEX(HEX2DEC(INDEX(BaseAddressTable!$B$9:$B$82,(MATCH(A52,BaseAddressTable!$A$9:$A$82,0))))+HEX2DEC(C52))</f>
        <v>A026C130</v>
      </c>
      <c r="E52" s="26" t="s">
        <v>113</v>
      </c>
      <c r="F52" s="10" t="s">
        <v>1952</v>
      </c>
      <c r="G52" s="10" t="s">
        <v>666</v>
      </c>
      <c r="H52" s="11" t="s">
        <v>1953</v>
      </c>
      <c r="I52" s="12" t="s">
        <v>1954</v>
      </c>
      <c r="J52" s="10" t="s">
        <v>1955</v>
      </c>
    </row>
    <row r="53" spans="1:10" x14ac:dyDescent="0.3">
      <c r="A53" s="10" t="s">
        <v>39</v>
      </c>
      <c r="B53" s="10" t="s">
        <v>1951</v>
      </c>
      <c r="C53" s="11">
        <v>130</v>
      </c>
      <c r="D53" s="26" t="str">
        <f>DEC2HEX(HEX2DEC(INDEX(BaseAddressTable!$B$9:$B$82,(MATCH(A53,BaseAddressTable!$A$9:$A$82,0))))+HEX2DEC(C53))</f>
        <v>A026C130</v>
      </c>
      <c r="E53" s="26" t="s">
        <v>113</v>
      </c>
      <c r="F53" s="10" t="s">
        <v>1956</v>
      </c>
      <c r="G53" s="10" t="s">
        <v>1957</v>
      </c>
      <c r="H53" s="11" t="s">
        <v>1953</v>
      </c>
      <c r="I53" s="12" t="s">
        <v>1958</v>
      </c>
      <c r="J53" s="10" t="s">
        <v>1959</v>
      </c>
    </row>
    <row r="54" spans="1:10" x14ac:dyDescent="0.3">
      <c r="A54" s="10" t="s">
        <v>39</v>
      </c>
      <c r="B54" s="10" t="s">
        <v>1951</v>
      </c>
      <c r="C54" s="11">
        <v>130</v>
      </c>
      <c r="D54" s="26" t="str">
        <f>DEC2HEX(HEX2DEC(INDEX(BaseAddressTable!$B$9:$B$82,(MATCH(A54,BaseAddressTable!$A$9:$A$82,0))))+HEX2DEC(C54))</f>
        <v>A026C130</v>
      </c>
      <c r="E54" s="26" t="s">
        <v>113</v>
      </c>
      <c r="F54" s="10" t="s">
        <v>1960</v>
      </c>
      <c r="G54" s="10" t="s">
        <v>1961</v>
      </c>
      <c r="H54" s="11" t="s">
        <v>1953</v>
      </c>
      <c r="I54" s="12" t="s">
        <v>1962</v>
      </c>
      <c r="J54" s="10" t="s">
        <v>1963</v>
      </c>
    </row>
    <row r="55" spans="1:10" x14ac:dyDescent="0.3">
      <c r="A55" s="10" t="s">
        <v>39</v>
      </c>
      <c r="B55" s="10" t="s">
        <v>1951</v>
      </c>
      <c r="C55" s="11">
        <v>130</v>
      </c>
      <c r="D55" s="26" t="str">
        <f>DEC2HEX(HEX2DEC(INDEX(BaseAddressTable!$B$9:$B$82,(MATCH(A55,BaseAddressTable!$A$9:$A$82,0))))+HEX2DEC(C55))</f>
        <v>A026C130</v>
      </c>
      <c r="E55" s="26" t="s">
        <v>113</v>
      </c>
      <c r="F55" s="10" t="s">
        <v>1964</v>
      </c>
      <c r="G55" s="10" t="s">
        <v>1965</v>
      </c>
      <c r="H55" s="11" t="s">
        <v>1953</v>
      </c>
      <c r="I55" s="12" t="s">
        <v>1966</v>
      </c>
      <c r="J55" s="10" t="s">
        <v>1967</v>
      </c>
    </row>
    <row r="56" spans="1:10" x14ac:dyDescent="0.3">
      <c r="A56" s="10" t="s">
        <v>39</v>
      </c>
      <c r="B56" s="10" t="s">
        <v>1968</v>
      </c>
      <c r="C56" s="11">
        <v>134</v>
      </c>
      <c r="D56" s="26" t="str">
        <f>DEC2HEX(HEX2DEC(INDEX(BaseAddressTable!$B$9:$B$82,(MATCH(A56,BaseAddressTable!$A$9:$A$82,0))))+HEX2DEC(C56))</f>
        <v>A026C134</v>
      </c>
      <c r="E56" s="26" t="s">
        <v>113</v>
      </c>
      <c r="F56" s="10" t="s">
        <v>1969</v>
      </c>
      <c r="G56" s="10" t="s">
        <v>666</v>
      </c>
      <c r="H56" s="11" t="s">
        <v>1953</v>
      </c>
      <c r="I56" s="12" t="s">
        <v>1970</v>
      </c>
      <c r="J56" s="10" t="s">
        <v>1971</v>
      </c>
    </row>
    <row r="57" spans="1:10" x14ac:dyDescent="0.3">
      <c r="A57" s="10" t="s">
        <v>39</v>
      </c>
      <c r="B57" s="10" t="s">
        <v>1968</v>
      </c>
      <c r="C57" s="11">
        <v>134</v>
      </c>
      <c r="D57" s="26" t="str">
        <f>DEC2HEX(HEX2DEC(INDEX(BaseAddressTable!$B$9:$B$82,(MATCH(A57,BaseAddressTable!$A$9:$A$82,0))))+HEX2DEC(C57))</f>
        <v>A026C134</v>
      </c>
      <c r="E57" s="26" t="s">
        <v>113</v>
      </c>
      <c r="F57" s="10" t="s">
        <v>1972</v>
      </c>
      <c r="G57" s="10" t="s">
        <v>1957</v>
      </c>
      <c r="H57" s="11" t="s">
        <v>1953</v>
      </c>
      <c r="I57" s="12" t="s">
        <v>1973</v>
      </c>
      <c r="J57" s="10" t="s">
        <v>1974</v>
      </c>
    </row>
    <row r="58" spans="1:10" x14ac:dyDescent="0.3">
      <c r="A58" s="10" t="s">
        <v>39</v>
      </c>
      <c r="B58" s="10" t="s">
        <v>1968</v>
      </c>
      <c r="C58" s="11">
        <v>134</v>
      </c>
      <c r="D58" s="26" t="str">
        <f>DEC2HEX(HEX2DEC(INDEX(BaseAddressTable!$B$9:$B$82,(MATCH(A58,BaseAddressTable!$A$9:$A$82,0))))+HEX2DEC(C58))</f>
        <v>A026C134</v>
      </c>
      <c r="E58" s="26" t="s">
        <v>113</v>
      </c>
      <c r="F58" s="10" t="s">
        <v>1975</v>
      </c>
      <c r="G58" s="10" t="s">
        <v>1961</v>
      </c>
      <c r="H58" s="11" t="s">
        <v>1953</v>
      </c>
      <c r="I58" s="12" t="s">
        <v>1976</v>
      </c>
      <c r="J58" s="10" t="s">
        <v>1977</v>
      </c>
    </row>
    <row r="59" spans="1:10" x14ac:dyDescent="0.3">
      <c r="A59" s="10" t="s">
        <v>39</v>
      </c>
      <c r="B59" s="10" t="s">
        <v>1968</v>
      </c>
      <c r="C59" s="11">
        <v>134</v>
      </c>
      <c r="D59" s="26" t="str">
        <f>DEC2HEX(HEX2DEC(INDEX(BaseAddressTable!$B$9:$B$82,(MATCH(A59,BaseAddressTable!$A$9:$A$82,0))))+HEX2DEC(C59))</f>
        <v>A026C134</v>
      </c>
      <c r="E59" s="26" t="s">
        <v>113</v>
      </c>
      <c r="F59" s="10" t="s">
        <v>1978</v>
      </c>
      <c r="G59" s="10" t="s">
        <v>1965</v>
      </c>
      <c r="H59" s="11" t="s">
        <v>1953</v>
      </c>
      <c r="I59" s="12" t="s">
        <v>1979</v>
      </c>
      <c r="J59" s="10" t="s">
        <v>1980</v>
      </c>
    </row>
    <row r="60" spans="1:10" x14ac:dyDescent="0.3">
      <c r="A60" s="10" t="s">
        <v>39</v>
      </c>
      <c r="B60" s="10" t="s">
        <v>1981</v>
      </c>
      <c r="C60" s="11">
        <v>138</v>
      </c>
      <c r="D60" s="26" t="str">
        <f>DEC2HEX(HEX2DEC(INDEX(BaseAddressTable!$B$9:$B$82,(MATCH(A60,BaseAddressTable!$A$9:$A$82,0))))+HEX2DEC(C60))</f>
        <v>A026C138</v>
      </c>
      <c r="E60" s="26" t="s">
        <v>97</v>
      </c>
      <c r="F60" s="10" t="s">
        <v>1982</v>
      </c>
      <c r="G60" s="10" t="s">
        <v>666</v>
      </c>
      <c r="H60" s="11" t="s">
        <v>1953</v>
      </c>
      <c r="I60" s="12" t="s">
        <v>1983</v>
      </c>
      <c r="J60" s="10" t="s">
        <v>1984</v>
      </c>
    </row>
    <row r="61" spans="1:10" x14ac:dyDescent="0.3">
      <c r="A61" s="10" t="s">
        <v>39</v>
      </c>
      <c r="B61" s="10" t="s">
        <v>1981</v>
      </c>
      <c r="C61" s="11">
        <v>138</v>
      </c>
      <c r="D61" s="26" t="str">
        <f>DEC2HEX(HEX2DEC(INDEX(BaseAddressTable!$B$9:$B$82,(MATCH(A61,BaseAddressTable!$A$9:$A$82,0))))+HEX2DEC(C61))</f>
        <v>A026C138</v>
      </c>
      <c r="E61" s="26" t="s">
        <v>97</v>
      </c>
      <c r="F61" s="10" t="s">
        <v>1985</v>
      </c>
      <c r="G61" s="10" t="s">
        <v>1957</v>
      </c>
      <c r="H61" s="11" t="s">
        <v>1953</v>
      </c>
      <c r="I61" s="12" t="s">
        <v>1986</v>
      </c>
      <c r="J61" s="10" t="s">
        <v>1987</v>
      </c>
    </row>
    <row r="62" spans="1:10" x14ac:dyDescent="0.3">
      <c r="A62" s="10" t="s">
        <v>39</v>
      </c>
      <c r="B62" s="10" t="s">
        <v>1981</v>
      </c>
      <c r="C62" s="11">
        <v>138</v>
      </c>
      <c r="D62" s="26" t="str">
        <f>DEC2HEX(HEX2DEC(INDEX(BaseAddressTable!$B$9:$B$82,(MATCH(A62,BaseAddressTable!$A$9:$A$82,0))))+HEX2DEC(C62))</f>
        <v>A026C138</v>
      </c>
      <c r="E62" s="26" t="s">
        <v>97</v>
      </c>
      <c r="F62" s="10" t="s">
        <v>1988</v>
      </c>
      <c r="G62" s="10" t="s">
        <v>1961</v>
      </c>
      <c r="H62" s="11" t="s">
        <v>1953</v>
      </c>
      <c r="I62" s="12" t="s">
        <v>1989</v>
      </c>
      <c r="J62" s="10" t="s">
        <v>1990</v>
      </c>
    </row>
    <row r="63" spans="1:10" x14ac:dyDescent="0.3">
      <c r="A63" s="10" t="s">
        <v>39</v>
      </c>
      <c r="B63" s="10" t="s">
        <v>1981</v>
      </c>
      <c r="C63" s="11">
        <v>138</v>
      </c>
      <c r="D63" s="26" t="str">
        <f>DEC2HEX(HEX2DEC(INDEX(BaseAddressTable!$B$9:$B$82,(MATCH(A63,BaseAddressTable!$A$9:$A$82,0))))+HEX2DEC(C63))</f>
        <v>A026C138</v>
      </c>
      <c r="E63" s="26" t="s">
        <v>97</v>
      </c>
      <c r="F63" s="10" t="s">
        <v>1991</v>
      </c>
      <c r="G63" s="10" t="s">
        <v>1965</v>
      </c>
      <c r="H63" s="11" t="s">
        <v>1953</v>
      </c>
      <c r="I63" s="12" t="s">
        <v>1992</v>
      </c>
      <c r="J63" s="10" t="s">
        <v>1993</v>
      </c>
    </row>
    <row r="64" spans="1:10" x14ac:dyDescent="0.3">
      <c r="A64" s="10" t="s">
        <v>39</v>
      </c>
      <c r="B64" s="10" t="s">
        <v>1994</v>
      </c>
      <c r="C64" s="11" t="s">
        <v>1995</v>
      </c>
      <c r="D64" s="26" t="str">
        <f>DEC2HEX(HEX2DEC(INDEX(BaseAddressTable!$B$9:$B$82,(MATCH(A64,BaseAddressTable!$A$9:$A$82,0))))+HEX2DEC(C64))</f>
        <v>A026C13C</v>
      </c>
      <c r="E64" s="26" t="s">
        <v>97</v>
      </c>
      <c r="F64" s="10" t="s">
        <v>1996</v>
      </c>
      <c r="G64" s="10" t="s">
        <v>666</v>
      </c>
      <c r="H64" s="11" t="s">
        <v>1953</v>
      </c>
      <c r="I64" s="12" t="s">
        <v>1997</v>
      </c>
      <c r="J64" s="10" t="s">
        <v>1998</v>
      </c>
    </row>
    <row r="65" spans="1:75" x14ac:dyDescent="0.3">
      <c r="A65" s="10" t="s">
        <v>39</v>
      </c>
      <c r="B65" s="10" t="s">
        <v>1994</v>
      </c>
      <c r="C65" s="11" t="s">
        <v>1995</v>
      </c>
      <c r="D65" s="26" t="str">
        <f>DEC2HEX(HEX2DEC(INDEX(BaseAddressTable!$B$9:$B$82,(MATCH(A65,BaseAddressTable!$A$9:$A$82,0))))+HEX2DEC(C65))</f>
        <v>A026C13C</v>
      </c>
      <c r="E65" s="26" t="s">
        <v>97</v>
      </c>
      <c r="F65" s="10" t="s">
        <v>1999</v>
      </c>
      <c r="G65" s="10" t="s">
        <v>1957</v>
      </c>
      <c r="H65" s="11" t="s">
        <v>1953</v>
      </c>
      <c r="I65" s="12" t="s">
        <v>2000</v>
      </c>
      <c r="J65" s="10" t="s">
        <v>2001</v>
      </c>
    </row>
    <row r="66" spans="1:75" x14ac:dyDescent="0.3">
      <c r="A66" s="10" t="s">
        <v>39</v>
      </c>
      <c r="B66" s="10" t="s">
        <v>1994</v>
      </c>
      <c r="C66" s="11" t="s">
        <v>1995</v>
      </c>
      <c r="D66" s="26" t="str">
        <f>DEC2HEX(HEX2DEC(INDEX(BaseAddressTable!$B$9:$B$82,(MATCH(A66,BaseAddressTable!$A$9:$A$82,0))))+HEX2DEC(C66))</f>
        <v>A026C13C</v>
      </c>
      <c r="E66" s="26" t="s">
        <v>97</v>
      </c>
      <c r="F66" s="10" t="s">
        <v>2002</v>
      </c>
      <c r="G66" s="10" t="s">
        <v>1961</v>
      </c>
      <c r="H66" s="11" t="s">
        <v>1953</v>
      </c>
      <c r="I66" s="12" t="s">
        <v>2003</v>
      </c>
      <c r="J66" s="10" t="s">
        <v>2004</v>
      </c>
    </row>
    <row r="67" spans="1:75" s="22" customFormat="1" x14ac:dyDescent="0.3">
      <c r="A67" s="10" t="s">
        <v>39</v>
      </c>
      <c r="B67" s="10" t="s">
        <v>1994</v>
      </c>
      <c r="C67" s="11" t="s">
        <v>1995</v>
      </c>
      <c r="D67" s="26" t="str">
        <f>DEC2HEX(HEX2DEC(INDEX(BaseAddressTable!$B$9:$B$82,(MATCH(A67,BaseAddressTable!$A$9:$A$82,0))))+HEX2DEC(C67))</f>
        <v>A026C13C</v>
      </c>
      <c r="E67" s="26" t="s">
        <v>97</v>
      </c>
      <c r="F67" s="10" t="s">
        <v>2005</v>
      </c>
      <c r="G67" s="10" t="s">
        <v>1965</v>
      </c>
      <c r="H67" s="11" t="s">
        <v>1953</v>
      </c>
      <c r="I67" s="12" t="s">
        <v>2006</v>
      </c>
      <c r="J67" s="10" t="s">
        <v>2007</v>
      </c>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row>
    <row r="68" spans="1:75" x14ac:dyDescent="0.3">
      <c r="A68" s="10" t="s">
        <v>39</v>
      </c>
      <c r="B68" s="10" t="s">
        <v>2008</v>
      </c>
      <c r="C68" s="11">
        <v>204</v>
      </c>
      <c r="D68" s="26" t="str">
        <f>DEC2HEX(HEX2DEC(INDEX(BaseAddressTable!$B$9:$B$82,(MATCH(A68,BaseAddressTable!$A$9:$A$82,0))))+HEX2DEC(C68))</f>
        <v>A026C204</v>
      </c>
      <c r="E68" s="26" t="s">
        <v>113</v>
      </c>
      <c r="F68" s="10" t="s">
        <v>2009</v>
      </c>
      <c r="G68" s="10" t="s">
        <v>127</v>
      </c>
      <c r="H68" s="11">
        <v>1</v>
      </c>
      <c r="I68" s="12" t="s">
        <v>2010</v>
      </c>
      <c r="J68" s="10" t="s">
        <v>2011</v>
      </c>
    </row>
    <row r="69" spans="1:75" x14ac:dyDescent="0.3">
      <c r="A69" s="10" t="s">
        <v>39</v>
      </c>
      <c r="B69" s="10" t="s">
        <v>2008</v>
      </c>
      <c r="C69" s="11">
        <v>204</v>
      </c>
      <c r="D69" s="26" t="str">
        <f>DEC2HEX(HEX2DEC(INDEX(BaseAddressTable!$B$9:$B$82,(MATCH(A69,BaseAddressTable!$A$9:$A$82,0))))+HEX2DEC(C69))</f>
        <v>A026C204</v>
      </c>
      <c r="E69" s="26" t="s">
        <v>113</v>
      </c>
      <c r="F69" s="10" t="s">
        <v>2012</v>
      </c>
      <c r="G69" s="10" t="s">
        <v>131</v>
      </c>
      <c r="H69" s="11">
        <v>1</v>
      </c>
      <c r="I69" s="12" t="s">
        <v>2013</v>
      </c>
      <c r="J69" s="10" t="s">
        <v>2014</v>
      </c>
    </row>
    <row r="70" spans="1:75" x14ac:dyDescent="0.3">
      <c r="A70" s="10" t="s">
        <v>39</v>
      </c>
      <c r="B70" s="10" t="s">
        <v>2015</v>
      </c>
      <c r="C70" s="11">
        <v>208</v>
      </c>
      <c r="D70" s="26" t="str">
        <f>DEC2HEX(HEX2DEC(INDEX(BaseAddressTable!$B$9:$B$82,(MATCH(A70,BaseAddressTable!$A$9:$A$82,0))))+HEX2DEC(C70))</f>
        <v>A026C208</v>
      </c>
      <c r="E70" s="26" t="s">
        <v>113</v>
      </c>
      <c r="F70" s="10" t="s">
        <v>2016</v>
      </c>
      <c r="G70" s="10" t="s">
        <v>127</v>
      </c>
      <c r="H70" s="11">
        <v>0</v>
      </c>
      <c r="I70" s="12" t="s">
        <v>2017</v>
      </c>
      <c r="J70" s="10" t="s">
        <v>2018</v>
      </c>
    </row>
    <row r="71" spans="1:75" x14ac:dyDescent="0.3">
      <c r="A71" s="10" t="s">
        <v>39</v>
      </c>
      <c r="B71" s="10" t="s">
        <v>2015</v>
      </c>
      <c r="C71" s="11">
        <v>208</v>
      </c>
      <c r="D71" s="26" t="str">
        <f>DEC2HEX(HEX2DEC(INDEX(BaseAddressTable!$B$9:$B$82,(MATCH(A71,BaseAddressTable!$A$9:$A$82,0))))+HEX2DEC(C71))</f>
        <v>A026C208</v>
      </c>
      <c r="E71" s="26" t="s">
        <v>113</v>
      </c>
      <c r="F71" s="10" t="s">
        <v>2019</v>
      </c>
      <c r="G71" s="10" t="s">
        <v>131</v>
      </c>
      <c r="H71" s="11">
        <v>0</v>
      </c>
      <c r="I71" s="12" t="s">
        <v>2017</v>
      </c>
      <c r="J71" s="10" t="s">
        <v>2020</v>
      </c>
    </row>
    <row r="72" spans="1:75" x14ac:dyDescent="0.3">
      <c r="A72" s="10" t="s">
        <v>39</v>
      </c>
      <c r="B72" s="10" t="s">
        <v>2015</v>
      </c>
      <c r="C72" s="11">
        <v>208</v>
      </c>
      <c r="D72" s="26" t="str">
        <f>DEC2HEX(HEX2DEC(INDEX(BaseAddressTable!$B$9:$B$82,(MATCH(A72,BaseAddressTable!$A$9:$A$82,0))))+HEX2DEC(C72))</f>
        <v>A026C208</v>
      </c>
      <c r="E72" s="26" t="s">
        <v>113</v>
      </c>
      <c r="F72" s="10" t="s">
        <v>2021</v>
      </c>
      <c r="G72" s="27" t="s">
        <v>304</v>
      </c>
      <c r="H72" s="11">
        <v>0</v>
      </c>
      <c r="I72" s="12" t="s">
        <v>2017</v>
      </c>
      <c r="J72" s="10" t="s">
        <v>2022</v>
      </c>
    </row>
    <row r="73" spans="1:75" x14ac:dyDescent="0.3">
      <c r="A73" s="10" t="s">
        <v>39</v>
      </c>
      <c r="B73" s="10" t="s">
        <v>2015</v>
      </c>
      <c r="C73" s="11">
        <v>208</v>
      </c>
      <c r="D73" s="26" t="str">
        <f>DEC2HEX(HEX2DEC(INDEX(BaseAddressTable!$B$9:$B$82,(MATCH(A73,BaseAddressTable!$A$9:$A$82,0))))+HEX2DEC(C73))</f>
        <v>A026C208</v>
      </c>
      <c r="E73" s="26" t="s">
        <v>113</v>
      </c>
      <c r="F73" s="10" t="s">
        <v>2023</v>
      </c>
      <c r="G73" s="10" t="s">
        <v>307</v>
      </c>
      <c r="H73" s="11">
        <v>0</v>
      </c>
      <c r="I73" s="12" t="s">
        <v>2017</v>
      </c>
      <c r="J73" s="10" t="s">
        <v>2024</v>
      </c>
    </row>
    <row r="74" spans="1:75" x14ac:dyDescent="0.3">
      <c r="A74" s="10" t="s">
        <v>39</v>
      </c>
      <c r="B74" s="10" t="s">
        <v>2015</v>
      </c>
      <c r="C74" s="11">
        <v>208</v>
      </c>
      <c r="D74" s="26" t="str">
        <f>DEC2HEX(HEX2DEC(INDEX(BaseAddressTable!$B$9:$B$82,(MATCH(A74,BaseAddressTable!$A$9:$A$82,0))))+HEX2DEC(C74))</f>
        <v>A026C208</v>
      </c>
      <c r="E74" s="26" t="s">
        <v>113</v>
      </c>
      <c r="F74" s="10" t="s">
        <v>2025</v>
      </c>
      <c r="G74" s="10" t="s">
        <v>274</v>
      </c>
      <c r="H74" s="11">
        <v>0</v>
      </c>
      <c r="I74" s="12" t="s">
        <v>2017</v>
      </c>
      <c r="J74" s="10" t="s">
        <v>2026</v>
      </c>
    </row>
    <row r="75" spans="1:75" x14ac:dyDescent="0.3">
      <c r="A75" s="10" t="s">
        <v>39</v>
      </c>
      <c r="B75" s="10" t="s">
        <v>2015</v>
      </c>
      <c r="C75" s="11">
        <v>208</v>
      </c>
      <c r="D75" s="26" t="str">
        <f>DEC2HEX(HEX2DEC(INDEX(BaseAddressTable!$B$9:$B$82,(MATCH(A75,BaseAddressTable!$A$9:$A$82,0))))+HEX2DEC(C75))</f>
        <v>A026C208</v>
      </c>
      <c r="E75" s="26" t="s">
        <v>113</v>
      </c>
      <c r="F75" s="10" t="s">
        <v>2027</v>
      </c>
      <c r="G75" s="10" t="s">
        <v>277</v>
      </c>
      <c r="H75" s="11">
        <v>0</v>
      </c>
      <c r="I75" s="12" t="s">
        <v>2017</v>
      </c>
      <c r="J75" s="10" t="s">
        <v>2028</v>
      </c>
    </row>
    <row r="76" spans="1:75" x14ac:dyDescent="0.3">
      <c r="A76" s="10" t="s">
        <v>39</v>
      </c>
      <c r="B76" s="10" t="s">
        <v>2015</v>
      </c>
      <c r="C76" s="11">
        <v>208</v>
      </c>
      <c r="D76" s="26" t="str">
        <f>DEC2HEX(HEX2DEC(INDEX(BaseAddressTable!$B$9:$B$82,(MATCH(A76,BaseAddressTable!$A$9:$A$82,0))))+HEX2DEC(C76))</f>
        <v>A026C208</v>
      </c>
      <c r="E76" s="26" t="s">
        <v>113</v>
      </c>
      <c r="F76" s="10" t="s">
        <v>2029</v>
      </c>
      <c r="G76" s="10" t="s">
        <v>363</v>
      </c>
      <c r="H76" s="11">
        <v>0</v>
      </c>
      <c r="I76" s="12" t="s">
        <v>2017</v>
      </c>
      <c r="J76" s="10" t="s">
        <v>2030</v>
      </c>
    </row>
    <row r="77" spans="1:75" x14ac:dyDescent="0.3">
      <c r="A77" s="10" t="s">
        <v>39</v>
      </c>
      <c r="B77" s="10" t="s">
        <v>2015</v>
      </c>
      <c r="C77" s="11">
        <v>208</v>
      </c>
      <c r="D77" s="26" t="str">
        <f>DEC2HEX(HEX2DEC(INDEX(BaseAddressTable!$B$9:$B$82,(MATCH(A77,BaseAddressTable!$A$9:$A$82,0))))+HEX2DEC(C77))</f>
        <v>A026C208</v>
      </c>
      <c r="E77" s="26" t="s">
        <v>113</v>
      </c>
      <c r="F77" s="10" t="s">
        <v>2031</v>
      </c>
      <c r="G77" s="10" t="s">
        <v>366</v>
      </c>
      <c r="H77" s="11">
        <v>0</v>
      </c>
      <c r="I77" s="12" t="s">
        <v>2017</v>
      </c>
      <c r="J77" s="10" t="s">
        <v>2032</v>
      </c>
    </row>
    <row r="78" spans="1:75" ht="28.8" x14ac:dyDescent="0.3">
      <c r="A78" s="10" t="s">
        <v>39</v>
      </c>
      <c r="B78" s="10" t="s">
        <v>2033</v>
      </c>
      <c r="C78" s="11">
        <v>300</v>
      </c>
      <c r="D78" s="26" t="s">
        <v>3650</v>
      </c>
      <c r="E78" s="26" t="s">
        <v>113</v>
      </c>
      <c r="F78" s="10" t="s">
        <v>2034</v>
      </c>
      <c r="G78" s="10" t="s">
        <v>127</v>
      </c>
      <c r="H78" s="11">
        <v>0</v>
      </c>
      <c r="I78" s="12" t="s">
        <v>2035</v>
      </c>
      <c r="J78" s="10" t="s">
        <v>2036</v>
      </c>
    </row>
    <row r="79" spans="1:75" ht="28.8" x14ac:dyDescent="0.3">
      <c r="A79" s="10" t="s">
        <v>39</v>
      </c>
      <c r="B79" s="10" t="s">
        <v>2033</v>
      </c>
      <c r="C79" s="11">
        <v>300</v>
      </c>
      <c r="D79" s="26" t="s">
        <v>3650</v>
      </c>
      <c r="E79" s="26" t="s">
        <v>113</v>
      </c>
      <c r="F79" s="10" t="s">
        <v>2037</v>
      </c>
      <c r="G79" s="10" t="s">
        <v>131</v>
      </c>
      <c r="H79" s="11">
        <v>0</v>
      </c>
      <c r="I79" s="12" t="s">
        <v>2038</v>
      </c>
      <c r="J79" s="10" t="s">
        <v>2039</v>
      </c>
    </row>
    <row r="80" spans="1:75" ht="28.8" x14ac:dyDescent="0.3">
      <c r="A80" s="10" t="s">
        <v>39</v>
      </c>
      <c r="B80" s="10" t="s">
        <v>2033</v>
      </c>
      <c r="C80" s="11">
        <v>300</v>
      </c>
      <c r="D80" s="26" t="s">
        <v>3650</v>
      </c>
      <c r="E80" s="26" t="s">
        <v>113</v>
      </c>
      <c r="F80" s="10" t="s">
        <v>2040</v>
      </c>
      <c r="G80" s="10" t="s">
        <v>304</v>
      </c>
      <c r="H80" s="11">
        <v>0</v>
      </c>
      <c r="I80" s="12" t="s">
        <v>2041</v>
      </c>
      <c r="J80" s="10" t="s">
        <v>2042</v>
      </c>
    </row>
    <row r="81" spans="1:10" ht="28.8" x14ac:dyDescent="0.3">
      <c r="A81" s="10" t="s">
        <v>39</v>
      </c>
      <c r="B81" s="10" t="s">
        <v>2033</v>
      </c>
      <c r="C81" s="11">
        <v>300</v>
      </c>
      <c r="D81" s="26" t="s">
        <v>3650</v>
      </c>
      <c r="E81" s="26" t="s">
        <v>113</v>
      </c>
      <c r="F81" s="10" t="s">
        <v>2043</v>
      </c>
      <c r="G81" s="10" t="s">
        <v>307</v>
      </c>
      <c r="H81" s="11">
        <v>0</v>
      </c>
      <c r="I81" s="12" t="s">
        <v>2044</v>
      </c>
      <c r="J81" s="10" t="s">
        <v>2045</v>
      </c>
    </row>
    <row r="82" spans="1:10" ht="28.8" x14ac:dyDescent="0.3">
      <c r="A82" s="10" t="s">
        <v>39</v>
      </c>
      <c r="B82" s="10" t="s">
        <v>2033</v>
      </c>
      <c r="C82" s="11">
        <v>300</v>
      </c>
      <c r="D82" s="26" t="s">
        <v>3650</v>
      </c>
      <c r="E82" s="26" t="s">
        <v>113</v>
      </c>
      <c r="F82" s="10" t="s">
        <v>2046</v>
      </c>
      <c r="G82" s="10" t="s">
        <v>274</v>
      </c>
      <c r="H82" s="11">
        <v>0</v>
      </c>
      <c r="I82" s="12" t="s">
        <v>2047</v>
      </c>
      <c r="J82" s="10" t="s">
        <v>2048</v>
      </c>
    </row>
    <row r="83" spans="1:10" ht="28.8" x14ac:dyDescent="0.3">
      <c r="A83" s="10" t="s">
        <v>39</v>
      </c>
      <c r="B83" s="10" t="s">
        <v>2033</v>
      </c>
      <c r="C83" s="11">
        <v>300</v>
      </c>
      <c r="D83" s="26" t="s">
        <v>3650</v>
      </c>
      <c r="E83" s="26" t="s">
        <v>113</v>
      </c>
      <c r="F83" s="10" t="s">
        <v>2049</v>
      </c>
      <c r="G83" s="10" t="s">
        <v>277</v>
      </c>
      <c r="H83" s="11">
        <v>0</v>
      </c>
      <c r="I83" s="12" t="s">
        <v>2050</v>
      </c>
      <c r="J83" s="10" t="s">
        <v>2051</v>
      </c>
    </row>
    <row r="84" spans="1:10" ht="28.8" x14ac:dyDescent="0.3">
      <c r="A84" s="10" t="s">
        <v>39</v>
      </c>
      <c r="B84" s="10" t="s">
        <v>2033</v>
      </c>
      <c r="C84" s="11">
        <v>300</v>
      </c>
      <c r="D84" s="26" t="s">
        <v>3650</v>
      </c>
      <c r="E84" s="26" t="s">
        <v>113</v>
      </c>
      <c r="F84" s="10" t="s">
        <v>2052</v>
      </c>
      <c r="G84" s="10" t="s">
        <v>363</v>
      </c>
      <c r="H84" s="11">
        <v>0</v>
      </c>
      <c r="I84" s="12" t="s">
        <v>2053</v>
      </c>
      <c r="J84" s="10" t="s">
        <v>2054</v>
      </c>
    </row>
    <row r="85" spans="1:10" ht="28.8" x14ac:dyDescent="0.3">
      <c r="A85" s="10" t="s">
        <v>39</v>
      </c>
      <c r="B85" s="10" t="s">
        <v>2033</v>
      </c>
      <c r="C85" s="11">
        <v>300</v>
      </c>
      <c r="D85" s="26" t="s">
        <v>3650</v>
      </c>
      <c r="E85" s="26" t="s">
        <v>113</v>
      </c>
      <c r="F85" s="10" t="s">
        <v>2055</v>
      </c>
      <c r="G85" s="10" t="s">
        <v>366</v>
      </c>
      <c r="H85" s="11">
        <v>0</v>
      </c>
      <c r="I85" s="12" t="s">
        <v>2056</v>
      </c>
      <c r="J85" s="10" t="s">
        <v>2057</v>
      </c>
    </row>
    <row r="86" spans="1:10" ht="14.25" customHeight="1" x14ac:dyDescent="0.3">
      <c r="A86" s="10" t="s">
        <v>39</v>
      </c>
      <c r="B86" s="10" t="s">
        <v>2058</v>
      </c>
      <c r="C86" s="11">
        <v>304</v>
      </c>
      <c r="D86" s="26" t="str">
        <f>DEC2HEX(HEX2DEC(INDEX(BaseAddressTable!$B$9:$B$82,(MATCH(A86,BaseAddressTable!$A$9:$A$82,0))))+HEX2DEC(C86))</f>
        <v>A026C304</v>
      </c>
      <c r="E86" s="26" t="s">
        <v>97</v>
      </c>
      <c r="F86" s="10" t="s">
        <v>2059</v>
      </c>
      <c r="G86" s="10" t="s">
        <v>127</v>
      </c>
      <c r="H86" s="11">
        <v>1</v>
      </c>
      <c r="I86" s="12" t="s">
        <v>2060</v>
      </c>
      <c r="J86" s="10" t="s">
        <v>2061</v>
      </c>
    </row>
    <row r="87" spans="1:10" ht="14.25" customHeight="1" x14ac:dyDescent="0.3">
      <c r="A87" s="10" t="s">
        <v>39</v>
      </c>
      <c r="B87" s="10" t="s">
        <v>2058</v>
      </c>
      <c r="C87" s="11">
        <v>304</v>
      </c>
      <c r="D87" s="26" t="str">
        <f>DEC2HEX(HEX2DEC(INDEX(BaseAddressTable!$B$9:$B$82,(MATCH(A87,BaseAddressTable!$A$9:$A$82,0))))+HEX2DEC(C87))</f>
        <v>A026C304</v>
      </c>
      <c r="E87" s="26" t="s">
        <v>97</v>
      </c>
      <c r="F87" s="10" t="s">
        <v>2062</v>
      </c>
      <c r="G87" s="10" t="s">
        <v>131</v>
      </c>
      <c r="H87" s="11">
        <v>1</v>
      </c>
      <c r="I87" s="12" t="s">
        <v>2063</v>
      </c>
      <c r="J87" s="10" t="s">
        <v>2064</v>
      </c>
    </row>
    <row r="88" spans="1:10" ht="14.25" customHeight="1" x14ac:dyDescent="0.3">
      <c r="A88" s="10" t="s">
        <v>39</v>
      </c>
      <c r="B88" s="10" t="s">
        <v>2058</v>
      </c>
      <c r="C88" s="11">
        <v>304</v>
      </c>
      <c r="D88" s="26" t="str">
        <f>DEC2HEX(HEX2DEC(INDEX(BaseAddressTable!$B$9:$B$82,(MATCH(A88,BaseAddressTable!$A$9:$A$82,0))))+HEX2DEC(C88))</f>
        <v>A026C304</v>
      </c>
      <c r="E88" s="26" t="s">
        <v>97</v>
      </c>
      <c r="F88" s="10" t="s">
        <v>2065</v>
      </c>
      <c r="G88" s="10" t="s">
        <v>304</v>
      </c>
      <c r="H88" s="11">
        <v>1</v>
      </c>
      <c r="I88" s="12" t="s">
        <v>2060</v>
      </c>
      <c r="J88" s="10" t="s">
        <v>2066</v>
      </c>
    </row>
    <row r="89" spans="1:10" ht="14.25" customHeight="1" x14ac:dyDescent="0.3">
      <c r="A89" s="10" t="s">
        <v>39</v>
      </c>
      <c r="B89" s="10" t="s">
        <v>2058</v>
      </c>
      <c r="C89" s="11">
        <v>304</v>
      </c>
      <c r="D89" s="26" t="str">
        <f>DEC2HEX(HEX2DEC(INDEX(BaseAddressTable!$B$9:$B$82,(MATCH(A89,BaseAddressTable!$A$9:$A$82,0))))+HEX2DEC(C89))</f>
        <v>A026C304</v>
      </c>
      <c r="E89" s="26" t="s">
        <v>97</v>
      </c>
      <c r="F89" s="10" t="s">
        <v>2067</v>
      </c>
      <c r="G89" s="10" t="s">
        <v>307</v>
      </c>
      <c r="H89" s="11">
        <v>1</v>
      </c>
      <c r="I89" s="12" t="s">
        <v>2063</v>
      </c>
      <c r="J89" s="10" t="s">
        <v>2068</v>
      </c>
    </row>
    <row r="90" spans="1:10" ht="14.25" customHeight="1" x14ac:dyDescent="0.3">
      <c r="A90" s="10" t="s">
        <v>39</v>
      </c>
      <c r="B90" s="10" t="s">
        <v>2058</v>
      </c>
      <c r="C90" s="11">
        <v>304</v>
      </c>
      <c r="D90" s="26" t="str">
        <f>DEC2HEX(HEX2DEC(INDEX(BaseAddressTable!$B$9:$B$82,(MATCH(A90,BaseAddressTable!$A$9:$A$82,0))))+HEX2DEC(C90))</f>
        <v>A026C304</v>
      </c>
      <c r="E90" s="26" t="s">
        <v>97</v>
      </c>
      <c r="F90" s="10" t="s">
        <v>2069</v>
      </c>
      <c r="G90" s="10" t="s">
        <v>274</v>
      </c>
      <c r="H90" s="11">
        <v>1</v>
      </c>
      <c r="I90" s="12" t="s">
        <v>2060</v>
      </c>
      <c r="J90" s="10" t="s">
        <v>2070</v>
      </c>
    </row>
    <row r="91" spans="1:10" ht="14.25" customHeight="1" x14ac:dyDescent="0.3">
      <c r="A91" s="10" t="s">
        <v>39</v>
      </c>
      <c r="B91" s="10" t="s">
        <v>2058</v>
      </c>
      <c r="C91" s="11">
        <v>304</v>
      </c>
      <c r="D91" s="26" t="str">
        <f>DEC2HEX(HEX2DEC(INDEX(BaseAddressTable!$B$9:$B$82,(MATCH(A91,BaseAddressTable!$A$9:$A$82,0))))+HEX2DEC(C91))</f>
        <v>A026C304</v>
      </c>
      <c r="E91" s="26" t="s">
        <v>97</v>
      </c>
      <c r="F91" s="10" t="s">
        <v>2071</v>
      </c>
      <c r="G91" s="10" t="s">
        <v>277</v>
      </c>
      <c r="H91" s="11">
        <v>1</v>
      </c>
      <c r="I91" s="12" t="s">
        <v>2063</v>
      </c>
      <c r="J91" s="10" t="s">
        <v>2072</v>
      </c>
    </row>
    <row r="92" spans="1:10" ht="14.25" customHeight="1" x14ac:dyDescent="0.3">
      <c r="A92" s="10" t="s">
        <v>39</v>
      </c>
      <c r="B92" s="10" t="s">
        <v>2058</v>
      </c>
      <c r="C92" s="11">
        <v>304</v>
      </c>
      <c r="D92" s="26" t="str">
        <f>DEC2HEX(HEX2DEC(INDEX(BaseAddressTable!$B$9:$B$82,(MATCH(A92,BaseAddressTable!$A$9:$A$82,0))))+HEX2DEC(C92))</f>
        <v>A026C304</v>
      </c>
      <c r="E92" s="26" t="s">
        <v>97</v>
      </c>
      <c r="F92" s="10" t="s">
        <v>2073</v>
      </c>
      <c r="G92" s="10" t="s">
        <v>363</v>
      </c>
      <c r="H92" s="11">
        <v>1</v>
      </c>
      <c r="I92" s="12" t="s">
        <v>2060</v>
      </c>
      <c r="J92" s="10" t="s">
        <v>2074</v>
      </c>
    </row>
    <row r="93" spans="1:10" ht="14.25" customHeight="1" x14ac:dyDescent="0.3">
      <c r="A93" s="10" t="s">
        <v>39</v>
      </c>
      <c r="B93" s="10" t="s">
        <v>2058</v>
      </c>
      <c r="C93" s="11">
        <v>304</v>
      </c>
      <c r="D93" s="26" t="str">
        <f>DEC2HEX(HEX2DEC(INDEX(BaseAddressTable!$B$9:$B$82,(MATCH(A93,BaseAddressTable!$A$9:$A$82,0))))+HEX2DEC(C93))</f>
        <v>A026C304</v>
      </c>
      <c r="E93" s="26" t="s">
        <v>97</v>
      </c>
      <c r="F93" s="10" t="s">
        <v>2075</v>
      </c>
      <c r="G93" s="10" t="s">
        <v>366</v>
      </c>
      <c r="H93" s="11">
        <v>1</v>
      </c>
      <c r="I93" s="12" t="s">
        <v>2063</v>
      </c>
      <c r="J93" s="10" t="s">
        <v>2076</v>
      </c>
    </row>
    <row r="94" spans="1:10" x14ac:dyDescent="0.3">
      <c r="A94" s="10" t="s">
        <v>39</v>
      </c>
      <c r="B94" s="10" t="s">
        <v>2077</v>
      </c>
      <c r="C94" s="11">
        <v>310</v>
      </c>
      <c r="D94" s="26" t="str">
        <f>DEC2HEX(HEX2DEC(INDEX(BaseAddressTable!$B$9:$B$82,(MATCH(A94,BaseAddressTable!$A$9:$A$82,0))))+HEX2DEC(C94))</f>
        <v>A026C310</v>
      </c>
      <c r="E94" s="26" t="s">
        <v>97</v>
      </c>
      <c r="F94" s="10" t="s">
        <v>2078</v>
      </c>
      <c r="G94" s="10" t="s">
        <v>127</v>
      </c>
      <c r="H94" s="11">
        <v>1</v>
      </c>
      <c r="I94" s="12" t="s">
        <v>2079</v>
      </c>
      <c r="J94" s="10" t="s">
        <v>2080</v>
      </c>
    </row>
    <row r="95" spans="1:10" x14ac:dyDescent="0.3">
      <c r="A95" s="10" t="s">
        <v>39</v>
      </c>
      <c r="B95" s="10" t="s">
        <v>2081</v>
      </c>
      <c r="C95" s="11">
        <v>314</v>
      </c>
      <c r="D95" s="26" t="str">
        <f>DEC2HEX(HEX2DEC(INDEX(BaseAddressTable!$B$9:$B$82,(MATCH(A95,BaseAddressTable!$A$9:$A$82,0))))+HEX2DEC(C95))</f>
        <v>A026C314</v>
      </c>
      <c r="E95" s="26" t="s">
        <v>113</v>
      </c>
      <c r="F95" s="10" t="s">
        <v>2082</v>
      </c>
      <c r="G95" s="10" t="s">
        <v>127</v>
      </c>
      <c r="H95" s="11">
        <v>1</v>
      </c>
      <c r="I95" s="12" t="s">
        <v>2083</v>
      </c>
      <c r="J95" s="10" t="s">
        <v>2084</v>
      </c>
    </row>
    <row r="96" spans="1:10" ht="14.25" customHeight="1" x14ac:dyDescent="0.3">
      <c r="A96" s="10" t="s">
        <v>39</v>
      </c>
      <c r="B96" s="10" t="s">
        <v>2081</v>
      </c>
      <c r="C96" s="11">
        <v>314</v>
      </c>
      <c r="D96" s="26" t="str">
        <f>DEC2HEX(HEX2DEC(INDEX(BaseAddressTable!$B$9:$B$82,(MATCH(A96,BaseAddressTable!$A$9:$A$82,0))))+HEX2DEC(C96))</f>
        <v>A026C314</v>
      </c>
      <c r="E96" s="26" t="s">
        <v>113</v>
      </c>
      <c r="F96" s="10" t="s">
        <v>2085</v>
      </c>
      <c r="G96" s="10" t="s">
        <v>131</v>
      </c>
      <c r="H96" s="11">
        <v>1</v>
      </c>
      <c r="I96" s="12" t="s">
        <v>2083</v>
      </c>
      <c r="J96" s="10" t="s">
        <v>2086</v>
      </c>
    </row>
    <row r="97" spans="1:10" ht="14.25" customHeight="1" x14ac:dyDescent="0.3">
      <c r="A97" s="10" t="s">
        <v>39</v>
      </c>
      <c r="B97" s="10" t="s">
        <v>2087</v>
      </c>
      <c r="C97" s="11">
        <v>318</v>
      </c>
      <c r="D97" s="26" t="str">
        <f>DEC2HEX(HEX2DEC(INDEX(BaseAddressTable!$B$9:$B$82,(MATCH(A97,BaseAddressTable!$A$9:$A$82,0))))+HEX2DEC(C97))</f>
        <v>A026C318</v>
      </c>
      <c r="E97" s="26" t="s">
        <v>113</v>
      </c>
      <c r="F97" s="10" t="s">
        <v>2088</v>
      </c>
      <c r="G97" s="10" t="s">
        <v>127</v>
      </c>
      <c r="H97" s="11">
        <v>0</v>
      </c>
      <c r="I97" s="12" t="s">
        <v>2089</v>
      </c>
      <c r="J97" s="10" t="s">
        <v>2090</v>
      </c>
    </row>
    <row r="98" spans="1:10" x14ac:dyDescent="0.3">
      <c r="A98" s="10" t="s">
        <v>39</v>
      </c>
      <c r="B98" s="10" t="s">
        <v>2091</v>
      </c>
      <c r="C98" s="11" t="s">
        <v>2092</v>
      </c>
      <c r="D98" s="26" t="str">
        <f>DEC2HEX(HEX2DEC(INDEX(BaseAddressTable!$B$9:$B$82,(MATCH(A98,BaseAddressTable!$A$9:$A$82,0))))+HEX2DEC(C98))</f>
        <v>A026C31C</v>
      </c>
      <c r="E98" s="26" t="s">
        <v>113</v>
      </c>
      <c r="F98" s="10" t="s">
        <v>2093</v>
      </c>
      <c r="G98" s="10" t="s">
        <v>2094</v>
      </c>
      <c r="H98" s="11">
        <v>0</v>
      </c>
      <c r="I98" s="12" t="s">
        <v>2095</v>
      </c>
      <c r="J98" s="10" t="s">
        <v>2096</v>
      </c>
    </row>
    <row r="99" spans="1:10" x14ac:dyDescent="0.3">
      <c r="A99" s="10" t="s">
        <v>39</v>
      </c>
      <c r="B99" s="10" t="s">
        <v>2091</v>
      </c>
      <c r="C99" s="11" t="s">
        <v>2092</v>
      </c>
      <c r="D99" s="26" t="str">
        <f>DEC2HEX(HEX2DEC(INDEX(BaseAddressTable!$B$9:$B$82,(MATCH(A99,BaseAddressTable!$A$9:$A$82,0))))+HEX2DEC(C99))</f>
        <v>A026C31C</v>
      </c>
      <c r="E99" s="26" t="s">
        <v>113</v>
      </c>
      <c r="F99" s="10" t="s">
        <v>2097</v>
      </c>
      <c r="G99" s="10" t="s">
        <v>2098</v>
      </c>
      <c r="H99" s="11">
        <v>0</v>
      </c>
      <c r="I99" s="12" t="s">
        <v>2099</v>
      </c>
      <c r="J99" s="10" t="s">
        <v>2100</v>
      </c>
    </row>
    <row r="100" spans="1:10" x14ac:dyDescent="0.3">
      <c r="A100" s="10" t="s">
        <v>39</v>
      </c>
      <c r="B100" s="10" t="s">
        <v>2101</v>
      </c>
      <c r="C100" s="11">
        <v>320</v>
      </c>
      <c r="D100" s="26" t="str">
        <f>DEC2HEX(HEX2DEC(INDEX(BaseAddressTable!$B$9:$B$82,(MATCH(A100,BaseAddressTable!$A$9:$A$82,0))))+HEX2DEC(C100))</f>
        <v>A026C320</v>
      </c>
      <c r="E100" s="26" t="s">
        <v>113</v>
      </c>
      <c r="F100" s="10" t="s">
        <v>2102</v>
      </c>
      <c r="G100" s="10" t="s">
        <v>2094</v>
      </c>
      <c r="H100" s="11">
        <v>0</v>
      </c>
      <c r="I100" s="12" t="s">
        <v>2103</v>
      </c>
      <c r="J100" s="10" t="s">
        <v>2104</v>
      </c>
    </row>
    <row r="101" spans="1:10" ht="14.25" customHeight="1" x14ac:dyDescent="0.3">
      <c r="A101" s="10" t="s">
        <v>39</v>
      </c>
      <c r="B101" s="10" t="s">
        <v>2101</v>
      </c>
      <c r="C101" s="11">
        <v>320</v>
      </c>
      <c r="D101" s="26" t="str">
        <f>DEC2HEX(HEX2DEC(INDEX(BaseAddressTable!$B$9:$B$82,(MATCH(A101,BaseAddressTable!$A$9:$A$82,0))))+HEX2DEC(C101))</f>
        <v>A026C320</v>
      </c>
      <c r="E101" s="26" t="s">
        <v>113</v>
      </c>
      <c r="F101" s="10" t="s">
        <v>2105</v>
      </c>
      <c r="G101" s="10" t="s">
        <v>2106</v>
      </c>
      <c r="H101" s="11">
        <v>0</v>
      </c>
      <c r="I101" s="12" t="s">
        <v>2107</v>
      </c>
      <c r="J101" s="10" t="s">
        <v>2108</v>
      </c>
    </row>
    <row r="102" spans="1:10" x14ac:dyDescent="0.3">
      <c r="A102" s="10" t="s">
        <v>39</v>
      </c>
      <c r="B102" s="10" t="s">
        <v>2109</v>
      </c>
      <c r="C102" s="11">
        <v>324</v>
      </c>
      <c r="D102" s="26" t="str">
        <f>DEC2HEX(HEX2DEC(INDEX(BaseAddressTable!$B$9:$B$82,(MATCH(A102,BaseAddressTable!$A$9:$A$82,0))))+HEX2DEC(C102))</f>
        <v>A026C324</v>
      </c>
      <c r="E102" s="26" t="s">
        <v>113</v>
      </c>
      <c r="F102" s="10" t="s">
        <v>2110</v>
      </c>
      <c r="G102" s="10" t="s">
        <v>127</v>
      </c>
      <c r="H102" s="11">
        <v>0</v>
      </c>
      <c r="I102" s="12" t="s">
        <v>2111</v>
      </c>
      <c r="J102" s="10" t="s">
        <v>2112</v>
      </c>
    </row>
    <row r="103" spans="1:10" ht="14.25" customHeight="1" x14ac:dyDescent="0.3">
      <c r="A103" s="10" t="s">
        <v>39</v>
      </c>
      <c r="B103" s="10" t="s">
        <v>2109</v>
      </c>
      <c r="C103" s="11">
        <v>324</v>
      </c>
      <c r="D103" s="26" t="str">
        <f>DEC2HEX(HEX2DEC(INDEX(BaseAddressTable!$B$9:$B$82,(MATCH(A103,BaseAddressTable!$A$9:$A$82,0))))+HEX2DEC(C103))</f>
        <v>A026C324</v>
      </c>
      <c r="E103" s="26" t="s">
        <v>113</v>
      </c>
      <c r="F103" s="10" t="s">
        <v>2113</v>
      </c>
      <c r="G103" s="10" t="s">
        <v>156</v>
      </c>
      <c r="H103" s="11">
        <v>0</v>
      </c>
      <c r="I103" s="12" t="s">
        <v>2114</v>
      </c>
      <c r="J103" s="10" t="s">
        <v>2115</v>
      </c>
    </row>
    <row r="104" spans="1:10" x14ac:dyDescent="0.3">
      <c r="A104" s="10" t="s">
        <v>39</v>
      </c>
      <c r="B104" s="10" t="s">
        <v>2116</v>
      </c>
      <c r="C104" s="11">
        <v>328</v>
      </c>
      <c r="D104" s="26" t="str">
        <f>DEC2HEX(HEX2DEC(INDEX(BaseAddressTable!$B$9:$B$82,(MATCH(A104,BaseAddressTable!$A$9:$A$82,0))))+HEX2DEC(C104))</f>
        <v>A026C328</v>
      </c>
      <c r="E104" s="26" t="s">
        <v>113</v>
      </c>
      <c r="F104" s="10" t="s">
        <v>2117</v>
      </c>
      <c r="G104" s="10" t="s">
        <v>127</v>
      </c>
      <c r="H104" s="11">
        <v>0</v>
      </c>
      <c r="I104" s="12" t="s">
        <v>2118</v>
      </c>
      <c r="J104" s="10" t="s">
        <v>2119</v>
      </c>
    </row>
    <row r="105" spans="1:10" x14ac:dyDescent="0.3">
      <c r="A105" s="10" t="s">
        <v>39</v>
      </c>
      <c r="B105" s="10" t="s">
        <v>2120</v>
      </c>
      <c r="C105" s="11">
        <v>500</v>
      </c>
      <c r="D105" s="26" t="str">
        <f>DEC2HEX(HEX2DEC(INDEX(BaseAddressTable!$B$9:$B$82,(MATCH(A105,BaseAddressTable!$A$9:$A$82,0))))+HEX2DEC(C105))</f>
        <v>A026C500</v>
      </c>
      <c r="E105" s="26" t="s">
        <v>113</v>
      </c>
      <c r="F105" s="10" t="s">
        <v>2121</v>
      </c>
      <c r="G105" s="10" t="s">
        <v>109</v>
      </c>
      <c r="H105" s="11" t="s">
        <v>2122</v>
      </c>
      <c r="I105" s="10" t="s">
        <v>2123</v>
      </c>
      <c r="J105" s="10" t="s">
        <v>2124</v>
      </c>
    </row>
    <row r="106" spans="1:10" x14ac:dyDescent="0.3">
      <c r="A106" s="10" t="s">
        <v>39</v>
      </c>
      <c r="B106" s="10" t="s">
        <v>2125</v>
      </c>
      <c r="C106" s="11">
        <v>504</v>
      </c>
      <c r="D106" s="26" t="str">
        <f>DEC2HEX(HEX2DEC(INDEX(BaseAddressTable!$B$9:$B$82,(MATCH(A105,BaseAddressTable!$A$9:$A$82,0))))+HEX2DEC(C106))</f>
        <v>A026C504</v>
      </c>
      <c r="E106" s="26" t="s">
        <v>113</v>
      </c>
      <c r="F106" s="10" t="s">
        <v>2126</v>
      </c>
      <c r="G106" s="10" t="s">
        <v>122</v>
      </c>
      <c r="H106" s="11">
        <v>25800</v>
      </c>
      <c r="I106" s="10" t="s">
        <v>2127</v>
      </c>
      <c r="J106" s="10" t="s">
        <v>2128</v>
      </c>
    </row>
    <row r="107" spans="1:10" x14ac:dyDescent="0.3">
      <c r="A107" s="10" t="s">
        <v>39</v>
      </c>
      <c r="B107" s="10" t="s">
        <v>2129</v>
      </c>
      <c r="C107" s="11">
        <v>510</v>
      </c>
      <c r="D107" s="26" t="str">
        <f>DEC2HEX(HEX2DEC(INDEX(BaseAddressTable!$B$9:$B$82,(MATCH(A106,BaseAddressTable!$A$9:$A$82,0))))+HEX2DEC(C107))</f>
        <v>A026C510</v>
      </c>
      <c r="E107" s="26" t="s">
        <v>97</v>
      </c>
      <c r="F107" s="10" t="s">
        <v>2130</v>
      </c>
      <c r="G107" s="10" t="s">
        <v>109</v>
      </c>
      <c r="H107" s="11">
        <v>0</v>
      </c>
      <c r="I107" s="10" t="s">
        <v>2131</v>
      </c>
      <c r="J107" s="10" t="s">
        <v>2132</v>
      </c>
    </row>
    <row r="108" spans="1:10" x14ac:dyDescent="0.3">
      <c r="A108" s="10" t="s">
        <v>39</v>
      </c>
      <c r="B108" s="10" t="s">
        <v>2133</v>
      </c>
      <c r="C108" s="11">
        <v>514</v>
      </c>
      <c r="D108" s="26" t="str">
        <f>DEC2HEX(HEX2DEC(INDEX(BaseAddressTable!$B$9:$B$82,(MATCH(A107,BaseAddressTable!$A$9:$A$82,0))))+HEX2DEC(C108))</f>
        <v>A026C514</v>
      </c>
      <c r="E108" s="26" t="s">
        <v>97</v>
      </c>
      <c r="F108" s="10" t="s">
        <v>2134</v>
      </c>
      <c r="G108" s="10" t="s">
        <v>109</v>
      </c>
      <c r="H108" s="11">
        <v>0</v>
      </c>
      <c r="I108" s="10" t="s">
        <v>2135</v>
      </c>
      <c r="J108" s="10" t="s">
        <v>2136</v>
      </c>
    </row>
    <row r="109" spans="1:10" x14ac:dyDescent="0.3">
      <c r="A109" s="10" t="s">
        <v>39</v>
      </c>
      <c r="B109" s="10" t="s">
        <v>2137</v>
      </c>
      <c r="C109" s="11">
        <v>518</v>
      </c>
      <c r="D109" s="26" t="str">
        <f>DEC2HEX(HEX2DEC(INDEX(BaseAddressTable!$B$9:$B$82,(MATCH(A108,BaseAddressTable!$A$9:$A$82,0))))+HEX2DEC(C109))</f>
        <v>A026C518</v>
      </c>
      <c r="E109" s="26" t="s">
        <v>97</v>
      </c>
      <c r="F109" s="10" t="s">
        <v>2138</v>
      </c>
      <c r="G109" s="10" t="s">
        <v>109</v>
      </c>
      <c r="H109" s="11">
        <v>0</v>
      </c>
      <c r="I109" s="10" t="s">
        <v>2139</v>
      </c>
      <c r="J109" s="10" t="s">
        <v>2140</v>
      </c>
    </row>
    <row r="110" spans="1:10" x14ac:dyDescent="0.3">
      <c r="A110" s="10" t="s">
        <v>39</v>
      </c>
      <c r="B110" s="10" t="s">
        <v>2141</v>
      </c>
      <c r="C110" s="11" t="s">
        <v>2142</v>
      </c>
      <c r="D110" s="26" t="str">
        <f>DEC2HEX(HEX2DEC(INDEX(BaseAddressTable!$B$9:$B$82,(MATCH(A109,BaseAddressTable!$A$9:$A$82,0))))+HEX2DEC(C110))</f>
        <v>A026C51C</v>
      </c>
      <c r="E110" s="26" t="s">
        <v>97</v>
      </c>
      <c r="F110" s="10" t="s">
        <v>2143</v>
      </c>
      <c r="G110" s="10" t="s">
        <v>109</v>
      </c>
      <c r="H110" s="11">
        <v>0</v>
      </c>
      <c r="I110" s="10" t="s">
        <v>2144</v>
      </c>
      <c r="J110" s="10" t="s">
        <v>2145</v>
      </c>
    </row>
    <row r="111" spans="1:10" x14ac:dyDescent="0.3">
      <c r="A111" s="10" t="s">
        <v>39</v>
      </c>
      <c r="B111" s="10" t="s">
        <v>2146</v>
      </c>
      <c r="C111" s="11">
        <v>520</v>
      </c>
      <c r="D111" s="26" t="str">
        <f>DEC2HEX(HEX2DEC(INDEX(BaseAddressTable!$B$9:$B$82,(MATCH(A110,BaseAddressTable!$A$9:$A$82,0))))+HEX2DEC(C111))</f>
        <v>A026C520</v>
      </c>
      <c r="E111" s="26" t="s">
        <v>97</v>
      </c>
      <c r="F111" s="10" t="s">
        <v>2147</v>
      </c>
      <c r="G111" s="10" t="s">
        <v>109</v>
      </c>
      <c r="H111" s="11">
        <v>0</v>
      </c>
      <c r="I111" s="10" t="s">
        <v>2148</v>
      </c>
      <c r="J111" s="10" t="s">
        <v>2149</v>
      </c>
    </row>
    <row r="112" spans="1:10" x14ac:dyDescent="0.3">
      <c r="A112" s="10" t="s">
        <v>39</v>
      </c>
      <c r="B112" s="10" t="s">
        <v>2150</v>
      </c>
      <c r="C112" s="11">
        <v>524</v>
      </c>
      <c r="D112" s="26" t="str">
        <f>DEC2HEX(HEX2DEC(INDEX(BaseAddressTable!$B$9:$B$82,(MATCH(A111,BaseAddressTable!$A$9:$A$82,0))))+HEX2DEC(C112))</f>
        <v>A026C524</v>
      </c>
      <c r="E112" s="26" t="s">
        <v>97</v>
      </c>
      <c r="F112" s="10" t="s">
        <v>2151</v>
      </c>
      <c r="G112" s="10" t="s">
        <v>109</v>
      </c>
      <c r="H112" s="11">
        <v>0</v>
      </c>
      <c r="I112" s="10" t="s">
        <v>2152</v>
      </c>
      <c r="J112" s="10" t="s">
        <v>2153</v>
      </c>
    </row>
    <row r="113" spans="1:10" x14ac:dyDescent="0.3">
      <c r="A113" s="10" t="s">
        <v>39</v>
      </c>
      <c r="B113" s="10" t="s">
        <v>2154</v>
      </c>
      <c r="C113" s="11">
        <v>528</v>
      </c>
      <c r="D113" s="26" t="str">
        <f>DEC2HEX(HEX2DEC(INDEX(BaseAddressTable!$B$9:$B$82,(MATCH(A112,BaseAddressTable!$A$9:$A$82,0))))+HEX2DEC(C113))</f>
        <v>A026C528</v>
      </c>
      <c r="E113" s="26" t="s">
        <v>97</v>
      </c>
      <c r="F113" s="10" t="s">
        <v>2155</v>
      </c>
      <c r="G113" s="10" t="s">
        <v>109</v>
      </c>
      <c r="H113" s="11">
        <v>0</v>
      </c>
      <c r="I113" s="10" t="s">
        <v>2156</v>
      </c>
      <c r="J113" s="10" t="s">
        <v>2157</v>
      </c>
    </row>
    <row r="114" spans="1:10" x14ac:dyDescent="0.3">
      <c r="A114" s="10" t="s">
        <v>39</v>
      </c>
      <c r="B114" s="10" t="s">
        <v>2158</v>
      </c>
      <c r="C114" s="11" t="s">
        <v>2159</v>
      </c>
      <c r="D114" s="26" t="str">
        <f>DEC2HEX(HEX2DEC(INDEX(BaseAddressTable!$B$9:$B$82,(MATCH(A113,BaseAddressTable!$A$9:$A$82,0))))+HEX2DEC(C114))</f>
        <v>A026C52C</v>
      </c>
      <c r="E114" s="26" t="s">
        <v>97</v>
      </c>
      <c r="F114" s="10" t="s">
        <v>2160</v>
      </c>
      <c r="G114" s="10" t="s">
        <v>109</v>
      </c>
      <c r="H114" s="11">
        <v>0</v>
      </c>
      <c r="I114" s="10" t="s">
        <v>2161</v>
      </c>
      <c r="J114" s="10" t="s">
        <v>2162</v>
      </c>
    </row>
    <row r="115" spans="1:10" x14ac:dyDescent="0.3">
      <c r="A115" s="10" t="s">
        <v>39</v>
      </c>
      <c r="B115" s="10" t="s">
        <v>2163</v>
      </c>
      <c r="C115" s="11">
        <v>530</v>
      </c>
      <c r="D115" s="26" t="str">
        <f>DEC2HEX(HEX2DEC(INDEX(BaseAddressTable!$B$9:$B$82,(MATCH(A110,BaseAddressTable!$A$9:$A$82,0))))+HEX2DEC(C115))</f>
        <v>A026C530</v>
      </c>
      <c r="E115" s="26" t="s">
        <v>113</v>
      </c>
      <c r="F115" s="10" t="s">
        <v>2164</v>
      </c>
      <c r="G115" s="10" t="s">
        <v>2165</v>
      </c>
      <c r="H115" s="11" t="s">
        <v>2166</v>
      </c>
      <c r="I115" s="10" t="s">
        <v>2167</v>
      </c>
      <c r="J115" s="10" t="s">
        <v>2168</v>
      </c>
    </row>
    <row r="116" spans="1:10" x14ac:dyDescent="0.3">
      <c r="A116" s="10" t="s">
        <v>39</v>
      </c>
      <c r="B116" s="10" t="s">
        <v>2169</v>
      </c>
      <c r="C116" s="11">
        <v>534</v>
      </c>
      <c r="D116" s="26" t="str">
        <f>DEC2HEX(HEX2DEC(INDEX(BaseAddressTable!$B$9:$B$82,(MATCH(A115,BaseAddressTable!$A$9:$A$82,0))))+HEX2DEC(C116))</f>
        <v>A026C534</v>
      </c>
      <c r="E116" s="26" t="s">
        <v>113</v>
      </c>
      <c r="F116" s="10" t="s">
        <v>2170</v>
      </c>
      <c r="G116" s="10" t="s">
        <v>105</v>
      </c>
      <c r="H116" s="11">
        <v>172</v>
      </c>
      <c r="I116" s="10" t="s">
        <v>2171</v>
      </c>
      <c r="J116" s="10" t="s">
        <v>2172</v>
      </c>
    </row>
    <row r="117" spans="1:10" x14ac:dyDescent="0.3">
      <c r="A117" s="10" t="s">
        <v>39</v>
      </c>
      <c r="B117" s="10" t="s">
        <v>2173</v>
      </c>
      <c r="C117" s="11">
        <v>538</v>
      </c>
      <c r="D117" s="26" t="str">
        <f>DEC2HEX(HEX2DEC(INDEX(BaseAddressTable!$B$9:$B$82,(MATCH(A116,BaseAddressTable!$A$9:$A$82,0))))+HEX2DEC(C117))</f>
        <v>A026C538</v>
      </c>
      <c r="E117" s="26" t="s">
        <v>113</v>
      </c>
      <c r="F117" s="10" t="s">
        <v>2174</v>
      </c>
      <c r="G117" s="10" t="s">
        <v>564</v>
      </c>
      <c r="H117" s="11">
        <v>0</v>
      </c>
      <c r="I117" s="10" t="s">
        <v>2175</v>
      </c>
      <c r="J117" s="10" t="s">
        <v>2176</v>
      </c>
    </row>
    <row r="118" spans="1:10" x14ac:dyDescent="0.3">
      <c r="A118" s="10" t="s">
        <v>39</v>
      </c>
      <c r="B118" s="10" t="s">
        <v>2173</v>
      </c>
      <c r="C118" s="11">
        <v>538</v>
      </c>
      <c r="D118" s="26" t="str">
        <f>DEC2HEX(HEX2DEC(INDEX(BaseAddressTable!$B$9:$B$82,(MATCH(A117,BaseAddressTable!$A$9:$A$82,0))))+HEX2DEC(C118))</f>
        <v>A026C538</v>
      </c>
      <c r="E118" s="26" t="s">
        <v>113</v>
      </c>
      <c r="F118" s="10" t="s">
        <v>2177</v>
      </c>
      <c r="G118" s="10" t="s">
        <v>280</v>
      </c>
      <c r="H118" s="11">
        <v>0</v>
      </c>
      <c r="I118" s="10" t="s">
        <v>2178</v>
      </c>
      <c r="J118" s="10" t="s">
        <v>2179</v>
      </c>
    </row>
    <row r="119" spans="1:10" x14ac:dyDescent="0.3">
      <c r="A119" s="4" t="s">
        <v>39</v>
      </c>
      <c r="B119" s="28" t="s">
        <v>2180</v>
      </c>
      <c r="C119" s="11" t="s">
        <v>2181</v>
      </c>
      <c r="D119" s="26" t="str">
        <f>DEC2HEX(HEX2DEC(INDEX(BaseAddressTable!$B$9:$B$82,(MATCH(A118,BaseAddressTable!$A$9:$A$82,0))))+HEX2DEC(C119))</f>
        <v>A026C53C</v>
      </c>
      <c r="E119" s="29" t="s">
        <v>113</v>
      </c>
      <c r="F119" s="28" t="s">
        <v>2182</v>
      </c>
      <c r="G119" s="28" t="s">
        <v>127</v>
      </c>
      <c r="H119" s="30">
        <v>0</v>
      </c>
      <c r="I119" s="31" t="s">
        <v>2183</v>
      </c>
      <c r="J119" s="28" t="s">
        <v>2184</v>
      </c>
    </row>
    <row r="120" spans="1:10" x14ac:dyDescent="0.3">
      <c r="A120" s="10" t="s">
        <v>39</v>
      </c>
      <c r="B120" s="10" t="s">
        <v>2185</v>
      </c>
      <c r="C120" s="11" t="s">
        <v>594</v>
      </c>
      <c r="D120" s="26" t="str">
        <f>DEC2HEX(HEX2DEC(INDEX(BaseAddressTable!$B$9:$B$82,(MATCH(A120,BaseAddressTable!$A$9:$A$82,0))))+HEX2DEC(C120))</f>
        <v>A026DFFC</v>
      </c>
      <c r="E120" s="26" t="s">
        <v>113</v>
      </c>
      <c r="F120" s="10" t="s">
        <v>2186</v>
      </c>
      <c r="G120" s="10" t="s">
        <v>109</v>
      </c>
      <c r="H120" s="11" t="s">
        <v>1558</v>
      </c>
      <c r="I120" s="12" t="s">
        <v>2187</v>
      </c>
      <c r="J120" s="10"/>
    </row>
  </sheetData>
  <pageMargins left="0.7" right="0.7" top="0.75" bottom="0.75" header="0.51180555555555496" footer="0.51180555555555496"/>
  <pageSetup firstPageNumber="0" orientation="portrait" useFirstPageNumber="1" horizontalDpi="300" verticalDpi="300"/>
  <ignoredErrors>
    <ignoredError sqref="D115"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7E6E6"/>
  </sheetPr>
  <dimension ref="A1:BJ63"/>
  <sheetViews>
    <sheetView tabSelected="1" topLeftCell="A19" zoomScale="85" zoomScaleNormal="85" workbookViewId="0">
      <selection activeCell="E27" sqref="E27"/>
    </sheetView>
  </sheetViews>
  <sheetFormatPr defaultColWidth="8.88671875" defaultRowHeight="14.4" x14ac:dyDescent="0.3"/>
  <cols>
    <col min="1" max="1" width="32.5546875" customWidth="1"/>
    <col min="2" max="2" width="37.109375" customWidth="1"/>
    <col min="3" max="3" width="11.33203125" style="23" customWidth="1"/>
    <col min="4" max="4" width="15" customWidth="1"/>
    <col min="5" max="5" width="9.5546875" customWidth="1"/>
    <col min="6" max="6" width="29.5546875" customWidth="1"/>
    <col min="8" max="8" width="15.88671875" customWidth="1"/>
    <col min="9" max="9" width="113" style="9" customWidth="1"/>
    <col min="10" max="10" width="38.6640625" customWidth="1"/>
  </cols>
  <sheetData>
    <row r="1" spans="1:62" x14ac:dyDescent="0.3">
      <c r="A1" s="1" t="s">
        <v>86</v>
      </c>
      <c r="B1" s="1" t="s">
        <v>87</v>
      </c>
      <c r="C1" s="2" t="s">
        <v>88</v>
      </c>
      <c r="D1" s="1" t="s">
        <v>89</v>
      </c>
      <c r="E1" s="1" t="s">
        <v>90</v>
      </c>
      <c r="F1" s="1" t="s">
        <v>91</v>
      </c>
      <c r="G1" s="1" t="s">
        <v>92</v>
      </c>
      <c r="H1" s="1" t="s">
        <v>93</v>
      </c>
      <c r="I1" s="7" t="s">
        <v>94</v>
      </c>
      <c r="J1" s="1" t="s">
        <v>95</v>
      </c>
    </row>
    <row r="2" spans="1:62" s="73" customFormat="1" ht="28.8" x14ac:dyDescent="0.3">
      <c r="A2" s="74" t="s">
        <v>36</v>
      </c>
      <c r="B2" s="74" t="s">
        <v>1559</v>
      </c>
      <c r="C2" s="69">
        <v>210</v>
      </c>
      <c r="D2" s="74" t="str">
        <f>DEC2HEX(HEX2DEC(INDEX([1]BaseAddressTable!$B$9:$B$82,(MATCH(A2,[1]BaseAddressTable!$A$9:$A$82,0))))+HEX2DEC(C2))</f>
        <v>A026A210</v>
      </c>
      <c r="E2" s="74" t="s">
        <v>97</v>
      </c>
      <c r="F2" s="74" t="s">
        <v>1560</v>
      </c>
      <c r="G2" s="74" t="s">
        <v>109</v>
      </c>
      <c r="H2" s="69">
        <v>0</v>
      </c>
      <c r="I2" s="75" t="s">
        <v>3652</v>
      </c>
      <c r="J2" s="74" t="s">
        <v>1561</v>
      </c>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row>
    <row r="3" spans="1:62" s="73" customFormat="1" ht="28.8" x14ac:dyDescent="0.3">
      <c r="A3" s="74" t="s">
        <v>36</v>
      </c>
      <c r="B3" s="74" t="s">
        <v>1562</v>
      </c>
      <c r="C3" s="69" t="str">
        <f t="shared" ref="C3:C9" si="0">DEC2HEX(HEX2DEC(C2)+4)</f>
        <v>214</v>
      </c>
      <c r="D3" s="74" t="str">
        <f>DEC2HEX(HEX2DEC(INDEX([1]BaseAddressTable!$B$9:$B$82,(MATCH(A3,[1]BaseAddressTable!$A$9:$A$82,0))))+HEX2DEC(C3))</f>
        <v>A026A214</v>
      </c>
      <c r="E3" s="74" t="s">
        <v>97</v>
      </c>
      <c r="F3" s="74" t="s">
        <v>1563</v>
      </c>
      <c r="G3" s="74" t="s">
        <v>109</v>
      </c>
      <c r="H3" s="69">
        <v>0</v>
      </c>
      <c r="I3" s="75" t="s">
        <v>3653</v>
      </c>
      <c r="J3" s="74" t="s">
        <v>1564</v>
      </c>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5"/>
      <c r="AQ3" s="65"/>
      <c r="AR3" s="65"/>
      <c r="AS3" s="65"/>
      <c r="AT3" s="65"/>
      <c r="AU3" s="65"/>
      <c r="AV3" s="65"/>
      <c r="AW3" s="65"/>
      <c r="AX3" s="65"/>
      <c r="AY3" s="65"/>
      <c r="AZ3" s="65"/>
      <c r="BA3" s="65"/>
      <c r="BB3" s="65"/>
      <c r="BC3" s="65"/>
      <c r="BD3" s="65"/>
      <c r="BE3" s="65"/>
      <c r="BF3" s="65"/>
      <c r="BG3" s="65"/>
      <c r="BH3" s="65"/>
      <c r="BI3" s="65"/>
      <c r="BJ3" s="65"/>
    </row>
    <row r="4" spans="1:62" s="73" customFormat="1" ht="28.8" x14ac:dyDescent="0.3">
      <c r="A4" s="74" t="s">
        <v>36</v>
      </c>
      <c r="B4" s="74" t="s">
        <v>1565</v>
      </c>
      <c r="C4" s="69" t="str">
        <f t="shared" si="0"/>
        <v>218</v>
      </c>
      <c r="D4" s="74" t="str">
        <f>DEC2HEX(HEX2DEC(INDEX([1]BaseAddressTable!$B$9:$B$82,(MATCH(A4,[1]BaseAddressTable!$A$9:$A$82,0))))+HEX2DEC(C4))</f>
        <v>A026A218</v>
      </c>
      <c r="E4" s="74" t="s">
        <v>97</v>
      </c>
      <c r="F4" s="74" t="s">
        <v>1566</v>
      </c>
      <c r="G4" s="74" t="s">
        <v>109</v>
      </c>
      <c r="H4" s="69">
        <v>0</v>
      </c>
      <c r="I4" s="75" t="s">
        <v>3654</v>
      </c>
      <c r="J4" s="74" t="s">
        <v>1567</v>
      </c>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5"/>
      <c r="BA4" s="65"/>
      <c r="BB4" s="65"/>
      <c r="BC4" s="65"/>
      <c r="BD4" s="65"/>
      <c r="BE4" s="65"/>
      <c r="BF4" s="65"/>
      <c r="BG4" s="65"/>
      <c r="BH4" s="65"/>
      <c r="BI4" s="65"/>
      <c r="BJ4" s="65"/>
    </row>
    <row r="5" spans="1:62" s="73" customFormat="1" ht="28.8" x14ac:dyDescent="0.3">
      <c r="A5" s="74" t="s">
        <v>36</v>
      </c>
      <c r="B5" s="74" t="s">
        <v>1568</v>
      </c>
      <c r="C5" s="69" t="str">
        <f t="shared" si="0"/>
        <v>21C</v>
      </c>
      <c r="D5" s="74" t="str">
        <f>DEC2HEX(HEX2DEC(INDEX([1]BaseAddressTable!$B$9:$B$82,(MATCH(A5,[1]BaseAddressTable!$A$9:$A$82,0))))+HEX2DEC(C5))</f>
        <v>A026A21C</v>
      </c>
      <c r="E5" s="74" t="s">
        <v>97</v>
      </c>
      <c r="F5" s="74" t="s">
        <v>1569</v>
      </c>
      <c r="G5" s="74" t="s">
        <v>109</v>
      </c>
      <c r="H5" s="69">
        <v>0</v>
      </c>
      <c r="I5" s="75" t="s">
        <v>3655</v>
      </c>
      <c r="J5" s="74" t="s">
        <v>1570</v>
      </c>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c r="BA5" s="65"/>
      <c r="BB5" s="65"/>
      <c r="BC5" s="65"/>
      <c r="BD5" s="65"/>
      <c r="BE5" s="65"/>
      <c r="BF5" s="65"/>
      <c r="BG5" s="65"/>
      <c r="BH5" s="65"/>
      <c r="BI5" s="65"/>
      <c r="BJ5" s="65"/>
    </row>
    <row r="6" spans="1:62" s="73" customFormat="1" ht="28.8" x14ac:dyDescent="0.3">
      <c r="A6" s="74" t="s">
        <v>36</v>
      </c>
      <c r="B6" s="74" t="s">
        <v>1571</v>
      </c>
      <c r="C6" s="69" t="str">
        <f t="shared" si="0"/>
        <v>220</v>
      </c>
      <c r="D6" s="74" t="str">
        <f>DEC2HEX(HEX2DEC(INDEX([1]BaseAddressTable!$B$9:$B$82,(MATCH(A6,[1]BaseAddressTable!$A$9:$A$82,0))))+HEX2DEC(C6))</f>
        <v>A026A220</v>
      </c>
      <c r="E6" s="74" t="s">
        <v>97</v>
      </c>
      <c r="F6" s="74" t="s">
        <v>1572</v>
      </c>
      <c r="G6" s="74" t="s">
        <v>109</v>
      </c>
      <c r="H6" s="69">
        <v>0</v>
      </c>
      <c r="I6" s="75" t="s">
        <v>3656</v>
      </c>
      <c r="J6" s="74" t="s">
        <v>1573</v>
      </c>
      <c r="K6" s="65"/>
      <c r="L6" s="65"/>
      <c r="M6" s="65"/>
      <c r="N6" s="65"/>
      <c r="O6" s="65"/>
      <c r="P6" s="65"/>
      <c r="Q6" s="65"/>
      <c r="R6" s="65"/>
      <c r="S6" s="65"/>
      <c r="T6" s="65"/>
      <c r="U6" s="65"/>
      <c r="V6" s="65"/>
      <c r="W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65"/>
      <c r="BD6" s="65"/>
      <c r="BE6" s="65"/>
      <c r="BF6" s="65"/>
      <c r="BG6" s="65"/>
      <c r="BH6" s="65"/>
      <c r="BI6" s="65"/>
      <c r="BJ6" s="65"/>
    </row>
    <row r="7" spans="1:62" s="73" customFormat="1" ht="28.8" x14ac:dyDescent="0.3">
      <c r="A7" s="74" t="s">
        <v>36</v>
      </c>
      <c r="B7" s="74" t="s">
        <v>1574</v>
      </c>
      <c r="C7" s="69" t="str">
        <f t="shared" si="0"/>
        <v>224</v>
      </c>
      <c r="D7" s="74" t="str">
        <f>DEC2HEX(HEX2DEC(INDEX([1]BaseAddressTable!$B$9:$B$82,(MATCH(A7,[1]BaseAddressTable!$A$9:$A$82,0))))+HEX2DEC(C7))</f>
        <v>A026A224</v>
      </c>
      <c r="E7" s="74" t="s">
        <v>97</v>
      </c>
      <c r="F7" s="74" t="s">
        <v>1575</v>
      </c>
      <c r="G7" s="74" t="s">
        <v>109</v>
      </c>
      <c r="H7" s="69">
        <v>0</v>
      </c>
      <c r="I7" s="75" t="s">
        <v>3657</v>
      </c>
      <c r="J7" s="74" t="s">
        <v>1576</v>
      </c>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row>
    <row r="8" spans="1:62" s="73" customFormat="1" ht="28.8" x14ac:dyDescent="0.3">
      <c r="A8" s="74" t="s">
        <v>36</v>
      </c>
      <c r="B8" s="74" t="s">
        <v>1577</v>
      </c>
      <c r="C8" s="69" t="str">
        <f t="shared" si="0"/>
        <v>228</v>
      </c>
      <c r="D8" s="74" t="str">
        <f>DEC2HEX(HEX2DEC(INDEX([1]BaseAddressTable!$B$9:$B$82,(MATCH(A8,[1]BaseAddressTable!$A$9:$A$82,0))))+HEX2DEC(C8))</f>
        <v>A026A228</v>
      </c>
      <c r="E8" s="74" t="s">
        <v>97</v>
      </c>
      <c r="F8" s="74" t="s">
        <v>1578</v>
      </c>
      <c r="G8" s="74" t="s">
        <v>109</v>
      </c>
      <c r="H8" s="69">
        <v>0</v>
      </c>
      <c r="I8" s="75" t="s">
        <v>3658</v>
      </c>
      <c r="J8" s="74" t="s">
        <v>1579</v>
      </c>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5"/>
      <c r="BJ8" s="65"/>
    </row>
    <row r="9" spans="1:62" s="73" customFormat="1" ht="28.8" x14ac:dyDescent="0.3">
      <c r="A9" s="74" t="s">
        <v>36</v>
      </c>
      <c r="B9" s="74" t="s">
        <v>1580</v>
      </c>
      <c r="C9" s="69" t="str">
        <f t="shared" si="0"/>
        <v>22C</v>
      </c>
      <c r="D9" s="74" t="str">
        <f>DEC2HEX(HEX2DEC(INDEX([1]BaseAddressTable!$B$9:$B$82,(MATCH(A9,[1]BaseAddressTable!$A$9:$A$82,0))))+HEX2DEC(C9))</f>
        <v>A026A22C</v>
      </c>
      <c r="E9" s="74" t="s">
        <v>97</v>
      </c>
      <c r="F9" s="74" t="s">
        <v>1581</v>
      </c>
      <c r="G9" s="74" t="s">
        <v>109</v>
      </c>
      <c r="H9" s="69">
        <v>0</v>
      </c>
      <c r="I9" s="75" t="s">
        <v>3659</v>
      </c>
      <c r="J9" s="74" t="s">
        <v>1582</v>
      </c>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row>
    <row r="10" spans="1:62" s="8" customFormat="1" x14ac:dyDescent="0.3">
      <c r="A10" s="10" t="s">
        <v>36</v>
      </c>
      <c r="B10" s="10" t="s">
        <v>1583</v>
      </c>
      <c r="C10" s="11" t="str">
        <f t="shared" ref="C10:C26" si="1">DEC2HEX(HEX2DEC(C9)+4)</f>
        <v>230</v>
      </c>
      <c r="D10" s="10" t="str">
        <f>DEC2HEX(HEX2DEC(INDEX(BaseAddressTable!$B$9:$B$82,(MATCH(A10,BaseAddressTable!$A$9:$A$82,0))))+HEX2DEC(C10))</f>
        <v>A026A230</v>
      </c>
      <c r="E10" s="10" t="s">
        <v>97</v>
      </c>
      <c r="F10" s="10" t="s">
        <v>1584</v>
      </c>
      <c r="G10" s="10" t="s">
        <v>109</v>
      </c>
      <c r="H10" s="11">
        <v>0</v>
      </c>
      <c r="I10" s="10" t="s">
        <v>1585</v>
      </c>
      <c r="J10" s="10" t="s">
        <v>1586</v>
      </c>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row>
    <row r="11" spans="1:62" s="8" customFormat="1" x14ac:dyDescent="0.3">
      <c r="A11" s="10" t="s">
        <v>36</v>
      </c>
      <c r="B11" s="10" t="s">
        <v>1587</v>
      </c>
      <c r="C11" s="11" t="str">
        <f t="shared" si="1"/>
        <v>234</v>
      </c>
      <c r="D11" s="10" t="str">
        <f>DEC2HEX(HEX2DEC(INDEX(BaseAddressTable!$B$9:$B$82,(MATCH(A11,BaseAddressTable!$A$9:$A$82,0))))+HEX2DEC(C11))</f>
        <v>A026A234</v>
      </c>
      <c r="E11" s="10" t="s">
        <v>97</v>
      </c>
      <c r="F11" s="10" t="s">
        <v>1588</v>
      </c>
      <c r="G11" s="10" t="s">
        <v>109</v>
      </c>
      <c r="H11" s="11">
        <v>0</v>
      </c>
      <c r="I11" s="10" t="s">
        <v>1589</v>
      </c>
      <c r="J11" s="10" t="s">
        <v>1590</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row>
    <row r="12" spans="1:62" s="8" customFormat="1" x14ac:dyDescent="0.3">
      <c r="A12" s="10" t="s">
        <v>36</v>
      </c>
      <c r="B12" s="10" t="s">
        <v>1591</v>
      </c>
      <c r="C12" s="11" t="str">
        <f t="shared" si="1"/>
        <v>238</v>
      </c>
      <c r="D12" s="10" t="str">
        <f>DEC2HEX(HEX2DEC(INDEX(BaseAddressTable!$B$9:$B$82,(MATCH(A12,BaseAddressTable!$A$9:$A$82,0))))+HEX2DEC(C12))</f>
        <v>A026A238</v>
      </c>
      <c r="E12" s="10" t="s">
        <v>97</v>
      </c>
      <c r="F12" s="10" t="s">
        <v>1592</v>
      </c>
      <c r="G12" s="10" t="s">
        <v>109</v>
      </c>
      <c r="H12" s="11">
        <v>0</v>
      </c>
      <c r="I12" s="10" t="s">
        <v>1593</v>
      </c>
      <c r="J12" s="10" t="s">
        <v>1594</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row>
    <row r="13" spans="1:62" s="8" customFormat="1" x14ac:dyDescent="0.3">
      <c r="A13" s="10" t="s">
        <v>36</v>
      </c>
      <c r="B13" s="10" t="s">
        <v>1595</v>
      </c>
      <c r="C13" s="11" t="str">
        <f t="shared" si="1"/>
        <v>23C</v>
      </c>
      <c r="D13" s="10" t="str">
        <f>DEC2HEX(HEX2DEC(INDEX(BaseAddressTable!$B$9:$B$82,(MATCH(A13,BaseAddressTable!$A$9:$A$82,0))))+HEX2DEC(C13))</f>
        <v>A026A23C</v>
      </c>
      <c r="E13" s="10" t="s">
        <v>97</v>
      </c>
      <c r="F13" s="10" t="s">
        <v>1596</v>
      </c>
      <c r="G13" s="10" t="s">
        <v>109</v>
      </c>
      <c r="H13" s="11">
        <v>0</v>
      </c>
      <c r="I13" s="10" t="s">
        <v>1597</v>
      </c>
      <c r="J13" s="10" t="s">
        <v>1598</v>
      </c>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row>
    <row r="14" spans="1:62" s="8" customFormat="1" x14ac:dyDescent="0.3">
      <c r="A14" s="10" t="s">
        <v>36</v>
      </c>
      <c r="B14" s="10" t="s">
        <v>1599</v>
      </c>
      <c r="C14" s="11" t="str">
        <f t="shared" si="1"/>
        <v>240</v>
      </c>
      <c r="D14" s="10" t="str">
        <f>DEC2HEX(HEX2DEC(INDEX(BaseAddressTable!$B$9:$B$82,(MATCH(A14,BaseAddressTable!$A$9:$A$82,0))))+HEX2DEC(C14))</f>
        <v>A026A240</v>
      </c>
      <c r="E14" s="10" t="s">
        <v>97</v>
      </c>
      <c r="F14" s="10" t="s">
        <v>1600</v>
      </c>
      <c r="G14" s="10" t="s">
        <v>109</v>
      </c>
      <c r="H14" s="11">
        <v>0</v>
      </c>
      <c r="I14" s="10" t="s">
        <v>1601</v>
      </c>
      <c r="J14" s="10" t="s">
        <v>1602</v>
      </c>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row>
    <row r="15" spans="1:62" s="8" customFormat="1" x14ac:dyDescent="0.3">
      <c r="A15" s="10" t="s">
        <v>36</v>
      </c>
      <c r="B15" s="10" t="s">
        <v>1603</v>
      </c>
      <c r="C15" s="11" t="str">
        <f t="shared" si="1"/>
        <v>244</v>
      </c>
      <c r="D15" s="10" t="str">
        <f>DEC2HEX(HEX2DEC(INDEX(BaseAddressTable!$B$9:$B$82,(MATCH(A15,BaseAddressTable!$A$9:$A$82,0))))+HEX2DEC(C15))</f>
        <v>A026A244</v>
      </c>
      <c r="E15" s="10" t="s">
        <v>97</v>
      </c>
      <c r="F15" s="10" t="s">
        <v>1604</v>
      </c>
      <c r="G15" s="10" t="s">
        <v>109</v>
      </c>
      <c r="H15" s="11">
        <v>0</v>
      </c>
      <c r="I15" s="10" t="s">
        <v>1605</v>
      </c>
      <c r="J15" s="10" t="s">
        <v>1606</v>
      </c>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row>
    <row r="16" spans="1:62" s="8" customFormat="1" x14ac:dyDescent="0.3">
      <c r="A16" s="10" t="s">
        <v>36</v>
      </c>
      <c r="B16" s="10" t="s">
        <v>1607</v>
      </c>
      <c r="C16" s="11" t="str">
        <f t="shared" si="1"/>
        <v>248</v>
      </c>
      <c r="D16" s="10" t="str">
        <f>DEC2HEX(HEX2DEC(INDEX(BaseAddressTable!$B$9:$B$82,(MATCH(A16,BaseAddressTable!$A$9:$A$82,0))))+HEX2DEC(C16))</f>
        <v>A026A248</v>
      </c>
      <c r="E16" s="10" t="s">
        <v>97</v>
      </c>
      <c r="F16" s="10" t="s">
        <v>1608</v>
      </c>
      <c r="G16" s="10" t="s">
        <v>109</v>
      </c>
      <c r="H16" s="11">
        <v>0</v>
      </c>
      <c r="I16" s="10" t="s">
        <v>1609</v>
      </c>
      <c r="J16" s="10" t="s">
        <v>1610</v>
      </c>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row>
    <row r="17" spans="1:62" s="8" customFormat="1" x14ac:dyDescent="0.3">
      <c r="A17" s="10" t="s">
        <v>36</v>
      </c>
      <c r="B17" s="10" t="s">
        <v>1611</v>
      </c>
      <c r="C17" s="11" t="str">
        <f t="shared" si="1"/>
        <v>24C</v>
      </c>
      <c r="D17" s="10" t="str">
        <f>DEC2HEX(HEX2DEC(INDEX(BaseAddressTable!$B$9:$B$82,(MATCH(A17,BaseAddressTable!$A$9:$A$82,0))))+HEX2DEC(C17))</f>
        <v>A026A24C</v>
      </c>
      <c r="E17" s="10" t="s">
        <v>97</v>
      </c>
      <c r="F17" s="10" t="s">
        <v>1612</v>
      </c>
      <c r="G17" s="10" t="s">
        <v>109</v>
      </c>
      <c r="H17" s="11">
        <v>0</v>
      </c>
      <c r="I17" s="10" t="s">
        <v>1613</v>
      </c>
      <c r="J17" s="10" t="s">
        <v>1614</v>
      </c>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row>
    <row r="18" spans="1:62" s="8" customFormat="1" x14ac:dyDescent="0.3">
      <c r="A18" s="10" t="s">
        <v>36</v>
      </c>
      <c r="B18" s="10" t="s">
        <v>1615</v>
      </c>
      <c r="C18" s="11" t="str">
        <f t="shared" si="1"/>
        <v>250</v>
      </c>
      <c r="D18" s="10" t="str">
        <f>DEC2HEX(HEX2DEC(INDEX(BaseAddressTable!$B$9:$B$82,(MATCH(A18,BaseAddressTable!$A$9:$A$82,0))))+HEX2DEC(C18))</f>
        <v>A026A250</v>
      </c>
      <c r="E18" s="10" t="s">
        <v>97</v>
      </c>
      <c r="F18" s="10" t="s">
        <v>1616</v>
      </c>
      <c r="G18" s="10" t="s">
        <v>109</v>
      </c>
      <c r="H18" s="10">
        <v>0</v>
      </c>
      <c r="I18" s="10" t="s">
        <v>1617</v>
      </c>
      <c r="J18" s="10" t="s">
        <v>1618</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row>
    <row r="19" spans="1:62" s="8" customFormat="1" x14ac:dyDescent="0.3">
      <c r="A19" s="10" t="s">
        <v>36</v>
      </c>
      <c r="B19" s="10" t="s">
        <v>1619</v>
      </c>
      <c r="C19" s="11" t="str">
        <f t="shared" si="1"/>
        <v>254</v>
      </c>
      <c r="D19" s="10" t="str">
        <f>DEC2HEX(HEX2DEC(INDEX(BaseAddressTable!$B$9:$B$82,(MATCH(A19,BaseAddressTable!$A$9:$A$82,0))))+HEX2DEC(C19))</f>
        <v>A026A254</v>
      </c>
      <c r="E19" s="10" t="s">
        <v>97</v>
      </c>
      <c r="F19" s="10" t="s">
        <v>1620</v>
      </c>
      <c r="G19" s="10" t="s">
        <v>109</v>
      </c>
      <c r="H19" s="10">
        <v>0</v>
      </c>
      <c r="I19" s="10" t="s">
        <v>1621</v>
      </c>
      <c r="J19" s="10" t="s">
        <v>1622</v>
      </c>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row>
    <row r="20" spans="1:62" s="8" customFormat="1" x14ac:dyDescent="0.3">
      <c r="A20" s="10" t="s">
        <v>36</v>
      </c>
      <c r="B20" s="10" t="s">
        <v>1623</v>
      </c>
      <c r="C20" s="11" t="str">
        <f t="shared" si="1"/>
        <v>258</v>
      </c>
      <c r="D20" s="10" t="str">
        <f>DEC2HEX(HEX2DEC(INDEX(BaseAddressTable!$B$9:$B$82,(MATCH(A20,BaseAddressTable!$A$9:$A$82,0))))+HEX2DEC(C20))</f>
        <v>A026A258</v>
      </c>
      <c r="E20" s="10" t="s">
        <v>97</v>
      </c>
      <c r="F20" s="10" t="s">
        <v>1624</v>
      </c>
      <c r="G20" s="10" t="s">
        <v>109</v>
      </c>
      <c r="H20" s="10">
        <v>0</v>
      </c>
      <c r="I20" s="10" t="s">
        <v>1625</v>
      </c>
      <c r="J20" s="10" t="s">
        <v>1626</v>
      </c>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row>
    <row r="21" spans="1:62" s="8" customFormat="1" x14ac:dyDescent="0.3">
      <c r="A21" s="10" t="s">
        <v>36</v>
      </c>
      <c r="B21" s="10" t="s">
        <v>1627</v>
      </c>
      <c r="C21" s="11" t="str">
        <f t="shared" si="1"/>
        <v>25C</v>
      </c>
      <c r="D21" s="10" t="str">
        <f>DEC2HEX(HEX2DEC(INDEX(BaseAddressTable!$B$9:$B$82,(MATCH(A21,BaseAddressTable!$A$9:$A$82,0))))+HEX2DEC(C21))</f>
        <v>A026A25C</v>
      </c>
      <c r="E21" s="10" t="s">
        <v>97</v>
      </c>
      <c r="F21" s="10" t="s">
        <v>1628</v>
      </c>
      <c r="G21" s="10" t="s">
        <v>109</v>
      </c>
      <c r="H21" s="10">
        <v>0</v>
      </c>
      <c r="I21" s="10" t="s">
        <v>1629</v>
      </c>
      <c r="J21" s="10" t="s">
        <v>1630</v>
      </c>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row>
    <row r="22" spans="1:62" s="8" customFormat="1" x14ac:dyDescent="0.3">
      <c r="A22" s="10" t="s">
        <v>36</v>
      </c>
      <c r="B22" s="10" t="s">
        <v>1631</v>
      </c>
      <c r="C22" s="11" t="str">
        <f t="shared" si="1"/>
        <v>260</v>
      </c>
      <c r="D22" s="10" t="str">
        <f>DEC2HEX(HEX2DEC(INDEX(BaseAddressTable!$B$9:$B$82,(MATCH(A22,BaseAddressTable!$A$9:$A$82,0))))+HEX2DEC(C22))</f>
        <v>A026A260</v>
      </c>
      <c r="E22" s="10" t="s">
        <v>97</v>
      </c>
      <c r="F22" s="10" t="s">
        <v>1632</v>
      </c>
      <c r="G22" s="10" t="s">
        <v>109</v>
      </c>
      <c r="H22" s="10">
        <v>0</v>
      </c>
      <c r="I22" s="10" t="s">
        <v>1633</v>
      </c>
      <c r="J22" s="10" t="s">
        <v>1634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row>
    <row r="23" spans="1:62" s="8" customFormat="1" x14ac:dyDescent="0.3">
      <c r="A23" s="10" t="s">
        <v>36</v>
      </c>
      <c r="B23" s="10" t="s">
        <v>1635</v>
      </c>
      <c r="C23" s="11" t="str">
        <f t="shared" si="1"/>
        <v>264</v>
      </c>
      <c r="D23" s="10" t="str">
        <f>DEC2HEX(HEX2DEC(INDEX(BaseAddressTable!$B$9:$B$82,(MATCH(A23,BaseAddressTable!$A$9:$A$82,0))))+HEX2DEC(C23))</f>
        <v>A026A264</v>
      </c>
      <c r="E23" s="10" t="s">
        <v>97</v>
      </c>
      <c r="F23" s="10" t="s">
        <v>1636</v>
      </c>
      <c r="G23" s="10" t="s">
        <v>109</v>
      </c>
      <c r="H23" s="10">
        <v>0</v>
      </c>
      <c r="I23" s="10" t="s">
        <v>1637</v>
      </c>
      <c r="J23" s="10" t="s">
        <v>1638</v>
      </c>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row>
    <row r="24" spans="1:62" s="8" customFormat="1" x14ac:dyDescent="0.3">
      <c r="A24" s="10" t="s">
        <v>36</v>
      </c>
      <c r="B24" s="10" t="s">
        <v>1639</v>
      </c>
      <c r="C24" s="11" t="str">
        <f t="shared" si="1"/>
        <v>268</v>
      </c>
      <c r="D24" s="10" t="str">
        <f>DEC2HEX(HEX2DEC(INDEX(BaseAddressTable!$B$9:$B$82,(MATCH(A24,BaseAddressTable!$A$9:$A$82,0))))+HEX2DEC(C24))</f>
        <v>A026A268</v>
      </c>
      <c r="E24" s="10" t="s">
        <v>97</v>
      </c>
      <c r="F24" s="10" t="s">
        <v>1640</v>
      </c>
      <c r="G24" s="10" t="s">
        <v>109</v>
      </c>
      <c r="H24" s="10">
        <v>0</v>
      </c>
      <c r="I24" s="10" t="s">
        <v>1641</v>
      </c>
      <c r="J24" s="10" t="s">
        <v>1642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row>
    <row r="25" spans="1:62" s="8" customFormat="1" x14ac:dyDescent="0.3">
      <c r="A25" s="10" t="s">
        <v>36</v>
      </c>
      <c r="B25" s="10" t="s">
        <v>1643</v>
      </c>
      <c r="C25" s="11" t="str">
        <f t="shared" si="1"/>
        <v>26C</v>
      </c>
      <c r="D25" s="10" t="str">
        <f>DEC2HEX(HEX2DEC(INDEX(BaseAddressTable!$B$9:$B$82,(MATCH(A25,BaseAddressTable!$A$9:$A$82,0))))+HEX2DEC(C25))</f>
        <v>A026A26C</v>
      </c>
      <c r="E25" s="10" t="s">
        <v>97</v>
      </c>
      <c r="F25" s="10" t="s">
        <v>1644</v>
      </c>
      <c r="G25" s="10" t="s">
        <v>109</v>
      </c>
      <c r="H25" s="10">
        <v>0</v>
      </c>
      <c r="I25" s="10" t="s">
        <v>1645</v>
      </c>
      <c r="J25" s="10" t="s">
        <v>1646</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row>
    <row r="26" spans="1:62" s="8" customFormat="1" ht="43.2" x14ac:dyDescent="0.3">
      <c r="A26" s="10" t="s">
        <v>36</v>
      </c>
      <c r="B26" s="10" t="s">
        <v>1647</v>
      </c>
      <c r="C26" s="11" t="str">
        <f t="shared" si="1"/>
        <v>270</v>
      </c>
      <c r="D26" s="10" t="str">
        <f>DEC2HEX(HEX2DEC(INDEX(BaseAddressTable!$B$9:$B$82,(MATCH(A25,BaseAddressTable!$A$9:$A$82,0))))+HEX2DEC(C26))</f>
        <v>A026A270</v>
      </c>
      <c r="E26" s="10" t="s">
        <v>113</v>
      </c>
      <c r="F26" s="10" t="s">
        <v>1648</v>
      </c>
      <c r="G26" s="10" t="s">
        <v>109</v>
      </c>
      <c r="H26" s="10">
        <v>0</v>
      </c>
      <c r="I26" s="12" t="s">
        <v>1649</v>
      </c>
      <c r="J26" s="10" t="s">
        <v>1650</v>
      </c>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row>
    <row r="27" spans="1:62" s="79" customFormat="1" ht="72" x14ac:dyDescent="0.3">
      <c r="A27" s="76" t="s">
        <v>36</v>
      </c>
      <c r="B27" s="76" t="s">
        <v>1651</v>
      </c>
      <c r="C27" s="77" t="s">
        <v>1652</v>
      </c>
      <c r="D27" s="76" t="str">
        <f>DEC2HEX(HEX2DEC(INDEX(BaseAddressTable!$B$9:$B$82,(MATCH(A27,BaseAddressTable!$A$9:$A$82,0))))+HEX2DEC(C27))</f>
        <v>A026BF00</v>
      </c>
      <c r="E27" s="76" t="s">
        <v>113</v>
      </c>
      <c r="F27" s="76" t="s">
        <v>1653</v>
      </c>
      <c r="G27" s="76" t="s">
        <v>2094</v>
      </c>
      <c r="H27" s="76">
        <v>1</v>
      </c>
      <c r="I27" s="78" t="s">
        <v>3651</v>
      </c>
      <c r="J27" s="76" t="s">
        <v>1654</v>
      </c>
    </row>
    <row r="28" spans="1:62" s="65" customFormat="1" ht="43.2" x14ac:dyDescent="0.3">
      <c r="A28" s="81" t="s">
        <v>36</v>
      </c>
      <c r="B28" s="81" t="s">
        <v>1651</v>
      </c>
      <c r="C28" s="82" t="s">
        <v>1652</v>
      </c>
      <c r="D28" s="81" t="str">
        <f>DEC2HEX(HEX2DEC(INDEX(BaseAddressTable!$B$9:$B$82,(MATCH(A28,BaseAddressTable!$A$9:$A$82,0))))+HEX2DEC(C28))</f>
        <v>A026BF00</v>
      </c>
      <c r="E28" s="81" t="s">
        <v>113</v>
      </c>
      <c r="F28" s="81" t="s">
        <v>3662</v>
      </c>
      <c r="G28" s="81" t="s">
        <v>307</v>
      </c>
      <c r="H28" s="81">
        <v>1</v>
      </c>
      <c r="I28" s="83" t="s">
        <v>3646</v>
      </c>
      <c r="J28" s="81" t="s">
        <v>1654</v>
      </c>
    </row>
    <row r="29" spans="1:62" s="8" customFormat="1" ht="43.2" x14ac:dyDescent="0.3">
      <c r="A29" s="10" t="s">
        <v>36</v>
      </c>
      <c r="B29" s="10" t="s">
        <v>1655</v>
      </c>
      <c r="C29" s="11" t="str">
        <f>DEC2HEX(HEX2DEC(C27)+4)</f>
        <v>1F04</v>
      </c>
      <c r="D29" s="10" t="str">
        <f>DEC2HEX(HEX2DEC(INDEX(BaseAddressTable!$B$9:$B$82,(MATCH(A29,BaseAddressTable!$A$9:$A$82,0))))+HEX2DEC(C29))</f>
        <v>A026BF04</v>
      </c>
      <c r="E29" s="10" t="s">
        <v>113</v>
      </c>
      <c r="F29" s="10" t="s">
        <v>1656</v>
      </c>
      <c r="G29" s="10" t="s">
        <v>109</v>
      </c>
      <c r="H29" s="10">
        <v>0</v>
      </c>
      <c r="I29" s="12" t="s">
        <v>1657</v>
      </c>
      <c r="J29" s="10" t="s">
        <v>1658</v>
      </c>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row>
    <row r="30" spans="1:62" s="8" customFormat="1" ht="43.2" x14ac:dyDescent="0.3">
      <c r="A30" s="10" t="s">
        <v>36</v>
      </c>
      <c r="B30" s="10" t="s">
        <v>1659</v>
      </c>
      <c r="C30" s="11" t="str">
        <f t="shared" ref="C30:C62" si="2">DEC2HEX(HEX2DEC(C29)+4)</f>
        <v>1F08</v>
      </c>
      <c r="D30" s="10" t="str">
        <f>DEC2HEX(HEX2DEC(INDEX(BaseAddressTable!$B$9:$B$82,(MATCH(A30,BaseAddressTable!$A$9:$A$82,0))))+HEX2DEC(C30))</f>
        <v>A026BF08</v>
      </c>
      <c r="E30" s="10" t="s">
        <v>113</v>
      </c>
      <c r="F30" s="10" t="s">
        <v>1660</v>
      </c>
      <c r="G30" s="10" t="s">
        <v>109</v>
      </c>
      <c r="H30" s="10">
        <v>1</v>
      </c>
      <c r="I30" s="12" t="s">
        <v>1661</v>
      </c>
      <c r="J30" s="10" t="s">
        <v>1662</v>
      </c>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row>
    <row r="31" spans="1:62" s="8" customFormat="1" x14ac:dyDescent="0.3">
      <c r="A31" s="10" t="s">
        <v>36</v>
      </c>
      <c r="B31" s="10" t="s">
        <v>1663</v>
      </c>
      <c r="C31" s="11" t="str">
        <f t="shared" si="2"/>
        <v>1F0C</v>
      </c>
      <c r="D31" s="10" t="str">
        <f>DEC2HEX(HEX2DEC(INDEX(BaseAddressTable!$B$9:$B$82,(MATCH(A31,BaseAddressTable!$A$9:$A$82,0))))+HEX2DEC(C31))</f>
        <v>A026BF0C</v>
      </c>
      <c r="E31" s="10" t="s">
        <v>113</v>
      </c>
      <c r="F31" s="10" t="s">
        <v>1664</v>
      </c>
      <c r="G31" s="10" t="s">
        <v>109</v>
      </c>
      <c r="H31" s="11" t="s">
        <v>1665</v>
      </c>
      <c r="I31" s="10" t="s">
        <v>1666</v>
      </c>
      <c r="J31" s="10" t="s">
        <v>1667</v>
      </c>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row>
    <row r="32" spans="1:62" s="8" customFormat="1" x14ac:dyDescent="0.3">
      <c r="A32" s="10" t="s">
        <v>36</v>
      </c>
      <c r="B32" s="10" t="s">
        <v>1668</v>
      </c>
      <c r="C32" s="11" t="str">
        <f t="shared" si="2"/>
        <v>1F10</v>
      </c>
      <c r="D32" s="10" t="str">
        <f>DEC2HEX(HEX2DEC(INDEX(BaseAddressTable!$B$9:$B$82,(MATCH(A32,BaseAddressTable!$A$9:$A$82,0))))+HEX2DEC(C32))</f>
        <v>A026BF10</v>
      </c>
      <c r="E32" s="10" t="s">
        <v>113</v>
      </c>
      <c r="F32" s="10" t="s">
        <v>1669</v>
      </c>
      <c r="G32" s="10" t="s">
        <v>109</v>
      </c>
      <c r="H32" s="11" t="s">
        <v>1670</v>
      </c>
      <c r="I32" s="10" t="s">
        <v>1671</v>
      </c>
      <c r="J32" s="10" t="s">
        <v>1672</v>
      </c>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row>
    <row r="33" spans="1:62" s="8" customFormat="1" x14ac:dyDescent="0.3">
      <c r="A33" s="10" t="s">
        <v>36</v>
      </c>
      <c r="B33" s="10" t="s">
        <v>1673</v>
      </c>
      <c r="C33" s="11" t="str">
        <f t="shared" si="2"/>
        <v>1F14</v>
      </c>
      <c r="D33" s="10" t="str">
        <f>DEC2HEX(HEX2DEC(INDEX(BaseAddressTable!$B$9:$B$82,(MATCH(A33,BaseAddressTable!$A$9:$A$82,0))))+HEX2DEC(C33))</f>
        <v>A026BF14</v>
      </c>
      <c r="E33" s="10" t="s">
        <v>113</v>
      </c>
      <c r="F33" s="10" t="s">
        <v>1674</v>
      </c>
      <c r="G33" s="10" t="s">
        <v>109</v>
      </c>
      <c r="H33" s="11" t="s">
        <v>1675</v>
      </c>
      <c r="I33" s="10" t="s">
        <v>1676</v>
      </c>
      <c r="J33" s="10" t="s">
        <v>1677</v>
      </c>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row>
    <row r="34" spans="1:62" s="73" customFormat="1" ht="28.8" x14ac:dyDescent="0.3">
      <c r="A34" s="84" t="s">
        <v>36</v>
      </c>
      <c r="B34" s="84" t="s">
        <v>1678</v>
      </c>
      <c r="C34" s="69" t="str">
        <f t="shared" si="2"/>
        <v>1F18</v>
      </c>
      <c r="D34" s="84" t="str">
        <f>DEC2HEX(HEX2DEC(INDEX(BaseAddressTable!$B$9:$B$82,(MATCH(A34,BaseAddressTable!$A$9:$A$82,0))))+HEX2DEC(C34))</f>
        <v>A026BF18</v>
      </c>
      <c r="E34" s="84" t="s">
        <v>113</v>
      </c>
      <c r="F34" s="84" t="s">
        <v>1679</v>
      </c>
      <c r="G34" s="84" t="s">
        <v>109</v>
      </c>
      <c r="H34" s="80" t="s">
        <v>3660</v>
      </c>
      <c r="I34" s="85" t="s">
        <v>1680</v>
      </c>
      <c r="J34" s="84" t="s">
        <v>1681</v>
      </c>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row>
    <row r="35" spans="1:62" s="73" customFormat="1" ht="28.8" x14ac:dyDescent="0.3">
      <c r="A35" s="84" t="s">
        <v>36</v>
      </c>
      <c r="B35" s="84" t="s">
        <v>1682</v>
      </c>
      <c r="C35" s="69" t="str">
        <f t="shared" si="2"/>
        <v>1F1C</v>
      </c>
      <c r="D35" s="84" t="str">
        <f>DEC2HEX(HEX2DEC(INDEX(BaseAddressTable!$B$9:$B$82,(MATCH(A35,BaseAddressTable!$A$9:$A$82,0))))+HEX2DEC(C35))</f>
        <v>A026BF1C</v>
      </c>
      <c r="E35" s="84" t="s">
        <v>113</v>
      </c>
      <c r="F35" s="84" t="s">
        <v>1683</v>
      </c>
      <c r="G35" s="84" t="s">
        <v>109</v>
      </c>
      <c r="H35" s="80" t="s">
        <v>3661</v>
      </c>
      <c r="I35" s="85" t="s">
        <v>1684</v>
      </c>
      <c r="J35" s="84" t="s">
        <v>1685</v>
      </c>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row>
    <row r="36" spans="1:62" s="8" customFormat="1" ht="29.85" customHeight="1" x14ac:dyDescent="0.3">
      <c r="A36" s="10" t="s">
        <v>36</v>
      </c>
      <c r="B36" s="10" t="s">
        <v>1686</v>
      </c>
      <c r="C36" s="11" t="str">
        <f t="shared" si="2"/>
        <v>1F20</v>
      </c>
      <c r="D36" s="10" t="str">
        <f>DEC2HEX(HEX2DEC(INDEX(BaseAddressTable!$B$9:$B$82,(MATCH(A36,BaseAddressTable!$A$9:$A$82,0))))+HEX2DEC(C36))</f>
        <v>A026BF20</v>
      </c>
      <c r="E36" s="10" t="s">
        <v>113</v>
      </c>
      <c r="F36" s="10" t="s">
        <v>1687</v>
      </c>
      <c r="G36" s="10" t="s">
        <v>109</v>
      </c>
      <c r="H36" s="58" t="s">
        <v>3636</v>
      </c>
      <c r="I36" s="12" t="s">
        <v>1688</v>
      </c>
      <c r="J36" s="10" t="s">
        <v>1689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row>
    <row r="37" spans="1:62" s="8" customFormat="1" ht="28.8" x14ac:dyDescent="0.3">
      <c r="A37" s="10" t="s">
        <v>36</v>
      </c>
      <c r="B37" s="10" t="s">
        <v>1690</v>
      </c>
      <c r="C37" s="11" t="str">
        <f t="shared" si="2"/>
        <v>1F24</v>
      </c>
      <c r="D37" s="10" t="str">
        <f>DEC2HEX(HEX2DEC(INDEX(BaseAddressTable!$B$9:$B$82,(MATCH(A37,BaseAddressTable!$A$9:$A$82,0))))+HEX2DEC(C37))</f>
        <v>A026BF24</v>
      </c>
      <c r="E37" s="10" t="s">
        <v>113</v>
      </c>
      <c r="F37" s="10" t="s">
        <v>1691</v>
      </c>
      <c r="G37" s="10" t="s">
        <v>109</v>
      </c>
      <c r="H37" s="58" t="s">
        <v>3636</v>
      </c>
      <c r="I37" s="12" t="s">
        <v>1692</v>
      </c>
      <c r="J37" s="10" t="s">
        <v>1693</v>
      </c>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row>
    <row r="38" spans="1:62" s="8" customFormat="1" ht="28.8" x14ac:dyDescent="0.3">
      <c r="A38" s="10" t="s">
        <v>36</v>
      </c>
      <c r="B38" s="10" t="s">
        <v>1694</v>
      </c>
      <c r="C38" s="11" t="str">
        <f t="shared" si="2"/>
        <v>1F28</v>
      </c>
      <c r="D38" s="10" t="str">
        <f>DEC2HEX(HEX2DEC(INDEX(BaseAddressTable!$B$9:$B$82,(MATCH(A38,BaseAddressTable!$A$9:$A$82,0))))+HEX2DEC(C38))</f>
        <v>A026BF28</v>
      </c>
      <c r="E38" s="10" t="s">
        <v>113</v>
      </c>
      <c r="F38" s="10" t="s">
        <v>1695</v>
      </c>
      <c r="G38" s="10" t="s">
        <v>109</v>
      </c>
      <c r="H38" s="58" t="s">
        <v>3636</v>
      </c>
      <c r="I38" s="12" t="s">
        <v>1696</v>
      </c>
      <c r="J38" s="10" t="s">
        <v>1697</v>
      </c>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row>
    <row r="39" spans="1:62" s="8" customFormat="1" ht="28.8" x14ac:dyDescent="0.3">
      <c r="A39" s="10" t="s">
        <v>36</v>
      </c>
      <c r="B39" s="10" t="s">
        <v>1698</v>
      </c>
      <c r="C39" s="11" t="str">
        <f t="shared" si="2"/>
        <v>1F2C</v>
      </c>
      <c r="D39" s="10" t="str">
        <f>DEC2HEX(HEX2DEC(INDEX(BaseAddressTable!$B$9:$B$82,(MATCH(A39,BaseAddressTable!$A$9:$A$82,0))))+HEX2DEC(C39))</f>
        <v>A026BF2C</v>
      </c>
      <c r="E39" s="10" t="s">
        <v>113</v>
      </c>
      <c r="F39" s="10" t="s">
        <v>1699</v>
      </c>
      <c r="G39" s="10" t="s">
        <v>109</v>
      </c>
      <c r="H39" s="58" t="s">
        <v>3636</v>
      </c>
      <c r="I39" s="12" t="s">
        <v>1700</v>
      </c>
      <c r="J39" s="10" t="s">
        <v>1701</v>
      </c>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row>
    <row r="40" spans="1:62" s="8" customFormat="1" ht="29.85" customHeight="1" x14ac:dyDescent="0.3">
      <c r="A40" s="10" t="s">
        <v>36</v>
      </c>
      <c r="B40" s="10" t="s">
        <v>1702</v>
      </c>
      <c r="C40" s="11" t="str">
        <f t="shared" si="2"/>
        <v>1F30</v>
      </c>
      <c r="D40" s="10" t="str">
        <f>DEC2HEX(HEX2DEC(INDEX(BaseAddressTable!$B$9:$B$82,(MATCH(A40,BaseAddressTable!$A$9:$A$82,0))))+HEX2DEC(C40))</f>
        <v>A026BF30</v>
      </c>
      <c r="E40" s="10" t="s">
        <v>113</v>
      </c>
      <c r="F40" s="10" t="s">
        <v>1703</v>
      </c>
      <c r="G40" s="10" t="s">
        <v>109</v>
      </c>
      <c r="H40" s="58" t="s">
        <v>3636</v>
      </c>
      <c r="I40" s="12" t="s">
        <v>1704</v>
      </c>
      <c r="J40" s="10" t="s">
        <v>1705</v>
      </c>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row>
    <row r="41" spans="1:62" s="8" customFormat="1" ht="28.8" x14ac:dyDescent="0.3">
      <c r="A41" s="10" t="s">
        <v>36</v>
      </c>
      <c r="B41" s="10" t="s">
        <v>1706</v>
      </c>
      <c r="C41" s="11" t="str">
        <f t="shared" si="2"/>
        <v>1F34</v>
      </c>
      <c r="D41" s="10" t="str">
        <f>DEC2HEX(HEX2DEC(INDEX(BaseAddressTable!$B$9:$B$82,(MATCH(A41,BaseAddressTable!$A$9:$A$82,0))))+HEX2DEC(C41))</f>
        <v>A026BF34</v>
      </c>
      <c r="E41" s="10" t="s">
        <v>113</v>
      </c>
      <c r="F41" s="10" t="s">
        <v>1707</v>
      </c>
      <c r="G41" s="10" t="s">
        <v>109</v>
      </c>
      <c r="H41" s="58" t="s">
        <v>3636</v>
      </c>
      <c r="I41" s="12" t="s">
        <v>1708</v>
      </c>
      <c r="J41" s="10" t="s">
        <v>1709</v>
      </c>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row>
    <row r="42" spans="1:62" s="8" customFormat="1" ht="28.8" x14ac:dyDescent="0.3">
      <c r="A42" s="10" t="s">
        <v>36</v>
      </c>
      <c r="B42" s="10" t="s">
        <v>1710</v>
      </c>
      <c r="C42" s="11" t="str">
        <f t="shared" si="2"/>
        <v>1F38</v>
      </c>
      <c r="D42" s="10" t="str">
        <f>DEC2HEX(HEX2DEC(INDEX(BaseAddressTable!$B$9:$B$82,(MATCH(A42,BaseAddressTable!$A$9:$A$82,0))))+HEX2DEC(C42))</f>
        <v>A026BF38</v>
      </c>
      <c r="E42" s="10" t="s">
        <v>113</v>
      </c>
      <c r="F42" s="10" t="s">
        <v>1711</v>
      </c>
      <c r="G42" s="10" t="s">
        <v>109</v>
      </c>
      <c r="H42" s="58" t="s">
        <v>3636</v>
      </c>
      <c r="I42" s="12" t="s">
        <v>1712</v>
      </c>
      <c r="J42" s="10" t="s">
        <v>1713</v>
      </c>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row>
    <row r="43" spans="1:62" s="8" customFormat="1" ht="28.8" x14ac:dyDescent="0.3">
      <c r="A43" s="10" t="s">
        <v>36</v>
      </c>
      <c r="B43" s="10" t="s">
        <v>1714</v>
      </c>
      <c r="C43" s="11" t="str">
        <f t="shared" si="2"/>
        <v>1F3C</v>
      </c>
      <c r="D43" s="10" t="str">
        <f>DEC2HEX(HEX2DEC(INDEX(BaseAddressTable!$B$9:$B$82,(MATCH(A43,BaseAddressTable!$A$9:$A$82,0))))+HEX2DEC(C43))</f>
        <v>A026BF3C</v>
      </c>
      <c r="E43" s="10" t="s">
        <v>113</v>
      </c>
      <c r="F43" s="10" t="s">
        <v>1715</v>
      </c>
      <c r="G43" s="10" t="s">
        <v>109</v>
      </c>
      <c r="H43" s="58" t="s">
        <v>3636</v>
      </c>
      <c r="I43" s="12" t="s">
        <v>1716</v>
      </c>
      <c r="J43" s="10" t="s">
        <v>1717</v>
      </c>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row>
    <row r="44" spans="1:62" s="8" customFormat="1" ht="14.25" customHeight="1" x14ac:dyDescent="0.3">
      <c r="A44" s="10" t="s">
        <v>36</v>
      </c>
      <c r="B44" s="10" t="s">
        <v>1718</v>
      </c>
      <c r="C44" s="11" t="str">
        <f t="shared" si="2"/>
        <v>1F40</v>
      </c>
      <c r="D44" s="10" t="str">
        <f>DEC2HEX(HEX2DEC(INDEX(BaseAddressTable!$B$9:$B$82,(MATCH(A44,BaseAddressTable!$A$9:$A$82,0))))+HEX2DEC(C44))</f>
        <v>A026BF40</v>
      </c>
      <c r="E44" s="10" t="s">
        <v>113</v>
      </c>
      <c r="F44" s="10" t="s">
        <v>1719</v>
      </c>
      <c r="G44" s="10" t="s">
        <v>109</v>
      </c>
      <c r="H44" s="32">
        <v>0</v>
      </c>
      <c r="I44" s="10" t="s">
        <v>1720</v>
      </c>
      <c r="J44" s="10" t="s">
        <v>1721</v>
      </c>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row>
    <row r="45" spans="1:62" s="8" customFormat="1" x14ac:dyDescent="0.3">
      <c r="A45" s="10" t="s">
        <v>36</v>
      </c>
      <c r="B45" s="10" t="s">
        <v>1722</v>
      </c>
      <c r="C45" s="11" t="str">
        <f t="shared" si="2"/>
        <v>1F44</v>
      </c>
      <c r="D45" s="10" t="str">
        <f>DEC2HEX(HEX2DEC(INDEX(BaseAddressTable!$B$9:$B$82,(MATCH(A45,BaseAddressTable!$A$9:$A$82,0))))+HEX2DEC(C45))</f>
        <v>A026BF44</v>
      </c>
      <c r="E45" s="10" t="s">
        <v>113</v>
      </c>
      <c r="F45" s="10" t="s">
        <v>1723</v>
      </c>
      <c r="G45" s="10" t="s">
        <v>109</v>
      </c>
      <c r="H45" s="32" t="s">
        <v>1724</v>
      </c>
      <c r="I45" s="10" t="s">
        <v>1725</v>
      </c>
      <c r="J45" s="10" t="s">
        <v>1726</v>
      </c>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row>
    <row r="46" spans="1:62" s="63" customFormat="1" x14ac:dyDescent="0.3">
      <c r="A46" s="59" t="s">
        <v>36</v>
      </c>
      <c r="B46" s="59" t="s">
        <v>1727</v>
      </c>
      <c r="C46" s="60" t="str">
        <f t="shared" si="2"/>
        <v>1F48</v>
      </c>
      <c r="D46" s="59" t="str">
        <f>DEC2HEX(HEX2DEC(INDEX(BaseAddressTable!$B$9:$B$82,(MATCH(A46,BaseAddressTable!$A$9:$A$82,0))))+HEX2DEC(C46))</f>
        <v>A026BF48</v>
      </c>
      <c r="E46" s="59" t="s">
        <v>113</v>
      </c>
      <c r="F46" s="59" t="s">
        <v>1728</v>
      </c>
      <c r="G46" s="59" t="s">
        <v>109</v>
      </c>
      <c r="H46" s="59">
        <v>0</v>
      </c>
      <c r="I46" s="59" t="s">
        <v>1729</v>
      </c>
      <c r="J46" s="59" t="s">
        <v>1730</v>
      </c>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row>
    <row r="47" spans="1:62" s="63" customFormat="1" x14ac:dyDescent="0.3">
      <c r="A47" s="59" t="s">
        <v>36</v>
      </c>
      <c r="B47" s="59" t="s">
        <v>1731</v>
      </c>
      <c r="C47" s="60" t="str">
        <f t="shared" si="2"/>
        <v>1F4C</v>
      </c>
      <c r="D47" s="59" t="str">
        <f>DEC2HEX(HEX2DEC(INDEX(BaseAddressTable!$B$9:$B$82,(MATCH(A47,BaseAddressTable!$A$9:$A$82,0))))+HEX2DEC(C47))</f>
        <v>A026BF4C</v>
      </c>
      <c r="E47" s="59" t="s">
        <v>113</v>
      </c>
      <c r="F47" s="59" t="s">
        <v>1732</v>
      </c>
      <c r="G47" s="59" t="s">
        <v>109</v>
      </c>
      <c r="H47" s="59">
        <v>6712</v>
      </c>
      <c r="I47" s="59" t="s">
        <v>1729</v>
      </c>
      <c r="J47" s="59" t="s">
        <v>1733</v>
      </c>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row>
    <row r="48" spans="1:62" s="63" customFormat="1" ht="13.8" customHeight="1" x14ac:dyDescent="0.3">
      <c r="A48" s="59" t="s">
        <v>36</v>
      </c>
      <c r="B48" s="59" t="s">
        <v>1734</v>
      </c>
      <c r="C48" s="60" t="str">
        <f t="shared" si="2"/>
        <v>1F50</v>
      </c>
      <c r="D48" s="59" t="str">
        <f>DEC2HEX(HEX2DEC(INDEX(BaseAddressTable!$B$9:$B$82,(MATCH(A48,BaseAddressTable!$A$9:$A$82,0))))+HEX2DEC(C48))</f>
        <v>A026BF50</v>
      </c>
      <c r="E48" s="59" t="s">
        <v>113</v>
      </c>
      <c r="F48" s="59" t="s">
        <v>1735</v>
      </c>
      <c r="G48" s="59" t="s">
        <v>109</v>
      </c>
      <c r="H48" s="59">
        <v>0</v>
      </c>
      <c r="I48" s="59" t="s">
        <v>1729</v>
      </c>
      <c r="J48" s="59" t="s">
        <v>1736</v>
      </c>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row>
    <row r="49" spans="1:62" s="63" customFormat="1" x14ac:dyDescent="0.3">
      <c r="A49" s="59" t="s">
        <v>36</v>
      </c>
      <c r="B49" s="59" t="s">
        <v>1737</v>
      </c>
      <c r="C49" s="60" t="str">
        <f t="shared" si="2"/>
        <v>1F54</v>
      </c>
      <c r="D49" s="59" t="str">
        <f>DEC2HEX(HEX2DEC(INDEX(BaseAddressTable!$B$9:$B$82,(MATCH(A49,BaseAddressTable!$A$9:$A$82,0))))+HEX2DEC(C49))</f>
        <v>A026BF54</v>
      </c>
      <c r="E49" s="59" t="s">
        <v>113</v>
      </c>
      <c r="F49" s="59" t="s">
        <v>1738</v>
      </c>
      <c r="G49" s="59" t="s">
        <v>109</v>
      </c>
      <c r="H49" s="61" t="s">
        <v>3637</v>
      </c>
      <c r="I49" s="59" t="s">
        <v>1729</v>
      </c>
      <c r="J49" s="59" t="s">
        <v>1739</v>
      </c>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row>
    <row r="50" spans="1:62" s="63" customFormat="1" x14ac:dyDescent="0.3">
      <c r="A50" s="59" t="s">
        <v>36</v>
      </c>
      <c r="B50" s="59" t="s">
        <v>3639</v>
      </c>
      <c r="C50" s="60" t="str">
        <f t="shared" si="2"/>
        <v>1F58</v>
      </c>
      <c r="D50" s="59" t="str">
        <f>DEC2HEX(HEX2DEC(INDEX(BaseAddressTable!$B$9:$B$82,(MATCH(A50,BaseAddressTable!$A$9:$A$82,0))))+HEX2DEC(C50))</f>
        <v>A026BF58</v>
      </c>
      <c r="E50" s="59" t="s">
        <v>113</v>
      </c>
      <c r="F50" s="59" t="s">
        <v>3638</v>
      </c>
      <c r="G50" s="59" t="s">
        <v>109</v>
      </c>
      <c r="H50" s="61" t="s">
        <v>3641</v>
      </c>
      <c r="I50" s="64" t="s">
        <v>3642</v>
      </c>
      <c r="J50" s="59" t="s">
        <v>3640</v>
      </c>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row>
    <row r="51" spans="1:62" s="8" customFormat="1" x14ac:dyDescent="0.3">
      <c r="A51" s="10" t="s">
        <v>36</v>
      </c>
      <c r="B51" s="10" t="s">
        <v>1740</v>
      </c>
      <c r="C51" s="11" t="str">
        <f>DEC2HEX(HEX2DEC(C50)+4)</f>
        <v>1F5C</v>
      </c>
      <c r="D51" s="10" t="str">
        <f>DEC2HEX(HEX2DEC(INDEX(BaseAddressTable!$B$9:$B$82,(MATCH(A51,BaseAddressTable!$A$9:$A$82,0))))+HEX2DEC(C51))</f>
        <v>A026BF5C</v>
      </c>
      <c r="E51" s="10" t="s">
        <v>97</v>
      </c>
      <c r="F51" s="10" t="s">
        <v>1741</v>
      </c>
      <c r="G51" s="10" t="s">
        <v>109</v>
      </c>
      <c r="H51" s="10">
        <v>0</v>
      </c>
      <c r="I51" s="10" t="s">
        <v>1742</v>
      </c>
      <c r="J51" s="10" t="s">
        <v>1743</v>
      </c>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row>
    <row r="52" spans="1:62" s="8" customFormat="1" x14ac:dyDescent="0.3">
      <c r="A52" s="10" t="s">
        <v>36</v>
      </c>
      <c r="B52" s="10" t="s">
        <v>1744</v>
      </c>
      <c r="C52" s="11" t="str">
        <f t="shared" si="2"/>
        <v>1F60</v>
      </c>
      <c r="D52" s="10" t="str">
        <f>DEC2HEX(HEX2DEC(INDEX(BaseAddressTable!$B$9:$B$82,(MATCH(A52,BaseAddressTable!$A$9:$A$82,0))))+HEX2DEC(C52))</f>
        <v>A026BF60</v>
      </c>
      <c r="E52" s="10" t="s">
        <v>97</v>
      </c>
      <c r="F52" s="10" t="s">
        <v>1745</v>
      </c>
      <c r="G52" s="10" t="s">
        <v>109</v>
      </c>
      <c r="H52" s="10">
        <v>0</v>
      </c>
      <c r="I52" s="10" t="s">
        <v>1742</v>
      </c>
      <c r="J52" s="10" t="s">
        <v>1746</v>
      </c>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row>
    <row r="53" spans="1:62" s="8" customFormat="1" x14ac:dyDescent="0.3">
      <c r="A53" s="10" t="s">
        <v>36</v>
      </c>
      <c r="B53" s="10" t="s">
        <v>1747</v>
      </c>
      <c r="C53" s="11" t="str">
        <f t="shared" si="2"/>
        <v>1F64</v>
      </c>
      <c r="D53" s="10" t="str">
        <f>DEC2HEX(HEX2DEC(INDEX(BaseAddressTable!$B$9:$B$82,(MATCH(A53,BaseAddressTable!$A$9:$A$82,0))))+HEX2DEC(C53))</f>
        <v>A026BF64</v>
      </c>
      <c r="E53" s="10" t="s">
        <v>97</v>
      </c>
      <c r="F53" s="10" t="s">
        <v>1748</v>
      </c>
      <c r="G53" s="10" t="s">
        <v>109</v>
      </c>
      <c r="H53" s="10">
        <v>0</v>
      </c>
      <c r="I53" s="10" t="s">
        <v>1742</v>
      </c>
      <c r="J53" s="10" t="s">
        <v>1749</v>
      </c>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row>
    <row r="54" spans="1:62" s="8" customFormat="1" x14ac:dyDescent="0.3">
      <c r="A54" s="10" t="s">
        <v>36</v>
      </c>
      <c r="B54" s="10" t="s">
        <v>1750</v>
      </c>
      <c r="C54" s="11" t="str">
        <f t="shared" si="2"/>
        <v>1F68</v>
      </c>
      <c r="D54" s="10" t="str">
        <f>DEC2HEX(HEX2DEC(INDEX(BaseAddressTable!$B$9:$B$82,(MATCH(A54,BaseAddressTable!$A$9:$A$82,0))))+HEX2DEC(C54))</f>
        <v>A026BF68</v>
      </c>
      <c r="E54" s="10" t="s">
        <v>97</v>
      </c>
      <c r="F54" s="10" t="s">
        <v>1751</v>
      </c>
      <c r="G54" s="10" t="s">
        <v>109</v>
      </c>
      <c r="H54" s="10">
        <v>0</v>
      </c>
      <c r="I54" s="10" t="s">
        <v>1742</v>
      </c>
      <c r="J54" s="10" t="s">
        <v>1752</v>
      </c>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row>
    <row r="55" spans="1:62" s="8" customFormat="1" x14ac:dyDescent="0.3">
      <c r="A55" s="10" t="s">
        <v>36</v>
      </c>
      <c r="B55" s="10" t="s">
        <v>1753</v>
      </c>
      <c r="C55" s="11" t="str">
        <f t="shared" si="2"/>
        <v>1F6C</v>
      </c>
      <c r="D55" s="10" t="str">
        <f>DEC2HEX(HEX2DEC(INDEX(BaseAddressTable!$B$9:$B$82,(MATCH(A55,BaseAddressTable!$A$9:$A$82,0))))+HEX2DEC(C55))</f>
        <v>A026BF6C</v>
      </c>
      <c r="E55" s="10" t="s">
        <v>97</v>
      </c>
      <c r="F55" s="10" t="s">
        <v>1754</v>
      </c>
      <c r="G55" s="10" t="s">
        <v>109</v>
      </c>
      <c r="H55" s="10">
        <v>0</v>
      </c>
      <c r="I55" s="10" t="s">
        <v>1742</v>
      </c>
      <c r="J55" s="10" t="s">
        <v>1755</v>
      </c>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row>
    <row r="56" spans="1:62" s="8" customFormat="1" x14ac:dyDescent="0.3">
      <c r="A56" s="10" t="s">
        <v>36</v>
      </c>
      <c r="B56" s="10" t="s">
        <v>1756</v>
      </c>
      <c r="C56" s="11" t="str">
        <f t="shared" si="2"/>
        <v>1F70</v>
      </c>
      <c r="D56" s="10" t="str">
        <f>DEC2HEX(HEX2DEC(INDEX(BaseAddressTable!$B$9:$B$82,(MATCH(A56,BaseAddressTable!$A$9:$A$82,0))))+HEX2DEC(C56))</f>
        <v>A026BF70</v>
      </c>
      <c r="E56" s="10" t="s">
        <v>97</v>
      </c>
      <c r="F56" s="10" t="s">
        <v>1757</v>
      </c>
      <c r="G56" s="10" t="s">
        <v>109</v>
      </c>
      <c r="H56" s="10">
        <v>0</v>
      </c>
      <c r="I56" s="10" t="s">
        <v>1742</v>
      </c>
      <c r="J56" s="10" t="s">
        <v>1758</v>
      </c>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row>
    <row r="57" spans="1:62" s="8" customFormat="1" x14ac:dyDescent="0.3">
      <c r="A57" s="10" t="s">
        <v>36</v>
      </c>
      <c r="B57" s="10" t="s">
        <v>1759</v>
      </c>
      <c r="C57" s="11" t="str">
        <f t="shared" si="2"/>
        <v>1F74</v>
      </c>
      <c r="D57" s="10" t="str">
        <f>DEC2HEX(HEX2DEC(INDEX(BaseAddressTable!$B$9:$B$82,(MATCH(A57,BaseAddressTable!$A$9:$A$82,0))))+HEX2DEC(C57))</f>
        <v>A026BF74</v>
      </c>
      <c r="E57" s="10" t="s">
        <v>97</v>
      </c>
      <c r="F57" s="10" t="s">
        <v>1760</v>
      </c>
      <c r="G57" s="10" t="s">
        <v>109</v>
      </c>
      <c r="H57" s="10">
        <v>0</v>
      </c>
      <c r="I57" s="10" t="s">
        <v>1742</v>
      </c>
      <c r="J57" s="10" t="s">
        <v>1761</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row>
    <row r="58" spans="1:62" s="8" customFormat="1" x14ac:dyDescent="0.3">
      <c r="A58" s="10" t="s">
        <v>36</v>
      </c>
      <c r="B58" s="10" t="s">
        <v>1762</v>
      </c>
      <c r="C58" s="11" t="str">
        <f t="shared" si="2"/>
        <v>1F78</v>
      </c>
      <c r="D58" s="10" t="str">
        <f>DEC2HEX(HEX2DEC(INDEX(BaseAddressTable!$B$9:$B$82,(MATCH(A58,BaseAddressTable!$A$9:$A$82,0))))+HEX2DEC(C58))</f>
        <v>A026BF78</v>
      </c>
      <c r="E58" s="10" t="s">
        <v>97</v>
      </c>
      <c r="F58" s="10" t="s">
        <v>1763</v>
      </c>
      <c r="G58" s="10" t="s">
        <v>109</v>
      </c>
      <c r="H58" s="10">
        <v>0</v>
      </c>
      <c r="I58" s="10" t="s">
        <v>1742</v>
      </c>
      <c r="J58" s="10" t="s">
        <v>1764</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row>
    <row r="59" spans="1:62" s="8" customFormat="1" x14ac:dyDescent="0.3">
      <c r="A59" s="10" t="s">
        <v>36</v>
      </c>
      <c r="B59" s="10" t="s">
        <v>1765</v>
      </c>
      <c r="C59" s="11" t="str">
        <f t="shared" si="2"/>
        <v>1F7C</v>
      </c>
      <c r="D59" s="10" t="str">
        <f>DEC2HEX(HEX2DEC(INDEX(BaseAddressTable!$B$9:$B$82,(MATCH(A59,BaseAddressTable!$A$9:$A$82,0))))+HEX2DEC(C59))</f>
        <v>A026BF7C</v>
      </c>
      <c r="E59" s="10" t="s">
        <v>113</v>
      </c>
      <c r="F59" s="10" t="s">
        <v>1766</v>
      </c>
      <c r="G59" s="10" t="s">
        <v>109</v>
      </c>
      <c r="H59" s="10">
        <v>0</v>
      </c>
      <c r="I59" s="10" t="s">
        <v>1767</v>
      </c>
      <c r="J59" s="10" t="s">
        <v>1768</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row>
    <row r="60" spans="1:62" s="8" customFormat="1" x14ac:dyDescent="0.3">
      <c r="A60" s="10" t="s">
        <v>36</v>
      </c>
      <c r="B60" s="10" t="s">
        <v>1769</v>
      </c>
      <c r="C60" s="11" t="str">
        <f t="shared" si="2"/>
        <v>1F80</v>
      </c>
      <c r="D60" s="10" t="str">
        <f>DEC2HEX(HEX2DEC(INDEX(BaseAddressTable!$B$9:$B$82,(MATCH(A60,BaseAddressTable!$A$9:$A$82,0))))+HEX2DEC(C60))</f>
        <v>A026BF80</v>
      </c>
      <c r="E60" s="10" t="s">
        <v>113</v>
      </c>
      <c r="F60" s="10" t="s">
        <v>1770</v>
      </c>
      <c r="G60" s="10" t="s">
        <v>109</v>
      </c>
      <c r="H60" s="10">
        <v>0</v>
      </c>
      <c r="I60" s="10" t="s">
        <v>1767</v>
      </c>
      <c r="J60" s="10" t="s">
        <v>1771</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row>
    <row r="61" spans="1:62" s="8" customFormat="1" x14ac:dyDescent="0.3">
      <c r="A61" s="10" t="s">
        <v>36</v>
      </c>
      <c r="B61" s="10" t="s">
        <v>1772</v>
      </c>
      <c r="C61" s="11" t="str">
        <f t="shared" si="2"/>
        <v>1F84</v>
      </c>
      <c r="D61" s="10" t="str">
        <f>DEC2HEX(HEX2DEC(INDEX(BaseAddressTable!$B$9:$B$82,(MATCH(A61,BaseAddressTable!$A$9:$A$82,0))))+HEX2DEC(C61))</f>
        <v>A026BF84</v>
      </c>
      <c r="E61" s="10" t="s">
        <v>113</v>
      </c>
      <c r="F61" s="10" t="s">
        <v>1773</v>
      </c>
      <c r="G61" s="10" t="s">
        <v>109</v>
      </c>
      <c r="H61" s="10">
        <v>0</v>
      </c>
      <c r="I61" s="10" t="s">
        <v>1767</v>
      </c>
      <c r="J61" s="10" t="s">
        <v>1774</v>
      </c>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row>
    <row r="62" spans="1:62" s="8" customFormat="1" x14ac:dyDescent="0.3">
      <c r="A62" s="10" t="s">
        <v>36</v>
      </c>
      <c r="B62" s="10" t="s">
        <v>1775</v>
      </c>
      <c r="C62" s="11" t="str">
        <f t="shared" si="2"/>
        <v>1F88</v>
      </c>
      <c r="D62" s="10" t="str">
        <f>DEC2HEX(HEX2DEC(INDEX(BaseAddressTable!$B$9:$B$82,(MATCH(A62,BaseAddressTable!$A$9:$A$82,0))))+HEX2DEC(C62))</f>
        <v>A026BF88</v>
      </c>
      <c r="E62" s="10" t="s">
        <v>113</v>
      </c>
      <c r="F62" s="10" t="s">
        <v>1776</v>
      </c>
      <c r="G62" s="10" t="s">
        <v>109</v>
      </c>
      <c r="H62" s="10">
        <v>0</v>
      </c>
      <c r="I62" s="10" t="s">
        <v>1767</v>
      </c>
      <c r="J62" s="10" t="s">
        <v>1777</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row>
    <row r="63" spans="1:62" s="8" customFormat="1" x14ac:dyDescent="0.3">
      <c r="A63" s="10" t="s">
        <v>36</v>
      </c>
      <c r="B63" s="10" t="s">
        <v>1778</v>
      </c>
      <c r="C63" s="11" t="s">
        <v>594</v>
      </c>
      <c r="D63" s="10" t="str">
        <f>DEC2HEX(HEX2DEC(INDEX(BaseAddressTable!$B$9:$B$82,(MATCH(A63,BaseAddressTable!$A$9:$A$82,0))))+HEX2DEC(C63))</f>
        <v>A026BFFC</v>
      </c>
      <c r="E63" s="10" t="s">
        <v>113</v>
      </c>
      <c r="F63" s="10" t="s">
        <v>1779</v>
      </c>
      <c r="G63" s="10" t="s">
        <v>109</v>
      </c>
      <c r="H63" s="11" t="s">
        <v>1210</v>
      </c>
      <c r="I63" s="10"/>
      <c r="J63" s="10"/>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row>
  </sheetData>
  <phoneticPr fontId="5" type="noConversion"/>
  <pageMargins left="0.7" right="0.7" top="0.75" bottom="0.75" header="0.51180555555555496" footer="0.51180555555555496"/>
  <pageSetup firstPageNumber="0" orientation="portrait" useFirstPageNumber="1" horizontalDpi="300" verticalDpi="300"/>
  <ignoredErrors>
    <ignoredError sqref="D26"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57"/>
  <sheetViews>
    <sheetView topLeftCell="A127" workbookViewId="0">
      <selection activeCell="B106" sqref="B106"/>
    </sheetView>
  </sheetViews>
  <sheetFormatPr defaultColWidth="8.5546875" defaultRowHeight="14.4" x14ac:dyDescent="0.3"/>
  <cols>
    <col min="1" max="1" width="43.88671875" customWidth="1"/>
    <col min="2" max="2" width="49" customWidth="1"/>
    <col min="3" max="3" width="17.5546875" customWidth="1"/>
    <col min="4" max="4" width="20.6640625" customWidth="1"/>
    <col min="5" max="5" width="16.6640625" customWidth="1"/>
    <col min="6" max="6" width="27.5546875" customWidth="1"/>
    <col min="8" max="8" width="10" bestFit="1" customWidth="1"/>
    <col min="9" max="9" width="106.5546875" customWidth="1"/>
    <col min="10" max="10" width="32.6640625" customWidth="1"/>
  </cols>
  <sheetData>
    <row r="1" spans="1:11" x14ac:dyDescent="0.3">
      <c r="A1" s="1" t="s">
        <v>86</v>
      </c>
      <c r="B1" s="1" t="s">
        <v>87</v>
      </c>
      <c r="C1" s="1" t="s">
        <v>88</v>
      </c>
      <c r="D1" s="1" t="s">
        <v>89</v>
      </c>
      <c r="E1" s="1" t="s">
        <v>90</v>
      </c>
      <c r="F1" s="1" t="s">
        <v>91</v>
      </c>
      <c r="G1" s="1" t="s">
        <v>92</v>
      </c>
      <c r="H1" s="2" t="s">
        <v>93</v>
      </c>
      <c r="I1" s="16" t="s">
        <v>94</v>
      </c>
      <c r="J1" s="1" t="s">
        <v>95</v>
      </c>
    </row>
    <row r="2" spans="1:11" x14ac:dyDescent="0.3">
      <c r="A2" s="5" t="s">
        <v>33</v>
      </c>
      <c r="B2" s="5" t="s">
        <v>2188</v>
      </c>
      <c r="C2" s="5">
        <v>0</v>
      </c>
      <c r="D2" s="5" t="str">
        <f>DEC2HEX(HEX2DEC(INDEX(BaseAddressTable!$B$9:$B$82,(MATCH(A2,BaseAddressTable!$A$9:$A$82,0))))+HEX2DEC(C2))</f>
        <v>A0268000</v>
      </c>
      <c r="E2" s="5" t="s">
        <v>113</v>
      </c>
      <c r="F2" s="5" t="s">
        <v>2189</v>
      </c>
      <c r="G2" s="5" t="s">
        <v>127</v>
      </c>
      <c r="H2" s="6">
        <v>1</v>
      </c>
      <c r="I2" s="17" t="s">
        <v>2190</v>
      </c>
      <c r="J2" s="5" t="s">
        <v>2191</v>
      </c>
    </row>
    <row r="3" spans="1:11" x14ac:dyDescent="0.3">
      <c r="A3" s="5" t="s">
        <v>33</v>
      </c>
      <c r="B3" s="5" t="s">
        <v>2188</v>
      </c>
      <c r="C3" s="5">
        <v>0</v>
      </c>
      <c r="D3" s="5" t="str">
        <f>DEC2HEX(HEX2DEC(INDEX(BaseAddressTable!$B$9:$B$82,(MATCH(A3,BaseAddressTable!$A$9:$A$82,0))))+HEX2DEC(C3))</f>
        <v>A0268000</v>
      </c>
      <c r="E3" s="5" t="s">
        <v>113</v>
      </c>
      <c r="F3" s="5" t="s">
        <v>2192</v>
      </c>
      <c r="G3" s="5" t="s">
        <v>131</v>
      </c>
      <c r="H3" s="6">
        <v>1</v>
      </c>
      <c r="I3" s="17" t="s">
        <v>2193</v>
      </c>
      <c r="J3" s="18" t="s">
        <v>2194</v>
      </c>
    </row>
    <row r="4" spans="1:11" x14ac:dyDescent="0.3">
      <c r="A4" s="5" t="s">
        <v>33</v>
      </c>
      <c r="B4" s="5" t="s">
        <v>2188</v>
      </c>
      <c r="C4" s="5">
        <v>0</v>
      </c>
      <c r="D4" s="5" t="str">
        <f>DEC2HEX(HEX2DEC(INDEX(BaseAddressTable!$B$9:$B$82,(MATCH(A4,BaseAddressTable!$A$9:$A$82,0))))+HEX2DEC(C4))</f>
        <v>A0268000</v>
      </c>
      <c r="E4" s="5" t="s">
        <v>113</v>
      </c>
      <c r="F4" s="5" t="s">
        <v>2195</v>
      </c>
      <c r="G4" s="5" t="s">
        <v>304</v>
      </c>
      <c r="H4" s="6">
        <v>1</v>
      </c>
      <c r="I4" s="17" t="s">
        <v>2196</v>
      </c>
      <c r="J4" s="5" t="s">
        <v>2197</v>
      </c>
    </row>
    <row r="5" spans="1:11" x14ac:dyDescent="0.3">
      <c r="A5" s="12" t="s">
        <v>33</v>
      </c>
      <c r="B5" s="13" t="s">
        <v>2188</v>
      </c>
      <c r="C5" s="13">
        <v>0</v>
      </c>
      <c r="D5" s="5" t="str">
        <f>DEC2HEX(HEX2DEC(INDEX(BaseAddressTable!$B$9:$B$82,(MATCH(A5,BaseAddressTable!$A$9:$A$82,0))))+HEX2DEC(C5))</f>
        <v>A0268000</v>
      </c>
      <c r="E5" s="13" t="s">
        <v>113</v>
      </c>
      <c r="F5" s="13" t="s">
        <v>2198</v>
      </c>
      <c r="G5" s="13" t="s">
        <v>274</v>
      </c>
      <c r="H5" s="13">
        <v>0</v>
      </c>
      <c r="I5" s="17" t="s">
        <v>2199</v>
      </c>
      <c r="J5" s="12" t="s">
        <v>2200</v>
      </c>
      <c r="K5" t="s">
        <v>14</v>
      </c>
    </row>
    <row r="6" spans="1:11" x14ac:dyDescent="0.3">
      <c r="A6" s="14" t="s">
        <v>33</v>
      </c>
      <c r="B6" s="15" t="s">
        <v>2188</v>
      </c>
      <c r="C6" s="15">
        <v>0</v>
      </c>
      <c r="D6" s="5" t="str">
        <f>DEC2HEX(HEX2DEC(INDEX(BaseAddressTable!$B$9:$B$82,(MATCH(A6,BaseAddressTable!$A$9:$A$82,0))))+HEX2DEC(C6))</f>
        <v>A0268000</v>
      </c>
      <c r="E6" s="15" t="s">
        <v>113</v>
      </c>
      <c r="F6" s="15" t="s">
        <v>2201</v>
      </c>
      <c r="G6" s="15" t="s">
        <v>277</v>
      </c>
      <c r="H6" s="15">
        <v>0</v>
      </c>
      <c r="I6" s="17" t="s">
        <v>2199</v>
      </c>
      <c r="J6" s="12" t="s">
        <v>2202</v>
      </c>
      <c r="K6" t="s">
        <v>14</v>
      </c>
    </row>
    <row r="7" spans="1:11" x14ac:dyDescent="0.3">
      <c r="A7" s="14" t="s">
        <v>33</v>
      </c>
      <c r="B7" s="15" t="s">
        <v>2188</v>
      </c>
      <c r="C7" s="15">
        <v>0</v>
      </c>
      <c r="D7" s="5" t="str">
        <f>DEC2HEX(HEX2DEC(INDEX(BaseAddressTable!$B$9:$B$82,(MATCH(A7,BaseAddressTable!$A$9:$A$82,0))))+HEX2DEC(C7))</f>
        <v>A0268000</v>
      </c>
      <c r="E7" s="15" t="s">
        <v>113</v>
      </c>
      <c r="F7" s="15" t="s">
        <v>2203</v>
      </c>
      <c r="G7" s="15" t="s">
        <v>363</v>
      </c>
      <c r="H7" s="15">
        <v>0</v>
      </c>
      <c r="I7" s="17" t="s">
        <v>2199</v>
      </c>
      <c r="J7" s="10" t="s">
        <v>2204</v>
      </c>
    </row>
    <row r="8" spans="1:11" x14ac:dyDescent="0.3">
      <c r="A8" s="14" t="s">
        <v>33</v>
      </c>
      <c r="B8" s="15" t="s">
        <v>2188</v>
      </c>
      <c r="C8" s="15">
        <v>0</v>
      </c>
      <c r="D8" s="5" t="str">
        <f>DEC2HEX(HEX2DEC(INDEX(BaseAddressTable!$B$9:$B$82,(MATCH(A8,BaseAddressTable!$A$9:$A$82,0))))+HEX2DEC(C8))</f>
        <v>A0268000</v>
      </c>
      <c r="E8" s="15" t="s">
        <v>113</v>
      </c>
      <c r="F8" s="15" t="s">
        <v>2205</v>
      </c>
      <c r="G8" s="15" t="s">
        <v>148</v>
      </c>
      <c r="H8" s="15">
        <v>0</v>
      </c>
      <c r="I8" s="17" t="s">
        <v>2206</v>
      </c>
      <c r="J8" s="10" t="s">
        <v>2207</v>
      </c>
    </row>
    <row r="9" spans="1:11" x14ac:dyDescent="0.3">
      <c r="A9" s="14" t="s">
        <v>33</v>
      </c>
      <c r="B9" s="15" t="s">
        <v>2188</v>
      </c>
      <c r="C9" s="15">
        <v>0</v>
      </c>
      <c r="D9" s="5" t="str">
        <f>DEC2HEX(HEX2DEC(INDEX(BaseAddressTable!$B$9:$B$82,(MATCH(A9,BaseAddressTable!$A$9:$A$82,0))))+HEX2DEC(C9))</f>
        <v>A0268000</v>
      </c>
      <c r="E9" s="15" t="s">
        <v>113</v>
      </c>
      <c r="F9" s="15" t="s">
        <v>2208</v>
      </c>
      <c r="G9" s="15" t="s">
        <v>152</v>
      </c>
      <c r="H9" s="15">
        <v>0</v>
      </c>
      <c r="I9" s="17" t="s">
        <v>2206</v>
      </c>
      <c r="J9" s="10" t="s">
        <v>2209</v>
      </c>
    </row>
    <row r="10" spans="1:11" x14ac:dyDescent="0.3">
      <c r="A10" s="14" t="s">
        <v>33</v>
      </c>
      <c r="B10" s="15" t="s">
        <v>2188</v>
      </c>
      <c r="C10" s="15">
        <v>0</v>
      </c>
      <c r="D10" s="5" t="str">
        <f>DEC2HEX(HEX2DEC(INDEX(BaseAddressTable!$B$9:$B$82,(MATCH(A10,BaseAddressTable!$A$9:$A$82,0))))+HEX2DEC(C10))</f>
        <v>A0268000</v>
      </c>
      <c r="E10" s="15" t="s">
        <v>113</v>
      </c>
      <c r="F10" s="15" t="s">
        <v>2210</v>
      </c>
      <c r="G10" s="15" t="s">
        <v>156</v>
      </c>
      <c r="H10" s="15">
        <v>0</v>
      </c>
      <c r="I10" s="17" t="s">
        <v>2211</v>
      </c>
      <c r="J10" s="10" t="s">
        <v>2212</v>
      </c>
    </row>
    <row r="11" spans="1:11" x14ac:dyDescent="0.3">
      <c r="A11" s="14" t="s">
        <v>33</v>
      </c>
      <c r="B11" s="15" t="s">
        <v>2188</v>
      </c>
      <c r="C11" s="15">
        <v>0</v>
      </c>
      <c r="D11" s="5" t="str">
        <f>DEC2HEX(HEX2DEC(INDEX(BaseAddressTable!$B$9:$B$82,(MATCH(A11,BaseAddressTable!$A$9:$A$82,0))))+HEX2DEC(C11))</f>
        <v>A0268000</v>
      </c>
      <c r="E11" s="15" t="s">
        <v>113</v>
      </c>
      <c r="F11" s="15" t="s">
        <v>2213</v>
      </c>
      <c r="G11" s="15" t="s">
        <v>160</v>
      </c>
      <c r="H11" s="15">
        <v>0</v>
      </c>
      <c r="I11" s="17" t="s">
        <v>2211</v>
      </c>
      <c r="J11" s="10" t="s">
        <v>2214</v>
      </c>
    </row>
    <row r="12" spans="1:11" x14ac:dyDescent="0.3">
      <c r="A12" s="14" t="s">
        <v>33</v>
      </c>
      <c r="B12" s="15" t="s">
        <v>2188</v>
      </c>
      <c r="C12" s="15">
        <v>0</v>
      </c>
      <c r="D12" s="5" t="str">
        <f>DEC2HEX(HEX2DEC(INDEX(BaseAddressTable!$B$9:$B$82,(MATCH(A12,BaseAddressTable!$A$9:$A$82,0))))+HEX2DEC(C12))</f>
        <v>A0268000</v>
      </c>
      <c r="E12" s="15" t="s">
        <v>113</v>
      </c>
      <c r="F12" s="15" t="s">
        <v>2215</v>
      </c>
      <c r="G12" s="15" t="s">
        <v>2216</v>
      </c>
      <c r="H12" s="15">
        <v>0</v>
      </c>
      <c r="I12" s="17" t="s">
        <v>2217</v>
      </c>
      <c r="J12" s="10" t="s">
        <v>2218</v>
      </c>
    </row>
    <row r="13" spans="1:11" x14ac:dyDescent="0.3">
      <c r="A13" s="5" t="s">
        <v>33</v>
      </c>
      <c r="B13" s="5" t="s">
        <v>2219</v>
      </c>
      <c r="C13" s="5">
        <v>100</v>
      </c>
      <c r="D13" s="5" t="str">
        <f>DEC2HEX(HEX2DEC(INDEX(BaseAddressTable!$B$9:$B$82,(MATCH(A13,BaseAddressTable!$A$9:$A$82,0))))+HEX2DEC(C13))</f>
        <v>A0268100</v>
      </c>
      <c r="E13" s="5" t="s">
        <v>113</v>
      </c>
      <c r="F13" s="5" t="s">
        <v>2220</v>
      </c>
      <c r="G13" s="5" t="s">
        <v>127</v>
      </c>
      <c r="H13" s="6">
        <v>1</v>
      </c>
      <c r="I13" s="17" t="s">
        <v>2221</v>
      </c>
      <c r="J13" s="4" t="s">
        <v>2222</v>
      </c>
    </row>
    <row r="14" spans="1:11" x14ac:dyDescent="0.3">
      <c r="A14" s="5" t="s">
        <v>33</v>
      </c>
      <c r="B14" s="5" t="s">
        <v>2219</v>
      </c>
      <c r="C14" s="5">
        <v>100</v>
      </c>
      <c r="D14" s="5" t="str">
        <f>DEC2HEX(HEX2DEC(INDEX(BaseAddressTable!$B$9:$B$82,(MATCH(A14,BaseAddressTable!$A$9:$A$82,0))))+HEX2DEC(C14))</f>
        <v>A0268100</v>
      </c>
      <c r="E14" s="5" t="s">
        <v>113</v>
      </c>
      <c r="F14" s="5" t="s">
        <v>2223</v>
      </c>
      <c r="G14" s="5" t="s">
        <v>131</v>
      </c>
      <c r="H14" s="6">
        <v>0</v>
      </c>
      <c r="I14" s="17" t="s">
        <v>2224</v>
      </c>
      <c r="J14" s="5" t="s">
        <v>2225</v>
      </c>
    </row>
    <row r="15" spans="1:11" x14ac:dyDescent="0.3">
      <c r="A15" s="5" t="s">
        <v>33</v>
      </c>
      <c r="B15" s="5" t="s">
        <v>2219</v>
      </c>
      <c r="C15" s="5">
        <v>100</v>
      </c>
      <c r="D15" s="5" t="str">
        <f>DEC2HEX(HEX2DEC(INDEX(BaseAddressTable!$B$9:$B$82,(MATCH(A15,BaseAddressTable!$A$9:$A$82,0))))+HEX2DEC(C15))</f>
        <v>A0268100</v>
      </c>
      <c r="E15" s="5" t="s">
        <v>113</v>
      </c>
      <c r="F15" s="5" t="s">
        <v>2226</v>
      </c>
      <c r="G15" s="5" t="s">
        <v>202</v>
      </c>
      <c r="H15" s="6">
        <v>1</v>
      </c>
      <c r="I15" s="17" t="s">
        <v>2227</v>
      </c>
      <c r="J15" s="5" t="s">
        <v>2228</v>
      </c>
    </row>
    <row r="16" spans="1:11" x14ac:dyDescent="0.3">
      <c r="A16" s="5" t="s">
        <v>33</v>
      </c>
      <c r="B16" s="5" t="s">
        <v>2229</v>
      </c>
      <c r="C16" s="5">
        <v>104</v>
      </c>
      <c r="D16" s="5" t="str">
        <f>DEC2HEX(HEX2DEC(INDEX(BaseAddressTable!$B$9:$B$82,(MATCH(A16,BaseAddressTable!$A$9:$A$82,0))))+HEX2DEC(C16))</f>
        <v>A0268104</v>
      </c>
      <c r="E16" s="5" t="s">
        <v>113</v>
      </c>
      <c r="F16" s="5" t="s">
        <v>2220</v>
      </c>
      <c r="G16" s="5" t="s">
        <v>127</v>
      </c>
      <c r="H16" s="6">
        <v>1</v>
      </c>
      <c r="I16" s="17" t="s">
        <v>2221</v>
      </c>
      <c r="J16" s="5" t="s">
        <v>2230</v>
      </c>
    </row>
    <row r="17" spans="1:10" x14ac:dyDescent="0.3">
      <c r="A17" s="5" t="s">
        <v>33</v>
      </c>
      <c r="B17" s="5" t="s">
        <v>2229</v>
      </c>
      <c r="C17" s="5">
        <v>104</v>
      </c>
      <c r="D17" s="5" t="str">
        <f>DEC2HEX(HEX2DEC(INDEX(BaseAddressTable!$B$9:$B$82,(MATCH(A17,BaseAddressTable!$A$9:$A$82,0))))+HEX2DEC(C17))</f>
        <v>A0268104</v>
      </c>
      <c r="E17" s="5" t="s">
        <v>113</v>
      </c>
      <c r="F17" s="5" t="s">
        <v>2223</v>
      </c>
      <c r="G17" s="5" t="s">
        <v>131</v>
      </c>
      <c r="H17" s="6">
        <v>0</v>
      </c>
      <c r="I17" s="17" t="s">
        <v>2224</v>
      </c>
      <c r="J17" s="5" t="s">
        <v>2231</v>
      </c>
    </row>
    <row r="18" spans="1:10" x14ac:dyDescent="0.3">
      <c r="A18" s="5" t="s">
        <v>33</v>
      </c>
      <c r="B18" s="5" t="s">
        <v>2229</v>
      </c>
      <c r="C18" s="5">
        <v>104</v>
      </c>
      <c r="D18" s="5" t="str">
        <f>DEC2HEX(HEX2DEC(INDEX(BaseAddressTable!$B$9:$B$82,(MATCH(A18,BaseAddressTable!$A$9:$A$82,0))))+HEX2DEC(C18))</f>
        <v>A0268104</v>
      </c>
      <c r="E18" s="5" t="s">
        <v>113</v>
      </c>
      <c r="F18" s="5" t="s">
        <v>2226</v>
      </c>
      <c r="G18" s="5" t="s">
        <v>202</v>
      </c>
      <c r="H18" s="6">
        <v>1</v>
      </c>
      <c r="I18" s="17" t="s">
        <v>2227</v>
      </c>
      <c r="J18" s="5" t="s">
        <v>2232</v>
      </c>
    </row>
    <row r="19" spans="1:10" x14ac:dyDescent="0.3">
      <c r="A19" s="5" t="s">
        <v>33</v>
      </c>
      <c r="B19" s="5" t="s">
        <v>2233</v>
      </c>
      <c r="C19" s="5">
        <v>108</v>
      </c>
      <c r="D19" s="5" t="str">
        <f>DEC2HEX(HEX2DEC(INDEX(BaseAddressTable!$B$9:$B$82,(MATCH(A19,BaseAddressTable!$A$9:$A$82,0))))+HEX2DEC(C19))</f>
        <v>A0268108</v>
      </c>
      <c r="E19" s="5" t="s">
        <v>113</v>
      </c>
      <c r="F19" s="5" t="s">
        <v>2234</v>
      </c>
      <c r="G19" s="5" t="s">
        <v>685</v>
      </c>
      <c r="H19" s="6">
        <v>0</v>
      </c>
      <c r="I19" s="17" t="s">
        <v>869</v>
      </c>
      <c r="J19" s="5" t="s">
        <v>2235</v>
      </c>
    </row>
    <row r="20" spans="1:10" x14ac:dyDescent="0.3">
      <c r="A20" s="5" t="s">
        <v>33</v>
      </c>
      <c r="B20" s="5" t="s">
        <v>2233</v>
      </c>
      <c r="C20" s="5">
        <v>108</v>
      </c>
      <c r="D20" s="5" t="str">
        <f>DEC2HEX(HEX2DEC(INDEX(BaseAddressTable!$B$9:$B$82,(MATCH(A20,BaseAddressTable!$A$9:$A$82,0))))+HEX2DEC(C20))</f>
        <v>A0268108</v>
      </c>
      <c r="E20" s="5" t="s">
        <v>113</v>
      </c>
      <c r="F20" s="5" t="s">
        <v>2236</v>
      </c>
      <c r="G20" s="5" t="s">
        <v>283</v>
      </c>
      <c r="H20" s="6">
        <v>0</v>
      </c>
      <c r="I20" s="19" t="s">
        <v>689</v>
      </c>
      <c r="J20" s="5" t="s">
        <v>2237</v>
      </c>
    </row>
    <row r="21" spans="1:10" x14ac:dyDescent="0.3">
      <c r="A21" s="5" t="s">
        <v>33</v>
      </c>
      <c r="B21" s="5" t="s">
        <v>2233</v>
      </c>
      <c r="C21" s="6">
        <v>108</v>
      </c>
      <c r="D21" s="5" t="str">
        <f>DEC2HEX(HEX2DEC(INDEX(BaseAddressTable!$B$9:$B$82,(MATCH(A21,BaseAddressTable!$A$9:$A$82,0))))+HEX2DEC(C21))</f>
        <v>A0268108</v>
      </c>
      <c r="E21" s="5" t="s">
        <v>113</v>
      </c>
      <c r="F21" s="5" t="s">
        <v>2238</v>
      </c>
      <c r="G21" s="5" t="s">
        <v>105</v>
      </c>
      <c r="H21" s="6" t="s">
        <v>692</v>
      </c>
      <c r="I21" s="19" t="s">
        <v>874</v>
      </c>
      <c r="J21" s="5" t="s">
        <v>2239</v>
      </c>
    </row>
    <row r="22" spans="1:10" x14ac:dyDescent="0.3">
      <c r="A22" s="5" t="s">
        <v>33</v>
      </c>
      <c r="B22" s="5" t="s">
        <v>2240</v>
      </c>
      <c r="C22" s="6" t="s">
        <v>677</v>
      </c>
      <c r="D22" s="5" t="str">
        <f>DEC2HEX(HEX2DEC(INDEX(BaseAddressTable!$B$9:$B$82,(MATCH(A22,BaseAddressTable!$A$9:$A$82,0))))+HEX2DEC(C22))</f>
        <v>A026810C</v>
      </c>
      <c r="E22" s="5" t="s">
        <v>113</v>
      </c>
      <c r="F22" s="5" t="s">
        <v>2234</v>
      </c>
      <c r="G22" s="5" t="s">
        <v>685</v>
      </c>
      <c r="H22" s="6">
        <v>0</v>
      </c>
      <c r="I22" s="17" t="s">
        <v>869</v>
      </c>
      <c r="J22" s="5" t="s">
        <v>2241</v>
      </c>
    </row>
    <row r="23" spans="1:10" x14ac:dyDescent="0.3">
      <c r="A23" s="5" t="s">
        <v>33</v>
      </c>
      <c r="B23" s="5" t="s">
        <v>2240</v>
      </c>
      <c r="C23" s="6" t="s">
        <v>677</v>
      </c>
      <c r="D23" s="5" t="str">
        <f>DEC2HEX(HEX2DEC(INDEX(BaseAddressTable!$B$9:$B$82,(MATCH(A23,BaseAddressTable!$A$9:$A$82,0))))+HEX2DEC(C23))</f>
        <v>A026810C</v>
      </c>
      <c r="E23" s="5" t="s">
        <v>113</v>
      </c>
      <c r="F23" s="5" t="s">
        <v>2236</v>
      </c>
      <c r="G23" s="5" t="s">
        <v>283</v>
      </c>
      <c r="H23" s="6">
        <v>0</v>
      </c>
      <c r="I23" s="19" t="s">
        <v>689</v>
      </c>
      <c r="J23" s="5" t="s">
        <v>2242</v>
      </c>
    </row>
    <row r="24" spans="1:10" x14ac:dyDescent="0.3">
      <c r="A24" s="5" t="s">
        <v>33</v>
      </c>
      <c r="B24" s="5" t="s">
        <v>2240</v>
      </c>
      <c r="C24" s="6" t="s">
        <v>677</v>
      </c>
      <c r="D24" s="5" t="str">
        <f>DEC2HEX(HEX2DEC(INDEX(BaseAddressTable!$B$9:$B$82,(MATCH(A24,BaseAddressTable!$A$9:$A$82,0))))+HEX2DEC(C24))</f>
        <v>A026810C</v>
      </c>
      <c r="E24" s="5" t="s">
        <v>113</v>
      </c>
      <c r="F24" s="5" t="s">
        <v>2238</v>
      </c>
      <c r="G24" s="5" t="s">
        <v>105</v>
      </c>
      <c r="H24" s="6" t="s">
        <v>692</v>
      </c>
      <c r="I24" s="19" t="s">
        <v>874</v>
      </c>
      <c r="J24" s="5" t="s">
        <v>2243</v>
      </c>
    </row>
    <row r="25" spans="1:10" x14ac:dyDescent="0.3">
      <c r="A25" s="5" t="s">
        <v>33</v>
      </c>
      <c r="B25" s="5" t="s">
        <v>2244</v>
      </c>
      <c r="C25" s="5">
        <v>400</v>
      </c>
      <c r="D25" s="5" t="str">
        <f>DEC2HEX(HEX2DEC(INDEX(BaseAddressTable!$B$9:$B$82,(MATCH(A25,BaseAddressTable!$A$9:$A$82,0))))+HEX2DEC(C25))</f>
        <v>A0268400</v>
      </c>
      <c r="E25" s="5" t="s">
        <v>113</v>
      </c>
      <c r="F25" s="5" t="s">
        <v>2245</v>
      </c>
      <c r="G25" s="5" t="s">
        <v>127</v>
      </c>
      <c r="H25" s="6">
        <v>1</v>
      </c>
      <c r="I25" s="17" t="s">
        <v>2221</v>
      </c>
      <c r="J25" s="5" t="s">
        <v>2246</v>
      </c>
    </row>
    <row r="26" spans="1:10" x14ac:dyDescent="0.3">
      <c r="A26" s="5" t="s">
        <v>33</v>
      </c>
      <c r="B26" s="5" t="s">
        <v>2244</v>
      </c>
      <c r="C26" s="5">
        <v>400</v>
      </c>
      <c r="D26" s="5" t="str">
        <f>DEC2HEX(HEX2DEC(INDEX(BaseAddressTable!$B$9:$B$82,(MATCH(A26,BaseAddressTable!$A$9:$A$82,0))))+HEX2DEC(C26))</f>
        <v>A0268400</v>
      </c>
      <c r="E26" s="5" t="s">
        <v>113</v>
      </c>
      <c r="F26" s="5" t="s">
        <v>2247</v>
      </c>
      <c r="G26" s="5" t="s">
        <v>131</v>
      </c>
      <c r="H26" s="6">
        <v>0</v>
      </c>
      <c r="I26" s="17" t="s">
        <v>2224</v>
      </c>
      <c r="J26" s="5" t="s">
        <v>2248</v>
      </c>
    </row>
    <row r="27" spans="1:10" x14ac:dyDescent="0.3">
      <c r="A27" s="5" t="s">
        <v>33</v>
      </c>
      <c r="B27" s="5" t="s">
        <v>2244</v>
      </c>
      <c r="C27" s="5">
        <v>400</v>
      </c>
      <c r="D27" s="5" t="str">
        <f>DEC2HEX(HEX2DEC(INDEX(BaseAddressTable!$B$9:$B$82,(MATCH(A27,BaseAddressTable!$A$9:$A$82,0))))+HEX2DEC(C27))</f>
        <v>A0268400</v>
      </c>
      <c r="E27" s="5" t="s">
        <v>113</v>
      </c>
      <c r="F27" s="5" t="s">
        <v>2249</v>
      </c>
      <c r="G27" s="5" t="s">
        <v>202</v>
      </c>
      <c r="H27" s="6">
        <v>1</v>
      </c>
      <c r="I27" s="17" t="s">
        <v>2250</v>
      </c>
      <c r="J27" s="5" t="s">
        <v>2251</v>
      </c>
    </row>
    <row r="28" spans="1:10" x14ac:dyDescent="0.3">
      <c r="A28" s="5" t="s">
        <v>33</v>
      </c>
      <c r="B28" s="5" t="s">
        <v>2252</v>
      </c>
      <c r="C28" s="6" t="str">
        <f>DEC2HEX(HEX2DEC(C27)+4)</f>
        <v>404</v>
      </c>
      <c r="D28" s="5" t="str">
        <f>DEC2HEX(HEX2DEC(INDEX(BaseAddressTable!$B$9:$B$82,(MATCH(A28,BaseAddressTable!$A$9:$A$82,0))))+HEX2DEC(C28))</f>
        <v>A0268404</v>
      </c>
      <c r="E28" s="5" t="s">
        <v>113</v>
      </c>
      <c r="F28" s="5" t="s">
        <v>2245</v>
      </c>
      <c r="G28" s="5" t="s">
        <v>127</v>
      </c>
      <c r="H28" s="6">
        <v>1</v>
      </c>
      <c r="I28" s="17" t="s">
        <v>2221</v>
      </c>
      <c r="J28" s="5" t="s">
        <v>2253</v>
      </c>
    </row>
    <row r="29" spans="1:10" x14ac:dyDescent="0.3">
      <c r="A29" s="5" t="s">
        <v>33</v>
      </c>
      <c r="B29" s="5" t="s">
        <v>2252</v>
      </c>
      <c r="C29" s="5">
        <v>404</v>
      </c>
      <c r="D29" s="5" t="str">
        <f>DEC2HEX(HEX2DEC(INDEX(BaseAddressTable!$B$9:$B$82,(MATCH(A29,BaseAddressTable!$A$9:$A$82,0))))+HEX2DEC(C29))</f>
        <v>A0268404</v>
      </c>
      <c r="E29" s="5" t="s">
        <v>113</v>
      </c>
      <c r="F29" s="5" t="s">
        <v>2247</v>
      </c>
      <c r="G29" s="5" t="s">
        <v>131</v>
      </c>
      <c r="H29" s="6">
        <v>0</v>
      </c>
      <c r="I29" s="17" t="s">
        <v>2224</v>
      </c>
      <c r="J29" s="5" t="s">
        <v>2254</v>
      </c>
    </row>
    <row r="30" spans="1:10" x14ac:dyDescent="0.3">
      <c r="A30" s="5" t="s">
        <v>33</v>
      </c>
      <c r="B30" s="5" t="s">
        <v>2252</v>
      </c>
      <c r="C30" s="5">
        <v>404</v>
      </c>
      <c r="D30" s="5" t="str">
        <f>DEC2HEX(HEX2DEC(INDEX(BaseAddressTable!$B$9:$B$82,(MATCH(A30,BaseAddressTable!$A$9:$A$82,0))))+HEX2DEC(C30))</f>
        <v>A0268404</v>
      </c>
      <c r="E30" s="5" t="s">
        <v>113</v>
      </c>
      <c r="F30" s="5" t="s">
        <v>2249</v>
      </c>
      <c r="G30" s="5" t="s">
        <v>202</v>
      </c>
      <c r="H30" s="6">
        <v>1</v>
      </c>
      <c r="I30" s="17" t="s">
        <v>2250</v>
      </c>
      <c r="J30" s="5" t="s">
        <v>2255</v>
      </c>
    </row>
    <row r="31" spans="1:10" x14ac:dyDescent="0.3">
      <c r="A31" s="5" t="s">
        <v>33</v>
      </c>
      <c r="B31" s="5" t="s">
        <v>2256</v>
      </c>
      <c r="C31" s="5">
        <v>408</v>
      </c>
      <c r="D31" s="5" t="str">
        <f>DEC2HEX(HEX2DEC(INDEX(BaseAddressTable!$B$9:$B$82,(MATCH(A31,BaseAddressTable!$A$9:$A$82,0))))+HEX2DEC(C31))</f>
        <v>A0268408</v>
      </c>
      <c r="E31" s="5" t="s">
        <v>113</v>
      </c>
      <c r="F31" s="5" t="s">
        <v>2257</v>
      </c>
      <c r="G31" s="5" t="s">
        <v>685</v>
      </c>
      <c r="H31" s="6">
        <v>0</v>
      </c>
      <c r="I31" s="17" t="s">
        <v>869</v>
      </c>
      <c r="J31" s="5" t="s">
        <v>2258</v>
      </c>
    </row>
    <row r="32" spans="1:10" x14ac:dyDescent="0.3">
      <c r="A32" s="5" t="s">
        <v>33</v>
      </c>
      <c r="B32" s="5" t="s">
        <v>2256</v>
      </c>
      <c r="C32" s="5">
        <v>408</v>
      </c>
      <c r="D32" s="5" t="str">
        <f>DEC2HEX(HEX2DEC(INDEX(BaseAddressTable!$B$9:$B$82,(MATCH(A32,BaseAddressTable!$A$9:$A$82,0))))+HEX2DEC(C32))</f>
        <v>A0268408</v>
      </c>
      <c r="E32" s="5" t="s">
        <v>113</v>
      </c>
      <c r="F32" s="5" t="s">
        <v>2259</v>
      </c>
      <c r="G32" s="5" t="s">
        <v>283</v>
      </c>
      <c r="H32" s="6">
        <v>0</v>
      </c>
      <c r="I32" s="19" t="s">
        <v>689</v>
      </c>
      <c r="J32" s="5" t="s">
        <v>2260</v>
      </c>
    </row>
    <row r="33" spans="1:10" x14ac:dyDescent="0.3">
      <c r="A33" s="5" t="s">
        <v>33</v>
      </c>
      <c r="B33" s="5" t="s">
        <v>2256</v>
      </c>
      <c r="C33" s="5">
        <v>408</v>
      </c>
      <c r="D33" s="5" t="str">
        <f>DEC2HEX(HEX2DEC(INDEX(BaseAddressTable!$B$9:$B$82,(MATCH(A33,BaseAddressTable!$A$9:$A$82,0))))+HEX2DEC(C33))</f>
        <v>A0268408</v>
      </c>
      <c r="E33" s="5" t="s">
        <v>113</v>
      </c>
      <c r="F33" s="5" t="s">
        <v>2261</v>
      </c>
      <c r="G33" s="5" t="s">
        <v>105</v>
      </c>
      <c r="H33" s="6" t="s">
        <v>692</v>
      </c>
      <c r="I33" s="19" t="s">
        <v>874</v>
      </c>
      <c r="J33" s="5" t="s">
        <v>2262</v>
      </c>
    </row>
    <row r="34" spans="1:10" x14ac:dyDescent="0.3">
      <c r="A34" s="5" t="s">
        <v>33</v>
      </c>
      <c r="B34" s="5" t="s">
        <v>2263</v>
      </c>
      <c r="C34" s="6" t="s">
        <v>2264</v>
      </c>
      <c r="D34" s="5" t="str">
        <f>DEC2HEX(HEX2DEC(INDEX(BaseAddressTable!$B$9:$B$82,(MATCH(A34,BaseAddressTable!$A$9:$A$82,0))))+HEX2DEC(C34))</f>
        <v>A026840C</v>
      </c>
      <c r="E34" s="5" t="s">
        <v>113</v>
      </c>
      <c r="F34" s="5" t="s">
        <v>2257</v>
      </c>
      <c r="G34" s="5" t="s">
        <v>685</v>
      </c>
      <c r="H34" s="6">
        <v>0</v>
      </c>
      <c r="I34" s="17" t="s">
        <v>869</v>
      </c>
      <c r="J34" s="5" t="s">
        <v>2265</v>
      </c>
    </row>
    <row r="35" spans="1:10" x14ac:dyDescent="0.3">
      <c r="A35" s="5" t="s">
        <v>33</v>
      </c>
      <c r="B35" s="5" t="s">
        <v>2263</v>
      </c>
      <c r="C35" s="6" t="s">
        <v>2264</v>
      </c>
      <c r="D35" s="5" t="str">
        <f>DEC2HEX(HEX2DEC(INDEX(BaseAddressTable!$B$9:$B$82,(MATCH(A35,BaseAddressTable!$A$9:$A$82,0))))+HEX2DEC(C35))</f>
        <v>A026840C</v>
      </c>
      <c r="E35" s="5" t="s">
        <v>113</v>
      </c>
      <c r="F35" s="5" t="s">
        <v>2259</v>
      </c>
      <c r="G35" s="5" t="s">
        <v>283</v>
      </c>
      <c r="H35" s="6">
        <v>0</v>
      </c>
      <c r="I35" s="19" t="s">
        <v>689</v>
      </c>
      <c r="J35" s="5" t="s">
        <v>2266</v>
      </c>
    </row>
    <row r="36" spans="1:10" x14ac:dyDescent="0.3">
      <c r="A36" s="5" t="s">
        <v>33</v>
      </c>
      <c r="B36" s="5" t="s">
        <v>2263</v>
      </c>
      <c r="C36" s="6" t="s">
        <v>2264</v>
      </c>
      <c r="D36" s="5" t="str">
        <f>DEC2HEX(HEX2DEC(INDEX(BaseAddressTable!$B$9:$B$82,(MATCH(A36,BaseAddressTable!$A$9:$A$82,0))))+HEX2DEC(C36))</f>
        <v>A026840C</v>
      </c>
      <c r="E36" s="5" t="s">
        <v>113</v>
      </c>
      <c r="F36" s="5" t="s">
        <v>2261</v>
      </c>
      <c r="G36" s="5" t="s">
        <v>105</v>
      </c>
      <c r="H36" s="6" t="s">
        <v>692</v>
      </c>
      <c r="I36" s="19" t="s">
        <v>874</v>
      </c>
      <c r="J36" s="5" t="s">
        <v>2267</v>
      </c>
    </row>
    <row r="37" spans="1:10" x14ac:dyDescent="0.3">
      <c r="A37" s="5" t="s">
        <v>33</v>
      </c>
      <c r="B37" s="5" t="s">
        <v>2268</v>
      </c>
      <c r="C37" s="5">
        <v>600</v>
      </c>
      <c r="D37" s="5" t="str">
        <f>DEC2HEX(HEX2DEC(INDEX(BaseAddressTable!$B$9:$B$82,(MATCH(A37,BaseAddressTable!$A$9:$A$82,0))))+HEX2DEC(C37))</f>
        <v>A0268600</v>
      </c>
      <c r="E37" s="5" t="s">
        <v>113</v>
      </c>
      <c r="F37" s="5" t="s">
        <v>2269</v>
      </c>
      <c r="G37" s="5" t="s">
        <v>127</v>
      </c>
      <c r="H37" s="6">
        <v>0</v>
      </c>
      <c r="I37" s="17" t="s">
        <v>142</v>
      </c>
      <c r="J37" s="5" t="s">
        <v>2270</v>
      </c>
    </row>
    <row r="38" spans="1:10" x14ac:dyDescent="0.3">
      <c r="A38" s="5" t="s">
        <v>33</v>
      </c>
      <c r="B38" s="5" t="s">
        <v>2268</v>
      </c>
      <c r="C38" s="5">
        <v>600</v>
      </c>
      <c r="D38" s="5" t="str">
        <f>DEC2HEX(HEX2DEC(INDEX(BaseAddressTable!$B$9:$B$82,(MATCH(A38,BaseAddressTable!$A$9:$A$82,0))))+HEX2DEC(C38))</f>
        <v>A0268600</v>
      </c>
      <c r="E38" s="5" t="s">
        <v>113</v>
      </c>
      <c r="F38" s="5" t="s">
        <v>2271</v>
      </c>
      <c r="G38" s="5" t="s">
        <v>131</v>
      </c>
      <c r="H38" s="6">
        <v>0</v>
      </c>
      <c r="I38" s="17" t="s">
        <v>145</v>
      </c>
      <c r="J38" s="5" t="s">
        <v>2272</v>
      </c>
    </row>
    <row r="39" spans="1:10" x14ac:dyDescent="0.3">
      <c r="A39" s="5" t="s">
        <v>33</v>
      </c>
      <c r="B39" s="5" t="s">
        <v>2268</v>
      </c>
      <c r="C39" s="5">
        <v>600</v>
      </c>
      <c r="D39" s="5" t="str">
        <f>DEC2HEX(HEX2DEC(INDEX(BaseAddressTable!$B$9:$B$82,(MATCH(A39,BaseAddressTable!$A$9:$A$82,0))))+HEX2DEC(C39))</f>
        <v>A0268600</v>
      </c>
      <c r="E39" s="5" t="s">
        <v>113</v>
      </c>
      <c r="F39" s="5" t="s">
        <v>2273</v>
      </c>
      <c r="G39" s="5" t="s">
        <v>148</v>
      </c>
      <c r="H39" s="6">
        <v>0</v>
      </c>
      <c r="I39" s="17" t="s">
        <v>149</v>
      </c>
      <c r="J39" s="5" t="s">
        <v>2274</v>
      </c>
    </row>
    <row r="40" spans="1:10" x14ac:dyDescent="0.3">
      <c r="A40" s="5" t="s">
        <v>33</v>
      </c>
      <c r="B40" s="5" t="s">
        <v>2268</v>
      </c>
      <c r="C40" s="5">
        <v>600</v>
      </c>
      <c r="D40" s="5" t="str">
        <f>DEC2HEX(HEX2DEC(INDEX(BaseAddressTable!$B$9:$B$82,(MATCH(A40,BaseAddressTable!$A$9:$A$82,0))))+HEX2DEC(C40))</f>
        <v>A0268600</v>
      </c>
      <c r="E40" s="5" t="s">
        <v>113</v>
      </c>
      <c r="F40" s="5" t="s">
        <v>2275</v>
      </c>
      <c r="G40" s="5" t="s">
        <v>152</v>
      </c>
      <c r="H40" s="6">
        <v>0</v>
      </c>
      <c r="I40" s="17" t="s">
        <v>153</v>
      </c>
      <c r="J40" s="5" t="s">
        <v>2276</v>
      </c>
    </row>
    <row r="41" spans="1:10" x14ac:dyDescent="0.3">
      <c r="A41" s="5" t="s">
        <v>33</v>
      </c>
      <c r="B41" s="5" t="s">
        <v>2268</v>
      </c>
      <c r="C41" s="5">
        <v>600</v>
      </c>
      <c r="D41" s="5" t="str">
        <f>DEC2HEX(HEX2DEC(INDEX(BaseAddressTable!$B$9:$B$82,(MATCH(A41,BaseAddressTable!$A$9:$A$82,0))))+HEX2DEC(C41))</f>
        <v>A0268600</v>
      </c>
      <c r="E41" s="5" t="s">
        <v>113</v>
      </c>
      <c r="F41" s="5" t="s">
        <v>2277</v>
      </c>
      <c r="G41" s="5" t="s">
        <v>156</v>
      </c>
      <c r="H41" s="6">
        <v>0</v>
      </c>
      <c r="I41" s="17" t="s">
        <v>157</v>
      </c>
      <c r="J41" s="5" t="s">
        <v>2278</v>
      </c>
    </row>
    <row r="42" spans="1:10" x14ac:dyDescent="0.3">
      <c r="A42" s="5" t="s">
        <v>33</v>
      </c>
      <c r="B42" s="5" t="s">
        <v>2268</v>
      </c>
      <c r="C42" s="5">
        <v>600</v>
      </c>
      <c r="D42" s="5" t="str">
        <f>DEC2HEX(HEX2DEC(INDEX(BaseAddressTable!$B$9:$B$82,(MATCH(A42,BaseAddressTable!$A$9:$A$82,0))))+HEX2DEC(C42))</f>
        <v>A0268600</v>
      </c>
      <c r="E42" s="5" t="s">
        <v>113</v>
      </c>
      <c r="F42" s="5" t="s">
        <v>2279</v>
      </c>
      <c r="G42" s="5" t="s">
        <v>160</v>
      </c>
      <c r="H42" s="6">
        <v>0</v>
      </c>
      <c r="I42" s="17" t="s">
        <v>161</v>
      </c>
      <c r="J42" s="5" t="s">
        <v>2280</v>
      </c>
    </row>
    <row r="43" spans="1:10" x14ac:dyDescent="0.3">
      <c r="A43" s="5" t="s">
        <v>33</v>
      </c>
      <c r="B43" s="5" t="s">
        <v>2268</v>
      </c>
      <c r="C43" s="5">
        <v>600</v>
      </c>
      <c r="D43" s="5" t="str">
        <f>DEC2HEX(HEX2DEC(INDEX(BaseAddressTable!$B$9:$B$82,(MATCH(A43,BaseAddressTable!$A$9:$A$82,0))))+HEX2DEC(C43))</f>
        <v>A0268600</v>
      </c>
      <c r="E43" s="5" t="s">
        <v>113</v>
      </c>
      <c r="F43" s="5" t="s">
        <v>2281</v>
      </c>
      <c r="G43" s="5" t="s">
        <v>164</v>
      </c>
      <c r="H43" s="6">
        <v>0</v>
      </c>
      <c r="I43" s="17" t="s">
        <v>165</v>
      </c>
      <c r="J43" s="5" t="s">
        <v>2282</v>
      </c>
    </row>
    <row r="44" spans="1:10" x14ac:dyDescent="0.3">
      <c r="A44" s="5" t="s">
        <v>33</v>
      </c>
      <c r="B44" s="5" t="s">
        <v>2268</v>
      </c>
      <c r="C44" s="5">
        <v>600</v>
      </c>
      <c r="D44" s="5" t="str">
        <f>DEC2HEX(HEX2DEC(INDEX(BaseAddressTable!$B$9:$B$82,(MATCH(A44,BaseAddressTable!$A$9:$A$82,0))))+HEX2DEC(C44))</f>
        <v>A0268600</v>
      </c>
      <c r="E44" s="5" t="s">
        <v>113</v>
      </c>
      <c r="F44" s="5" t="s">
        <v>2283</v>
      </c>
      <c r="G44" s="5" t="s">
        <v>168</v>
      </c>
      <c r="H44" s="6">
        <v>0</v>
      </c>
      <c r="I44" s="17" t="s">
        <v>169</v>
      </c>
      <c r="J44" s="5" t="s">
        <v>2284</v>
      </c>
    </row>
    <row r="45" spans="1:10" x14ac:dyDescent="0.3">
      <c r="A45" s="5" t="s">
        <v>33</v>
      </c>
      <c r="B45" s="5" t="s">
        <v>2285</v>
      </c>
      <c r="C45" s="5">
        <v>604</v>
      </c>
      <c r="D45" s="5" t="str">
        <f>DEC2HEX(HEX2DEC(INDEX(BaseAddressTable!$B$9:$B$82,(MATCH(A45,BaseAddressTable!$A$9:$A$82,0))))+HEX2DEC(C45))</f>
        <v>A0268604</v>
      </c>
      <c r="E45" s="5" t="s">
        <v>113</v>
      </c>
      <c r="F45" s="5" t="s">
        <v>2286</v>
      </c>
      <c r="G45" s="5" t="s">
        <v>127</v>
      </c>
      <c r="H45" s="6">
        <v>0</v>
      </c>
      <c r="I45" s="17" t="s">
        <v>173</v>
      </c>
      <c r="J45" s="5" t="s">
        <v>2287</v>
      </c>
    </row>
    <row r="46" spans="1:10" x14ac:dyDescent="0.3">
      <c r="A46" s="5" t="s">
        <v>33</v>
      </c>
      <c r="B46" s="5" t="s">
        <v>2285</v>
      </c>
      <c r="C46" s="5">
        <v>604</v>
      </c>
      <c r="D46" s="5" t="str">
        <f>DEC2HEX(HEX2DEC(INDEX(BaseAddressTable!$B$9:$B$82,(MATCH(A46,BaseAddressTable!$A$9:$A$82,0))))+HEX2DEC(C46))</f>
        <v>A0268604</v>
      </c>
      <c r="E46" s="5" t="s">
        <v>113</v>
      </c>
      <c r="F46" s="5" t="s">
        <v>2288</v>
      </c>
      <c r="G46" s="5" t="s">
        <v>131</v>
      </c>
      <c r="H46" s="6">
        <v>0</v>
      </c>
      <c r="I46" s="17" t="s">
        <v>176</v>
      </c>
      <c r="J46" s="5" t="s">
        <v>2289</v>
      </c>
    </row>
    <row r="47" spans="1:10" x14ac:dyDescent="0.3">
      <c r="A47" s="5" t="s">
        <v>33</v>
      </c>
      <c r="B47" s="5" t="s">
        <v>2285</v>
      </c>
      <c r="C47" s="5">
        <v>604</v>
      </c>
      <c r="D47" s="5" t="str">
        <f>DEC2HEX(HEX2DEC(INDEX(BaseAddressTable!$B$9:$B$82,(MATCH(A47,BaseAddressTable!$A$9:$A$82,0))))+HEX2DEC(C47))</f>
        <v>A0268604</v>
      </c>
      <c r="E47" s="5" t="s">
        <v>113</v>
      </c>
      <c r="F47" s="5" t="s">
        <v>2290</v>
      </c>
      <c r="G47" s="5" t="s">
        <v>148</v>
      </c>
      <c r="H47" s="6">
        <v>0</v>
      </c>
      <c r="I47" s="17" t="s">
        <v>179</v>
      </c>
      <c r="J47" s="5" t="s">
        <v>2291</v>
      </c>
    </row>
    <row r="48" spans="1:10" x14ac:dyDescent="0.3">
      <c r="A48" s="5" t="s">
        <v>33</v>
      </c>
      <c r="B48" s="5" t="s">
        <v>2285</v>
      </c>
      <c r="C48" s="5">
        <v>604</v>
      </c>
      <c r="D48" s="5" t="str">
        <f>DEC2HEX(HEX2DEC(INDEX(BaseAddressTable!$B$9:$B$82,(MATCH(A48,BaseAddressTable!$A$9:$A$82,0))))+HEX2DEC(C48))</f>
        <v>A0268604</v>
      </c>
      <c r="E48" s="5" t="s">
        <v>113</v>
      </c>
      <c r="F48" s="5" t="s">
        <v>2292</v>
      </c>
      <c r="G48" s="5" t="s">
        <v>152</v>
      </c>
      <c r="H48" s="6">
        <v>0</v>
      </c>
      <c r="I48" s="17" t="s">
        <v>182</v>
      </c>
      <c r="J48" s="5" t="s">
        <v>2293</v>
      </c>
    </row>
    <row r="49" spans="1:10" x14ac:dyDescent="0.3">
      <c r="A49" s="5" t="s">
        <v>33</v>
      </c>
      <c r="B49" s="5" t="s">
        <v>2285</v>
      </c>
      <c r="C49" s="5">
        <v>604</v>
      </c>
      <c r="D49" s="5" t="str">
        <f>DEC2HEX(HEX2DEC(INDEX(BaseAddressTable!$B$9:$B$82,(MATCH(A49,BaseAddressTable!$A$9:$A$82,0))))+HEX2DEC(C49))</f>
        <v>A0268604</v>
      </c>
      <c r="E49" s="5" t="s">
        <v>113</v>
      </c>
      <c r="F49" s="5" t="s">
        <v>2294</v>
      </c>
      <c r="G49" s="5" t="s">
        <v>156</v>
      </c>
      <c r="H49" s="6">
        <v>0</v>
      </c>
      <c r="I49" s="17" t="s">
        <v>185</v>
      </c>
      <c r="J49" s="5" t="s">
        <v>2295</v>
      </c>
    </row>
    <row r="50" spans="1:10" x14ac:dyDescent="0.3">
      <c r="A50" s="5" t="s">
        <v>33</v>
      </c>
      <c r="B50" s="5" t="s">
        <v>2285</v>
      </c>
      <c r="C50" s="5">
        <v>604</v>
      </c>
      <c r="D50" s="5" t="str">
        <f>DEC2HEX(HEX2DEC(INDEX(BaseAddressTable!$B$9:$B$82,(MATCH(A50,BaseAddressTable!$A$9:$A$82,0))))+HEX2DEC(C50))</f>
        <v>A0268604</v>
      </c>
      <c r="E50" s="5" t="s">
        <v>113</v>
      </c>
      <c r="F50" s="5" t="s">
        <v>2296</v>
      </c>
      <c r="G50" s="5" t="s">
        <v>160</v>
      </c>
      <c r="H50" s="6">
        <v>0</v>
      </c>
      <c r="I50" s="17" t="s">
        <v>188</v>
      </c>
      <c r="J50" s="5" t="s">
        <v>2297</v>
      </c>
    </row>
    <row r="51" spans="1:10" x14ac:dyDescent="0.3">
      <c r="A51" s="5" t="s">
        <v>33</v>
      </c>
      <c r="B51" s="5" t="s">
        <v>2285</v>
      </c>
      <c r="C51" s="5">
        <v>604</v>
      </c>
      <c r="D51" s="5" t="str">
        <f>DEC2HEX(HEX2DEC(INDEX(BaseAddressTable!$B$9:$B$82,(MATCH(A51,BaseAddressTable!$A$9:$A$82,0))))+HEX2DEC(C51))</f>
        <v>A0268604</v>
      </c>
      <c r="E51" s="5" t="s">
        <v>113</v>
      </c>
      <c r="F51" s="5" t="s">
        <v>2298</v>
      </c>
      <c r="G51" s="5" t="s">
        <v>164</v>
      </c>
      <c r="H51" s="6">
        <v>0</v>
      </c>
      <c r="I51" s="17" t="s">
        <v>191</v>
      </c>
      <c r="J51" s="5" t="s">
        <v>2299</v>
      </c>
    </row>
    <row r="52" spans="1:10" x14ac:dyDescent="0.3">
      <c r="A52" s="5" t="s">
        <v>33</v>
      </c>
      <c r="B52" s="5" t="s">
        <v>2285</v>
      </c>
      <c r="C52" s="5">
        <v>604</v>
      </c>
      <c r="D52" s="5" t="str">
        <f>DEC2HEX(HEX2DEC(INDEX(BaseAddressTable!$B$9:$B$82,(MATCH(A52,BaseAddressTable!$A$9:$A$82,0))))+HEX2DEC(C52))</f>
        <v>A0268604</v>
      </c>
      <c r="E52" s="5" t="s">
        <v>113</v>
      </c>
      <c r="F52" s="5" t="s">
        <v>2300</v>
      </c>
      <c r="G52" s="5" t="s">
        <v>168</v>
      </c>
      <c r="H52" s="6">
        <v>0</v>
      </c>
      <c r="I52" s="17" t="s">
        <v>194</v>
      </c>
      <c r="J52" s="5" t="s">
        <v>2301</v>
      </c>
    </row>
    <row r="53" spans="1:10" x14ac:dyDescent="0.3">
      <c r="A53" s="5" t="s">
        <v>33</v>
      </c>
      <c r="B53" s="5" t="s">
        <v>2302</v>
      </c>
      <c r="C53" s="5">
        <v>608</v>
      </c>
      <c r="D53" s="5" t="str">
        <f>DEC2HEX(HEX2DEC(INDEX(BaseAddressTable!$B$9:$B$82,(MATCH(A53,BaseAddressTable!$A$9:$A$82,0))))+HEX2DEC(C53))</f>
        <v>A0268608</v>
      </c>
      <c r="E53" s="5" t="s">
        <v>113</v>
      </c>
      <c r="F53" s="5" t="s">
        <v>2303</v>
      </c>
      <c r="G53" s="5" t="s">
        <v>198</v>
      </c>
      <c r="H53" s="6">
        <v>0</v>
      </c>
      <c r="I53" s="17" t="s">
        <v>2304</v>
      </c>
      <c r="J53" s="5" t="s">
        <v>2305</v>
      </c>
    </row>
    <row r="54" spans="1:10" x14ac:dyDescent="0.3">
      <c r="A54" s="5" t="s">
        <v>33</v>
      </c>
      <c r="B54" s="5" t="s">
        <v>2302</v>
      </c>
      <c r="C54" s="5">
        <v>608</v>
      </c>
      <c r="D54" s="5" t="str">
        <f>DEC2HEX(HEX2DEC(INDEX(BaseAddressTable!$B$9:$B$82,(MATCH(A54,BaseAddressTable!$A$9:$A$82,0))))+HEX2DEC(C54))</f>
        <v>A0268608</v>
      </c>
      <c r="E54" s="5" t="s">
        <v>113</v>
      </c>
      <c r="F54" s="5" t="s">
        <v>2306</v>
      </c>
      <c r="G54" s="5" t="s">
        <v>202</v>
      </c>
      <c r="H54" s="6">
        <v>0</v>
      </c>
      <c r="I54" s="17" t="s">
        <v>2307</v>
      </c>
      <c r="J54" s="5" t="s">
        <v>2308</v>
      </c>
    </row>
    <row r="55" spans="1:10" x14ac:dyDescent="0.3">
      <c r="A55" s="5" t="s">
        <v>33</v>
      </c>
      <c r="B55" s="5" t="s">
        <v>2309</v>
      </c>
      <c r="C55" s="6" t="str">
        <f>DEC2HEX(HEX2DEC(C54)+4)</f>
        <v>60C</v>
      </c>
      <c r="D55" s="5" t="str">
        <f>DEC2HEX(HEX2DEC(INDEX(BaseAddressTable!$B$9:$B$82,(MATCH(A55,BaseAddressTable!$A$9:$A$82,0))))+HEX2DEC(C55))</f>
        <v>A026860C</v>
      </c>
      <c r="E55" s="5" t="s">
        <v>113</v>
      </c>
      <c r="F55" s="5" t="s">
        <v>2310</v>
      </c>
      <c r="G55" s="5" t="s">
        <v>105</v>
      </c>
      <c r="H55" s="6">
        <v>84</v>
      </c>
      <c r="I55" s="17" t="s">
        <v>2311</v>
      </c>
      <c r="J55" s="5" t="s">
        <v>2312</v>
      </c>
    </row>
    <row r="56" spans="1:10" x14ac:dyDescent="0.3">
      <c r="A56" s="5" t="s">
        <v>33</v>
      </c>
      <c r="B56" s="5" t="s">
        <v>2309</v>
      </c>
      <c r="C56" s="6" t="str">
        <f>C55</f>
        <v>60C</v>
      </c>
      <c r="D56" s="5" t="str">
        <f>DEC2HEX(HEX2DEC(INDEX(BaseAddressTable!$B$9:$B$82,(MATCH(A56,BaseAddressTable!$A$9:$A$82,0))))+HEX2DEC(C56))</f>
        <v>A026860C</v>
      </c>
      <c r="E56" s="5" t="s">
        <v>113</v>
      </c>
      <c r="F56" s="5" t="s">
        <v>2313</v>
      </c>
      <c r="G56" s="5" t="s">
        <v>1099</v>
      </c>
      <c r="H56" s="6">
        <v>84</v>
      </c>
      <c r="I56" s="17" t="s">
        <v>2314</v>
      </c>
      <c r="J56" s="5" t="s">
        <v>2315</v>
      </c>
    </row>
    <row r="57" spans="1:10" x14ac:dyDescent="0.3">
      <c r="A57" s="5" t="s">
        <v>33</v>
      </c>
      <c r="B57" s="5" t="s">
        <v>2316</v>
      </c>
      <c r="C57" s="6" t="str">
        <f>DEC2HEX(HEX2DEC(C56)+4)</f>
        <v>610</v>
      </c>
      <c r="D57" s="5" t="str">
        <f>DEC2HEX(HEX2DEC(INDEX(BaseAddressTable!$B$9:$B$82,(MATCH(A57,BaseAddressTable!$A$9:$A$82,0))))+HEX2DEC(C57))</f>
        <v>A0268610</v>
      </c>
      <c r="E57" s="5" t="s">
        <v>113</v>
      </c>
      <c r="F57" s="5" t="s">
        <v>2317</v>
      </c>
      <c r="G57" s="5" t="s">
        <v>127</v>
      </c>
      <c r="H57" s="6">
        <v>0</v>
      </c>
      <c r="I57" s="17" t="s">
        <v>2318</v>
      </c>
      <c r="J57" s="5" t="s">
        <v>2319</v>
      </c>
    </row>
    <row r="58" spans="1:10" s="62" customFormat="1" x14ac:dyDescent="0.3">
      <c r="A58" s="66" t="s">
        <v>33</v>
      </c>
      <c r="B58" s="66" t="s">
        <v>2320</v>
      </c>
      <c r="C58" s="66">
        <v>700</v>
      </c>
      <c r="D58" s="66" t="str">
        <f>DEC2HEX(HEX2DEC(INDEX(BaseAddressTable!$B$9:$B$82,(MATCH(A58,BaseAddressTable!$A$9:$A$82,0))))+HEX2DEC(C58))</f>
        <v>A0268700</v>
      </c>
      <c r="E58" s="66" t="s">
        <v>113</v>
      </c>
      <c r="F58" s="66" t="s">
        <v>2321</v>
      </c>
      <c r="G58" s="66" t="s">
        <v>109</v>
      </c>
      <c r="H58" s="67">
        <v>40000000</v>
      </c>
      <c r="I58" s="70" t="s">
        <v>662</v>
      </c>
      <c r="J58" s="66" t="s">
        <v>2322</v>
      </c>
    </row>
    <row r="59" spans="1:10" s="62" customFormat="1" x14ac:dyDescent="0.3">
      <c r="A59" s="66" t="s">
        <v>33</v>
      </c>
      <c r="B59" s="66" t="s">
        <v>2323</v>
      </c>
      <c r="C59" s="66">
        <v>704</v>
      </c>
      <c r="D59" s="66" t="str">
        <f>DEC2HEX(HEX2DEC(INDEX(BaseAddressTable!$B$9:$B$82,(MATCH(A59,BaseAddressTable!$A$9:$A$82,0))))+HEX2DEC(C59))</f>
        <v>A0268704</v>
      </c>
      <c r="E59" s="66" t="s">
        <v>113</v>
      </c>
      <c r="F59" s="66" t="s">
        <v>2324</v>
      </c>
      <c r="G59" s="66" t="s">
        <v>666</v>
      </c>
      <c r="H59" s="66">
        <v>80</v>
      </c>
      <c r="I59" s="66" t="s">
        <v>667</v>
      </c>
      <c r="J59" s="66" t="s">
        <v>2325</v>
      </c>
    </row>
    <row r="60" spans="1:10" x14ac:dyDescent="0.3">
      <c r="A60" s="5" t="s">
        <v>33</v>
      </c>
      <c r="B60" s="5" t="s">
        <v>2323</v>
      </c>
      <c r="C60" s="5">
        <v>704</v>
      </c>
      <c r="D60" s="5" t="str">
        <f>DEC2HEX(HEX2DEC(INDEX(BaseAddressTable!$B$9:$B$82,(MATCH(A60,BaseAddressTable!$A$9:$A$82,0))))+HEX2DEC(C60))</f>
        <v>A0268704</v>
      </c>
      <c r="E60" s="5" t="s">
        <v>113</v>
      </c>
      <c r="F60" s="5" t="s">
        <v>2326</v>
      </c>
      <c r="G60" s="5" t="s">
        <v>366</v>
      </c>
      <c r="H60" s="5">
        <v>0</v>
      </c>
      <c r="I60" s="5" t="s">
        <v>1233</v>
      </c>
      <c r="J60" s="5" t="s">
        <v>2327</v>
      </c>
    </row>
    <row r="61" spans="1:10" x14ac:dyDescent="0.3">
      <c r="A61" s="5" t="s">
        <v>33</v>
      </c>
      <c r="B61" s="5" t="s">
        <v>2328</v>
      </c>
      <c r="C61" s="5">
        <v>708</v>
      </c>
      <c r="D61" s="5" t="str">
        <f>DEC2HEX(HEX2DEC(INDEX(BaseAddressTable!$B$9:$B$82,(MATCH(A61,BaseAddressTable!$A$9:$A$82,0))))+HEX2DEC(C61))</f>
        <v>A0268708</v>
      </c>
      <c r="E61" s="5" t="s">
        <v>113</v>
      </c>
      <c r="F61" s="5" t="s">
        <v>2329</v>
      </c>
      <c r="G61" s="5" t="s">
        <v>109</v>
      </c>
      <c r="H61" s="5">
        <v>0</v>
      </c>
      <c r="I61" s="5" t="s">
        <v>674</v>
      </c>
      <c r="J61" s="5" t="s">
        <v>2330</v>
      </c>
    </row>
    <row r="62" spans="1:10" x14ac:dyDescent="0.3">
      <c r="A62" s="5" t="s">
        <v>33</v>
      </c>
      <c r="B62" s="5" t="s">
        <v>2331</v>
      </c>
      <c r="C62" s="6" t="s">
        <v>2332</v>
      </c>
      <c r="D62" s="5" t="str">
        <f>DEC2HEX(HEX2DEC(INDEX(BaseAddressTable!$B$9:$B$82,(MATCH(A62,BaseAddressTable!$A$9:$A$82,0))))+HEX2DEC(C62))</f>
        <v>A026870C</v>
      </c>
      <c r="E62" s="5" t="s">
        <v>113</v>
      </c>
      <c r="F62" s="5" t="s">
        <v>2333</v>
      </c>
      <c r="G62" s="5" t="s">
        <v>666</v>
      </c>
      <c r="H62" s="5">
        <v>0</v>
      </c>
      <c r="I62" s="5" t="s">
        <v>679</v>
      </c>
      <c r="J62" s="5" t="s">
        <v>2334</v>
      </c>
    </row>
    <row r="63" spans="1:10" x14ac:dyDescent="0.3">
      <c r="A63" s="5" t="s">
        <v>33</v>
      </c>
      <c r="B63" s="5" t="s">
        <v>2331</v>
      </c>
      <c r="C63" s="6" t="s">
        <v>2332</v>
      </c>
      <c r="D63" s="5" t="str">
        <f>DEC2HEX(HEX2DEC(INDEX(BaseAddressTable!$B$9:$B$82,(MATCH(A63,BaseAddressTable!$A$9:$A$82,0))))+HEX2DEC(C63))</f>
        <v>A026870C</v>
      </c>
      <c r="E63" s="5" t="s">
        <v>113</v>
      </c>
      <c r="F63" s="5" t="s">
        <v>2335</v>
      </c>
      <c r="G63" s="5" t="s">
        <v>366</v>
      </c>
      <c r="H63" s="5">
        <v>0</v>
      </c>
      <c r="I63" s="5" t="s">
        <v>1233</v>
      </c>
      <c r="J63" s="5" t="s">
        <v>2336</v>
      </c>
    </row>
    <row r="64" spans="1:10" x14ac:dyDescent="0.3">
      <c r="A64" s="5" t="s">
        <v>33</v>
      </c>
      <c r="B64" s="5" t="s">
        <v>2337</v>
      </c>
      <c r="C64" s="5">
        <v>800</v>
      </c>
      <c r="D64" s="5" t="str">
        <f>DEC2HEX(HEX2DEC(INDEX(BaseAddressTable!$B$9:$B$82,(MATCH(A64,BaseAddressTable!$A$9:$A$82,0))))+HEX2DEC(C64))</f>
        <v>A0268800</v>
      </c>
      <c r="E64" s="5" t="s">
        <v>113</v>
      </c>
      <c r="F64" s="5" t="s">
        <v>2338</v>
      </c>
      <c r="G64" s="5" t="s">
        <v>685</v>
      </c>
      <c r="H64" s="6">
        <v>0</v>
      </c>
      <c r="I64" s="5" t="s">
        <v>686</v>
      </c>
      <c r="J64" s="5" t="s">
        <v>2339</v>
      </c>
    </row>
    <row r="65" spans="1:10" x14ac:dyDescent="0.3">
      <c r="A65" s="5" t="s">
        <v>33</v>
      </c>
      <c r="B65" s="5" t="s">
        <v>2337</v>
      </c>
      <c r="C65" s="5">
        <v>800</v>
      </c>
      <c r="D65" s="5" t="str">
        <f>DEC2HEX(HEX2DEC(INDEX(BaseAddressTable!$B$9:$B$82,(MATCH(A65,BaseAddressTable!$A$9:$A$82,0))))+HEX2DEC(C65))</f>
        <v>A0268800</v>
      </c>
      <c r="E65" s="5" t="s">
        <v>113</v>
      </c>
      <c r="F65" s="5" t="s">
        <v>2340</v>
      </c>
      <c r="G65" s="5" t="s">
        <v>283</v>
      </c>
      <c r="H65" s="6">
        <v>0</v>
      </c>
      <c r="I65" s="20" t="s">
        <v>689</v>
      </c>
      <c r="J65" s="5" t="s">
        <v>2341</v>
      </c>
    </row>
    <row r="66" spans="1:10" x14ac:dyDescent="0.3">
      <c r="A66" s="5" t="s">
        <v>33</v>
      </c>
      <c r="B66" s="5" t="s">
        <v>2337</v>
      </c>
      <c r="C66" s="5">
        <v>800</v>
      </c>
      <c r="D66" s="5" t="str">
        <f>DEC2HEX(HEX2DEC(INDEX(BaseAddressTable!$B$9:$B$82,(MATCH(A66,BaseAddressTable!$A$9:$A$82,0))))+HEX2DEC(C66))</f>
        <v>A0268800</v>
      </c>
      <c r="E66" s="5" t="s">
        <v>113</v>
      </c>
      <c r="F66" s="5" t="s">
        <v>2342</v>
      </c>
      <c r="G66" s="5" t="s">
        <v>105</v>
      </c>
      <c r="H66" s="6" t="s">
        <v>692</v>
      </c>
      <c r="I66" s="20" t="s">
        <v>693</v>
      </c>
      <c r="J66" s="5" t="s">
        <v>2343</v>
      </c>
    </row>
    <row r="67" spans="1:10" x14ac:dyDescent="0.3">
      <c r="A67" s="5" t="s">
        <v>33</v>
      </c>
      <c r="B67" s="5" t="s">
        <v>2344</v>
      </c>
      <c r="C67" s="6" t="str">
        <f>DEC2HEX(HEX2DEC(C64)+4)</f>
        <v>804</v>
      </c>
      <c r="D67" s="5" t="str">
        <f>DEC2HEX(HEX2DEC(INDEX(BaseAddressTable!$B$9:$B$82,(MATCH(A67,BaseAddressTable!$A$9:$A$82,0))))+HEX2DEC(C67))</f>
        <v>A0268804</v>
      </c>
      <c r="E67" s="5" t="s">
        <v>113</v>
      </c>
      <c r="F67" s="5" t="s">
        <v>2345</v>
      </c>
      <c r="G67" s="5" t="s">
        <v>685</v>
      </c>
      <c r="H67" s="6">
        <v>0</v>
      </c>
      <c r="I67" s="5" t="s">
        <v>686</v>
      </c>
      <c r="J67" s="5" t="s">
        <v>2346</v>
      </c>
    </row>
    <row r="68" spans="1:10" x14ac:dyDescent="0.3">
      <c r="A68" s="5" t="s">
        <v>33</v>
      </c>
      <c r="B68" s="5" t="s">
        <v>2344</v>
      </c>
      <c r="C68" s="6" t="str">
        <f>DEC2HEX(HEX2DEC(C65)+4)</f>
        <v>804</v>
      </c>
      <c r="D68" s="5" t="str">
        <f>DEC2HEX(HEX2DEC(INDEX(BaseAddressTable!$B$9:$B$82,(MATCH(A68,BaseAddressTable!$A$9:$A$82,0))))+HEX2DEC(C68))</f>
        <v>A0268804</v>
      </c>
      <c r="E68" s="5" t="s">
        <v>113</v>
      </c>
      <c r="F68" s="5" t="s">
        <v>2347</v>
      </c>
      <c r="G68" s="5" t="s">
        <v>283</v>
      </c>
      <c r="H68" s="6">
        <v>0</v>
      </c>
      <c r="I68" s="20" t="s">
        <v>689</v>
      </c>
      <c r="J68" s="5" t="s">
        <v>2348</v>
      </c>
    </row>
    <row r="69" spans="1:10" x14ac:dyDescent="0.3">
      <c r="A69" s="5" t="s">
        <v>33</v>
      </c>
      <c r="B69" s="5" t="s">
        <v>2344</v>
      </c>
      <c r="C69" s="6" t="str">
        <f>DEC2HEX(HEX2DEC(C66)+4)</f>
        <v>804</v>
      </c>
      <c r="D69" s="5" t="str">
        <f>DEC2HEX(HEX2DEC(INDEX(BaseAddressTable!$B$9:$B$82,(MATCH(A69,BaseAddressTable!$A$9:$A$82,0))))+HEX2DEC(C69))</f>
        <v>A0268804</v>
      </c>
      <c r="E69" s="5" t="s">
        <v>113</v>
      </c>
      <c r="F69" s="5" t="s">
        <v>2349</v>
      </c>
      <c r="G69" s="5" t="s">
        <v>105</v>
      </c>
      <c r="H69" s="6" t="s">
        <v>692</v>
      </c>
      <c r="I69" s="20" t="s">
        <v>693</v>
      </c>
      <c r="J69" s="5" t="s">
        <v>2350</v>
      </c>
    </row>
    <row r="70" spans="1:10" x14ac:dyDescent="0.3">
      <c r="A70" s="5" t="s">
        <v>33</v>
      </c>
      <c r="B70" s="5" t="s">
        <v>2351</v>
      </c>
      <c r="C70" s="6" t="str">
        <f>DEC2HEX(HEX2DEC(C69)+4)</f>
        <v>808</v>
      </c>
      <c r="D70" s="5" t="str">
        <f>DEC2HEX(HEX2DEC(INDEX(BaseAddressTable!$B$9:$B$82,(MATCH(A70,BaseAddressTable!$A$9:$A$82,0))))+HEX2DEC(C70))</f>
        <v>A0268808</v>
      </c>
      <c r="E70" s="5" t="s">
        <v>113</v>
      </c>
      <c r="F70" s="5" t="s">
        <v>2352</v>
      </c>
      <c r="G70" s="5" t="s">
        <v>685</v>
      </c>
      <c r="H70" s="6">
        <v>0</v>
      </c>
      <c r="I70" s="5" t="s">
        <v>686</v>
      </c>
      <c r="J70" s="5" t="s">
        <v>2353</v>
      </c>
    </row>
    <row r="71" spans="1:10" x14ac:dyDescent="0.3">
      <c r="A71" s="5" t="s">
        <v>33</v>
      </c>
      <c r="B71" s="5" t="s">
        <v>2351</v>
      </c>
      <c r="C71" s="6" t="str">
        <f>C70</f>
        <v>808</v>
      </c>
      <c r="D71" s="5" t="str">
        <f>DEC2HEX(HEX2DEC(INDEX(BaseAddressTable!$B$9:$B$82,(MATCH(A71,BaseAddressTable!$A$9:$A$82,0))))+HEX2DEC(C71))</f>
        <v>A0268808</v>
      </c>
      <c r="E71" s="5" t="s">
        <v>113</v>
      </c>
      <c r="F71" s="5" t="s">
        <v>2354</v>
      </c>
      <c r="G71" s="5" t="s">
        <v>283</v>
      </c>
      <c r="H71" s="6">
        <v>0</v>
      </c>
      <c r="I71" s="20" t="s">
        <v>689</v>
      </c>
      <c r="J71" s="5" t="s">
        <v>2355</v>
      </c>
    </row>
    <row r="72" spans="1:10" x14ac:dyDescent="0.3">
      <c r="A72" s="5" t="s">
        <v>33</v>
      </c>
      <c r="B72" s="5" t="s">
        <v>2351</v>
      </c>
      <c r="C72" s="6" t="str">
        <f>C71</f>
        <v>808</v>
      </c>
      <c r="D72" s="5" t="str">
        <f>DEC2HEX(HEX2DEC(INDEX(BaseAddressTable!$B$9:$B$82,(MATCH(A72,BaseAddressTable!$A$9:$A$82,0))))+HEX2DEC(C72))</f>
        <v>A0268808</v>
      </c>
      <c r="E72" s="5" t="s">
        <v>113</v>
      </c>
      <c r="F72" s="5" t="s">
        <v>2356</v>
      </c>
      <c r="G72" s="5" t="s">
        <v>105</v>
      </c>
      <c r="H72" s="6" t="s">
        <v>692</v>
      </c>
      <c r="I72" s="20" t="s">
        <v>693</v>
      </c>
      <c r="J72" s="5" t="s">
        <v>2357</v>
      </c>
    </row>
    <row r="73" spans="1:10" x14ac:dyDescent="0.3">
      <c r="A73" s="5" t="s">
        <v>33</v>
      </c>
      <c r="B73" s="5" t="s">
        <v>2358</v>
      </c>
      <c r="C73" s="6" t="str">
        <f>DEC2HEX(HEX2DEC(C72)+4)</f>
        <v>80C</v>
      </c>
      <c r="D73" s="5" t="str">
        <f>DEC2HEX(HEX2DEC(INDEX(BaseAddressTable!$B$9:$B$82,(MATCH(A73,BaseAddressTable!$A$9:$A$82,0))))+HEX2DEC(C73))</f>
        <v>A026880C</v>
      </c>
      <c r="E73" s="5" t="s">
        <v>113</v>
      </c>
      <c r="F73" s="5" t="s">
        <v>2359</v>
      </c>
      <c r="G73" s="5" t="s">
        <v>685</v>
      </c>
      <c r="H73" s="6">
        <v>0</v>
      </c>
      <c r="I73" s="20" t="s">
        <v>686</v>
      </c>
      <c r="J73" s="5" t="s">
        <v>2360</v>
      </c>
    </row>
    <row r="74" spans="1:10" x14ac:dyDescent="0.3">
      <c r="A74" s="5" t="s">
        <v>33</v>
      </c>
      <c r="B74" s="5" t="s">
        <v>2358</v>
      </c>
      <c r="C74" s="6" t="str">
        <f>DEC2HEX(HEX2DEC(C72)+4)</f>
        <v>80C</v>
      </c>
      <c r="D74" s="5" t="str">
        <f>DEC2HEX(HEX2DEC(INDEX(BaseAddressTable!$B$9:$B$82,(MATCH(A74,BaseAddressTable!$A$9:$A$82,0))))+HEX2DEC(C74))</f>
        <v>A026880C</v>
      </c>
      <c r="E74" s="5" t="s">
        <v>113</v>
      </c>
      <c r="F74" s="5" t="s">
        <v>2361</v>
      </c>
      <c r="G74" s="5" t="s">
        <v>283</v>
      </c>
      <c r="H74" s="6">
        <v>0</v>
      </c>
      <c r="I74" s="20" t="s">
        <v>689</v>
      </c>
      <c r="J74" s="5" t="s">
        <v>2362</v>
      </c>
    </row>
    <row r="75" spans="1:10" x14ac:dyDescent="0.3">
      <c r="A75" s="5" t="s">
        <v>33</v>
      </c>
      <c r="B75" s="5" t="s">
        <v>2358</v>
      </c>
      <c r="C75" s="6" t="str">
        <f>C74</f>
        <v>80C</v>
      </c>
      <c r="D75" s="5" t="str">
        <f>DEC2HEX(HEX2DEC(INDEX(BaseAddressTable!$B$9:$B$82,(MATCH(A75,BaseAddressTable!$A$9:$A$82,0))))+HEX2DEC(C75))</f>
        <v>A026880C</v>
      </c>
      <c r="E75" s="5" t="s">
        <v>113</v>
      </c>
      <c r="F75" s="5" t="s">
        <v>2363</v>
      </c>
      <c r="G75" s="5" t="s">
        <v>105</v>
      </c>
      <c r="H75" s="6" t="s">
        <v>692</v>
      </c>
      <c r="I75" s="20" t="s">
        <v>693</v>
      </c>
      <c r="J75" s="5" t="s">
        <v>2364</v>
      </c>
    </row>
    <row r="76" spans="1:10" x14ac:dyDescent="0.3">
      <c r="A76" s="5" t="s">
        <v>33</v>
      </c>
      <c r="B76" s="5" t="s">
        <v>2365</v>
      </c>
      <c r="C76" s="6" t="str">
        <f>DEC2HEX(HEX2DEC(C75)+4)</f>
        <v>810</v>
      </c>
      <c r="D76" s="5" t="str">
        <f>DEC2HEX(HEX2DEC(INDEX(BaseAddressTable!$B$9:$B$82,(MATCH(A76,BaseAddressTable!$A$9:$A$82,0))))+HEX2DEC(C76))</f>
        <v>A0268810</v>
      </c>
      <c r="E76" s="5" t="s">
        <v>113</v>
      </c>
      <c r="F76" s="5" t="s">
        <v>2366</v>
      </c>
      <c r="G76" s="5" t="s">
        <v>685</v>
      </c>
      <c r="H76" s="6">
        <v>0</v>
      </c>
      <c r="I76" s="20" t="s">
        <v>686</v>
      </c>
      <c r="J76" s="5" t="s">
        <v>2367</v>
      </c>
    </row>
    <row r="77" spans="1:10" x14ac:dyDescent="0.3">
      <c r="A77" s="5" t="s">
        <v>33</v>
      </c>
      <c r="B77" s="5" t="s">
        <v>2365</v>
      </c>
      <c r="C77" s="6" t="str">
        <f>C76</f>
        <v>810</v>
      </c>
      <c r="D77" s="5" t="str">
        <f>DEC2HEX(HEX2DEC(INDEX(BaseAddressTable!$B$9:$B$82,(MATCH(A77,BaseAddressTable!$A$9:$A$82,0))))+HEX2DEC(C77))</f>
        <v>A0268810</v>
      </c>
      <c r="E77" s="5" t="s">
        <v>113</v>
      </c>
      <c r="F77" s="5" t="s">
        <v>2368</v>
      </c>
      <c r="G77" s="5" t="s">
        <v>283</v>
      </c>
      <c r="H77" s="6">
        <v>0</v>
      </c>
      <c r="I77" s="20" t="s">
        <v>689</v>
      </c>
      <c r="J77" s="5" t="s">
        <v>2369</v>
      </c>
    </row>
    <row r="78" spans="1:10" x14ac:dyDescent="0.3">
      <c r="A78" s="5" t="s">
        <v>33</v>
      </c>
      <c r="B78" s="5" t="s">
        <v>2365</v>
      </c>
      <c r="C78" s="6" t="str">
        <f>C77</f>
        <v>810</v>
      </c>
      <c r="D78" s="5" t="str">
        <f>DEC2HEX(HEX2DEC(INDEX(BaseAddressTable!$B$9:$B$82,(MATCH(A78,BaseAddressTable!$A$9:$A$82,0))))+HEX2DEC(C78))</f>
        <v>A0268810</v>
      </c>
      <c r="E78" s="5" t="s">
        <v>113</v>
      </c>
      <c r="F78" s="5" t="s">
        <v>2370</v>
      </c>
      <c r="G78" s="5" t="s">
        <v>105</v>
      </c>
      <c r="H78" s="6" t="s">
        <v>692</v>
      </c>
      <c r="I78" s="20" t="s">
        <v>693</v>
      </c>
      <c r="J78" s="5" t="s">
        <v>2371</v>
      </c>
    </row>
    <row r="79" spans="1:10" x14ac:dyDescent="0.3">
      <c r="A79" s="5" t="s">
        <v>33</v>
      </c>
      <c r="B79" s="5" t="s">
        <v>2372</v>
      </c>
      <c r="C79" s="6" t="str">
        <f>DEC2HEX(HEX2DEC(C76)+4)</f>
        <v>814</v>
      </c>
      <c r="D79" s="5" t="str">
        <f>DEC2HEX(HEX2DEC(INDEX(BaseAddressTable!$B$9:$B$82,(MATCH(A79,BaseAddressTable!$A$9:$A$82,0))))+HEX2DEC(C79))</f>
        <v>A0268814</v>
      </c>
      <c r="E79" s="5" t="s">
        <v>113</v>
      </c>
      <c r="F79" s="5" t="s">
        <v>2373</v>
      </c>
      <c r="G79" s="5" t="s">
        <v>685</v>
      </c>
      <c r="H79" s="6">
        <v>0</v>
      </c>
      <c r="I79" s="20" t="s">
        <v>686</v>
      </c>
      <c r="J79" s="5" t="s">
        <v>2374</v>
      </c>
    </row>
    <row r="80" spans="1:10" x14ac:dyDescent="0.3">
      <c r="A80" s="5" t="s">
        <v>33</v>
      </c>
      <c r="B80" s="5" t="s">
        <v>2372</v>
      </c>
      <c r="C80" s="6" t="str">
        <f>DEC2HEX(HEX2DEC(C77)+4)</f>
        <v>814</v>
      </c>
      <c r="D80" s="5" t="str">
        <f>DEC2HEX(HEX2DEC(INDEX(BaseAddressTable!$B$9:$B$82,(MATCH(A80,BaseAddressTable!$A$9:$A$82,0))))+HEX2DEC(C80))</f>
        <v>A0268814</v>
      </c>
      <c r="E80" s="5" t="s">
        <v>113</v>
      </c>
      <c r="F80" s="5" t="s">
        <v>2375</v>
      </c>
      <c r="G80" s="5" t="s">
        <v>283</v>
      </c>
      <c r="H80" s="6">
        <v>0</v>
      </c>
      <c r="I80" s="20" t="s">
        <v>689</v>
      </c>
      <c r="J80" s="5" t="s">
        <v>2376</v>
      </c>
    </row>
    <row r="81" spans="1:10" x14ac:dyDescent="0.3">
      <c r="A81" s="5" t="s">
        <v>33</v>
      </c>
      <c r="B81" s="5" t="s">
        <v>2372</v>
      </c>
      <c r="C81" s="6" t="str">
        <f>DEC2HEX(HEX2DEC(C78)+4)</f>
        <v>814</v>
      </c>
      <c r="D81" s="5" t="str">
        <f>DEC2HEX(HEX2DEC(INDEX(BaseAddressTable!$B$9:$B$82,(MATCH(A81,BaseAddressTable!$A$9:$A$82,0))))+HEX2DEC(C81))</f>
        <v>A0268814</v>
      </c>
      <c r="E81" s="5" t="s">
        <v>113</v>
      </c>
      <c r="F81" s="5" t="s">
        <v>2377</v>
      </c>
      <c r="G81" s="5" t="s">
        <v>105</v>
      </c>
      <c r="H81" s="6" t="s">
        <v>692</v>
      </c>
      <c r="I81" s="20" t="s">
        <v>693</v>
      </c>
      <c r="J81" s="5" t="s">
        <v>2378</v>
      </c>
    </row>
    <row r="82" spans="1:10" x14ac:dyDescent="0.3">
      <c r="A82" s="5" t="s">
        <v>33</v>
      </c>
      <c r="B82" s="5" t="s">
        <v>2379</v>
      </c>
      <c r="C82" s="6" t="str">
        <f>DEC2HEX(HEX2DEC(C81)+4)</f>
        <v>818</v>
      </c>
      <c r="D82" s="5" t="str">
        <f>DEC2HEX(HEX2DEC(INDEX(BaseAddressTable!$B$9:$B$82,(MATCH(A82,BaseAddressTable!$A$9:$A$82,0))))+HEX2DEC(C82))</f>
        <v>A0268818</v>
      </c>
      <c r="E82" s="5" t="s">
        <v>113</v>
      </c>
      <c r="F82" s="5" t="s">
        <v>2380</v>
      </c>
      <c r="G82" s="5" t="s">
        <v>685</v>
      </c>
      <c r="H82" s="6">
        <v>0</v>
      </c>
      <c r="I82" s="20" t="s">
        <v>686</v>
      </c>
      <c r="J82" s="5" t="s">
        <v>2381</v>
      </c>
    </row>
    <row r="83" spans="1:10" x14ac:dyDescent="0.3">
      <c r="A83" s="5" t="s">
        <v>33</v>
      </c>
      <c r="B83" s="5" t="s">
        <v>2379</v>
      </c>
      <c r="C83" s="6" t="str">
        <f>C82</f>
        <v>818</v>
      </c>
      <c r="D83" s="5" t="str">
        <f>DEC2HEX(HEX2DEC(INDEX(BaseAddressTable!$B$9:$B$82,(MATCH(A83,BaseAddressTable!$A$9:$A$82,0))))+HEX2DEC(C83))</f>
        <v>A0268818</v>
      </c>
      <c r="E83" s="5" t="s">
        <v>113</v>
      </c>
      <c r="F83" s="5" t="s">
        <v>2382</v>
      </c>
      <c r="G83" s="5" t="s">
        <v>283</v>
      </c>
      <c r="H83" s="6">
        <v>0</v>
      </c>
      <c r="I83" s="20" t="s">
        <v>689</v>
      </c>
      <c r="J83" s="5" t="s">
        <v>2383</v>
      </c>
    </row>
    <row r="84" spans="1:10" x14ac:dyDescent="0.3">
      <c r="A84" s="5" t="s">
        <v>33</v>
      </c>
      <c r="B84" s="5" t="s">
        <v>2379</v>
      </c>
      <c r="C84" s="6" t="str">
        <f>C83</f>
        <v>818</v>
      </c>
      <c r="D84" s="5" t="str">
        <f>DEC2HEX(HEX2DEC(INDEX(BaseAddressTable!$B$9:$B$82,(MATCH(A84,BaseAddressTable!$A$9:$A$82,0))))+HEX2DEC(C84))</f>
        <v>A0268818</v>
      </c>
      <c r="E84" s="5" t="s">
        <v>113</v>
      </c>
      <c r="F84" s="5" t="s">
        <v>2384</v>
      </c>
      <c r="G84" s="5" t="s">
        <v>105</v>
      </c>
      <c r="H84" s="6" t="s">
        <v>692</v>
      </c>
      <c r="I84" s="20" t="s">
        <v>693</v>
      </c>
      <c r="J84" s="5" t="s">
        <v>2385</v>
      </c>
    </row>
    <row r="85" spans="1:10" x14ac:dyDescent="0.3">
      <c r="A85" s="5" t="s">
        <v>33</v>
      </c>
      <c r="B85" s="5" t="s">
        <v>2386</v>
      </c>
      <c r="C85" s="6" t="str">
        <f>DEC2HEX(HEX2DEC(C82)+4)</f>
        <v>81C</v>
      </c>
      <c r="D85" s="5" t="str">
        <f>DEC2HEX(HEX2DEC(INDEX(BaseAddressTable!$B$9:$B$82,(MATCH(A85,BaseAddressTable!$A$9:$A$82,0))))+HEX2DEC(C85))</f>
        <v>A026881C</v>
      </c>
      <c r="E85" s="5" t="s">
        <v>113</v>
      </c>
      <c r="F85" s="5" t="s">
        <v>2387</v>
      </c>
      <c r="G85" s="5" t="s">
        <v>685</v>
      </c>
      <c r="H85" s="6">
        <v>0</v>
      </c>
      <c r="I85" s="20" t="s">
        <v>686</v>
      </c>
      <c r="J85" s="5" t="s">
        <v>2388</v>
      </c>
    </row>
    <row r="86" spans="1:10" x14ac:dyDescent="0.3">
      <c r="A86" s="5" t="s">
        <v>33</v>
      </c>
      <c r="B86" s="5" t="s">
        <v>2386</v>
      </c>
      <c r="C86" s="6" t="str">
        <f>C85</f>
        <v>81C</v>
      </c>
      <c r="D86" s="5" t="str">
        <f>DEC2HEX(HEX2DEC(INDEX(BaseAddressTable!$B$9:$B$82,(MATCH(A86,BaseAddressTable!$A$9:$A$82,0))))+HEX2DEC(C86))</f>
        <v>A026881C</v>
      </c>
      <c r="E86" s="5" t="s">
        <v>113</v>
      </c>
      <c r="F86" s="5" t="s">
        <v>2389</v>
      </c>
      <c r="G86" s="5" t="s">
        <v>283</v>
      </c>
      <c r="H86" s="6">
        <v>0</v>
      </c>
      <c r="I86" s="20" t="s">
        <v>689</v>
      </c>
      <c r="J86" s="5" t="s">
        <v>2390</v>
      </c>
    </row>
    <row r="87" spans="1:10" x14ac:dyDescent="0.3">
      <c r="A87" s="5" t="s">
        <v>33</v>
      </c>
      <c r="B87" s="5" t="s">
        <v>2386</v>
      </c>
      <c r="C87" s="6" t="str">
        <f>C86</f>
        <v>81C</v>
      </c>
      <c r="D87" s="5" t="str">
        <f>DEC2HEX(HEX2DEC(INDEX(BaseAddressTable!$B$9:$B$82,(MATCH(A87,BaseAddressTable!$A$9:$A$82,0))))+HEX2DEC(C87))</f>
        <v>A026881C</v>
      </c>
      <c r="E87" s="5" t="s">
        <v>113</v>
      </c>
      <c r="F87" s="5" t="s">
        <v>2391</v>
      </c>
      <c r="G87" s="5" t="s">
        <v>105</v>
      </c>
      <c r="H87" s="6" t="s">
        <v>692</v>
      </c>
      <c r="I87" s="20" t="s">
        <v>693</v>
      </c>
      <c r="J87" s="5" t="s">
        <v>2392</v>
      </c>
    </row>
    <row r="88" spans="1:10" x14ac:dyDescent="0.3">
      <c r="A88" s="5" t="s">
        <v>33</v>
      </c>
      <c r="B88" s="5" t="s">
        <v>2393</v>
      </c>
      <c r="C88" s="6" t="str">
        <f>DEC2HEX(HEX2DEC(C87)+4)</f>
        <v>820</v>
      </c>
      <c r="D88" s="5" t="str">
        <f>DEC2HEX(HEX2DEC(INDEX(BaseAddressTable!$B$9:$B$82,(MATCH(A88,BaseAddressTable!$A$9:$A$82,0))))+HEX2DEC(C88))</f>
        <v>A0268820</v>
      </c>
      <c r="E88" s="5" t="s">
        <v>113</v>
      </c>
      <c r="F88" s="5" t="s">
        <v>2394</v>
      </c>
      <c r="G88" s="5" t="s">
        <v>685</v>
      </c>
      <c r="H88" s="6">
        <v>0</v>
      </c>
      <c r="I88" s="20" t="s">
        <v>686</v>
      </c>
      <c r="J88" s="5" t="s">
        <v>2395</v>
      </c>
    </row>
    <row r="89" spans="1:10" x14ac:dyDescent="0.3">
      <c r="A89" s="5" t="s">
        <v>33</v>
      </c>
      <c r="B89" s="5" t="s">
        <v>2393</v>
      </c>
      <c r="C89" s="6" t="str">
        <f>C88</f>
        <v>820</v>
      </c>
      <c r="D89" s="5" t="str">
        <f>DEC2HEX(HEX2DEC(INDEX(BaseAddressTable!$B$9:$B$82,(MATCH(A89,BaseAddressTable!$A$9:$A$82,0))))+HEX2DEC(C89))</f>
        <v>A0268820</v>
      </c>
      <c r="E89" s="5" t="s">
        <v>113</v>
      </c>
      <c r="F89" s="5" t="s">
        <v>2396</v>
      </c>
      <c r="G89" s="5" t="s">
        <v>283</v>
      </c>
      <c r="H89" s="6">
        <v>0</v>
      </c>
      <c r="I89" s="20" t="s">
        <v>689</v>
      </c>
      <c r="J89" s="5" t="s">
        <v>2397</v>
      </c>
    </row>
    <row r="90" spans="1:10" x14ac:dyDescent="0.3">
      <c r="A90" s="5" t="s">
        <v>33</v>
      </c>
      <c r="B90" s="5" t="s">
        <v>2393</v>
      </c>
      <c r="C90" s="6" t="str">
        <f>C89</f>
        <v>820</v>
      </c>
      <c r="D90" s="5" t="str">
        <f>DEC2HEX(HEX2DEC(INDEX(BaseAddressTable!$B$9:$B$82,(MATCH(A90,BaseAddressTable!$A$9:$A$82,0))))+HEX2DEC(C90))</f>
        <v>A0268820</v>
      </c>
      <c r="E90" s="5" t="s">
        <v>113</v>
      </c>
      <c r="F90" s="5" t="s">
        <v>2398</v>
      </c>
      <c r="G90" s="5" t="s">
        <v>105</v>
      </c>
      <c r="H90" s="6" t="s">
        <v>692</v>
      </c>
      <c r="I90" s="20" t="s">
        <v>693</v>
      </c>
      <c r="J90" s="5" t="s">
        <v>2399</v>
      </c>
    </row>
    <row r="91" spans="1:10" x14ac:dyDescent="0.3">
      <c r="A91" s="5" t="s">
        <v>33</v>
      </c>
      <c r="B91" s="5" t="s">
        <v>2400</v>
      </c>
      <c r="C91" s="6" t="str">
        <f>DEC2HEX(HEX2DEC(C88)+4)</f>
        <v>824</v>
      </c>
      <c r="D91" s="5" t="str">
        <f>DEC2HEX(HEX2DEC(INDEX(BaseAddressTable!$B$9:$B$82,(MATCH(A91,BaseAddressTable!$A$9:$A$82,0))))+HEX2DEC(C91))</f>
        <v>A0268824</v>
      </c>
      <c r="E91" s="5" t="s">
        <v>113</v>
      </c>
      <c r="F91" s="5" t="s">
        <v>2401</v>
      </c>
      <c r="G91" s="5" t="s">
        <v>685</v>
      </c>
      <c r="H91" s="6">
        <v>0</v>
      </c>
      <c r="I91" s="20" t="s">
        <v>686</v>
      </c>
      <c r="J91" s="5" t="s">
        <v>2402</v>
      </c>
    </row>
    <row r="92" spans="1:10" x14ac:dyDescent="0.3">
      <c r="A92" s="5" t="s">
        <v>33</v>
      </c>
      <c r="B92" s="5" t="s">
        <v>2400</v>
      </c>
      <c r="C92" s="6" t="str">
        <f>C91</f>
        <v>824</v>
      </c>
      <c r="D92" s="5" t="str">
        <f>DEC2HEX(HEX2DEC(INDEX(BaseAddressTable!$B$9:$B$82,(MATCH(A92,BaseAddressTable!$A$9:$A$82,0))))+HEX2DEC(C92))</f>
        <v>A0268824</v>
      </c>
      <c r="E92" s="5" t="s">
        <v>113</v>
      </c>
      <c r="F92" s="5" t="s">
        <v>2403</v>
      </c>
      <c r="G92" s="5" t="s">
        <v>283</v>
      </c>
      <c r="H92" s="6">
        <v>0</v>
      </c>
      <c r="I92" s="20" t="s">
        <v>689</v>
      </c>
      <c r="J92" s="5" t="s">
        <v>2404</v>
      </c>
    </row>
    <row r="93" spans="1:10" x14ac:dyDescent="0.3">
      <c r="A93" s="5" t="s">
        <v>33</v>
      </c>
      <c r="B93" s="5" t="s">
        <v>2400</v>
      </c>
      <c r="C93" s="6" t="str">
        <f>C92</f>
        <v>824</v>
      </c>
      <c r="D93" s="5" t="str">
        <f>DEC2HEX(HEX2DEC(INDEX(BaseAddressTable!$B$9:$B$82,(MATCH(A93,BaseAddressTable!$A$9:$A$82,0))))+HEX2DEC(C93))</f>
        <v>A0268824</v>
      </c>
      <c r="E93" s="5" t="s">
        <v>113</v>
      </c>
      <c r="F93" s="5" t="s">
        <v>2405</v>
      </c>
      <c r="G93" s="5" t="s">
        <v>105</v>
      </c>
      <c r="H93" s="6" t="s">
        <v>692</v>
      </c>
      <c r="I93" s="20" t="s">
        <v>693</v>
      </c>
      <c r="J93" s="5" t="s">
        <v>2406</v>
      </c>
    </row>
    <row r="94" spans="1:10" x14ac:dyDescent="0.3">
      <c r="A94" s="5" t="s">
        <v>33</v>
      </c>
      <c r="B94" s="5" t="s">
        <v>2407</v>
      </c>
      <c r="C94" s="6" t="str">
        <f>DEC2HEX(HEX2DEC(C93)+4)</f>
        <v>828</v>
      </c>
      <c r="D94" s="5" t="str">
        <f>DEC2HEX(HEX2DEC(INDEX(BaseAddressTable!$B$9:$B$82,(MATCH(A94,BaseAddressTable!$A$9:$A$82,0))))+HEX2DEC(C94))</f>
        <v>A0268828</v>
      </c>
      <c r="E94" s="5" t="s">
        <v>113</v>
      </c>
      <c r="F94" s="5" t="s">
        <v>2408</v>
      </c>
      <c r="G94" s="5" t="s">
        <v>685</v>
      </c>
      <c r="H94" s="6">
        <v>0</v>
      </c>
      <c r="I94" s="20" t="s">
        <v>686</v>
      </c>
      <c r="J94" s="5" t="s">
        <v>2409</v>
      </c>
    </row>
    <row r="95" spans="1:10" x14ac:dyDescent="0.3">
      <c r="A95" s="5" t="s">
        <v>33</v>
      </c>
      <c r="B95" s="5" t="s">
        <v>2407</v>
      </c>
      <c r="C95" s="6" t="str">
        <f>C94</f>
        <v>828</v>
      </c>
      <c r="D95" s="5" t="str">
        <f>DEC2HEX(HEX2DEC(INDEX(BaseAddressTable!$B$9:$B$82,(MATCH(A95,BaseAddressTable!$A$9:$A$82,0))))+HEX2DEC(C95))</f>
        <v>A0268828</v>
      </c>
      <c r="E95" s="5" t="s">
        <v>113</v>
      </c>
      <c r="F95" s="5" t="s">
        <v>2410</v>
      </c>
      <c r="G95" s="5" t="s">
        <v>283</v>
      </c>
      <c r="H95" s="6">
        <v>0</v>
      </c>
      <c r="I95" s="20" t="s">
        <v>689</v>
      </c>
      <c r="J95" s="5" t="s">
        <v>2411</v>
      </c>
    </row>
    <row r="96" spans="1:10" x14ac:dyDescent="0.3">
      <c r="A96" s="5" t="s">
        <v>33</v>
      </c>
      <c r="B96" s="5" t="s">
        <v>2407</v>
      </c>
      <c r="C96" s="6" t="str">
        <f>C95</f>
        <v>828</v>
      </c>
      <c r="D96" s="5" t="str">
        <f>DEC2HEX(HEX2DEC(INDEX(BaseAddressTable!$B$9:$B$82,(MATCH(A96,BaseAddressTable!$A$9:$A$82,0))))+HEX2DEC(C96))</f>
        <v>A0268828</v>
      </c>
      <c r="E96" s="5" t="s">
        <v>113</v>
      </c>
      <c r="F96" s="5" t="s">
        <v>2412</v>
      </c>
      <c r="G96" s="5" t="s">
        <v>105</v>
      </c>
      <c r="H96" s="6" t="s">
        <v>692</v>
      </c>
      <c r="I96" s="20" t="s">
        <v>693</v>
      </c>
      <c r="J96" s="5" t="s">
        <v>2413</v>
      </c>
    </row>
    <row r="97" spans="1:10" x14ac:dyDescent="0.3">
      <c r="A97" s="5" t="s">
        <v>33</v>
      </c>
      <c r="B97" s="5" t="s">
        <v>2414</v>
      </c>
      <c r="C97" s="6" t="str">
        <f>DEC2HEX(HEX2DEC(C94)+4)</f>
        <v>82C</v>
      </c>
      <c r="D97" s="5" t="str">
        <f>DEC2HEX(HEX2DEC(INDEX(BaseAddressTable!$B$9:$B$82,(MATCH(A97,BaseAddressTable!$A$9:$A$82,0))))+HEX2DEC(C97))</f>
        <v>A026882C</v>
      </c>
      <c r="E97" s="5" t="s">
        <v>113</v>
      </c>
      <c r="F97" s="5" t="s">
        <v>2415</v>
      </c>
      <c r="G97" s="5" t="s">
        <v>685</v>
      </c>
      <c r="H97" s="6">
        <v>0</v>
      </c>
      <c r="I97" s="20" t="s">
        <v>686</v>
      </c>
      <c r="J97" s="5" t="s">
        <v>2416</v>
      </c>
    </row>
    <row r="98" spans="1:10" x14ac:dyDescent="0.3">
      <c r="A98" s="5" t="s">
        <v>33</v>
      </c>
      <c r="B98" s="5" t="s">
        <v>2414</v>
      </c>
      <c r="C98" s="6" t="str">
        <f>C97</f>
        <v>82C</v>
      </c>
      <c r="D98" s="5" t="str">
        <f>DEC2HEX(HEX2DEC(INDEX(BaseAddressTable!$B$9:$B$82,(MATCH(A98,BaseAddressTable!$A$9:$A$82,0))))+HEX2DEC(C98))</f>
        <v>A026882C</v>
      </c>
      <c r="E98" s="5" t="s">
        <v>113</v>
      </c>
      <c r="F98" s="5" t="s">
        <v>2417</v>
      </c>
      <c r="G98" s="5" t="s">
        <v>283</v>
      </c>
      <c r="H98" s="6">
        <v>0</v>
      </c>
      <c r="I98" s="20" t="s">
        <v>689</v>
      </c>
      <c r="J98" s="5" t="s">
        <v>2418</v>
      </c>
    </row>
    <row r="99" spans="1:10" x14ac:dyDescent="0.3">
      <c r="A99" s="5" t="s">
        <v>33</v>
      </c>
      <c r="B99" s="5" t="s">
        <v>2414</v>
      </c>
      <c r="C99" s="6" t="str">
        <f>C98</f>
        <v>82C</v>
      </c>
      <c r="D99" s="5" t="str">
        <f>DEC2HEX(HEX2DEC(INDEX(BaseAddressTable!$B$9:$B$82,(MATCH(A99,BaseAddressTable!$A$9:$A$82,0))))+HEX2DEC(C99))</f>
        <v>A026882C</v>
      </c>
      <c r="E99" s="5" t="s">
        <v>113</v>
      </c>
      <c r="F99" s="5" t="s">
        <v>2419</v>
      </c>
      <c r="G99" s="5" t="s">
        <v>105</v>
      </c>
      <c r="H99" s="6" t="s">
        <v>692</v>
      </c>
      <c r="I99" s="20" t="s">
        <v>693</v>
      </c>
      <c r="J99" s="5" t="s">
        <v>2420</v>
      </c>
    </row>
    <row r="100" spans="1:10" x14ac:dyDescent="0.3">
      <c r="A100" s="5" t="s">
        <v>33</v>
      </c>
      <c r="B100" s="5" t="s">
        <v>2421</v>
      </c>
      <c r="C100" s="6" t="str">
        <f>DEC2HEX(HEX2DEC(C99)+4)</f>
        <v>830</v>
      </c>
      <c r="D100" s="5" t="str">
        <f>DEC2HEX(HEX2DEC(INDEX(BaseAddressTable!$B$9:$B$82,(MATCH(A100,BaseAddressTable!$A$9:$A$82,0))))+HEX2DEC(C100))</f>
        <v>A0268830</v>
      </c>
      <c r="E100" s="5" t="s">
        <v>113</v>
      </c>
      <c r="F100" s="5" t="s">
        <v>2422</v>
      </c>
      <c r="G100" s="5" t="s">
        <v>685</v>
      </c>
      <c r="H100" s="6">
        <v>0</v>
      </c>
      <c r="I100" s="20" t="s">
        <v>686</v>
      </c>
      <c r="J100" s="5" t="s">
        <v>2423</v>
      </c>
    </row>
    <row r="101" spans="1:10" x14ac:dyDescent="0.3">
      <c r="A101" s="5" t="s">
        <v>33</v>
      </c>
      <c r="B101" s="5" t="s">
        <v>2421</v>
      </c>
      <c r="C101" s="6" t="str">
        <f>C100</f>
        <v>830</v>
      </c>
      <c r="D101" s="5" t="str">
        <f>DEC2HEX(HEX2DEC(INDEX(BaseAddressTable!$B$9:$B$82,(MATCH(A101,BaseAddressTable!$A$9:$A$82,0))))+HEX2DEC(C101))</f>
        <v>A0268830</v>
      </c>
      <c r="E101" s="5" t="s">
        <v>113</v>
      </c>
      <c r="F101" s="5" t="s">
        <v>2424</v>
      </c>
      <c r="G101" s="5" t="s">
        <v>283</v>
      </c>
      <c r="H101" s="6">
        <v>0</v>
      </c>
      <c r="I101" s="20" t="s">
        <v>689</v>
      </c>
      <c r="J101" s="5" t="s">
        <v>2425</v>
      </c>
    </row>
    <row r="102" spans="1:10" x14ac:dyDescent="0.3">
      <c r="A102" s="5" t="s">
        <v>33</v>
      </c>
      <c r="B102" s="5" t="s">
        <v>2421</v>
      </c>
      <c r="C102" s="6" t="str">
        <f>C101</f>
        <v>830</v>
      </c>
      <c r="D102" s="5" t="str">
        <f>DEC2HEX(HEX2DEC(INDEX(BaseAddressTable!$B$9:$B$82,(MATCH(A102,BaseAddressTable!$A$9:$A$82,0))))+HEX2DEC(C102))</f>
        <v>A0268830</v>
      </c>
      <c r="E102" s="5" t="s">
        <v>113</v>
      </c>
      <c r="F102" s="5" t="s">
        <v>2426</v>
      </c>
      <c r="G102" s="5" t="s">
        <v>105</v>
      </c>
      <c r="H102" s="6" t="s">
        <v>692</v>
      </c>
      <c r="I102" s="20" t="s">
        <v>693</v>
      </c>
      <c r="J102" s="5" t="s">
        <v>2427</v>
      </c>
    </row>
    <row r="103" spans="1:10" x14ac:dyDescent="0.3">
      <c r="A103" s="5" t="s">
        <v>33</v>
      </c>
      <c r="B103" s="5" t="s">
        <v>2428</v>
      </c>
      <c r="C103" s="6" t="str">
        <f>DEC2HEX(HEX2DEC(C100)+4)</f>
        <v>834</v>
      </c>
      <c r="D103" s="5" t="str">
        <f>DEC2HEX(HEX2DEC(INDEX(BaseAddressTable!$B$9:$B$82,(MATCH(A103,BaseAddressTable!$A$9:$A$82,0))))+HEX2DEC(C103))</f>
        <v>A0268834</v>
      </c>
      <c r="E103" s="5" t="s">
        <v>113</v>
      </c>
      <c r="F103" s="5" t="s">
        <v>2429</v>
      </c>
      <c r="G103" s="5" t="s">
        <v>685</v>
      </c>
      <c r="H103" s="6">
        <v>0</v>
      </c>
      <c r="I103" s="20" t="s">
        <v>686</v>
      </c>
      <c r="J103" s="5" t="s">
        <v>2430</v>
      </c>
    </row>
    <row r="104" spans="1:10" x14ac:dyDescent="0.3">
      <c r="A104" s="5" t="s">
        <v>33</v>
      </c>
      <c r="B104" s="5" t="s">
        <v>2428</v>
      </c>
      <c r="C104" s="6" t="str">
        <f>C103</f>
        <v>834</v>
      </c>
      <c r="D104" s="5" t="str">
        <f>DEC2HEX(HEX2DEC(INDEX(BaseAddressTable!$B$9:$B$82,(MATCH(A104,BaseAddressTable!$A$9:$A$82,0))))+HEX2DEC(C104))</f>
        <v>A0268834</v>
      </c>
      <c r="E104" s="5" t="s">
        <v>113</v>
      </c>
      <c r="F104" s="5" t="s">
        <v>2431</v>
      </c>
      <c r="G104" s="5" t="s">
        <v>283</v>
      </c>
      <c r="H104" s="6">
        <v>0</v>
      </c>
      <c r="I104" s="20" t="s">
        <v>689</v>
      </c>
      <c r="J104" s="5" t="s">
        <v>2432</v>
      </c>
    </row>
    <row r="105" spans="1:10" x14ac:dyDescent="0.3">
      <c r="A105" s="5" t="s">
        <v>33</v>
      </c>
      <c r="B105" s="5" t="s">
        <v>2428</v>
      </c>
      <c r="C105" s="6" t="str">
        <f>C104</f>
        <v>834</v>
      </c>
      <c r="D105" s="5" t="str">
        <f>DEC2HEX(HEX2DEC(INDEX(BaseAddressTable!$B$9:$B$82,(MATCH(A105,BaseAddressTable!$A$9:$A$82,0))))+HEX2DEC(C105))</f>
        <v>A0268834</v>
      </c>
      <c r="E105" s="5" t="s">
        <v>113</v>
      </c>
      <c r="F105" s="5" t="s">
        <v>2433</v>
      </c>
      <c r="G105" s="5" t="s">
        <v>105</v>
      </c>
      <c r="H105" s="6" t="s">
        <v>692</v>
      </c>
      <c r="I105" s="20" t="s">
        <v>693</v>
      </c>
      <c r="J105" s="5" t="s">
        <v>2434</v>
      </c>
    </row>
    <row r="106" spans="1:10" x14ac:dyDescent="0.3">
      <c r="A106" s="5" t="s">
        <v>33</v>
      </c>
      <c r="B106" s="5" t="s">
        <v>2435</v>
      </c>
      <c r="C106" s="6" t="str">
        <f>DEC2HEX(HEX2DEC(C105)+4)</f>
        <v>838</v>
      </c>
      <c r="D106" s="5" t="str">
        <f>DEC2HEX(HEX2DEC(INDEX(BaseAddressTable!$B$9:$B$82,(MATCH(A106,BaseAddressTable!$A$9:$A$82,0))))+HEX2DEC(C106))</f>
        <v>A0268838</v>
      </c>
      <c r="E106" s="5" t="s">
        <v>113</v>
      </c>
      <c r="F106" s="5" t="s">
        <v>2436</v>
      </c>
      <c r="G106" s="5" t="s">
        <v>685</v>
      </c>
      <c r="H106" s="6">
        <v>0</v>
      </c>
      <c r="I106" s="20" t="s">
        <v>686</v>
      </c>
      <c r="J106" s="5" t="s">
        <v>2437</v>
      </c>
    </row>
    <row r="107" spans="1:10" x14ac:dyDescent="0.3">
      <c r="A107" s="5" t="s">
        <v>33</v>
      </c>
      <c r="B107" s="5" t="s">
        <v>2435</v>
      </c>
      <c r="C107" s="6" t="str">
        <f>C106</f>
        <v>838</v>
      </c>
      <c r="D107" s="5" t="str">
        <f>DEC2HEX(HEX2DEC(INDEX(BaseAddressTable!$B$9:$B$82,(MATCH(A107,BaseAddressTable!$A$9:$A$82,0))))+HEX2DEC(C107))</f>
        <v>A0268838</v>
      </c>
      <c r="E107" s="5" t="s">
        <v>113</v>
      </c>
      <c r="F107" s="5" t="s">
        <v>2438</v>
      </c>
      <c r="G107" s="5" t="s">
        <v>283</v>
      </c>
      <c r="H107" s="6">
        <v>0</v>
      </c>
      <c r="I107" s="20" t="s">
        <v>689</v>
      </c>
      <c r="J107" s="5" t="s">
        <v>2439</v>
      </c>
    </row>
    <row r="108" spans="1:10" x14ac:dyDescent="0.3">
      <c r="A108" s="5" t="s">
        <v>33</v>
      </c>
      <c r="B108" s="5" t="s">
        <v>2435</v>
      </c>
      <c r="C108" s="6" t="str">
        <f>C107</f>
        <v>838</v>
      </c>
      <c r="D108" s="5" t="str">
        <f>DEC2HEX(HEX2DEC(INDEX(BaseAddressTable!$B$9:$B$82,(MATCH(A108,BaseAddressTable!$A$9:$A$82,0))))+HEX2DEC(C108))</f>
        <v>A0268838</v>
      </c>
      <c r="E108" s="5" t="s">
        <v>113</v>
      </c>
      <c r="F108" s="5" t="s">
        <v>2440</v>
      </c>
      <c r="G108" s="5" t="s">
        <v>105</v>
      </c>
      <c r="H108" s="6" t="s">
        <v>692</v>
      </c>
      <c r="I108" s="20" t="s">
        <v>693</v>
      </c>
      <c r="J108" s="5" t="s">
        <v>2441</v>
      </c>
    </row>
    <row r="109" spans="1:10" x14ac:dyDescent="0.3">
      <c r="A109" s="5" t="s">
        <v>33</v>
      </c>
      <c r="B109" s="5" t="s">
        <v>2442</v>
      </c>
      <c r="C109" s="6" t="str">
        <f>DEC2HEX(HEX2DEC(C106)+4)</f>
        <v>83C</v>
      </c>
      <c r="D109" s="5" t="str">
        <f>DEC2HEX(HEX2DEC(INDEX(BaseAddressTable!$B$9:$B$82,(MATCH(A109,BaseAddressTable!$A$9:$A$82,0))))+HEX2DEC(C109))</f>
        <v>A026883C</v>
      </c>
      <c r="E109" s="5" t="s">
        <v>113</v>
      </c>
      <c r="F109" s="5" t="s">
        <v>2443</v>
      </c>
      <c r="G109" s="5" t="s">
        <v>685</v>
      </c>
      <c r="H109" s="6">
        <v>0</v>
      </c>
      <c r="I109" s="20" t="s">
        <v>686</v>
      </c>
      <c r="J109" s="5" t="s">
        <v>2444</v>
      </c>
    </row>
    <row r="110" spans="1:10" x14ac:dyDescent="0.3">
      <c r="A110" s="5" t="s">
        <v>33</v>
      </c>
      <c r="B110" s="5" t="s">
        <v>2442</v>
      </c>
      <c r="C110" s="6" t="str">
        <f>C109</f>
        <v>83C</v>
      </c>
      <c r="D110" s="5" t="str">
        <f>DEC2HEX(HEX2DEC(INDEX(BaseAddressTable!$B$9:$B$82,(MATCH(A110,BaseAddressTable!$A$9:$A$82,0))))+HEX2DEC(C110))</f>
        <v>A026883C</v>
      </c>
      <c r="E110" s="5" t="s">
        <v>113</v>
      </c>
      <c r="F110" s="5" t="s">
        <v>2445</v>
      </c>
      <c r="G110" s="5" t="s">
        <v>283</v>
      </c>
      <c r="H110" s="6">
        <v>0</v>
      </c>
      <c r="I110" s="20" t="s">
        <v>689</v>
      </c>
      <c r="J110" s="5" t="s">
        <v>2446</v>
      </c>
    </row>
    <row r="111" spans="1:10" x14ac:dyDescent="0.3">
      <c r="A111" s="5" t="s">
        <v>33</v>
      </c>
      <c r="B111" s="5" t="s">
        <v>2442</v>
      </c>
      <c r="C111" s="6" t="str">
        <f>C110</f>
        <v>83C</v>
      </c>
      <c r="D111" s="5" t="str">
        <f>DEC2HEX(HEX2DEC(INDEX(BaseAddressTable!$B$9:$B$82,(MATCH(A111,BaseAddressTable!$A$9:$A$82,0))))+HEX2DEC(C111))</f>
        <v>A026883C</v>
      </c>
      <c r="E111" s="5" t="s">
        <v>113</v>
      </c>
      <c r="F111" s="5" t="s">
        <v>2447</v>
      </c>
      <c r="G111" s="5" t="s">
        <v>105</v>
      </c>
      <c r="H111" s="6" t="s">
        <v>692</v>
      </c>
      <c r="I111" s="20" t="s">
        <v>693</v>
      </c>
      <c r="J111" s="5" t="s">
        <v>2448</v>
      </c>
    </row>
    <row r="112" spans="1:10" x14ac:dyDescent="0.3">
      <c r="A112" s="5" t="s">
        <v>33</v>
      </c>
      <c r="B112" s="5" t="s">
        <v>2449</v>
      </c>
      <c r="C112" s="5">
        <v>1000</v>
      </c>
      <c r="D112" s="5" t="str">
        <f>DEC2HEX(HEX2DEC(INDEX(BaseAddressTable!$B$9:$B$82,(MATCH(A112,BaseAddressTable!$A$9:$A$82,0))))+HEX2DEC(C112))</f>
        <v>A0269000</v>
      </c>
      <c r="E112" s="5" t="s">
        <v>113</v>
      </c>
      <c r="F112" s="5" t="s">
        <v>2450</v>
      </c>
      <c r="G112" s="5" t="s">
        <v>127</v>
      </c>
      <c r="H112" s="5">
        <v>0</v>
      </c>
      <c r="I112" s="5" t="s">
        <v>2451</v>
      </c>
      <c r="J112" s="5" t="s">
        <v>2452</v>
      </c>
    </row>
    <row r="113" spans="1:10" x14ac:dyDescent="0.3">
      <c r="A113" s="5" t="s">
        <v>33</v>
      </c>
      <c r="B113" s="5" t="s">
        <v>2449</v>
      </c>
      <c r="C113" s="5">
        <v>1000</v>
      </c>
      <c r="D113" s="5" t="str">
        <f>DEC2HEX(HEX2DEC(INDEX(BaseAddressTable!$B$9:$B$82,(MATCH(A113,BaseAddressTable!$A$9:$A$82,0))))+HEX2DEC(C113))</f>
        <v>A0269000</v>
      </c>
      <c r="E113" s="5" t="s">
        <v>113</v>
      </c>
      <c r="F113" s="5" t="s">
        <v>2453</v>
      </c>
      <c r="G113" s="5" t="s">
        <v>274</v>
      </c>
      <c r="H113" s="5">
        <v>0</v>
      </c>
      <c r="I113" s="5" t="s">
        <v>2454</v>
      </c>
      <c r="J113" s="5" t="s">
        <v>2455</v>
      </c>
    </row>
    <row r="114" spans="1:10" x14ac:dyDescent="0.3">
      <c r="A114" s="5" t="s">
        <v>33</v>
      </c>
      <c r="B114" s="5" t="s">
        <v>2456</v>
      </c>
      <c r="C114" s="5">
        <v>1004</v>
      </c>
      <c r="D114" s="5" t="str">
        <f>DEC2HEX(HEX2DEC(INDEX(BaseAddressTable!$B$9:$B$82,(MATCH(A114,BaseAddressTable!$A$9:$A$82,0))))+HEX2DEC(C114))</f>
        <v>A0269004</v>
      </c>
      <c r="E114" s="5" t="s">
        <v>97</v>
      </c>
      <c r="F114" s="5" t="s">
        <v>2457</v>
      </c>
      <c r="G114" s="5" t="s">
        <v>105</v>
      </c>
      <c r="H114" s="5">
        <v>0</v>
      </c>
      <c r="I114" s="5" t="s">
        <v>2458</v>
      </c>
      <c r="J114" s="5" t="s">
        <v>2459</v>
      </c>
    </row>
    <row r="115" spans="1:10" x14ac:dyDescent="0.3">
      <c r="A115" s="5" t="s">
        <v>33</v>
      </c>
      <c r="B115" s="5" t="s">
        <v>2460</v>
      </c>
      <c r="C115" s="5">
        <v>1008</v>
      </c>
      <c r="D115" s="5" t="str">
        <f>DEC2HEX(HEX2DEC(INDEX(BaseAddressTable!$B$9:$B$82,(MATCH(A115,BaseAddressTable!$A$9:$A$82,0))))+HEX2DEC(C115))</f>
        <v>A0269008</v>
      </c>
      <c r="E115" s="5" t="s">
        <v>97</v>
      </c>
      <c r="F115" s="5" t="s">
        <v>2461</v>
      </c>
      <c r="G115" s="5" t="s">
        <v>105</v>
      </c>
      <c r="H115" s="5">
        <v>0</v>
      </c>
      <c r="I115" s="5" t="s">
        <v>2462</v>
      </c>
      <c r="J115" s="5" t="s">
        <v>2463</v>
      </c>
    </row>
    <row r="116" spans="1:10" x14ac:dyDescent="0.3">
      <c r="A116" s="5" t="s">
        <v>33</v>
      </c>
      <c r="B116" s="5" t="s">
        <v>2464</v>
      </c>
      <c r="C116" s="6" t="s">
        <v>310</v>
      </c>
      <c r="D116" s="5" t="str">
        <f>DEC2HEX(HEX2DEC(INDEX(BaseAddressTable!$B$9:$B$82,(MATCH(A116,BaseAddressTable!$A$9:$A$82,0))))+HEX2DEC(C116))</f>
        <v>A026900C</v>
      </c>
      <c r="E116" s="5" t="s">
        <v>97</v>
      </c>
      <c r="F116" s="5" t="s">
        <v>2465</v>
      </c>
      <c r="G116" s="5" t="s">
        <v>105</v>
      </c>
      <c r="H116" s="5">
        <v>0</v>
      </c>
      <c r="I116" s="5" t="s">
        <v>2466</v>
      </c>
      <c r="J116" s="5" t="s">
        <v>2467</v>
      </c>
    </row>
    <row r="117" spans="1:10" x14ac:dyDescent="0.3">
      <c r="A117" s="5" t="s">
        <v>33</v>
      </c>
      <c r="B117" s="5" t="s">
        <v>2468</v>
      </c>
      <c r="C117" s="5">
        <v>1010</v>
      </c>
      <c r="D117" s="5" t="str">
        <f>DEC2HEX(HEX2DEC(INDEX(BaseAddressTable!$B$9:$B$82,(MATCH(A117,BaseAddressTable!$A$9:$A$82,0))))+HEX2DEC(C117))</f>
        <v>A0269010</v>
      </c>
      <c r="E117" s="5" t="s">
        <v>97</v>
      </c>
      <c r="F117" s="5" t="s">
        <v>2469</v>
      </c>
      <c r="G117" s="5" t="s">
        <v>105</v>
      </c>
      <c r="H117" s="5">
        <v>0</v>
      </c>
      <c r="I117" s="5" t="s">
        <v>2470</v>
      </c>
      <c r="J117" s="5" t="s">
        <v>2471</v>
      </c>
    </row>
    <row r="118" spans="1:10" x14ac:dyDescent="0.3">
      <c r="A118" s="5" t="s">
        <v>33</v>
      </c>
      <c r="B118" s="5" t="s">
        <v>2472</v>
      </c>
      <c r="C118" s="5">
        <v>1020</v>
      </c>
      <c r="D118" s="5" t="str">
        <f>DEC2HEX(HEX2DEC(INDEX(BaseAddressTable!$B$9:$B$82,(MATCH(A118,BaseAddressTable!$A$9:$A$82,0))))+HEX2DEC(C118))</f>
        <v>A0269020</v>
      </c>
      <c r="E118" s="5" t="s">
        <v>113</v>
      </c>
      <c r="F118" s="5" t="s">
        <v>2473</v>
      </c>
      <c r="G118" s="5" t="s">
        <v>127</v>
      </c>
      <c r="H118" s="5">
        <v>0</v>
      </c>
      <c r="I118" s="5" t="s">
        <v>2474</v>
      </c>
      <c r="J118" s="5" t="s">
        <v>2475</v>
      </c>
    </row>
    <row r="119" spans="1:10" x14ac:dyDescent="0.3">
      <c r="A119" s="5" t="s">
        <v>33</v>
      </c>
      <c r="B119" s="5" t="s">
        <v>2472</v>
      </c>
      <c r="C119" s="5">
        <v>1020</v>
      </c>
      <c r="D119" s="5" t="str">
        <f>DEC2HEX(HEX2DEC(INDEX(BaseAddressTable!$B$9:$B$82,(MATCH(A119,BaseAddressTable!$A$9:$A$82,0))))+HEX2DEC(C119))</f>
        <v>A0269020</v>
      </c>
      <c r="E119" s="5" t="s">
        <v>113</v>
      </c>
      <c r="F119" s="5" t="s">
        <v>2476</v>
      </c>
      <c r="G119" s="5" t="s">
        <v>274</v>
      </c>
      <c r="H119" s="5">
        <v>0</v>
      </c>
      <c r="I119" s="5" t="s">
        <v>2477</v>
      </c>
      <c r="J119" s="5" t="s">
        <v>2478</v>
      </c>
    </row>
    <row r="120" spans="1:10" x14ac:dyDescent="0.3">
      <c r="A120" s="5" t="s">
        <v>33</v>
      </c>
      <c r="B120" s="5" t="s">
        <v>2479</v>
      </c>
      <c r="C120" s="5">
        <v>1024</v>
      </c>
      <c r="D120" s="5" t="str">
        <f>DEC2HEX(HEX2DEC(INDEX(BaseAddressTable!$B$9:$B$82,(MATCH(A120,BaseAddressTable!$A$9:$A$82,0))))+HEX2DEC(C120))</f>
        <v>A0269024</v>
      </c>
      <c r="E120" s="5" t="s">
        <v>97</v>
      </c>
      <c r="F120" s="5" t="s">
        <v>2480</v>
      </c>
      <c r="G120" s="5" t="s">
        <v>198</v>
      </c>
      <c r="H120" s="5">
        <v>0</v>
      </c>
      <c r="I120" s="5" t="s">
        <v>2481</v>
      </c>
      <c r="J120" s="5" t="s">
        <v>2482</v>
      </c>
    </row>
    <row r="121" spans="1:10" x14ac:dyDescent="0.3">
      <c r="A121" s="5" t="s">
        <v>33</v>
      </c>
      <c r="B121" s="5" t="s">
        <v>2483</v>
      </c>
      <c r="C121" s="5">
        <v>1028</v>
      </c>
      <c r="D121" s="5" t="str">
        <f>DEC2HEX(HEX2DEC(INDEX(BaseAddressTable!$B$9:$B$82,(MATCH(A121,BaseAddressTable!$A$9:$A$82,0))))+HEX2DEC(C121))</f>
        <v>A0269028</v>
      </c>
      <c r="E121" s="5" t="s">
        <v>97</v>
      </c>
      <c r="F121" s="5" t="s">
        <v>2484</v>
      </c>
      <c r="G121" s="5" t="s">
        <v>198</v>
      </c>
      <c r="H121" s="5">
        <v>0</v>
      </c>
      <c r="I121" s="5" t="s">
        <v>2485</v>
      </c>
      <c r="J121" s="5" t="s">
        <v>2486</v>
      </c>
    </row>
    <row r="122" spans="1:10" x14ac:dyDescent="0.3">
      <c r="A122" s="5" t="s">
        <v>33</v>
      </c>
      <c r="B122" s="5" t="s">
        <v>2487</v>
      </c>
      <c r="C122" s="6" t="s">
        <v>2488</v>
      </c>
      <c r="D122" s="5" t="str">
        <f>DEC2HEX(HEX2DEC(INDEX(BaseAddressTable!$B$9:$B$82,(MATCH(A122,BaseAddressTable!$A$9:$A$82,0))))+HEX2DEC(C122))</f>
        <v>A026902C</v>
      </c>
      <c r="E122" s="5" t="s">
        <v>97</v>
      </c>
      <c r="F122" s="5" t="s">
        <v>2489</v>
      </c>
      <c r="G122" s="5" t="s">
        <v>198</v>
      </c>
      <c r="H122" s="5">
        <v>0</v>
      </c>
      <c r="I122" s="5" t="s">
        <v>2490</v>
      </c>
      <c r="J122" s="5" t="s">
        <v>2491</v>
      </c>
    </row>
    <row r="123" spans="1:10" x14ac:dyDescent="0.3">
      <c r="A123" s="5" t="s">
        <v>33</v>
      </c>
      <c r="B123" s="5" t="s">
        <v>2487</v>
      </c>
      <c r="C123" s="6" t="s">
        <v>2488</v>
      </c>
      <c r="D123" s="5" t="str">
        <f>DEC2HEX(HEX2DEC(INDEX(BaseAddressTable!$B$9:$B$82,(MATCH(A123,BaseAddressTable!$A$9:$A$82,0))))+HEX2DEC(C123))</f>
        <v>A026902C</v>
      </c>
      <c r="E123" s="5" t="s">
        <v>97</v>
      </c>
      <c r="F123" s="5" t="s">
        <v>2492</v>
      </c>
      <c r="G123" s="5" t="s">
        <v>2493</v>
      </c>
      <c r="H123" s="5">
        <v>0</v>
      </c>
      <c r="I123" s="5" t="s">
        <v>2490</v>
      </c>
      <c r="J123" s="5" t="s">
        <v>2494</v>
      </c>
    </row>
    <row r="124" spans="1:10" x14ac:dyDescent="0.3">
      <c r="A124" s="5" t="s">
        <v>33</v>
      </c>
      <c r="B124" s="5" t="s">
        <v>2487</v>
      </c>
      <c r="C124" s="6" t="s">
        <v>2488</v>
      </c>
      <c r="D124" s="5" t="str">
        <f>DEC2HEX(HEX2DEC(INDEX(BaseAddressTable!$B$9:$B$82,(MATCH(A124,BaseAddressTable!$A$9:$A$82,0))))+HEX2DEC(C124))</f>
        <v>A026902C</v>
      </c>
      <c r="E124" s="5" t="s">
        <v>97</v>
      </c>
      <c r="F124" s="5" t="s">
        <v>2495</v>
      </c>
      <c r="G124" s="5" t="s">
        <v>202</v>
      </c>
      <c r="H124" s="5">
        <v>0</v>
      </c>
      <c r="I124" s="5" t="s">
        <v>2490</v>
      </c>
      <c r="J124" s="5" t="s">
        <v>2496</v>
      </c>
    </row>
    <row r="125" spans="1:10" x14ac:dyDescent="0.3">
      <c r="A125" s="5" t="s">
        <v>33</v>
      </c>
      <c r="B125" s="5" t="s">
        <v>2487</v>
      </c>
      <c r="C125" s="6" t="s">
        <v>2488</v>
      </c>
      <c r="D125" s="5" t="str">
        <f>DEC2HEX(HEX2DEC(INDEX(BaseAddressTable!$B$9:$B$82,(MATCH(A125,BaseAddressTable!$A$9:$A$82,0))))+HEX2DEC(C125))</f>
        <v>A026902C</v>
      </c>
      <c r="E125" s="5" t="s">
        <v>97</v>
      </c>
      <c r="F125" s="5" t="s">
        <v>2497</v>
      </c>
      <c r="G125" s="5" t="s">
        <v>2498</v>
      </c>
      <c r="H125" s="5">
        <v>0</v>
      </c>
      <c r="I125" s="5" t="s">
        <v>2490</v>
      </c>
      <c r="J125" s="5" t="s">
        <v>2499</v>
      </c>
    </row>
    <row r="126" spans="1:10" x14ac:dyDescent="0.3">
      <c r="A126" s="5" t="s">
        <v>33</v>
      </c>
      <c r="B126" s="5" t="s">
        <v>2500</v>
      </c>
      <c r="C126" s="6">
        <v>1030</v>
      </c>
      <c r="D126" s="5" t="str">
        <f>DEC2HEX(HEX2DEC(INDEX(BaseAddressTable!$B$9:$B$82,(MATCH(A126,BaseAddressTable!$A$9:$A$82,0))))+HEX2DEC(C126))</f>
        <v>A0269030</v>
      </c>
      <c r="E126" s="5" t="s">
        <v>97</v>
      </c>
      <c r="F126" s="5" t="s">
        <v>2501</v>
      </c>
      <c r="G126" s="5" t="s">
        <v>198</v>
      </c>
      <c r="H126" s="5">
        <v>0</v>
      </c>
      <c r="I126" s="5" t="s">
        <v>2490</v>
      </c>
      <c r="J126" s="5" t="s">
        <v>2502</v>
      </c>
    </row>
    <row r="127" spans="1:10" x14ac:dyDescent="0.3">
      <c r="A127" s="5" t="s">
        <v>33</v>
      </c>
      <c r="B127" s="5" t="s">
        <v>2500</v>
      </c>
      <c r="C127" s="6">
        <v>1030</v>
      </c>
      <c r="D127" s="5" t="str">
        <f>DEC2HEX(HEX2DEC(INDEX(BaseAddressTable!$B$9:$B$82,(MATCH(A127,BaseAddressTable!$A$9:$A$82,0))))+HEX2DEC(C127))</f>
        <v>A0269030</v>
      </c>
      <c r="E127" s="5" t="s">
        <v>97</v>
      </c>
      <c r="F127" s="5" t="s">
        <v>2503</v>
      </c>
      <c r="G127" s="5" t="s">
        <v>2493</v>
      </c>
      <c r="H127" s="5">
        <v>0</v>
      </c>
      <c r="I127" s="5" t="s">
        <v>2490</v>
      </c>
      <c r="J127" s="5" t="s">
        <v>2504</v>
      </c>
    </row>
    <row r="128" spans="1:10" x14ac:dyDescent="0.3">
      <c r="A128" s="5" t="s">
        <v>33</v>
      </c>
      <c r="B128" s="5" t="s">
        <v>2500</v>
      </c>
      <c r="C128" s="6">
        <v>1030</v>
      </c>
      <c r="D128" s="5" t="str">
        <f>DEC2HEX(HEX2DEC(INDEX(BaseAddressTable!$B$9:$B$82,(MATCH(A128,BaseAddressTable!$A$9:$A$82,0))))+HEX2DEC(C128))</f>
        <v>A0269030</v>
      </c>
      <c r="E128" s="5" t="s">
        <v>97</v>
      </c>
      <c r="F128" s="5" t="s">
        <v>2505</v>
      </c>
      <c r="G128" s="5" t="s">
        <v>202</v>
      </c>
      <c r="H128" s="5">
        <v>0</v>
      </c>
      <c r="I128" s="5" t="s">
        <v>2490</v>
      </c>
      <c r="J128" s="5" t="s">
        <v>2506</v>
      </c>
    </row>
    <row r="129" spans="1:10" x14ac:dyDescent="0.3">
      <c r="A129" s="5" t="s">
        <v>33</v>
      </c>
      <c r="B129" s="5" t="s">
        <v>2500</v>
      </c>
      <c r="C129" s="6">
        <v>1030</v>
      </c>
      <c r="D129" s="5" t="str">
        <f>DEC2HEX(HEX2DEC(INDEX(BaseAddressTable!$B$9:$B$82,(MATCH(A129,BaseAddressTable!$A$9:$A$82,0))))+HEX2DEC(C129))</f>
        <v>A0269030</v>
      </c>
      <c r="E129" s="5" t="s">
        <v>97</v>
      </c>
      <c r="F129" s="5" t="s">
        <v>2507</v>
      </c>
      <c r="G129" s="5" t="s">
        <v>2498</v>
      </c>
      <c r="H129" s="5">
        <v>0</v>
      </c>
      <c r="I129" s="5" t="s">
        <v>2490</v>
      </c>
      <c r="J129" s="5" t="s">
        <v>2508</v>
      </c>
    </row>
    <row r="130" spans="1:10" x14ac:dyDescent="0.3">
      <c r="A130" s="5" t="s">
        <v>33</v>
      </c>
      <c r="B130" s="5" t="s">
        <v>2509</v>
      </c>
      <c r="C130" s="5">
        <v>1034</v>
      </c>
      <c r="D130" s="5" t="str">
        <f>DEC2HEX(HEX2DEC(INDEX(BaseAddressTable!$B$9:$B$82,(MATCH(A130,BaseAddressTable!$A$9:$A$82,0))))+HEX2DEC(C130))</f>
        <v>A0269034</v>
      </c>
      <c r="E130" s="5" t="s">
        <v>113</v>
      </c>
      <c r="F130" s="5" t="s">
        <v>2510</v>
      </c>
      <c r="G130" s="5" t="s">
        <v>127</v>
      </c>
      <c r="H130" s="5">
        <v>0</v>
      </c>
      <c r="I130" s="5" t="s">
        <v>2511</v>
      </c>
      <c r="J130" s="5" t="s">
        <v>2512</v>
      </c>
    </row>
    <row r="131" spans="1:10" x14ac:dyDescent="0.3">
      <c r="A131" s="5" t="s">
        <v>33</v>
      </c>
      <c r="B131" s="5" t="s">
        <v>2509</v>
      </c>
      <c r="C131" s="5">
        <v>1034</v>
      </c>
      <c r="D131" s="5" t="str">
        <f>DEC2HEX(HEX2DEC(INDEX(BaseAddressTable!$B$9:$B$82,(MATCH(A131,BaseAddressTable!$A$9:$A$82,0))))+HEX2DEC(C131))</f>
        <v>A0269034</v>
      </c>
      <c r="E131" s="5" t="s">
        <v>113</v>
      </c>
      <c r="F131" s="5" t="s">
        <v>2513</v>
      </c>
      <c r="G131" s="5" t="s">
        <v>274</v>
      </c>
      <c r="H131" s="5">
        <v>0</v>
      </c>
      <c r="I131" s="5" t="s">
        <v>2514</v>
      </c>
      <c r="J131" s="5" t="s">
        <v>2515</v>
      </c>
    </row>
    <row r="132" spans="1:10" x14ac:dyDescent="0.3">
      <c r="A132" s="5" t="s">
        <v>33</v>
      </c>
      <c r="B132" s="5" t="s">
        <v>2516</v>
      </c>
      <c r="C132" s="6" t="str">
        <f t="shared" ref="C132:C156" si="0">DEC2HEX(HEX2DEC(C131)+4)</f>
        <v>1038</v>
      </c>
      <c r="D132" s="5" t="str">
        <f>DEC2HEX(HEX2DEC(INDEX(BaseAddressTable!$B$9:$B$82,(MATCH(A132,BaseAddressTable!$A$9:$A$82,0))))+HEX2DEC(C132))</f>
        <v>A0269038</v>
      </c>
      <c r="E132" s="5" t="s">
        <v>97</v>
      </c>
      <c r="F132" s="5" t="s">
        <v>2517</v>
      </c>
      <c r="G132" s="5" t="s">
        <v>109</v>
      </c>
      <c r="H132" s="5">
        <v>0</v>
      </c>
      <c r="I132" s="5" t="s">
        <v>2518</v>
      </c>
      <c r="J132" s="5" t="s">
        <v>2519</v>
      </c>
    </row>
    <row r="133" spans="1:10" x14ac:dyDescent="0.3">
      <c r="A133" s="5" t="s">
        <v>33</v>
      </c>
      <c r="B133" s="5" t="s">
        <v>2520</v>
      </c>
      <c r="C133" s="6" t="str">
        <f t="shared" si="0"/>
        <v>103C</v>
      </c>
      <c r="D133" s="5" t="str">
        <f>DEC2HEX(HEX2DEC(INDEX(BaseAddressTable!$B$9:$B$82,(MATCH(A133,BaseAddressTable!$A$9:$A$82,0))))+HEX2DEC(C133))</f>
        <v>A026903C</v>
      </c>
      <c r="E133" s="5" t="s">
        <v>97</v>
      </c>
      <c r="F133" s="5" t="s">
        <v>2521</v>
      </c>
      <c r="G133" s="5" t="s">
        <v>109</v>
      </c>
      <c r="H133" s="5">
        <v>0</v>
      </c>
      <c r="I133" s="5" t="s">
        <v>2522</v>
      </c>
      <c r="J133" s="5" t="s">
        <v>2523</v>
      </c>
    </row>
    <row r="134" spans="1:10" x14ac:dyDescent="0.3">
      <c r="A134" s="5" t="s">
        <v>33</v>
      </c>
      <c r="B134" s="5" t="s">
        <v>2524</v>
      </c>
      <c r="C134" s="6" t="str">
        <f t="shared" si="0"/>
        <v>1040</v>
      </c>
      <c r="D134" s="5" t="str">
        <f>DEC2HEX(HEX2DEC(INDEX(BaseAddressTable!$B$9:$B$82,(MATCH(A134,BaseAddressTable!$A$9:$A$82,0))))+HEX2DEC(C134))</f>
        <v>A0269040</v>
      </c>
      <c r="E134" s="5" t="s">
        <v>97</v>
      </c>
      <c r="F134" s="5" t="s">
        <v>2525</v>
      </c>
      <c r="G134" s="5" t="s">
        <v>109</v>
      </c>
      <c r="H134" s="5">
        <v>0</v>
      </c>
      <c r="I134" s="5" t="s">
        <v>2526</v>
      </c>
      <c r="J134" s="5" t="s">
        <v>2527</v>
      </c>
    </row>
    <row r="135" spans="1:10" x14ac:dyDescent="0.3">
      <c r="A135" s="5" t="s">
        <v>33</v>
      </c>
      <c r="B135" s="5" t="s">
        <v>2528</v>
      </c>
      <c r="C135" s="6" t="str">
        <f t="shared" si="0"/>
        <v>1044</v>
      </c>
      <c r="D135" s="5" t="str">
        <f>DEC2HEX(HEX2DEC(INDEX(BaseAddressTable!$B$9:$B$82,(MATCH(A135,BaseAddressTable!$A$9:$A$82,0))))+HEX2DEC(C135))</f>
        <v>A0269044</v>
      </c>
      <c r="E135" s="5" t="s">
        <v>97</v>
      </c>
      <c r="F135" s="5" t="s">
        <v>2529</v>
      </c>
      <c r="G135" s="5" t="s">
        <v>109</v>
      </c>
      <c r="H135" s="5">
        <v>0</v>
      </c>
      <c r="I135" s="5" t="s">
        <v>2530</v>
      </c>
      <c r="J135" s="5" t="s">
        <v>2531</v>
      </c>
    </row>
    <row r="136" spans="1:10" x14ac:dyDescent="0.3">
      <c r="A136" s="5" t="s">
        <v>33</v>
      </c>
      <c r="B136" s="5" t="s">
        <v>2532</v>
      </c>
      <c r="C136" s="6" t="str">
        <f t="shared" si="0"/>
        <v>1048</v>
      </c>
      <c r="D136" s="5" t="str">
        <f>DEC2HEX(HEX2DEC(INDEX(BaseAddressTable!$B$9:$B$82,(MATCH(A136,BaseAddressTable!$A$9:$A$82,0))))+HEX2DEC(C136))</f>
        <v>A0269048</v>
      </c>
      <c r="E136" s="5" t="s">
        <v>97</v>
      </c>
      <c r="F136" s="5" t="s">
        <v>2533</v>
      </c>
      <c r="G136" s="5" t="s">
        <v>109</v>
      </c>
      <c r="H136" s="5">
        <v>0</v>
      </c>
      <c r="I136" s="5" t="s">
        <v>2534</v>
      </c>
      <c r="J136" s="5" t="s">
        <v>2535</v>
      </c>
    </row>
    <row r="137" spans="1:10" x14ac:dyDescent="0.3">
      <c r="A137" s="5" t="s">
        <v>33</v>
      </c>
      <c r="B137" s="5" t="s">
        <v>2536</v>
      </c>
      <c r="C137" s="6" t="str">
        <f t="shared" si="0"/>
        <v>104C</v>
      </c>
      <c r="D137" s="5" t="str">
        <f>DEC2HEX(HEX2DEC(INDEX(BaseAddressTable!$B$9:$B$82,(MATCH(A137,BaseAddressTable!$A$9:$A$82,0))))+HEX2DEC(C137))</f>
        <v>A026904C</v>
      </c>
      <c r="E137" s="5" t="s">
        <v>97</v>
      </c>
      <c r="F137" s="5" t="s">
        <v>2537</v>
      </c>
      <c r="G137" s="5" t="s">
        <v>109</v>
      </c>
      <c r="H137" s="5">
        <v>0</v>
      </c>
      <c r="I137" s="5" t="s">
        <v>2538</v>
      </c>
      <c r="J137" s="5" t="s">
        <v>2539</v>
      </c>
    </row>
    <row r="138" spans="1:10" x14ac:dyDescent="0.3">
      <c r="A138" s="5" t="s">
        <v>33</v>
      </c>
      <c r="B138" s="5" t="s">
        <v>2540</v>
      </c>
      <c r="C138" s="6" t="str">
        <f t="shared" si="0"/>
        <v>1050</v>
      </c>
      <c r="D138" s="5" t="str">
        <f>DEC2HEX(HEX2DEC(INDEX(BaseAddressTable!$B$9:$B$82,(MATCH(A138,BaseAddressTable!$A$9:$A$82,0))))+HEX2DEC(C138))</f>
        <v>A0269050</v>
      </c>
      <c r="E138" s="5" t="s">
        <v>97</v>
      </c>
      <c r="F138" s="5" t="s">
        <v>2541</v>
      </c>
      <c r="G138" s="5" t="s">
        <v>109</v>
      </c>
      <c r="H138" s="5">
        <v>0</v>
      </c>
      <c r="I138" s="5" t="s">
        <v>2542</v>
      </c>
      <c r="J138" s="5" t="s">
        <v>2543</v>
      </c>
    </row>
    <row r="139" spans="1:10" x14ac:dyDescent="0.3">
      <c r="A139" s="5" t="s">
        <v>33</v>
      </c>
      <c r="B139" s="5" t="s">
        <v>2544</v>
      </c>
      <c r="C139" s="6" t="str">
        <f t="shared" si="0"/>
        <v>1054</v>
      </c>
      <c r="D139" s="5" t="str">
        <f>DEC2HEX(HEX2DEC(INDEX(BaseAddressTable!$B$9:$B$82,(MATCH(A139,BaseAddressTable!$A$9:$A$82,0))))+HEX2DEC(C139))</f>
        <v>A0269054</v>
      </c>
      <c r="E139" s="5" t="s">
        <v>97</v>
      </c>
      <c r="F139" s="5" t="s">
        <v>2545</v>
      </c>
      <c r="G139" s="5" t="s">
        <v>109</v>
      </c>
      <c r="H139" s="5">
        <v>0</v>
      </c>
      <c r="I139" s="5" t="s">
        <v>2546</v>
      </c>
      <c r="J139" s="5" t="s">
        <v>2547</v>
      </c>
    </row>
    <row r="140" spans="1:10" x14ac:dyDescent="0.3">
      <c r="A140" s="5" t="s">
        <v>33</v>
      </c>
      <c r="B140" s="5" t="s">
        <v>2548</v>
      </c>
      <c r="C140" s="6" t="str">
        <f t="shared" si="0"/>
        <v>1058</v>
      </c>
      <c r="D140" s="5" t="str">
        <f>DEC2HEX(HEX2DEC(INDEX(BaseAddressTable!$B$9:$B$82,(MATCH(A140,BaseAddressTable!$A$9:$A$82,0))))+HEX2DEC(C140))</f>
        <v>A0269058</v>
      </c>
      <c r="E140" s="5" t="s">
        <v>97</v>
      </c>
      <c r="F140" s="5" t="s">
        <v>2549</v>
      </c>
      <c r="G140" s="5" t="s">
        <v>109</v>
      </c>
      <c r="H140" s="5">
        <v>0</v>
      </c>
      <c r="I140" s="5" t="s">
        <v>2550</v>
      </c>
      <c r="J140" s="5" t="s">
        <v>2551</v>
      </c>
    </row>
    <row r="141" spans="1:10" x14ac:dyDescent="0.3">
      <c r="A141" s="5" t="s">
        <v>33</v>
      </c>
      <c r="B141" s="5" t="s">
        <v>2552</v>
      </c>
      <c r="C141" s="6" t="str">
        <f t="shared" si="0"/>
        <v>105C</v>
      </c>
      <c r="D141" s="5" t="str">
        <f>DEC2HEX(HEX2DEC(INDEX(BaseAddressTable!$B$9:$B$82,(MATCH(A141,BaseAddressTable!$A$9:$A$82,0))))+HEX2DEC(C141))</f>
        <v>A026905C</v>
      </c>
      <c r="E141" s="5" t="s">
        <v>97</v>
      </c>
      <c r="F141" s="5" t="s">
        <v>2553</v>
      </c>
      <c r="G141" s="5" t="s">
        <v>109</v>
      </c>
      <c r="H141" s="5">
        <v>0</v>
      </c>
      <c r="I141" s="5" t="s">
        <v>2554</v>
      </c>
      <c r="J141" s="5" t="s">
        <v>2555</v>
      </c>
    </row>
    <row r="142" spans="1:10" x14ac:dyDescent="0.3">
      <c r="A142" s="5" t="s">
        <v>33</v>
      </c>
      <c r="B142" s="5" t="s">
        <v>2556</v>
      </c>
      <c r="C142" s="6" t="str">
        <f t="shared" si="0"/>
        <v>1060</v>
      </c>
      <c r="D142" s="5" t="str">
        <f>DEC2HEX(HEX2DEC(INDEX(BaseAddressTable!$B$9:$B$82,(MATCH(A142,BaseAddressTable!$A$9:$A$82,0))))+HEX2DEC(C142))</f>
        <v>A0269060</v>
      </c>
      <c r="E142" s="5" t="s">
        <v>97</v>
      </c>
      <c r="F142" s="5" t="s">
        <v>2557</v>
      </c>
      <c r="G142" s="5" t="s">
        <v>109</v>
      </c>
      <c r="H142" s="5">
        <v>0</v>
      </c>
      <c r="I142" s="5" t="s">
        <v>2558</v>
      </c>
      <c r="J142" s="5" t="s">
        <v>2559</v>
      </c>
    </row>
    <row r="143" spans="1:10" x14ac:dyDescent="0.3">
      <c r="A143" s="5" t="s">
        <v>33</v>
      </c>
      <c r="B143" s="5" t="s">
        <v>2560</v>
      </c>
      <c r="C143" s="6" t="str">
        <f t="shared" si="0"/>
        <v>1064</v>
      </c>
      <c r="D143" s="5" t="str">
        <f>DEC2HEX(HEX2DEC(INDEX(BaseAddressTable!$B$9:$B$82,(MATCH(A143,BaseAddressTable!$A$9:$A$82,0))))+HEX2DEC(C143))</f>
        <v>A0269064</v>
      </c>
      <c r="E143" s="5" t="s">
        <v>97</v>
      </c>
      <c r="F143" s="5" t="s">
        <v>2561</v>
      </c>
      <c r="G143" s="5" t="s">
        <v>109</v>
      </c>
      <c r="H143" s="5">
        <v>0</v>
      </c>
      <c r="I143" s="5" t="s">
        <v>2562</v>
      </c>
      <c r="J143" s="5" t="s">
        <v>2563</v>
      </c>
    </row>
    <row r="144" spans="1:10" x14ac:dyDescent="0.3">
      <c r="A144" s="5" t="s">
        <v>33</v>
      </c>
      <c r="B144" s="5" t="s">
        <v>2564</v>
      </c>
      <c r="C144" s="6" t="str">
        <f t="shared" si="0"/>
        <v>1068</v>
      </c>
      <c r="D144" s="5" t="str">
        <f>DEC2HEX(HEX2DEC(INDEX(BaseAddressTable!$B$9:$B$82,(MATCH(A144,BaseAddressTable!$A$9:$A$82,0))))+HEX2DEC(C144))</f>
        <v>A0269068</v>
      </c>
      <c r="E144" s="5" t="s">
        <v>97</v>
      </c>
      <c r="F144" s="5" t="s">
        <v>2565</v>
      </c>
      <c r="G144" s="5" t="s">
        <v>109</v>
      </c>
      <c r="H144" s="5">
        <v>0</v>
      </c>
      <c r="I144" s="5" t="s">
        <v>2566</v>
      </c>
      <c r="J144" s="5" t="s">
        <v>2567</v>
      </c>
    </row>
    <row r="145" spans="1:10" x14ac:dyDescent="0.3">
      <c r="A145" s="5" t="s">
        <v>33</v>
      </c>
      <c r="B145" s="5" t="s">
        <v>2568</v>
      </c>
      <c r="C145" s="6" t="str">
        <f t="shared" si="0"/>
        <v>106C</v>
      </c>
      <c r="D145" s="5" t="str">
        <f>DEC2HEX(HEX2DEC(INDEX(BaseAddressTable!$B$9:$B$82,(MATCH(A145,BaseAddressTable!$A$9:$A$82,0))))+HEX2DEC(C145))</f>
        <v>A026906C</v>
      </c>
      <c r="E145" s="5" t="s">
        <v>97</v>
      </c>
      <c r="F145" s="5" t="s">
        <v>2569</v>
      </c>
      <c r="G145" s="5" t="s">
        <v>109</v>
      </c>
      <c r="H145" s="5">
        <v>0</v>
      </c>
      <c r="I145" s="5" t="s">
        <v>2570</v>
      </c>
      <c r="J145" s="5" t="s">
        <v>2571</v>
      </c>
    </row>
    <row r="146" spans="1:10" x14ac:dyDescent="0.3">
      <c r="A146" s="5" t="s">
        <v>33</v>
      </c>
      <c r="B146" s="5" t="s">
        <v>2572</v>
      </c>
      <c r="C146" s="6" t="str">
        <f t="shared" si="0"/>
        <v>1070</v>
      </c>
      <c r="D146" s="5" t="str">
        <f>DEC2HEX(HEX2DEC(INDEX(BaseAddressTable!$B$9:$B$82,(MATCH(A146,BaseAddressTable!$A$9:$A$82,0))))+HEX2DEC(C146))</f>
        <v>A0269070</v>
      </c>
      <c r="E146" s="5" t="s">
        <v>97</v>
      </c>
      <c r="F146" s="5" t="s">
        <v>2573</v>
      </c>
      <c r="G146" s="5" t="s">
        <v>109</v>
      </c>
      <c r="H146" s="5">
        <v>0</v>
      </c>
      <c r="I146" s="5" t="s">
        <v>2574</v>
      </c>
      <c r="J146" s="5" t="s">
        <v>2575</v>
      </c>
    </row>
    <row r="147" spans="1:10" x14ac:dyDescent="0.3">
      <c r="A147" s="5" t="s">
        <v>33</v>
      </c>
      <c r="B147" s="5" t="s">
        <v>2576</v>
      </c>
      <c r="C147" s="6" t="str">
        <f t="shared" si="0"/>
        <v>1074</v>
      </c>
      <c r="D147" s="5" t="str">
        <f>DEC2HEX(HEX2DEC(INDEX(BaseAddressTable!$B$9:$B$82,(MATCH(A147,BaseAddressTable!$A$9:$A$82,0))))+HEX2DEC(C147))</f>
        <v>A0269074</v>
      </c>
      <c r="E147" s="5" t="s">
        <v>97</v>
      </c>
      <c r="F147" s="5" t="s">
        <v>2577</v>
      </c>
      <c r="G147" s="5" t="s">
        <v>109</v>
      </c>
      <c r="H147" s="5">
        <v>0</v>
      </c>
      <c r="I147" s="5" t="s">
        <v>2578</v>
      </c>
      <c r="J147" s="5" t="s">
        <v>2579</v>
      </c>
    </row>
    <row r="148" spans="1:10" x14ac:dyDescent="0.3">
      <c r="A148" s="5" t="s">
        <v>33</v>
      </c>
      <c r="B148" s="5" t="s">
        <v>2580</v>
      </c>
      <c r="C148" s="6" t="str">
        <f t="shared" si="0"/>
        <v>1078</v>
      </c>
      <c r="D148" s="5" t="str">
        <f>DEC2HEX(HEX2DEC(INDEX(BaseAddressTable!$B$9:$B$82,(MATCH(A148,BaseAddressTable!$A$9:$A$82,0))))+HEX2DEC(C148))</f>
        <v>A0269078</v>
      </c>
      <c r="E148" s="5" t="s">
        <v>97</v>
      </c>
      <c r="F148" s="5" t="s">
        <v>2581</v>
      </c>
      <c r="G148" s="5" t="s">
        <v>109</v>
      </c>
      <c r="H148" s="5">
        <v>0</v>
      </c>
      <c r="I148" s="5" t="s">
        <v>2582</v>
      </c>
      <c r="J148" s="5" t="s">
        <v>2583</v>
      </c>
    </row>
    <row r="149" spans="1:10" x14ac:dyDescent="0.3">
      <c r="A149" s="5" t="s">
        <v>33</v>
      </c>
      <c r="B149" s="5" t="s">
        <v>2584</v>
      </c>
      <c r="C149" s="6" t="str">
        <f t="shared" si="0"/>
        <v>107C</v>
      </c>
      <c r="D149" s="5" t="str">
        <f>DEC2HEX(HEX2DEC(INDEX(BaseAddressTable!$B$9:$B$82,(MATCH(A149,BaseAddressTable!$A$9:$A$82,0))))+HEX2DEC(C149))</f>
        <v>A026907C</v>
      </c>
      <c r="E149" s="5" t="s">
        <v>97</v>
      </c>
      <c r="F149" s="5" t="s">
        <v>2585</v>
      </c>
      <c r="G149" s="5" t="s">
        <v>109</v>
      </c>
      <c r="H149" s="5">
        <v>0</v>
      </c>
      <c r="I149" s="5" t="s">
        <v>2586</v>
      </c>
      <c r="J149" s="5" t="s">
        <v>2587</v>
      </c>
    </row>
    <row r="150" spans="1:10" x14ac:dyDescent="0.3">
      <c r="A150" s="5" t="s">
        <v>33</v>
      </c>
      <c r="B150" s="5" t="s">
        <v>2588</v>
      </c>
      <c r="C150" s="6" t="str">
        <f t="shared" si="0"/>
        <v>1080</v>
      </c>
      <c r="D150" s="5" t="str">
        <f>DEC2HEX(HEX2DEC(INDEX(BaseAddressTable!$B$9:$B$82,(MATCH(A150,BaseAddressTable!$A$9:$A$82,0))))+HEX2DEC(C150))</f>
        <v>A0269080</v>
      </c>
      <c r="E150" s="5" t="s">
        <v>97</v>
      </c>
      <c r="F150" s="5" t="s">
        <v>2589</v>
      </c>
      <c r="G150" s="5" t="s">
        <v>109</v>
      </c>
      <c r="H150" s="5">
        <v>0</v>
      </c>
      <c r="I150" s="5" t="s">
        <v>2590</v>
      </c>
      <c r="J150" s="5" t="s">
        <v>2591</v>
      </c>
    </row>
    <row r="151" spans="1:10" x14ac:dyDescent="0.3">
      <c r="A151" s="5" t="s">
        <v>33</v>
      </c>
      <c r="B151" s="5" t="s">
        <v>2592</v>
      </c>
      <c r="C151" s="6" t="str">
        <f t="shared" si="0"/>
        <v>1084</v>
      </c>
      <c r="D151" s="5" t="str">
        <f>DEC2HEX(HEX2DEC(INDEX(BaseAddressTable!$B$9:$B$82,(MATCH(A151,BaseAddressTable!$A$9:$A$82,0))))+HEX2DEC(C151))</f>
        <v>A0269084</v>
      </c>
      <c r="E151" s="5" t="s">
        <v>97</v>
      </c>
      <c r="F151" s="5" t="s">
        <v>2593</v>
      </c>
      <c r="G151" s="5" t="s">
        <v>109</v>
      </c>
      <c r="H151" s="5">
        <v>0</v>
      </c>
      <c r="I151" s="5" t="s">
        <v>2594</v>
      </c>
      <c r="J151" s="5" t="s">
        <v>2595</v>
      </c>
    </row>
    <row r="152" spans="1:10" x14ac:dyDescent="0.3">
      <c r="A152" s="5" t="s">
        <v>33</v>
      </c>
      <c r="B152" s="5" t="s">
        <v>2596</v>
      </c>
      <c r="C152" s="6" t="str">
        <f t="shared" si="0"/>
        <v>1088</v>
      </c>
      <c r="D152" s="5" t="str">
        <f>DEC2HEX(HEX2DEC(INDEX(BaseAddressTable!$B$9:$B$82,(MATCH(A152,BaseAddressTable!$A$9:$A$82,0))))+HEX2DEC(C152))</f>
        <v>A0269088</v>
      </c>
      <c r="E152" s="5" t="s">
        <v>97</v>
      </c>
      <c r="F152" s="5" t="s">
        <v>2597</v>
      </c>
      <c r="G152" s="5" t="s">
        <v>109</v>
      </c>
      <c r="H152" s="5">
        <v>0</v>
      </c>
      <c r="I152" s="5" t="s">
        <v>2598</v>
      </c>
      <c r="J152" s="5" t="s">
        <v>2599</v>
      </c>
    </row>
    <row r="153" spans="1:10" x14ac:dyDescent="0.3">
      <c r="A153" s="5" t="s">
        <v>33</v>
      </c>
      <c r="B153" s="5" t="s">
        <v>2600</v>
      </c>
      <c r="C153" s="6" t="str">
        <f t="shared" si="0"/>
        <v>108C</v>
      </c>
      <c r="D153" s="5" t="str">
        <f>DEC2HEX(HEX2DEC(INDEX(BaseAddressTable!$B$9:$B$82,(MATCH(A153,BaseAddressTable!$A$9:$A$82,0))))+HEX2DEC(C153))</f>
        <v>A026908C</v>
      </c>
      <c r="E153" s="5" t="s">
        <v>97</v>
      </c>
      <c r="F153" s="5" t="s">
        <v>2601</v>
      </c>
      <c r="G153" s="5" t="s">
        <v>109</v>
      </c>
      <c r="H153" s="5">
        <v>0</v>
      </c>
      <c r="I153" s="5" t="s">
        <v>2602</v>
      </c>
      <c r="J153" s="5" t="s">
        <v>2603</v>
      </c>
    </row>
    <row r="154" spans="1:10" x14ac:dyDescent="0.3">
      <c r="A154" s="5" t="s">
        <v>33</v>
      </c>
      <c r="B154" s="5" t="s">
        <v>2604</v>
      </c>
      <c r="C154" s="6" t="str">
        <f t="shared" si="0"/>
        <v>1090</v>
      </c>
      <c r="D154" s="5" t="str">
        <f>DEC2HEX(HEX2DEC(INDEX(BaseAddressTable!$B$9:$B$82,(MATCH(A154,BaseAddressTable!$A$9:$A$82,0))))+HEX2DEC(C154))</f>
        <v>A0269090</v>
      </c>
      <c r="E154" s="5" t="s">
        <v>97</v>
      </c>
      <c r="F154" s="5" t="s">
        <v>2605</v>
      </c>
      <c r="G154" s="5" t="s">
        <v>109</v>
      </c>
      <c r="H154" s="5">
        <v>0</v>
      </c>
      <c r="I154" s="5" t="s">
        <v>2606</v>
      </c>
      <c r="J154" s="5" t="s">
        <v>2607</v>
      </c>
    </row>
    <row r="155" spans="1:10" x14ac:dyDescent="0.3">
      <c r="A155" s="5" t="s">
        <v>33</v>
      </c>
      <c r="B155" s="5" t="s">
        <v>2608</v>
      </c>
      <c r="C155" s="6" t="str">
        <f t="shared" si="0"/>
        <v>1094</v>
      </c>
      <c r="D155" s="5" t="str">
        <f>DEC2HEX(HEX2DEC(INDEX(BaseAddressTable!$B$9:$B$82,(MATCH(A155,BaseAddressTable!$A$9:$A$82,0))))+HEX2DEC(C155))</f>
        <v>A0269094</v>
      </c>
      <c r="E155" s="5" t="s">
        <v>97</v>
      </c>
      <c r="F155" s="5" t="s">
        <v>2609</v>
      </c>
      <c r="G155" s="5" t="s">
        <v>109</v>
      </c>
      <c r="H155" s="5">
        <v>0</v>
      </c>
      <c r="I155" s="5" t="s">
        <v>2610</v>
      </c>
      <c r="J155" s="5" t="s">
        <v>2611</v>
      </c>
    </row>
    <row r="156" spans="1:10" x14ac:dyDescent="0.3">
      <c r="A156" s="5" t="s">
        <v>33</v>
      </c>
      <c r="B156" s="5" t="s">
        <v>2612</v>
      </c>
      <c r="C156" s="6" t="str">
        <f t="shared" si="0"/>
        <v>1098</v>
      </c>
      <c r="D156" s="5" t="str">
        <f>DEC2HEX(HEX2DEC(INDEX(BaseAddressTable!$B$9:$B$82,(MATCH(A156,BaseAddressTable!$A$9:$A$82,0))))+HEX2DEC(C156))</f>
        <v>A0269098</v>
      </c>
      <c r="E156" s="5" t="s">
        <v>97</v>
      </c>
      <c r="F156" s="5" t="s">
        <v>2613</v>
      </c>
      <c r="G156" s="5" t="s">
        <v>109</v>
      </c>
      <c r="H156" s="5">
        <v>0</v>
      </c>
      <c r="I156" s="5" t="s">
        <v>2614</v>
      </c>
      <c r="J156" s="5" t="s">
        <v>2615</v>
      </c>
    </row>
    <row r="157" spans="1:10" x14ac:dyDescent="0.3">
      <c r="A157" s="5" t="s">
        <v>33</v>
      </c>
      <c r="B157" s="5" t="s">
        <v>2616</v>
      </c>
      <c r="C157" s="6" t="s">
        <v>594</v>
      </c>
      <c r="D157" s="5" t="str">
        <f>DEC2HEX(HEX2DEC(INDEX(BaseAddressTable!$B$9:$B$82,(MATCH(A157,BaseAddressTable!$A$9:$A$82,0))))+HEX2DEC(C157))</f>
        <v>A0269FFC</v>
      </c>
      <c r="E157" s="5" t="s">
        <v>113</v>
      </c>
      <c r="F157" s="5" t="s">
        <v>2617</v>
      </c>
      <c r="G157" s="5" t="s">
        <v>109</v>
      </c>
      <c r="H157" s="6">
        <v>66666666</v>
      </c>
      <c r="I157" s="20" t="s">
        <v>1214</v>
      </c>
      <c r="J157" s="5"/>
    </row>
  </sheetData>
  <pageMargins left="0.7" right="0.7" top="0.75" bottom="0.75" header="0.51180555555555496" footer="0.51180555555555496"/>
  <pageSetup firstPageNumber="0" orientation="portrait" useFirstPageNumber="1"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F165"/>
  <sheetViews>
    <sheetView topLeftCell="A133" workbookViewId="0">
      <selection activeCell="I45" sqref="I45"/>
    </sheetView>
  </sheetViews>
  <sheetFormatPr defaultColWidth="8.88671875" defaultRowHeight="14.4" x14ac:dyDescent="0.3"/>
  <cols>
    <col min="1" max="1" width="32.6640625" customWidth="1"/>
    <col min="2" max="2" width="49.33203125" customWidth="1"/>
    <col min="3" max="3" width="18.5546875" customWidth="1"/>
    <col min="4" max="4" width="16.44140625" customWidth="1"/>
    <col min="5" max="5" width="17.6640625" customWidth="1"/>
    <col min="6" max="6" width="30.88671875" customWidth="1"/>
    <col min="7" max="7" width="10.109375" customWidth="1"/>
    <col min="8" max="8" width="11.109375" customWidth="1"/>
    <col min="9" max="9" width="90.5546875" style="9" customWidth="1"/>
    <col min="10" max="10" width="33.44140625" customWidth="1"/>
  </cols>
  <sheetData>
    <row r="1" spans="1:58" x14ac:dyDescent="0.3">
      <c r="A1" s="1" t="s">
        <v>86</v>
      </c>
      <c r="B1" s="1" t="s">
        <v>87</v>
      </c>
      <c r="C1" s="1" t="s">
        <v>88</v>
      </c>
      <c r="D1" s="1" t="s">
        <v>89</v>
      </c>
      <c r="E1" s="1" t="s">
        <v>90</v>
      </c>
      <c r="F1" s="1" t="s">
        <v>91</v>
      </c>
      <c r="G1" s="1" t="s">
        <v>92</v>
      </c>
      <c r="H1" s="1" t="s">
        <v>93</v>
      </c>
      <c r="I1" s="7" t="s">
        <v>94</v>
      </c>
      <c r="J1" s="1" t="s">
        <v>95</v>
      </c>
    </row>
    <row r="2" spans="1:58" x14ac:dyDescent="0.3">
      <c r="A2" s="10" t="s">
        <v>42</v>
      </c>
      <c r="B2" s="10" t="s">
        <v>2618</v>
      </c>
      <c r="C2" s="10">
        <v>0</v>
      </c>
      <c r="D2" s="10" t="str">
        <f>DEC2HEX(HEX2DEC(INDEX(BaseAddressTable!$B$9:$B$82,(MATCH(A2,BaseAddressTable!$A$9:$A$82,0))))+HEX2DEC(C2))</f>
        <v>A026E000</v>
      </c>
      <c r="E2" s="10" t="s">
        <v>97</v>
      </c>
      <c r="F2" s="10" t="s">
        <v>2619</v>
      </c>
      <c r="G2" s="10" t="s">
        <v>127</v>
      </c>
      <c r="H2" s="10">
        <v>0</v>
      </c>
      <c r="I2" s="12" t="s">
        <v>2620</v>
      </c>
      <c r="J2" s="10" t="s">
        <v>2621</v>
      </c>
    </row>
    <row r="3" spans="1:58" x14ac:dyDescent="0.3">
      <c r="A3" s="10" t="s">
        <v>42</v>
      </c>
      <c r="B3" s="10" t="s">
        <v>2622</v>
      </c>
      <c r="C3" s="10">
        <v>4</v>
      </c>
      <c r="D3" s="10" t="str">
        <f>DEC2HEX(HEX2DEC(INDEX(BaseAddressTable!$B$9:$B$82,(MATCH(A3,BaseAddressTable!$A$9:$A$82,0))))+HEX2DEC(C3))</f>
        <v>A026E004</v>
      </c>
      <c r="E3" s="10" t="s">
        <v>113</v>
      </c>
      <c r="F3" s="10" t="s">
        <v>2623</v>
      </c>
      <c r="G3" s="10" t="s">
        <v>127</v>
      </c>
      <c r="H3" s="10">
        <v>0</v>
      </c>
      <c r="I3" s="12"/>
      <c r="J3" s="10" t="s">
        <v>2624</v>
      </c>
    </row>
    <row r="4" spans="1:58" x14ac:dyDescent="0.3">
      <c r="A4" s="10" t="s">
        <v>42</v>
      </c>
      <c r="B4" s="10" t="s">
        <v>2625</v>
      </c>
      <c r="C4" s="10">
        <v>10</v>
      </c>
      <c r="D4" s="10" t="str">
        <f>DEC2HEX(HEX2DEC(INDEX(BaseAddressTable!$B$9:$B$82,(MATCH(A4,BaseAddressTable!$A$9:$A$82,0))))+HEX2DEC(C4))</f>
        <v>A026E010</v>
      </c>
      <c r="E4" s="10" t="s">
        <v>97</v>
      </c>
      <c r="F4" s="10" t="s">
        <v>2626</v>
      </c>
      <c r="G4" s="10" t="s">
        <v>127</v>
      </c>
      <c r="H4" s="10">
        <v>0</v>
      </c>
      <c r="I4" s="12" t="s">
        <v>2627</v>
      </c>
      <c r="J4" s="10" t="s">
        <v>2628</v>
      </c>
    </row>
    <row r="5" spans="1:58" x14ac:dyDescent="0.3">
      <c r="A5" s="10" t="s">
        <v>42</v>
      </c>
      <c r="B5" s="10" t="s">
        <v>2625</v>
      </c>
      <c r="C5" s="10">
        <v>10</v>
      </c>
      <c r="D5" s="10" t="str">
        <f>DEC2HEX(HEX2DEC(INDEX(BaseAddressTable!$B$9:$B$82,(MATCH(A5,BaseAddressTable!$A$9:$A$82,0))))+HEX2DEC(C5))</f>
        <v>A026E010</v>
      </c>
      <c r="E5" s="10" t="s">
        <v>97</v>
      </c>
      <c r="F5" s="10" t="s">
        <v>2629</v>
      </c>
      <c r="G5" s="10" t="s">
        <v>131</v>
      </c>
      <c r="H5" s="10">
        <v>0</v>
      </c>
      <c r="I5" s="12" t="s">
        <v>2630</v>
      </c>
      <c r="J5" s="10" t="s">
        <v>2631</v>
      </c>
    </row>
    <row r="6" spans="1:58" ht="28.8" x14ac:dyDescent="0.3">
      <c r="A6" s="10" t="s">
        <v>42</v>
      </c>
      <c r="B6" s="10" t="s">
        <v>2625</v>
      </c>
      <c r="C6" s="10">
        <v>10</v>
      </c>
      <c r="D6" s="10" t="str">
        <f>DEC2HEX(HEX2DEC(INDEX(BaseAddressTable!$B$9:$B$82,(MATCH(A6,BaseAddressTable!$A$9:$A$82,0))))+HEX2DEC(C6))</f>
        <v>A026E010</v>
      </c>
      <c r="E6" s="10" t="s">
        <v>97</v>
      </c>
      <c r="F6" s="10" t="s">
        <v>2632</v>
      </c>
      <c r="G6" s="10" t="s">
        <v>304</v>
      </c>
      <c r="H6" s="10">
        <v>0</v>
      </c>
      <c r="I6" s="12" t="s">
        <v>2633</v>
      </c>
      <c r="J6" s="10" t="s">
        <v>2634</v>
      </c>
    </row>
    <row r="7" spans="1:58" s="8" customFormat="1" x14ac:dyDescent="0.3">
      <c r="A7" s="10" t="s">
        <v>42</v>
      </c>
      <c r="B7" s="10" t="s">
        <v>2625</v>
      </c>
      <c r="C7" s="10">
        <v>10</v>
      </c>
      <c r="D7" s="10" t="str">
        <f>DEC2HEX(HEX2DEC(INDEX(BaseAddressTable!$B$9:$B$82,(MATCH(A7,BaseAddressTable!$A$9:$A$82,0))))+HEX2DEC(C7))</f>
        <v>A026E010</v>
      </c>
      <c r="E7" s="10" t="s">
        <v>97</v>
      </c>
      <c r="F7" s="10" t="s">
        <v>2635</v>
      </c>
      <c r="G7" s="10" t="s">
        <v>307</v>
      </c>
      <c r="H7" s="10">
        <v>0</v>
      </c>
      <c r="I7" s="12" t="s">
        <v>2636</v>
      </c>
      <c r="J7" s="10" t="s">
        <v>2637</v>
      </c>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row>
    <row r="8" spans="1:58" s="8" customFormat="1" x14ac:dyDescent="0.3">
      <c r="A8" s="10" t="s">
        <v>42</v>
      </c>
      <c r="B8" s="10" t="s">
        <v>2625</v>
      </c>
      <c r="C8" s="10">
        <v>10</v>
      </c>
      <c r="D8" s="10" t="str">
        <f>DEC2HEX(HEX2DEC(INDEX(BaseAddressTable!$B$9:$B$82,(MATCH(A8,BaseAddressTable!$A$9:$A$82,0))))+HEX2DEC(C8))</f>
        <v>A026E010</v>
      </c>
      <c r="E8" s="10" t="s">
        <v>97</v>
      </c>
      <c r="F8" s="10" t="s">
        <v>2638</v>
      </c>
      <c r="G8" s="10" t="s">
        <v>274</v>
      </c>
      <c r="H8" s="10">
        <v>0</v>
      </c>
      <c r="I8" s="12" t="s">
        <v>2639</v>
      </c>
      <c r="J8" s="10" t="s">
        <v>2640</v>
      </c>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row>
    <row r="9" spans="1:58" x14ac:dyDescent="0.3">
      <c r="A9" s="10" t="s">
        <v>42</v>
      </c>
      <c r="B9" s="10" t="s">
        <v>2625</v>
      </c>
      <c r="C9" s="10">
        <v>10</v>
      </c>
      <c r="D9" s="10" t="str">
        <f>DEC2HEX(HEX2DEC(INDEX(BaseAddressTable!$B$9:$B$82,(MATCH(A9,BaseAddressTable!$A$9:$A$82,0))))+HEX2DEC(C9))</f>
        <v>A026E010</v>
      </c>
      <c r="E9" s="10" t="s">
        <v>97</v>
      </c>
      <c r="F9" s="10" t="s">
        <v>2641</v>
      </c>
      <c r="G9" s="10" t="s">
        <v>277</v>
      </c>
      <c r="H9" s="10">
        <v>0</v>
      </c>
      <c r="I9" s="12" t="s">
        <v>2642</v>
      </c>
      <c r="J9" s="10" t="s">
        <v>2643</v>
      </c>
    </row>
    <row r="10" spans="1:58" x14ac:dyDescent="0.3">
      <c r="A10" s="10" t="s">
        <v>42</v>
      </c>
      <c r="B10" s="10" t="s">
        <v>2625</v>
      </c>
      <c r="C10" s="10">
        <v>10</v>
      </c>
      <c r="D10" s="10" t="str">
        <f>DEC2HEX(HEX2DEC(INDEX(BaseAddressTable!$B$9:$B$82,(MATCH(A10,BaseAddressTable!$A$9:$A$82,0))))+HEX2DEC(C10))</f>
        <v>A026E010</v>
      </c>
      <c r="E10" s="10" t="s">
        <v>97</v>
      </c>
      <c r="F10" s="10" t="s">
        <v>2644</v>
      </c>
      <c r="G10" s="10" t="s">
        <v>685</v>
      </c>
      <c r="H10" s="10">
        <v>0</v>
      </c>
      <c r="I10" s="12" t="s">
        <v>2645</v>
      </c>
      <c r="J10" s="10" t="s">
        <v>2646</v>
      </c>
    </row>
    <row r="11" spans="1:58" x14ac:dyDescent="0.3">
      <c r="A11" s="10" t="s">
        <v>42</v>
      </c>
      <c r="B11" s="10" t="s">
        <v>2647</v>
      </c>
      <c r="C11" s="10">
        <v>14</v>
      </c>
      <c r="D11" s="10" t="str">
        <f>DEC2HEX(HEX2DEC(INDEX(BaseAddressTable!$B$9:$B$82,(MATCH(A11,BaseAddressTable!$A$9:$A$82,0))))+HEX2DEC(C11))</f>
        <v>A026E014</v>
      </c>
      <c r="E11" s="10" t="s">
        <v>113</v>
      </c>
      <c r="F11" s="10" t="s">
        <v>2648</v>
      </c>
      <c r="G11" s="10" t="s">
        <v>127</v>
      </c>
      <c r="H11" s="10">
        <v>0</v>
      </c>
      <c r="I11" s="12" t="s">
        <v>2649</v>
      </c>
      <c r="J11" s="10" t="s">
        <v>2650</v>
      </c>
    </row>
    <row r="12" spans="1:58" x14ac:dyDescent="0.3">
      <c r="A12" s="10" t="s">
        <v>42</v>
      </c>
      <c r="B12" s="10" t="s">
        <v>2647</v>
      </c>
      <c r="C12" s="10">
        <v>14</v>
      </c>
      <c r="D12" s="10" t="str">
        <f>DEC2HEX(HEX2DEC(INDEX(BaseAddressTable!$B$9:$B$82,(MATCH(A12,BaseAddressTable!$A$9:$A$82,0))))+HEX2DEC(C12))</f>
        <v>A026E014</v>
      </c>
      <c r="E12" s="10" t="s">
        <v>113</v>
      </c>
      <c r="F12" s="10" t="s">
        <v>2651</v>
      </c>
      <c r="G12" s="10" t="s">
        <v>131</v>
      </c>
      <c r="H12" s="10">
        <v>0</v>
      </c>
      <c r="I12" s="12" t="s">
        <v>2649</v>
      </c>
      <c r="J12" s="10" t="s">
        <v>2652</v>
      </c>
    </row>
    <row r="13" spans="1:58" x14ac:dyDescent="0.3">
      <c r="A13" s="10" t="s">
        <v>42</v>
      </c>
      <c r="B13" s="10" t="s">
        <v>2647</v>
      </c>
      <c r="C13" s="10">
        <v>14</v>
      </c>
      <c r="D13" s="10" t="str">
        <f>DEC2HEX(HEX2DEC(INDEX(BaseAddressTable!$B$9:$B$82,(MATCH(A13,BaseAddressTable!$A$9:$A$82,0))))+HEX2DEC(C13))</f>
        <v>A026E014</v>
      </c>
      <c r="E13" s="10" t="s">
        <v>113</v>
      </c>
      <c r="F13" s="10" t="s">
        <v>2653</v>
      </c>
      <c r="G13" s="10" t="s">
        <v>304</v>
      </c>
      <c r="H13" s="10">
        <v>0</v>
      </c>
      <c r="I13" s="12" t="s">
        <v>2649</v>
      </c>
      <c r="J13" s="10" t="s">
        <v>2654</v>
      </c>
    </row>
    <row r="14" spans="1:58" x14ac:dyDescent="0.3">
      <c r="A14" s="10" t="s">
        <v>42</v>
      </c>
      <c r="B14" s="10" t="s">
        <v>2647</v>
      </c>
      <c r="C14" s="10">
        <v>14</v>
      </c>
      <c r="D14" s="10" t="str">
        <f>DEC2HEX(HEX2DEC(INDEX(BaseAddressTable!$B$9:$B$82,(MATCH(A14,BaseAddressTable!$A$9:$A$82,0))))+HEX2DEC(C14))</f>
        <v>A026E014</v>
      </c>
      <c r="E14" s="10" t="s">
        <v>113</v>
      </c>
      <c r="F14" s="10" t="s">
        <v>2655</v>
      </c>
      <c r="G14" s="10" t="s">
        <v>307</v>
      </c>
      <c r="H14" s="10">
        <v>0</v>
      </c>
      <c r="I14" s="12" t="s">
        <v>2649</v>
      </c>
      <c r="J14" s="10" t="s">
        <v>2656</v>
      </c>
    </row>
    <row r="15" spans="1:58" x14ac:dyDescent="0.3">
      <c r="A15" s="10" t="s">
        <v>42</v>
      </c>
      <c r="B15" s="10" t="s">
        <v>2647</v>
      </c>
      <c r="C15" s="10">
        <v>14</v>
      </c>
      <c r="D15" s="10" t="str">
        <f>DEC2HEX(HEX2DEC(INDEX(BaseAddressTable!$B$9:$B$82,(MATCH(A15,BaseAddressTable!$A$9:$A$82,0))))+HEX2DEC(C15))</f>
        <v>A026E014</v>
      </c>
      <c r="E15" s="10" t="s">
        <v>113</v>
      </c>
      <c r="F15" s="10" t="s">
        <v>2657</v>
      </c>
      <c r="G15" s="10" t="s">
        <v>274</v>
      </c>
      <c r="H15" s="10">
        <v>0</v>
      </c>
      <c r="I15" s="12" t="s">
        <v>2649</v>
      </c>
      <c r="J15" s="10" t="s">
        <v>2658</v>
      </c>
    </row>
    <row r="16" spans="1:58" x14ac:dyDescent="0.3">
      <c r="A16" s="10" t="s">
        <v>42</v>
      </c>
      <c r="B16" s="10" t="s">
        <v>2647</v>
      </c>
      <c r="C16" s="10">
        <v>14</v>
      </c>
      <c r="D16" s="10" t="str">
        <f>DEC2HEX(HEX2DEC(INDEX(BaseAddressTable!$B$9:$B$82,(MATCH(A16,BaseAddressTable!$A$9:$A$82,0))))+HEX2DEC(C16))</f>
        <v>A026E014</v>
      </c>
      <c r="E16" s="10" t="s">
        <v>113</v>
      </c>
      <c r="F16" s="10" t="s">
        <v>2659</v>
      </c>
      <c r="G16" s="10" t="s">
        <v>277</v>
      </c>
      <c r="H16" s="10">
        <v>0</v>
      </c>
      <c r="I16" s="12" t="s">
        <v>2649</v>
      </c>
      <c r="J16" s="10" t="s">
        <v>2660</v>
      </c>
    </row>
    <row r="17" spans="1:10" x14ac:dyDescent="0.3">
      <c r="A17" s="10" t="s">
        <v>42</v>
      </c>
      <c r="B17" s="10" t="s">
        <v>2647</v>
      </c>
      <c r="C17" s="10">
        <v>14</v>
      </c>
      <c r="D17" s="10" t="str">
        <f>DEC2HEX(HEX2DEC(INDEX(BaseAddressTable!$B$9:$B$82,(MATCH(A17,BaseAddressTable!$A$9:$A$82,0))))+HEX2DEC(C17))</f>
        <v>A026E014</v>
      </c>
      <c r="E17" s="10" t="s">
        <v>113</v>
      </c>
      <c r="F17" s="10" t="s">
        <v>2661</v>
      </c>
      <c r="G17" s="10" t="s">
        <v>685</v>
      </c>
      <c r="H17" s="10">
        <v>0</v>
      </c>
      <c r="I17" s="12" t="s">
        <v>2649</v>
      </c>
      <c r="J17" s="10" t="s">
        <v>2662</v>
      </c>
    </row>
    <row r="18" spans="1:10" x14ac:dyDescent="0.3">
      <c r="A18" s="10" t="s">
        <v>42</v>
      </c>
      <c r="B18" s="10" t="s">
        <v>2663</v>
      </c>
      <c r="C18" s="10">
        <v>18</v>
      </c>
      <c r="D18" s="10" t="str">
        <f>DEC2HEX(HEX2DEC(INDEX(BaseAddressTable!$B$9:$B$82,(MATCH(A18,BaseAddressTable!$A$9:$A$82,0))))+HEX2DEC(C18))</f>
        <v>A026E018</v>
      </c>
      <c r="E18" s="10" t="s">
        <v>113</v>
      </c>
      <c r="F18" s="10" t="s">
        <v>2664</v>
      </c>
      <c r="G18" s="10" t="s">
        <v>127</v>
      </c>
      <c r="H18" s="10">
        <v>0</v>
      </c>
      <c r="I18" s="12" t="s">
        <v>2665</v>
      </c>
      <c r="J18" s="10" t="s">
        <v>2666</v>
      </c>
    </row>
    <row r="19" spans="1:10" x14ac:dyDescent="0.3">
      <c r="A19" s="10" t="s">
        <v>42</v>
      </c>
      <c r="B19" s="10" t="s">
        <v>2663</v>
      </c>
      <c r="C19" s="10">
        <v>18</v>
      </c>
      <c r="D19" s="10" t="str">
        <f>DEC2HEX(HEX2DEC(INDEX(BaseAddressTable!$B$9:$B$82,(MATCH(A19,BaseAddressTable!$A$9:$A$82,0))))+HEX2DEC(C19))</f>
        <v>A026E018</v>
      </c>
      <c r="E19" s="10" t="s">
        <v>113</v>
      </c>
      <c r="F19" s="10" t="s">
        <v>2667</v>
      </c>
      <c r="G19" s="10" t="s">
        <v>131</v>
      </c>
      <c r="H19" s="10">
        <v>0</v>
      </c>
      <c r="I19" s="12" t="s">
        <v>2665</v>
      </c>
      <c r="J19" s="10" t="s">
        <v>2668</v>
      </c>
    </row>
    <row r="20" spans="1:10" x14ac:dyDescent="0.3">
      <c r="A20" s="10" t="s">
        <v>42</v>
      </c>
      <c r="B20" s="10" t="s">
        <v>2663</v>
      </c>
      <c r="C20" s="10">
        <v>18</v>
      </c>
      <c r="D20" s="10" t="str">
        <f>DEC2HEX(HEX2DEC(INDEX(BaseAddressTable!$B$9:$B$82,(MATCH(A20,BaseAddressTable!$A$9:$A$82,0))))+HEX2DEC(C20))</f>
        <v>A026E018</v>
      </c>
      <c r="E20" s="10" t="s">
        <v>113</v>
      </c>
      <c r="F20" s="10" t="s">
        <v>2669</v>
      </c>
      <c r="G20" s="10" t="s">
        <v>304</v>
      </c>
      <c r="H20" s="10">
        <v>0</v>
      </c>
      <c r="I20" s="12" t="s">
        <v>2665</v>
      </c>
      <c r="J20" s="10" t="s">
        <v>2670</v>
      </c>
    </row>
    <row r="21" spans="1:10" x14ac:dyDescent="0.3">
      <c r="A21" s="10" t="s">
        <v>42</v>
      </c>
      <c r="B21" s="10" t="s">
        <v>2663</v>
      </c>
      <c r="C21" s="10">
        <v>18</v>
      </c>
      <c r="D21" s="10" t="str">
        <f>DEC2HEX(HEX2DEC(INDEX(BaseAddressTable!$B$9:$B$82,(MATCH(A21,BaseAddressTable!$A$9:$A$82,0))))+HEX2DEC(C21))</f>
        <v>A026E018</v>
      </c>
      <c r="E21" s="10" t="s">
        <v>113</v>
      </c>
      <c r="F21" s="10" t="s">
        <v>2671</v>
      </c>
      <c r="G21" s="10" t="s">
        <v>307</v>
      </c>
      <c r="H21" s="10">
        <v>0</v>
      </c>
      <c r="I21" s="12" t="s">
        <v>2665</v>
      </c>
      <c r="J21" s="10" t="s">
        <v>2672</v>
      </c>
    </row>
    <row r="22" spans="1:10" x14ac:dyDescent="0.3">
      <c r="A22" s="10" t="s">
        <v>42</v>
      </c>
      <c r="B22" s="10" t="s">
        <v>2663</v>
      </c>
      <c r="C22" s="10">
        <v>18</v>
      </c>
      <c r="D22" s="10" t="str">
        <f>DEC2HEX(HEX2DEC(INDEX(BaseAddressTable!$B$9:$B$82,(MATCH(A22,BaseAddressTable!$A$9:$A$82,0))))+HEX2DEC(C22))</f>
        <v>A026E018</v>
      </c>
      <c r="E22" s="10" t="s">
        <v>113</v>
      </c>
      <c r="F22" s="10" t="s">
        <v>2673</v>
      </c>
      <c r="G22" s="10" t="s">
        <v>274</v>
      </c>
      <c r="H22" s="10">
        <v>0</v>
      </c>
      <c r="I22" s="12" t="s">
        <v>2665</v>
      </c>
      <c r="J22" s="10" t="s">
        <v>2674</v>
      </c>
    </row>
    <row r="23" spans="1:10" x14ac:dyDescent="0.3">
      <c r="A23" s="10" t="s">
        <v>42</v>
      </c>
      <c r="B23" s="10" t="s">
        <v>2663</v>
      </c>
      <c r="C23" s="10">
        <v>18</v>
      </c>
      <c r="D23" s="10" t="str">
        <f>DEC2HEX(HEX2DEC(INDEX(BaseAddressTable!$B$9:$B$82,(MATCH(A23,BaseAddressTable!$A$9:$A$82,0))))+HEX2DEC(C23))</f>
        <v>A026E018</v>
      </c>
      <c r="E23" s="10" t="s">
        <v>113</v>
      </c>
      <c r="F23" s="10" t="s">
        <v>2675</v>
      </c>
      <c r="G23" s="10" t="s">
        <v>277</v>
      </c>
      <c r="H23" s="10">
        <v>0</v>
      </c>
      <c r="I23" s="12" t="s">
        <v>2665</v>
      </c>
      <c r="J23" s="10" t="s">
        <v>2676</v>
      </c>
    </row>
    <row r="24" spans="1:10" x14ac:dyDescent="0.3">
      <c r="A24" s="10" t="s">
        <v>42</v>
      </c>
      <c r="B24" s="10" t="s">
        <v>2663</v>
      </c>
      <c r="C24" s="10">
        <v>18</v>
      </c>
      <c r="D24" s="10" t="str">
        <f>DEC2HEX(HEX2DEC(INDEX(BaseAddressTable!$B$9:$B$82,(MATCH(A24,BaseAddressTable!$A$9:$A$82,0))))+HEX2DEC(C24))</f>
        <v>A026E018</v>
      </c>
      <c r="E24" s="10" t="s">
        <v>113</v>
      </c>
      <c r="F24" s="10" t="s">
        <v>2677</v>
      </c>
      <c r="G24" s="10" t="s">
        <v>685</v>
      </c>
      <c r="H24" s="10">
        <v>0</v>
      </c>
      <c r="I24" s="12" t="s">
        <v>2665</v>
      </c>
      <c r="J24" s="10" t="s">
        <v>2678</v>
      </c>
    </row>
    <row r="25" spans="1:10" x14ac:dyDescent="0.3">
      <c r="A25" s="10" t="s">
        <v>42</v>
      </c>
      <c r="B25" s="10" t="s">
        <v>2679</v>
      </c>
      <c r="C25" s="10">
        <v>100</v>
      </c>
      <c r="D25" s="10" t="str">
        <f>DEC2HEX(HEX2DEC(INDEX(BaseAddressTable!$B$9:$B$82,(MATCH(A25,BaseAddressTable!$A$9:$A$82,0))))+HEX2DEC(C25))</f>
        <v>A026E100</v>
      </c>
      <c r="E25" s="10" t="s">
        <v>97</v>
      </c>
      <c r="F25" s="10" t="s">
        <v>2680</v>
      </c>
      <c r="G25" s="10" t="s">
        <v>127</v>
      </c>
      <c r="H25" s="10">
        <v>0</v>
      </c>
      <c r="I25" s="12" t="s">
        <v>2681</v>
      </c>
      <c r="J25" s="10" t="s">
        <v>2682</v>
      </c>
    </row>
    <row r="26" spans="1:10" x14ac:dyDescent="0.3">
      <c r="A26" s="10" t="s">
        <v>42</v>
      </c>
      <c r="B26" s="10" t="s">
        <v>2679</v>
      </c>
      <c r="C26" s="10">
        <v>100</v>
      </c>
      <c r="D26" s="10" t="str">
        <f>DEC2HEX(HEX2DEC(INDEX(BaseAddressTable!$B$9:$B$82,(MATCH(A26,BaseAddressTable!$A$9:$A$82,0))))+HEX2DEC(C26))</f>
        <v>A026E100</v>
      </c>
      <c r="E26" s="10" t="s">
        <v>97</v>
      </c>
      <c r="F26" s="10" t="s">
        <v>2683</v>
      </c>
      <c r="G26" s="10" t="s">
        <v>131</v>
      </c>
      <c r="H26" s="10">
        <v>0</v>
      </c>
      <c r="I26" s="12" t="s">
        <v>2684</v>
      </c>
      <c r="J26" s="10" t="s">
        <v>2685</v>
      </c>
    </row>
    <row r="27" spans="1:10" x14ac:dyDescent="0.3">
      <c r="A27" s="10" t="s">
        <v>42</v>
      </c>
      <c r="B27" s="10" t="s">
        <v>2679</v>
      </c>
      <c r="C27" s="10">
        <v>100</v>
      </c>
      <c r="D27" s="10" t="str">
        <f>DEC2HEX(HEX2DEC(INDEX(BaseAddressTable!$B$9:$B$82,(MATCH(A27,BaseAddressTable!$A$9:$A$82,0))))+HEX2DEC(C27))</f>
        <v>A026E100</v>
      </c>
      <c r="E27" s="10" t="s">
        <v>97</v>
      </c>
      <c r="F27" s="10" t="s">
        <v>2686</v>
      </c>
      <c r="G27" s="10" t="s">
        <v>304</v>
      </c>
      <c r="H27" s="10">
        <v>0</v>
      </c>
      <c r="I27" s="12" t="s">
        <v>2687</v>
      </c>
      <c r="J27" s="10" t="s">
        <v>2688</v>
      </c>
    </row>
    <row r="28" spans="1:10" x14ac:dyDescent="0.3">
      <c r="A28" s="10" t="s">
        <v>42</v>
      </c>
      <c r="B28" s="10" t="s">
        <v>2679</v>
      </c>
      <c r="C28" s="10">
        <v>100</v>
      </c>
      <c r="D28" s="10" t="str">
        <f>DEC2HEX(HEX2DEC(INDEX(BaseAddressTable!$B$9:$B$82,(MATCH(A28,BaseAddressTable!$A$9:$A$82,0))))+HEX2DEC(C28))</f>
        <v>A026E100</v>
      </c>
      <c r="E28" s="10" t="s">
        <v>97</v>
      </c>
      <c r="F28" s="10" t="s">
        <v>2689</v>
      </c>
      <c r="G28" s="10" t="s">
        <v>307</v>
      </c>
      <c r="H28" s="10">
        <v>0</v>
      </c>
      <c r="I28" s="12" t="s">
        <v>2690</v>
      </c>
      <c r="J28" s="10" t="s">
        <v>2691</v>
      </c>
    </row>
    <row r="29" spans="1:10" x14ac:dyDescent="0.3">
      <c r="A29" s="10" t="s">
        <v>42</v>
      </c>
      <c r="B29" s="10" t="s">
        <v>2679</v>
      </c>
      <c r="C29" s="10">
        <v>100</v>
      </c>
      <c r="D29" s="10" t="str">
        <f>DEC2HEX(HEX2DEC(INDEX(BaseAddressTable!$B$9:$B$82,(MATCH(A29,BaseAddressTable!$A$9:$A$82,0))))+HEX2DEC(C29))</f>
        <v>A026E100</v>
      </c>
      <c r="E29" s="10" t="s">
        <v>97</v>
      </c>
      <c r="F29" s="10" t="s">
        <v>2692</v>
      </c>
      <c r="G29" s="10" t="s">
        <v>274</v>
      </c>
      <c r="H29" s="10">
        <v>0</v>
      </c>
      <c r="I29" s="12" t="s">
        <v>2693</v>
      </c>
      <c r="J29" s="10" t="s">
        <v>2694</v>
      </c>
    </row>
    <row r="30" spans="1:10" x14ac:dyDescent="0.3">
      <c r="A30" s="10" t="s">
        <v>42</v>
      </c>
      <c r="B30" s="10" t="s">
        <v>2679</v>
      </c>
      <c r="C30" s="10">
        <v>100</v>
      </c>
      <c r="D30" s="10" t="str">
        <f>DEC2HEX(HEX2DEC(INDEX(BaseAddressTable!$B$9:$B$82,(MATCH(A30,BaseAddressTable!$A$9:$A$82,0))))+HEX2DEC(C30))</f>
        <v>A026E100</v>
      </c>
      <c r="E30" s="10" t="s">
        <v>97</v>
      </c>
      <c r="F30" s="10" t="s">
        <v>2695</v>
      </c>
      <c r="G30" s="10" t="s">
        <v>277</v>
      </c>
      <c r="H30" s="10">
        <v>0</v>
      </c>
      <c r="I30" s="12" t="s">
        <v>2696</v>
      </c>
      <c r="J30" s="10" t="s">
        <v>2697</v>
      </c>
    </row>
    <row r="31" spans="1:10" x14ac:dyDescent="0.3">
      <c r="A31" s="10" t="s">
        <v>42</v>
      </c>
      <c r="B31" s="10" t="s">
        <v>2679</v>
      </c>
      <c r="C31" s="10">
        <v>100</v>
      </c>
      <c r="D31" s="10" t="str">
        <f>DEC2HEX(HEX2DEC(INDEX(BaseAddressTable!$B$9:$B$82,(MATCH(A31,BaseAddressTable!$A$9:$A$82,0))))+HEX2DEC(C31))</f>
        <v>A026E100</v>
      </c>
      <c r="E31" s="10" t="s">
        <v>97</v>
      </c>
      <c r="F31" s="10" t="s">
        <v>2698</v>
      </c>
      <c r="G31" s="10" t="s">
        <v>363</v>
      </c>
      <c r="H31" s="10">
        <v>0</v>
      </c>
      <c r="I31" s="12" t="s">
        <v>2699</v>
      </c>
      <c r="J31" s="10" t="s">
        <v>2700</v>
      </c>
    </row>
    <row r="32" spans="1:10" x14ac:dyDescent="0.3">
      <c r="A32" s="10" t="s">
        <v>42</v>
      </c>
      <c r="B32" s="10" t="s">
        <v>2679</v>
      </c>
      <c r="C32" s="10">
        <v>100</v>
      </c>
      <c r="D32" s="10" t="str">
        <f>DEC2HEX(HEX2DEC(INDEX(BaseAddressTable!$B$9:$B$82,(MATCH(A32,BaseAddressTable!$A$9:$A$82,0))))+HEX2DEC(C32))</f>
        <v>A026E100</v>
      </c>
      <c r="E32" s="10" t="s">
        <v>97</v>
      </c>
      <c r="F32" s="10" t="s">
        <v>2701</v>
      </c>
      <c r="G32" s="10" t="s">
        <v>366</v>
      </c>
      <c r="H32" s="10">
        <v>0</v>
      </c>
      <c r="I32" s="12" t="s">
        <v>2702</v>
      </c>
      <c r="J32" s="10" t="s">
        <v>2703</v>
      </c>
    </row>
    <row r="33" spans="1:10" x14ac:dyDescent="0.3">
      <c r="A33" s="10" t="s">
        <v>42</v>
      </c>
      <c r="B33" s="10" t="s">
        <v>2679</v>
      </c>
      <c r="C33" s="10">
        <v>100</v>
      </c>
      <c r="D33" s="10" t="str">
        <f>DEC2HEX(HEX2DEC(INDEX(BaseAddressTable!$B$9:$B$82,(MATCH(A33,BaseAddressTable!$A$9:$A$82,0))))+HEX2DEC(C33))</f>
        <v>A026E100</v>
      </c>
      <c r="E33" s="10" t="s">
        <v>97</v>
      </c>
      <c r="F33" s="10" t="s">
        <v>2704</v>
      </c>
      <c r="G33" s="10" t="s">
        <v>148</v>
      </c>
      <c r="H33" s="10">
        <v>0</v>
      </c>
      <c r="I33" s="12" t="s">
        <v>2705</v>
      </c>
      <c r="J33" s="10" t="s">
        <v>2706</v>
      </c>
    </row>
    <row r="34" spans="1:10" x14ac:dyDescent="0.3">
      <c r="A34" s="10" t="s">
        <v>42</v>
      </c>
      <c r="B34" s="10" t="s">
        <v>2679</v>
      </c>
      <c r="C34" s="10">
        <v>100</v>
      </c>
      <c r="D34" s="10" t="str">
        <f>DEC2HEX(HEX2DEC(INDEX(BaseAddressTable!$B$9:$B$82,(MATCH(A34,BaseAddressTable!$A$9:$A$82,0))))+HEX2DEC(C34))</f>
        <v>A026E100</v>
      </c>
      <c r="E34" s="10" t="s">
        <v>97</v>
      </c>
      <c r="F34" s="10" t="s">
        <v>2707</v>
      </c>
      <c r="G34" s="10" t="s">
        <v>152</v>
      </c>
      <c r="H34" s="10">
        <v>0</v>
      </c>
      <c r="I34" s="12" t="s">
        <v>2708</v>
      </c>
      <c r="J34" s="10" t="s">
        <v>2709</v>
      </c>
    </row>
    <row r="35" spans="1:10" x14ac:dyDescent="0.3">
      <c r="A35" s="10" t="s">
        <v>42</v>
      </c>
      <c r="B35" s="10" t="s">
        <v>2679</v>
      </c>
      <c r="C35" s="10">
        <v>100</v>
      </c>
      <c r="D35" s="10" t="str">
        <f>DEC2HEX(HEX2DEC(INDEX(BaseAddressTable!$B$9:$B$82,(MATCH(A35,BaseAddressTable!$A$9:$A$82,0))))+HEX2DEC(C35))</f>
        <v>A026E100</v>
      </c>
      <c r="E35" s="10" t="s">
        <v>97</v>
      </c>
      <c r="F35" s="10" t="s">
        <v>2710</v>
      </c>
      <c r="G35" s="10" t="s">
        <v>2711</v>
      </c>
      <c r="H35" s="10">
        <v>0</v>
      </c>
      <c r="I35" s="12" t="s">
        <v>2712</v>
      </c>
      <c r="J35" s="10" t="s">
        <v>2713</v>
      </c>
    </row>
    <row r="36" spans="1:10" x14ac:dyDescent="0.3">
      <c r="A36" s="10" t="s">
        <v>42</v>
      </c>
      <c r="B36" s="10" t="s">
        <v>2679</v>
      </c>
      <c r="C36" s="10">
        <v>100</v>
      </c>
      <c r="D36" s="10" t="str">
        <f>DEC2HEX(HEX2DEC(INDEX(BaseAddressTable!$B$9:$B$82,(MATCH(A36,BaseAddressTable!$A$9:$A$82,0))))+HEX2DEC(C36))</f>
        <v>A026E100</v>
      </c>
      <c r="E36" s="10" t="s">
        <v>97</v>
      </c>
      <c r="F36" s="10" t="s">
        <v>2714</v>
      </c>
      <c r="G36" s="10" t="s">
        <v>1881</v>
      </c>
      <c r="H36" s="10">
        <v>0</v>
      </c>
      <c r="I36" s="12" t="s">
        <v>2715</v>
      </c>
      <c r="J36" s="10" t="s">
        <v>2716</v>
      </c>
    </row>
    <row r="37" spans="1:10" x14ac:dyDescent="0.3">
      <c r="A37" s="10" t="s">
        <v>42</v>
      </c>
      <c r="B37" s="10" t="s">
        <v>2679</v>
      </c>
      <c r="C37" s="10">
        <v>100</v>
      </c>
      <c r="D37" s="10" t="str">
        <f>DEC2HEX(HEX2DEC(INDEX(BaseAddressTable!$B$9:$B$82,(MATCH(A37,BaseAddressTable!$A$9:$A$82,0))))+HEX2DEC(C37))</f>
        <v>A026E100</v>
      </c>
      <c r="E37" s="10" t="s">
        <v>97</v>
      </c>
      <c r="F37" s="10" t="s">
        <v>2717</v>
      </c>
      <c r="G37" s="10" t="s">
        <v>2718</v>
      </c>
      <c r="H37" s="10">
        <v>0</v>
      </c>
      <c r="I37" s="12" t="s">
        <v>2719</v>
      </c>
      <c r="J37" s="10" t="s">
        <v>2720</v>
      </c>
    </row>
    <row r="38" spans="1:10" x14ac:dyDescent="0.3">
      <c r="A38" s="10" t="s">
        <v>42</v>
      </c>
      <c r="B38" s="10" t="s">
        <v>2679</v>
      </c>
      <c r="C38" s="10">
        <v>100</v>
      </c>
      <c r="D38" s="10" t="str">
        <f>DEC2HEX(HEX2DEC(INDEX(BaseAddressTable!$B$9:$B$82,(MATCH(A38,BaseAddressTable!$A$9:$A$82,0))))+HEX2DEC(C38))</f>
        <v>A026E100</v>
      </c>
      <c r="E38" s="10" t="s">
        <v>97</v>
      </c>
      <c r="F38" s="10" t="s">
        <v>2721</v>
      </c>
      <c r="G38" s="10" t="s">
        <v>2722</v>
      </c>
      <c r="H38" s="10">
        <v>0</v>
      </c>
      <c r="I38" s="12" t="s">
        <v>2723</v>
      </c>
      <c r="J38" s="10" t="s">
        <v>2724</v>
      </c>
    </row>
    <row r="39" spans="1:10" x14ac:dyDescent="0.3">
      <c r="A39" s="10" t="s">
        <v>42</v>
      </c>
      <c r="B39" s="10" t="s">
        <v>2679</v>
      </c>
      <c r="C39" s="10">
        <v>100</v>
      </c>
      <c r="D39" s="10" t="str">
        <f>DEC2HEX(HEX2DEC(INDEX(BaseAddressTable!$B$9:$B$82,(MATCH(A39,BaseAddressTable!$A$9:$A$82,0))))+HEX2DEC(C39))</f>
        <v>A026E100</v>
      </c>
      <c r="E39" s="10" t="s">
        <v>97</v>
      </c>
      <c r="F39" s="10" t="s">
        <v>2725</v>
      </c>
      <c r="G39" s="10" t="s">
        <v>2726</v>
      </c>
      <c r="H39" s="10">
        <v>0</v>
      </c>
      <c r="I39" s="12" t="s">
        <v>2727</v>
      </c>
      <c r="J39" s="10" t="s">
        <v>2728</v>
      </c>
    </row>
    <row r="40" spans="1:10" x14ac:dyDescent="0.3">
      <c r="A40" s="10" t="s">
        <v>42</v>
      </c>
      <c r="B40" s="10" t="s">
        <v>2679</v>
      </c>
      <c r="C40" s="10">
        <v>100</v>
      </c>
      <c r="D40" s="10" t="str">
        <f>DEC2HEX(HEX2DEC(INDEX(BaseAddressTable!$B$9:$B$82,(MATCH(A40,BaseAddressTable!$A$9:$A$82,0))))+HEX2DEC(C40))</f>
        <v>A026E100</v>
      </c>
      <c r="E40" s="10" t="s">
        <v>97</v>
      </c>
      <c r="F40" s="10" t="s">
        <v>2729</v>
      </c>
      <c r="G40" s="10" t="s">
        <v>294</v>
      </c>
      <c r="H40" s="10">
        <v>0</v>
      </c>
      <c r="I40" s="12" t="s">
        <v>2730</v>
      </c>
      <c r="J40" s="10" t="s">
        <v>2731</v>
      </c>
    </row>
    <row r="41" spans="1:10" x14ac:dyDescent="0.3">
      <c r="A41" s="10" t="s">
        <v>42</v>
      </c>
      <c r="B41" s="10" t="s">
        <v>2732</v>
      </c>
      <c r="C41" s="10">
        <v>104</v>
      </c>
      <c r="D41" s="10" t="str">
        <f>DEC2HEX(HEX2DEC(INDEX(BaseAddressTable!$B$9:$B$82,(MATCH(A41,BaseAddressTable!$A$9:$A$82,0))))+HEX2DEC(C41))</f>
        <v>A026E104</v>
      </c>
      <c r="E41" s="10" t="s">
        <v>113</v>
      </c>
      <c r="F41" s="10" t="s">
        <v>2733</v>
      </c>
      <c r="G41" s="10" t="s">
        <v>127</v>
      </c>
      <c r="H41" s="10">
        <v>0</v>
      </c>
      <c r="I41" s="12" t="s">
        <v>2734</v>
      </c>
      <c r="J41" s="10" t="s">
        <v>2735</v>
      </c>
    </row>
    <row r="42" spans="1:10" x14ac:dyDescent="0.3">
      <c r="A42" s="10" t="s">
        <v>42</v>
      </c>
      <c r="B42" s="10" t="s">
        <v>2732</v>
      </c>
      <c r="C42" s="10">
        <v>104</v>
      </c>
      <c r="D42" s="10" t="str">
        <f>DEC2HEX(HEX2DEC(INDEX(BaseAddressTable!$B$9:$B$82,(MATCH(A42,BaseAddressTable!$A$9:$A$82,0))))+HEX2DEC(C42))</f>
        <v>A026E104</v>
      </c>
      <c r="E42" s="10" t="s">
        <v>113</v>
      </c>
      <c r="F42" s="10" t="s">
        <v>2736</v>
      </c>
      <c r="G42" s="10" t="s">
        <v>131</v>
      </c>
      <c r="H42" s="10">
        <v>0</v>
      </c>
      <c r="I42" s="12" t="s">
        <v>2737</v>
      </c>
      <c r="J42" s="10" t="s">
        <v>2738</v>
      </c>
    </row>
    <row r="43" spans="1:10" x14ac:dyDescent="0.3">
      <c r="A43" s="10" t="s">
        <v>42</v>
      </c>
      <c r="B43" s="10" t="s">
        <v>2732</v>
      </c>
      <c r="C43" s="10">
        <v>104</v>
      </c>
      <c r="D43" s="10" t="str">
        <f>DEC2HEX(HEX2DEC(INDEX(BaseAddressTable!$B$9:$B$82,(MATCH(A43,BaseAddressTable!$A$9:$A$82,0))))+HEX2DEC(C43))</f>
        <v>A026E104</v>
      </c>
      <c r="E43" s="10" t="s">
        <v>113</v>
      </c>
      <c r="F43" s="10" t="s">
        <v>2739</v>
      </c>
      <c r="G43" s="10" t="s">
        <v>304</v>
      </c>
      <c r="H43" s="10">
        <v>0</v>
      </c>
      <c r="I43" s="12" t="s">
        <v>2740</v>
      </c>
      <c r="J43" s="10" t="s">
        <v>2741</v>
      </c>
    </row>
    <row r="44" spans="1:10" x14ac:dyDescent="0.3">
      <c r="A44" s="10" t="s">
        <v>42</v>
      </c>
      <c r="B44" s="10" t="s">
        <v>2732</v>
      </c>
      <c r="C44" s="10">
        <v>104</v>
      </c>
      <c r="D44" s="10" t="str">
        <f>DEC2HEX(HEX2DEC(INDEX(BaseAddressTable!$B$9:$B$82,(MATCH(A44,BaseAddressTable!$A$9:$A$82,0))))+HEX2DEC(C44))</f>
        <v>A026E104</v>
      </c>
      <c r="E44" s="10" t="s">
        <v>113</v>
      </c>
      <c r="F44" s="10" t="s">
        <v>2742</v>
      </c>
      <c r="G44" s="10" t="s">
        <v>307</v>
      </c>
      <c r="H44" s="10">
        <v>0</v>
      </c>
      <c r="I44" s="12" t="s">
        <v>2743</v>
      </c>
      <c r="J44" s="10" t="s">
        <v>2744</v>
      </c>
    </row>
    <row r="45" spans="1:10" x14ac:dyDescent="0.3">
      <c r="A45" s="10" t="s">
        <v>42</v>
      </c>
      <c r="B45" s="10" t="s">
        <v>2732</v>
      </c>
      <c r="C45" s="10">
        <v>104</v>
      </c>
      <c r="D45" s="10" t="str">
        <f>DEC2HEX(HEX2DEC(INDEX(BaseAddressTable!$B$9:$B$82,(MATCH(A45,BaseAddressTable!$A$9:$A$82,0))))+HEX2DEC(C45))</f>
        <v>A026E104</v>
      </c>
      <c r="E45" s="10" t="s">
        <v>113</v>
      </c>
      <c r="F45" s="10" t="s">
        <v>2745</v>
      </c>
      <c r="G45" s="10" t="s">
        <v>274</v>
      </c>
      <c r="H45" s="10">
        <v>0</v>
      </c>
      <c r="I45" s="12" t="s">
        <v>2746</v>
      </c>
      <c r="J45" s="10" t="s">
        <v>2747</v>
      </c>
    </row>
    <row r="46" spans="1:10" x14ac:dyDescent="0.3">
      <c r="A46" s="10" t="s">
        <v>42</v>
      </c>
      <c r="B46" s="10" t="s">
        <v>2732</v>
      </c>
      <c r="C46" s="10">
        <v>104</v>
      </c>
      <c r="D46" s="10" t="str">
        <f>DEC2HEX(HEX2DEC(INDEX(BaseAddressTable!$B$9:$B$82,(MATCH(A46,BaseAddressTable!$A$9:$A$82,0))))+HEX2DEC(C46))</f>
        <v>A026E104</v>
      </c>
      <c r="E46" s="10" t="s">
        <v>113</v>
      </c>
      <c r="F46" s="10" t="s">
        <v>2748</v>
      </c>
      <c r="G46" s="10" t="s">
        <v>277</v>
      </c>
      <c r="H46" s="10">
        <v>0</v>
      </c>
      <c r="I46" s="12" t="s">
        <v>2749</v>
      </c>
      <c r="J46" s="10" t="s">
        <v>2750</v>
      </c>
    </row>
    <row r="47" spans="1:10" x14ac:dyDescent="0.3">
      <c r="A47" s="10" t="s">
        <v>42</v>
      </c>
      <c r="B47" s="10" t="s">
        <v>2732</v>
      </c>
      <c r="C47" s="10">
        <v>104</v>
      </c>
      <c r="D47" s="10" t="str">
        <f>DEC2HEX(HEX2DEC(INDEX(BaseAddressTable!$B$9:$B$82,(MATCH(A47,BaseAddressTable!$A$9:$A$82,0))))+HEX2DEC(C47))</f>
        <v>A026E104</v>
      </c>
      <c r="E47" s="10" t="s">
        <v>113</v>
      </c>
      <c r="F47" s="10" t="s">
        <v>2751</v>
      </c>
      <c r="G47" s="10" t="s">
        <v>363</v>
      </c>
      <c r="H47" s="10">
        <v>0</v>
      </c>
      <c r="I47" s="12" t="s">
        <v>2752</v>
      </c>
      <c r="J47" s="10" t="s">
        <v>2753</v>
      </c>
    </row>
    <row r="48" spans="1:10" x14ac:dyDescent="0.3">
      <c r="A48" s="10" t="s">
        <v>42</v>
      </c>
      <c r="B48" s="10" t="s">
        <v>2732</v>
      </c>
      <c r="C48" s="10">
        <v>104</v>
      </c>
      <c r="D48" s="10" t="str">
        <f>DEC2HEX(HEX2DEC(INDEX(BaseAddressTable!$B$9:$B$82,(MATCH(A48,BaseAddressTable!$A$9:$A$82,0))))+HEX2DEC(C48))</f>
        <v>A026E104</v>
      </c>
      <c r="E48" s="10" t="s">
        <v>113</v>
      </c>
      <c r="F48" s="10" t="s">
        <v>2754</v>
      </c>
      <c r="G48" s="10" t="s">
        <v>366</v>
      </c>
      <c r="H48" s="10">
        <v>0</v>
      </c>
      <c r="I48" s="12" t="s">
        <v>2755</v>
      </c>
      <c r="J48" s="10" t="s">
        <v>2756</v>
      </c>
    </row>
    <row r="49" spans="1:10" x14ac:dyDescent="0.3">
      <c r="A49" s="10" t="s">
        <v>42</v>
      </c>
      <c r="B49" s="10" t="s">
        <v>2732</v>
      </c>
      <c r="C49" s="10">
        <v>104</v>
      </c>
      <c r="D49" s="10" t="str">
        <f>DEC2HEX(HEX2DEC(INDEX(BaseAddressTable!$B$9:$B$82,(MATCH(A49,BaseAddressTable!$A$9:$A$82,0))))+HEX2DEC(C49))</f>
        <v>A026E104</v>
      </c>
      <c r="E49" s="10" t="s">
        <v>113</v>
      </c>
      <c r="F49" s="10" t="s">
        <v>2757</v>
      </c>
      <c r="G49" s="10" t="s">
        <v>148</v>
      </c>
      <c r="H49" s="10">
        <v>0</v>
      </c>
      <c r="I49" s="12" t="s">
        <v>2758</v>
      </c>
      <c r="J49" s="10" t="s">
        <v>2759</v>
      </c>
    </row>
    <row r="50" spans="1:10" x14ac:dyDescent="0.3">
      <c r="A50" s="10" t="s">
        <v>42</v>
      </c>
      <c r="B50" s="10" t="s">
        <v>2732</v>
      </c>
      <c r="C50" s="10">
        <v>104</v>
      </c>
      <c r="D50" s="10" t="str">
        <f>DEC2HEX(HEX2DEC(INDEX(BaseAddressTable!$B$9:$B$82,(MATCH(A50,BaseAddressTable!$A$9:$A$82,0))))+HEX2DEC(C50))</f>
        <v>A026E104</v>
      </c>
      <c r="E50" s="10" t="s">
        <v>113</v>
      </c>
      <c r="F50" s="10" t="s">
        <v>2760</v>
      </c>
      <c r="G50" s="10" t="s">
        <v>152</v>
      </c>
      <c r="H50" s="10">
        <v>0</v>
      </c>
      <c r="I50" s="12" t="s">
        <v>2761</v>
      </c>
      <c r="J50" s="10" t="s">
        <v>2762</v>
      </c>
    </row>
    <row r="51" spans="1:10" x14ac:dyDescent="0.3">
      <c r="A51" s="10" t="s">
        <v>42</v>
      </c>
      <c r="B51" s="10" t="s">
        <v>2732</v>
      </c>
      <c r="C51" s="10">
        <v>104</v>
      </c>
      <c r="D51" s="10" t="str">
        <f>DEC2HEX(HEX2DEC(INDEX(BaseAddressTable!$B$9:$B$82,(MATCH(A51,BaseAddressTable!$A$9:$A$82,0))))+HEX2DEC(C51))</f>
        <v>A026E104</v>
      </c>
      <c r="E51" s="10" t="s">
        <v>113</v>
      </c>
      <c r="F51" s="10" t="s">
        <v>2763</v>
      </c>
      <c r="G51" s="10" t="s">
        <v>2711</v>
      </c>
      <c r="H51" s="10">
        <v>0</v>
      </c>
      <c r="I51" s="12" t="s">
        <v>2764</v>
      </c>
      <c r="J51" s="10" t="s">
        <v>2765</v>
      </c>
    </row>
    <row r="52" spans="1:10" x14ac:dyDescent="0.3">
      <c r="A52" s="10" t="s">
        <v>42</v>
      </c>
      <c r="B52" s="10" t="s">
        <v>2732</v>
      </c>
      <c r="C52" s="10">
        <v>104</v>
      </c>
      <c r="D52" s="10" t="str">
        <f>DEC2HEX(HEX2DEC(INDEX(BaseAddressTable!$B$9:$B$82,(MATCH(A52,BaseAddressTable!$A$9:$A$82,0))))+HEX2DEC(C52))</f>
        <v>A026E104</v>
      </c>
      <c r="E52" s="10" t="s">
        <v>113</v>
      </c>
      <c r="F52" s="10" t="s">
        <v>2766</v>
      </c>
      <c r="G52" s="10" t="s">
        <v>1881</v>
      </c>
      <c r="H52" s="10">
        <v>0</v>
      </c>
      <c r="I52" s="12" t="s">
        <v>2767</v>
      </c>
      <c r="J52" s="10" t="s">
        <v>2768</v>
      </c>
    </row>
    <row r="53" spans="1:10" x14ac:dyDescent="0.3">
      <c r="A53" s="10" t="s">
        <v>42</v>
      </c>
      <c r="B53" s="10" t="s">
        <v>2732</v>
      </c>
      <c r="C53" s="10">
        <v>104</v>
      </c>
      <c r="D53" s="10" t="str">
        <f>DEC2HEX(HEX2DEC(INDEX(BaseAddressTable!$B$9:$B$82,(MATCH(A53,BaseAddressTable!$A$9:$A$82,0))))+HEX2DEC(C53))</f>
        <v>A026E104</v>
      </c>
      <c r="E53" s="10" t="s">
        <v>113</v>
      </c>
      <c r="F53" s="10" t="s">
        <v>2769</v>
      </c>
      <c r="G53" s="10" t="s">
        <v>2718</v>
      </c>
      <c r="H53" s="10">
        <v>0</v>
      </c>
      <c r="I53" s="12" t="s">
        <v>2770</v>
      </c>
      <c r="J53" s="10" t="s">
        <v>2771</v>
      </c>
    </row>
    <row r="54" spans="1:10" x14ac:dyDescent="0.3">
      <c r="A54" s="10" t="s">
        <v>42</v>
      </c>
      <c r="B54" s="10" t="s">
        <v>2732</v>
      </c>
      <c r="C54" s="10">
        <v>104</v>
      </c>
      <c r="D54" s="10" t="str">
        <f>DEC2HEX(HEX2DEC(INDEX(BaseAddressTable!$B$9:$B$82,(MATCH(A54,BaseAddressTable!$A$9:$A$82,0))))+HEX2DEC(C54))</f>
        <v>A026E104</v>
      </c>
      <c r="E54" s="10" t="s">
        <v>113</v>
      </c>
      <c r="F54" s="10" t="s">
        <v>2772</v>
      </c>
      <c r="G54" s="10" t="s">
        <v>2722</v>
      </c>
      <c r="H54" s="10">
        <v>0</v>
      </c>
      <c r="I54" s="12" t="s">
        <v>2773</v>
      </c>
      <c r="J54" s="10" t="s">
        <v>2774</v>
      </c>
    </row>
    <row r="55" spans="1:10" x14ac:dyDescent="0.3">
      <c r="A55" s="10" t="s">
        <v>42</v>
      </c>
      <c r="B55" s="10" t="s">
        <v>2732</v>
      </c>
      <c r="C55" s="10">
        <v>104</v>
      </c>
      <c r="D55" s="10" t="str">
        <f>DEC2HEX(HEX2DEC(INDEX(BaseAddressTable!$B$9:$B$82,(MATCH(A55,BaseAddressTable!$A$9:$A$82,0))))+HEX2DEC(C55))</f>
        <v>A026E104</v>
      </c>
      <c r="E55" s="10" t="s">
        <v>113</v>
      </c>
      <c r="F55" s="10" t="s">
        <v>2775</v>
      </c>
      <c r="G55" s="10" t="s">
        <v>2726</v>
      </c>
      <c r="H55" s="10">
        <v>0</v>
      </c>
      <c r="I55" s="12" t="s">
        <v>2776</v>
      </c>
      <c r="J55" s="10" t="s">
        <v>2777</v>
      </c>
    </row>
    <row r="56" spans="1:10" x14ac:dyDescent="0.3">
      <c r="A56" s="10" t="s">
        <v>42</v>
      </c>
      <c r="B56" s="10" t="s">
        <v>2732</v>
      </c>
      <c r="C56" s="10">
        <v>104</v>
      </c>
      <c r="D56" s="10" t="str">
        <f>DEC2HEX(HEX2DEC(INDEX(BaseAddressTable!$B$9:$B$82,(MATCH(A56,BaseAddressTable!$A$9:$A$82,0))))+HEX2DEC(C56))</f>
        <v>A026E104</v>
      </c>
      <c r="E56" s="10" t="s">
        <v>113</v>
      </c>
      <c r="F56" s="10" t="s">
        <v>2778</v>
      </c>
      <c r="G56" s="10" t="s">
        <v>294</v>
      </c>
      <c r="H56" s="10">
        <v>0</v>
      </c>
      <c r="I56" s="12" t="s">
        <v>2779</v>
      </c>
      <c r="J56" s="10" t="s">
        <v>2780</v>
      </c>
    </row>
    <row r="57" spans="1:10" x14ac:dyDescent="0.3">
      <c r="A57" s="10" t="s">
        <v>42</v>
      </c>
      <c r="B57" s="10" t="s">
        <v>2781</v>
      </c>
      <c r="C57" s="10">
        <v>108</v>
      </c>
      <c r="D57" s="10" t="str">
        <f>DEC2HEX(HEX2DEC(INDEX(BaseAddressTable!$B$9:$B$82,(MATCH(A57,BaseAddressTable!$A$9:$A$82,0))))+HEX2DEC(C57))</f>
        <v>A026E108</v>
      </c>
      <c r="E57" s="10" t="s">
        <v>97</v>
      </c>
      <c r="F57" s="10" t="s">
        <v>2782</v>
      </c>
      <c r="G57" s="10" t="s">
        <v>564</v>
      </c>
      <c r="H57" s="10">
        <v>0</v>
      </c>
      <c r="I57" s="12" t="s">
        <v>2783</v>
      </c>
      <c r="J57" s="10" t="s">
        <v>2784</v>
      </c>
    </row>
    <row r="58" spans="1:10" x14ac:dyDescent="0.3">
      <c r="A58" s="10" t="s">
        <v>42</v>
      </c>
      <c r="B58" s="10" t="s">
        <v>2781</v>
      </c>
      <c r="C58" s="10">
        <v>108</v>
      </c>
      <c r="D58" s="10" t="str">
        <f>DEC2HEX(HEX2DEC(INDEX(BaseAddressTable!$B$9:$B$82,(MATCH(A58,BaseAddressTable!$A$9:$A$82,0))))+HEX2DEC(C58))</f>
        <v>A026E108</v>
      </c>
      <c r="E58" s="10" t="s">
        <v>97</v>
      </c>
      <c r="F58" s="10" t="s">
        <v>2785</v>
      </c>
      <c r="G58" s="10" t="s">
        <v>280</v>
      </c>
      <c r="H58" s="10">
        <v>0</v>
      </c>
      <c r="I58" s="12" t="s">
        <v>2786</v>
      </c>
      <c r="J58" s="10" t="s">
        <v>2787</v>
      </c>
    </row>
    <row r="59" spans="1:10" x14ac:dyDescent="0.3">
      <c r="A59" s="10" t="s">
        <v>42</v>
      </c>
      <c r="B59" s="10" t="s">
        <v>2788</v>
      </c>
      <c r="C59" s="10">
        <v>110</v>
      </c>
      <c r="D59" s="10" t="str">
        <f>DEC2HEX(HEX2DEC(INDEX(BaseAddressTable!$B$9:$B$82,(MATCH(A59,BaseAddressTable!$A$9:$A$82,0))))+HEX2DEC(C59))</f>
        <v>A026E110</v>
      </c>
      <c r="E59" s="10" t="s">
        <v>97</v>
      </c>
      <c r="F59" s="10" t="s">
        <v>2789</v>
      </c>
      <c r="G59" s="10" t="s">
        <v>127</v>
      </c>
      <c r="H59" s="10">
        <v>0</v>
      </c>
      <c r="I59" s="12" t="s">
        <v>2790</v>
      </c>
      <c r="J59" s="10" t="s">
        <v>2791</v>
      </c>
    </row>
    <row r="60" spans="1:10" x14ac:dyDescent="0.3">
      <c r="A60" s="10" t="s">
        <v>42</v>
      </c>
      <c r="B60" s="10" t="s">
        <v>2788</v>
      </c>
      <c r="C60" s="10">
        <v>110</v>
      </c>
      <c r="D60" s="10" t="str">
        <f>DEC2HEX(HEX2DEC(INDEX(BaseAddressTable!$B$9:$B$82,(MATCH(A60,BaseAddressTable!$A$9:$A$82,0))))+HEX2DEC(C60))</f>
        <v>A026E110</v>
      </c>
      <c r="E60" s="10" t="s">
        <v>97</v>
      </c>
      <c r="F60" s="10" t="s">
        <v>2792</v>
      </c>
      <c r="G60" s="10" t="s">
        <v>131</v>
      </c>
      <c r="H60" s="10">
        <v>0</v>
      </c>
      <c r="I60" s="12"/>
      <c r="J60" s="10" t="s">
        <v>2793</v>
      </c>
    </row>
    <row r="61" spans="1:10" x14ac:dyDescent="0.3">
      <c r="A61" s="10" t="s">
        <v>42</v>
      </c>
      <c r="B61" s="10" t="s">
        <v>2788</v>
      </c>
      <c r="C61" s="10">
        <v>110</v>
      </c>
      <c r="D61" s="10" t="str">
        <f>DEC2HEX(HEX2DEC(INDEX(BaseAddressTable!$B$9:$B$82,(MATCH(A61,BaseAddressTable!$A$9:$A$82,0))))+HEX2DEC(C61))</f>
        <v>A026E110</v>
      </c>
      <c r="E61" s="10" t="s">
        <v>97</v>
      </c>
      <c r="F61" s="10" t="s">
        <v>2794</v>
      </c>
      <c r="G61" s="10" t="s">
        <v>304</v>
      </c>
      <c r="H61" s="10">
        <v>0</v>
      </c>
      <c r="I61" s="12"/>
      <c r="J61" s="10" t="s">
        <v>2795</v>
      </c>
    </row>
    <row r="62" spans="1:10" x14ac:dyDescent="0.3">
      <c r="A62" s="10" t="s">
        <v>42</v>
      </c>
      <c r="B62" s="10" t="s">
        <v>2788</v>
      </c>
      <c r="C62" s="10">
        <v>110</v>
      </c>
      <c r="D62" s="10" t="str">
        <f>DEC2HEX(HEX2DEC(INDEX(BaseAddressTable!$B$9:$B$82,(MATCH(A62,BaseAddressTable!$A$9:$A$82,0))))+HEX2DEC(C62))</f>
        <v>A026E110</v>
      </c>
      <c r="E62" s="10" t="s">
        <v>97</v>
      </c>
      <c r="F62" s="10" t="s">
        <v>2796</v>
      </c>
      <c r="G62" s="10" t="s">
        <v>307</v>
      </c>
      <c r="H62" s="10">
        <v>0</v>
      </c>
      <c r="I62" s="12"/>
      <c r="J62" s="10" t="s">
        <v>2797</v>
      </c>
    </row>
    <row r="63" spans="1:10" x14ac:dyDescent="0.3">
      <c r="A63" s="10" t="s">
        <v>42</v>
      </c>
      <c r="B63" s="10" t="s">
        <v>2798</v>
      </c>
      <c r="C63" s="11">
        <v>114</v>
      </c>
      <c r="D63" s="10" t="str">
        <f>DEC2HEX(HEX2DEC(INDEX(BaseAddressTable!$B$9:$B$82,(MATCH(A63,BaseAddressTable!$A$9:$A$82,0))))+HEX2DEC(C63))</f>
        <v>A026E114</v>
      </c>
      <c r="E63" s="10" t="s">
        <v>113</v>
      </c>
      <c r="F63" s="10" t="s">
        <v>2799</v>
      </c>
      <c r="G63" s="10" t="s">
        <v>127</v>
      </c>
      <c r="H63" s="10">
        <v>0</v>
      </c>
      <c r="I63" s="12" t="s">
        <v>2800</v>
      </c>
      <c r="J63" s="10" t="s">
        <v>2801</v>
      </c>
    </row>
    <row r="64" spans="1:10" x14ac:dyDescent="0.3">
      <c r="A64" s="10" t="s">
        <v>42</v>
      </c>
      <c r="B64" s="10" t="s">
        <v>2798</v>
      </c>
      <c r="C64" s="11">
        <v>114</v>
      </c>
      <c r="D64" s="10" t="str">
        <f>DEC2HEX(HEX2DEC(INDEX(BaseAddressTable!$B$9:$B$82,(MATCH(A64,BaseAddressTable!$A$9:$A$82,0))))+HEX2DEC(C64))</f>
        <v>A026E114</v>
      </c>
      <c r="E64" s="10" t="s">
        <v>113</v>
      </c>
      <c r="F64" s="10" t="s">
        <v>2802</v>
      </c>
      <c r="G64" s="10" t="s">
        <v>131</v>
      </c>
      <c r="H64" s="10">
        <v>0</v>
      </c>
      <c r="I64" s="12"/>
      <c r="J64" s="10" t="s">
        <v>2803</v>
      </c>
    </row>
    <row r="65" spans="1:58" x14ac:dyDescent="0.3">
      <c r="A65" s="10" t="s">
        <v>42</v>
      </c>
      <c r="B65" s="10" t="s">
        <v>2798</v>
      </c>
      <c r="C65" s="11">
        <v>114</v>
      </c>
      <c r="D65" s="10" t="str">
        <f>DEC2HEX(HEX2DEC(INDEX(BaseAddressTable!$B$9:$B$82,(MATCH(A65,BaseAddressTable!$A$9:$A$82,0))))+HEX2DEC(C65))</f>
        <v>A026E114</v>
      </c>
      <c r="E65" s="10" t="s">
        <v>113</v>
      </c>
      <c r="F65" s="10" t="s">
        <v>2804</v>
      </c>
      <c r="G65" s="10" t="s">
        <v>304</v>
      </c>
      <c r="H65" s="10">
        <v>0</v>
      </c>
      <c r="I65" s="12"/>
      <c r="J65" s="10" t="s">
        <v>2805</v>
      </c>
    </row>
    <row r="66" spans="1:58" x14ac:dyDescent="0.3">
      <c r="A66" s="10" t="s">
        <v>42</v>
      </c>
      <c r="B66" s="10" t="s">
        <v>2798</v>
      </c>
      <c r="C66" s="11">
        <v>114</v>
      </c>
      <c r="D66" s="10" t="str">
        <f>DEC2HEX(HEX2DEC(INDEX(BaseAddressTable!$B$9:$B$82,(MATCH(A66,BaseAddressTable!$A$9:$A$82,0))))+HEX2DEC(C66))</f>
        <v>A026E114</v>
      </c>
      <c r="E66" s="10" t="s">
        <v>113</v>
      </c>
      <c r="F66" s="10" t="s">
        <v>2806</v>
      </c>
      <c r="G66" s="10" t="s">
        <v>307</v>
      </c>
      <c r="H66" s="10">
        <v>0</v>
      </c>
      <c r="I66" s="12"/>
      <c r="J66" s="10" t="s">
        <v>2807</v>
      </c>
    </row>
    <row r="67" spans="1:58" s="8" customFormat="1" x14ac:dyDescent="0.3">
      <c r="A67" s="10" t="s">
        <v>42</v>
      </c>
      <c r="B67" s="10" t="s">
        <v>2808</v>
      </c>
      <c r="C67" s="10">
        <v>120</v>
      </c>
      <c r="D67" s="10" t="str">
        <f>DEC2HEX(HEX2DEC(INDEX(BaseAddressTable!$B$9:$B$82,(MATCH(A67,BaseAddressTable!$A$9:$A$82,0))))+HEX2DEC(C67))</f>
        <v>A026E120</v>
      </c>
      <c r="E67" s="10" t="s">
        <v>97</v>
      </c>
      <c r="F67" s="10" t="s">
        <v>2809</v>
      </c>
      <c r="G67" s="10" t="s">
        <v>127</v>
      </c>
      <c r="H67" s="10">
        <v>0</v>
      </c>
      <c r="I67" s="12" t="s">
        <v>2810</v>
      </c>
      <c r="J67" s="10" t="s">
        <v>2811</v>
      </c>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s="8" customFormat="1" ht="14.25" customHeight="1" x14ac:dyDescent="0.3">
      <c r="A68" s="10" t="s">
        <v>42</v>
      </c>
      <c r="B68" s="10" t="s">
        <v>2808</v>
      </c>
      <c r="C68" s="10">
        <v>120</v>
      </c>
      <c r="D68" s="10" t="str">
        <f>DEC2HEX(HEX2DEC(INDEX(BaseAddressTable!$B$9:$B$82,(MATCH(A68,BaseAddressTable!$A$9:$A$82,0))))+HEX2DEC(C68))</f>
        <v>A026E120</v>
      </c>
      <c r="E68" s="10" t="s">
        <v>97</v>
      </c>
      <c r="F68" s="10" t="s">
        <v>2812</v>
      </c>
      <c r="G68" s="10" t="s">
        <v>131</v>
      </c>
      <c r="H68" s="10">
        <v>0</v>
      </c>
      <c r="I68" s="12" t="s">
        <v>2813</v>
      </c>
      <c r="J68" s="10" t="s">
        <v>2814</v>
      </c>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row>
    <row r="69" spans="1:58" s="8" customFormat="1" ht="14.25" customHeight="1" x14ac:dyDescent="0.3">
      <c r="A69" s="10" t="s">
        <v>42</v>
      </c>
      <c r="B69" s="10" t="s">
        <v>2808</v>
      </c>
      <c r="C69" s="10">
        <v>120</v>
      </c>
      <c r="D69" s="10" t="str">
        <f>DEC2HEX(HEX2DEC(INDEX(BaseAddressTable!$B$9:$B$82,(MATCH(A69,BaseAddressTable!$A$9:$A$82,0))))+HEX2DEC(C69))</f>
        <v>A026E120</v>
      </c>
      <c r="E69" s="10" t="s">
        <v>97</v>
      </c>
      <c r="F69" s="10" t="s">
        <v>2815</v>
      </c>
      <c r="G69" s="10" t="s">
        <v>148</v>
      </c>
      <c r="H69" s="10">
        <v>0</v>
      </c>
      <c r="I69" s="12" t="s">
        <v>2816</v>
      </c>
      <c r="J69" s="10" t="s">
        <v>2817</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row>
    <row r="70" spans="1:58" s="8" customFormat="1" ht="14.25" customHeight="1" x14ac:dyDescent="0.3">
      <c r="A70" s="10" t="s">
        <v>42</v>
      </c>
      <c r="B70" s="10" t="s">
        <v>2808</v>
      </c>
      <c r="C70" s="10">
        <v>120</v>
      </c>
      <c r="D70" s="10" t="str">
        <f>DEC2HEX(HEX2DEC(INDEX(BaseAddressTable!$B$9:$B$82,(MATCH(A70,BaseAddressTable!$A$9:$A$82,0))))+HEX2DEC(C70))</f>
        <v>A026E120</v>
      </c>
      <c r="E70" s="10" t="s">
        <v>97</v>
      </c>
      <c r="F70" s="10" t="s">
        <v>2818</v>
      </c>
      <c r="G70" s="10" t="s">
        <v>152</v>
      </c>
      <c r="H70" s="10">
        <v>0</v>
      </c>
      <c r="I70" s="12" t="s">
        <v>2819</v>
      </c>
      <c r="J70" s="10" t="s">
        <v>2820</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row>
    <row r="71" spans="1:58" s="8" customFormat="1" x14ac:dyDescent="0.3">
      <c r="A71" s="10" t="s">
        <v>42</v>
      </c>
      <c r="B71" s="10" t="s">
        <v>2821</v>
      </c>
      <c r="C71" s="11">
        <v>124</v>
      </c>
      <c r="D71" s="10" t="str">
        <f>DEC2HEX(HEX2DEC(INDEX(BaseAddressTable!$B$9:$B$82,(MATCH(A71,BaseAddressTable!$A$9:$A$82,0))))+HEX2DEC(C71))</f>
        <v>A026E124</v>
      </c>
      <c r="E71" s="10" t="s">
        <v>113</v>
      </c>
      <c r="F71" s="10" t="s">
        <v>2822</v>
      </c>
      <c r="G71" s="10" t="s">
        <v>127</v>
      </c>
      <c r="H71" s="10">
        <v>0</v>
      </c>
      <c r="I71" s="12" t="s">
        <v>2823</v>
      </c>
      <c r="J71" s="10" t="s">
        <v>2824</v>
      </c>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row>
    <row r="72" spans="1:58" s="8" customFormat="1" x14ac:dyDescent="0.3">
      <c r="A72" s="10" t="s">
        <v>42</v>
      </c>
      <c r="B72" s="10" t="s">
        <v>2821</v>
      </c>
      <c r="C72" s="11">
        <v>124</v>
      </c>
      <c r="D72" s="10" t="str">
        <f>DEC2HEX(HEX2DEC(INDEX(BaseAddressTable!$B$9:$B$82,(MATCH(A72,BaseAddressTable!$A$9:$A$82,0))))+HEX2DEC(C72))</f>
        <v>A026E124</v>
      </c>
      <c r="E72" s="10" t="s">
        <v>113</v>
      </c>
      <c r="F72" s="10" t="s">
        <v>2825</v>
      </c>
      <c r="G72" s="10" t="s">
        <v>131</v>
      </c>
      <c r="H72" s="10">
        <v>0</v>
      </c>
      <c r="I72" s="12" t="s">
        <v>2826</v>
      </c>
      <c r="J72" s="10" t="s">
        <v>2827</v>
      </c>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row>
    <row r="73" spans="1:58" s="8" customFormat="1" x14ac:dyDescent="0.3">
      <c r="A73" s="10" t="s">
        <v>42</v>
      </c>
      <c r="B73" s="10" t="s">
        <v>2821</v>
      </c>
      <c r="C73" s="11">
        <v>124</v>
      </c>
      <c r="D73" s="10" t="str">
        <f>DEC2HEX(HEX2DEC(INDEX(BaseAddressTable!$B$9:$B$82,(MATCH(A73,BaseAddressTable!$A$9:$A$82,0))))+HEX2DEC(C73))</f>
        <v>A026E124</v>
      </c>
      <c r="E73" s="10" t="s">
        <v>113</v>
      </c>
      <c r="F73" s="10" t="s">
        <v>2828</v>
      </c>
      <c r="G73" s="10" t="s">
        <v>148</v>
      </c>
      <c r="H73" s="10">
        <v>0</v>
      </c>
      <c r="I73" s="12" t="s">
        <v>2829</v>
      </c>
      <c r="J73" s="10" t="s">
        <v>2830</v>
      </c>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row>
    <row r="74" spans="1:58" s="8" customFormat="1" x14ac:dyDescent="0.3">
      <c r="A74" s="10" t="s">
        <v>42</v>
      </c>
      <c r="B74" s="10" t="s">
        <v>2821</v>
      </c>
      <c r="C74" s="11">
        <v>124</v>
      </c>
      <c r="D74" s="10" t="str">
        <f>DEC2HEX(HEX2DEC(INDEX(BaseAddressTable!$B$9:$B$82,(MATCH(A74,BaseAddressTable!$A$9:$A$82,0))))+HEX2DEC(C74))</f>
        <v>A026E124</v>
      </c>
      <c r="E74" s="10" t="s">
        <v>113</v>
      </c>
      <c r="F74" s="10" t="s">
        <v>2831</v>
      </c>
      <c r="G74" s="10" t="s">
        <v>152</v>
      </c>
      <c r="H74" s="10">
        <v>0</v>
      </c>
      <c r="I74" s="12" t="s">
        <v>2832</v>
      </c>
      <c r="J74" s="10" t="s">
        <v>2833</v>
      </c>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row>
    <row r="75" spans="1:58" s="8" customFormat="1" x14ac:dyDescent="0.3">
      <c r="A75" s="10" t="s">
        <v>42</v>
      </c>
      <c r="B75" s="10" t="s">
        <v>2834</v>
      </c>
      <c r="C75" s="10">
        <v>128</v>
      </c>
      <c r="D75" s="10" t="str">
        <f>DEC2HEX(HEX2DEC(INDEX(BaseAddressTable!$B$9:$B$82,(MATCH(A75,BaseAddressTable!$A$9:$A$82,0))))+HEX2DEC(C75))</f>
        <v>A026E128</v>
      </c>
      <c r="E75" s="10" t="s">
        <v>97</v>
      </c>
      <c r="F75" s="10" t="s">
        <v>2835</v>
      </c>
      <c r="G75" s="10" t="s">
        <v>127</v>
      </c>
      <c r="H75" s="10">
        <v>0</v>
      </c>
      <c r="I75" s="12" t="s">
        <v>2836</v>
      </c>
      <c r="J75" s="10" t="s">
        <v>2837</v>
      </c>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row>
    <row r="76" spans="1:58" s="8" customFormat="1" x14ac:dyDescent="0.3">
      <c r="A76" s="10" t="s">
        <v>42</v>
      </c>
      <c r="B76" s="10" t="s">
        <v>2834</v>
      </c>
      <c r="C76" s="10">
        <v>128</v>
      </c>
      <c r="D76" s="10" t="str">
        <f>DEC2HEX(HEX2DEC(INDEX(BaseAddressTable!$B$9:$B$82,(MATCH(A76,BaseAddressTable!$A$9:$A$82,0))))+HEX2DEC(C76))</f>
        <v>A026E128</v>
      </c>
      <c r="E76" s="10" t="s">
        <v>97</v>
      </c>
      <c r="F76" s="10" t="s">
        <v>2838</v>
      </c>
      <c r="G76" s="10" t="s">
        <v>131</v>
      </c>
      <c r="H76" s="10">
        <v>0</v>
      </c>
      <c r="I76" s="12" t="s">
        <v>2839</v>
      </c>
      <c r="J76" s="10" t="s">
        <v>2840</v>
      </c>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row>
    <row r="77" spans="1:58" x14ac:dyDescent="0.3">
      <c r="A77" s="10" t="s">
        <v>42</v>
      </c>
      <c r="B77" s="10" t="s">
        <v>2841</v>
      </c>
      <c r="C77" s="10">
        <v>150</v>
      </c>
      <c r="D77" s="5" t="str">
        <f>DEC2HEX(HEX2DEC(INDEX(BaseAddressTable!$B$9:$B$82,(MATCH(A72,BaseAddressTable!$A$9:$A$82,0))))+HEX2DEC(C77))</f>
        <v>A026E150</v>
      </c>
      <c r="E77" s="10" t="s">
        <v>97</v>
      </c>
      <c r="F77" s="10" t="s">
        <v>2842</v>
      </c>
      <c r="G77" s="10" t="s">
        <v>127</v>
      </c>
      <c r="H77" s="10">
        <v>0</v>
      </c>
      <c r="I77" s="12" t="s">
        <v>2843</v>
      </c>
      <c r="J77" s="10" t="s">
        <v>2844</v>
      </c>
    </row>
    <row r="78" spans="1:58" x14ac:dyDescent="0.3">
      <c r="A78" s="10" t="s">
        <v>42</v>
      </c>
      <c r="B78" s="10" t="s">
        <v>2841</v>
      </c>
      <c r="C78" s="10">
        <v>150</v>
      </c>
      <c r="D78" s="5" t="str">
        <f>DEC2HEX(HEX2DEC(INDEX(BaseAddressTable!$B$9:$B$82,(MATCH(A77,BaseAddressTable!$A$9:$A$82,0))))+HEX2DEC(C78))</f>
        <v>A026E150</v>
      </c>
      <c r="E78" s="10" t="s">
        <v>97</v>
      </c>
      <c r="F78" s="10" t="s">
        <v>2845</v>
      </c>
      <c r="G78" s="10" t="s">
        <v>131</v>
      </c>
      <c r="H78" s="10">
        <v>0</v>
      </c>
      <c r="I78" s="12" t="s">
        <v>2846</v>
      </c>
      <c r="J78" s="10" t="s">
        <v>2847</v>
      </c>
    </row>
    <row r="79" spans="1:58" x14ac:dyDescent="0.3">
      <c r="A79" s="10" t="s">
        <v>42</v>
      </c>
      <c r="B79" s="10" t="s">
        <v>2841</v>
      </c>
      <c r="C79" s="10">
        <v>150</v>
      </c>
      <c r="D79" s="5" t="str">
        <f>DEC2HEX(HEX2DEC(INDEX(BaseAddressTable!$B$9:$B$82,(MATCH(A78,BaseAddressTable!$A$9:$A$82,0))))+HEX2DEC(C79))</f>
        <v>A026E150</v>
      </c>
      <c r="E79" s="10" t="s">
        <v>97</v>
      </c>
      <c r="F79" s="10" t="s">
        <v>2848</v>
      </c>
      <c r="G79" s="10" t="s">
        <v>304</v>
      </c>
      <c r="H79" s="10">
        <v>0</v>
      </c>
      <c r="I79" s="12" t="s">
        <v>2849</v>
      </c>
      <c r="J79" s="10" t="s">
        <v>2850</v>
      </c>
    </row>
    <row r="80" spans="1:58" x14ac:dyDescent="0.3">
      <c r="A80" s="10" t="s">
        <v>42</v>
      </c>
      <c r="B80" s="10" t="s">
        <v>2841</v>
      </c>
      <c r="C80" s="10">
        <v>150</v>
      </c>
      <c r="D80" s="5" t="str">
        <f>DEC2HEX(HEX2DEC(INDEX(BaseAddressTable!$B$9:$B$82,(MATCH(A79,BaseAddressTable!$A$9:$A$82,0))))+HEX2DEC(C80))</f>
        <v>A026E150</v>
      </c>
      <c r="E80" s="10" t="s">
        <v>97</v>
      </c>
      <c r="F80" s="10" t="s">
        <v>2851</v>
      </c>
      <c r="G80" s="10" t="s">
        <v>307</v>
      </c>
      <c r="H80" s="10">
        <v>0</v>
      </c>
      <c r="I80" s="12" t="s">
        <v>2852</v>
      </c>
      <c r="J80" s="10" t="s">
        <v>2853</v>
      </c>
    </row>
    <row r="81" spans="1:10" x14ac:dyDescent="0.3">
      <c r="A81" s="10" t="s">
        <v>42</v>
      </c>
      <c r="B81" s="10" t="s">
        <v>2841</v>
      </c>
      <c r="C81" s="10">
        <v>150</v>
      </c>
      <c r="D81" s="5" t="str">
        <f>DEC2HEX(HEX2DEC(INDEX(BaseAddressTable!$B$9:$B$82,(MATCH(A76,BaseAddressTable!$A$9:$A$82,0))))+HEX2DEC(C81))</f>
        <v>A026E150</v>
      </c>
      <c r="E81" s="10" t="s">
        <v>97</v>
      </c>
      <c r="F81" s="10" t="s">
        <v>2854</v>
      </c>
      <c r="G81" s="10" t="s">
        <v>274</v>
      </c>
      <c r="H81" s="10">
        <v>0</v>
      </c>
      <c r="I81" s="12" t="s">
        <v>2855</v>
      </c>
      <c r="J81" s="10" t="s">
        <v>2856</v>
      </c>
    </row>
    <row r="82" spans="1:10" x14ac:dyDescent="0.3">
      <c r="A82" s="10" t="s">
        <v>42</v>
      </c>
      <c r="B82" s="10" t="s">
        <v>2841</v>
      </c>
      <c r="C82" s="10">
        <v>150</v>
      </c>
      <c r="D82" s="5" t="str">
        <f>DEC2HEX(HEX2DEC(INDEX(BaseAddressTable!$B$9:$B$82,(MATCH(A81,BaseAddressTable!$A$9:$A$82,0))))+HEX2DEC(C82))</f>
        <v>A026E150</v>
      </c>
      <c r="E82" s="10" t="s">
        <v>97</v>
      </c>
      <c r="F82" s="10" t="s">
        <v>2857</v>
      </c>
      <c r="G82" s="10" t="s">
        <v>277</v>
      </c>
      <c r="H82" s="10">
        <v>0</v>
      </c>
      <c r="I82" s="12" t="s">
        <v>2858</v>
      </c>
      <c r="J82" s="10" t="s">
        <v>2859</v>
      </c>
    </row>
    <row r="83" spans="1:10" x14ac:dyDescent="0.3">
      <c r="A83" s="10" t="s">
        <v>42</v>
      </c>
      <c r="B83" s="10" t="s">
        <v>2841</v>
      </c>
      <c r="C83" s="10">
        <v>150</v>
      </c>
      <c r="D83" s="5" t="str">
        <f>DEC2HEX(HEX2DEC(INDEX(BaseAddressTable!$B$9:$B$82,(MATCH(A82,BaseAddressTable!$A$9:$A$82,0))))+HEX2DEC(C83))</f>
        <v>A026E150</v>
      </c>
      <c r="E83" s="10" t="s">
        <v>97</v>
      </c>
      <c r="F83" s="10" t="s">
        <v>2860</v>
      </c>
      <c r="G83" s="10" t="s">
        <v>363</v>
      </c>
      <c r="H83" s="10">
        <v>0</v>
      </c>
      <c r="I83" s="12" t="s">
        <v>2861</v>
      </c>
      <c r="J83" s="10" t="s">
        <v>2862</v>
      </c>
    </row>
    <row r="84" spans="1:10" x14ac:dyDescent="0.3">
      <c r="A84" s="10" t="s">
        <v>42</v>
      </c>
      <c r="B84" s="10" t="s">
        <v>2841</v>
      </c>
      <c r="C84" s="10">
        <v>150</v>
      </c>
      <c r="D84" s="5" t="str">
        <f>DEC2HEX(HEX2DEC(INDEX(BaseAddressTable!$B$9:$B$82,(MATCH(A83,BaseAddressTable!$A$9:$A$82,0))))+HEX2DEC(C84))</f>
        <v>A026E150</v>
      </c>
      <c r="E84" s="10" t="s">
        <v>97</v>
      </c>
      <c r="F84" s="10" t="s">
        <v>2863</v>
      </c>
      <c r="G84" s="10" t="s">
        <v>366</v>
      </c>
      <c r="H84" s="10">
        <v>0</v>
      </c>
      <c r="I84" s="12" t="s">
        <v>2864</v>
      </c>
      <c r="J84" s="10" t="s">
        <v>2865</v>
      </c>
    </row>
    <row r="85" spans="1:10" x14ac:dyDescent="0.3">
      <c r="A85" s="10" t="s">
        <v>42</v>
      </c>
      <c r="B85" s="10" t="s">
        <v>2866</v>
      </c>
      <c r="C85" s="10">
        <v>154</v>
      </c>
      <c r="D85" s="5" t="str">
        <f>DEC2HEX(HEX2DEC(INDEX(BaseAddressTable!$B$9:$B$82,(MATCH(A80,BaseAddressTable!$A$9:$A$82,0))))+HEX2DEC(C85))</f>
        <v>A026E154</v>
      </c>
      <c r="E85" s="10" t="s">
        <v>113</v>
      </c>
      <c r="F85" s="10" t="s">
        <v>2867</v>
      </c>
      <c r="G85" s="10" t="s">
        <v>127</v>
      </c>
      <c r="H85" s="10">
        <v>0</v>
      </c>
      <c r="I85" s="12" t="s">
        <v>2868</v>
      </c>
      <c r="J85" s="10" t="s">
        <v>2869</v>
      </c>
    </row>
    <row r="86" spans="1:10" x14ac:dyDescent="0.3">
      <c r="A86" s="10" t="s">
        <v>42</v>
      </c>
      <c r="B86" s="10" t="s">
        <v>2866</v>
      </c>
      <c r="C86" s="10">
        <v>154</v>
      </c>
      <c r="D86" s="5" t="str">
        <f>DEC2HEX(HEX2DEC(INDEX(BaseAddressTable!$B$9:$B$82,(MATCH(A85,BaseAddressTable!$A$9:$A$82,0))))+HEX2DEC(C86))</f>
        <v>A026E154</v>
      </c>
      <c r="E86" s="10" t="s">
        <v>113</v>
      </c>
      <c r="F86" s="10" t="s">
        <v>2870</v>
      </c>
      <c r="G86" s="10" t="s">
        <v>131</v>
      </c>
      <c r="H86" s="10">
        <v>0</v>
      </c>
      <c r="I86" s="12" t="s">
        <v>2871</v>
      </c>
      <c r="J86" s="10" t="s">
        <v>2872</v>
      </c>
    </row>
    <row r="87" spans="1:10" x14ac:dyDescent="0.3">
      <c r="A87" s="10" t="s">
        <v>42</v>
      </c>
      <c r="B87" s="10" t="s">
        <v>2866</v>
      </c>
      <c r="C87" s="10">
        <v>154</v>
      </c>
      <c r="D87" s="5" t="str">
        <f>DEC2HEX(HEX2DEC(INDEX(BaseAddressTable!$B$9:$B$82,(MATCH(A86,BaseAddressTable!$A$9:$A$82,0))))+HEX2DEC(C87))</f>
        <v>A026E154</v>
      </c>
      <c r="E87" s="10" t="s">
        <v>113</v>
      </c>
      <c r="F87" s="10" t="s">
        <v>2873</v>
      </c>
      <c r="G87" s="10" t="s">
        <v>304</v>
      </c>
      <c r="H87" s="10">
        <v>0</v>
      </c>
      <c r="I87" s="12" t="s">
        <v>2874</v>
      </c>
      <c r="J87" s="10" t="s">
        <v>2875</v>
      </c>
    </row>
    <row r="88" spans="1:10" x14ac:dyDescent="0.3">
      <c r="A88" s="10" t="s">
        <v>42</v>
      </c>
      <c r="B88" s="10" t="s">
        <v>2866</v>
      </c>
      <c r="C88" s="10">
        <v>154</v>
      </c>
      <c r="D88" s="5" t="str">
        <f>DEC2HEX(HEX2DEC(INDEX(BaseAddressTable!$B$9:$B$82,(MATCH(A87,BaseAddressTable!$A$9:$A$82,0))))+HEX2DEC(C88))</f>
        <v>A026E154</v>
      </c>
      <c r="E88" s="10" t="s">
        <v>113</v>
      </c>
      <c r="F88" s="10" t="s">
        <v>2876</v>
      </c>
      <c r="G88" s="10" t="s">
        <v>307</v>
      </c>
      <c r="H88" s="10">
        <v>0</v>
      </c>
      <c r="I88" s="12" t="s">
        <v>2877</v>
      </c>
      <c r="J88" s="10" t="s">
        <v>2878</v>
      </c>
    </row>
    <row r="89" spans="1:10" x14ac:dyDescent="0.3">
      <c r="A89" s="10" t="s">
        <v>42</v>
      </c>
      <c r="B89" s="10" t="s">
        <v>2866</v>
      </c>
      <c r="C89" s="10">
        <v>154</v>
      </c>
      <c r="D89" s="5" t="str">
        <f>DEC2HEX(HEX2DEC(INDEX(BaseAddressTable!$B$9:$B$82,(MATCH(A84,BaseAddressTable!$A$9:$A$82,0))))+HEX2DEC(C89))</f>
        <v>A026E154</v>
      </c>
      <c r="E89" s="10" t="s">
        <v>113</v>
      </c>
      <c r="F89" s="10" t="s">
        <v>2879</v>
      </c>
      <c r="G89" s="10" t="s">
        <v>274</v>
      </c>
      <c r="H89" s="10">
        <v>0</v>
      </c>
      <c r="I89" s="12" t="s">
        <v>2880</v>
      </c>
      <c r="J89" s="10" t="s">
        <v>2881</v>
      </c>
    </row>
    <row r="90" spans="1:10" x14ac:dyDescent="0.3">
      <c r="A90" s="10" t="s">
        <v>42</v>
      </c>
      <c r="B90" s="10" t="s">
        <v>2866</v>
      </c>
      <c r="C90" s="10">
        <v>154</v>
      </c>
      <c r="D90" s="5" t="str">
        <f>DEC2HEX(HEX2DEC(INDEX(BaseAddressTable!$B$9:$B$82,(MATCH(A89,BaseAddressTable!$A$9:$A$82,0))))+HEX2DEC(C90))</f>
        <v>A026E154</v>
      </c>
      <c r="E90" s="10" t="s">
        <v>113</v>
      </c>
      <c r="F90" s="10" t="s">
        <v>2882</v>
      </c>
      <c r="G90" s="10" t="s">
        <v>277</v>
      </c>
      <c r="H90" s="10">
        <v>0</v>
      </c>
      <c r="I90" s="12" t="s">
        <v>2883</v>
      </c>
      <c r="J90" s="10" t="s">
        <v>2884</v>
      </c>
    </row>
    <row r="91" spans="1:10" x14ac:dyDescent="0.3">
      <c r="A91" s="10" t="s">
        <v>42</v>
      </c>
      <c r="B91" s="10" t="s">
        <v>2866</v>
      </c>
      <c r="C91" s="10">
        <v>154</v>
      </c>
      <c r="D91" s="5" t="str">
        <f>DEC2HEX(HEX2DEC(INDEX(BaseAddressTable!$B$9:$B$82,(MATCH(A90,BaseAddressTable!$A$9:$A$82,0))))+HEX2DEC(C91))</f>
        <v>A026E154</v>
      </c>
      <c r="E91" s="10" t="s">
        <v>113</v>
      </c>
      <c r="F91" s="10" t="s">
        <v>2885</v>
      </c>
      <c r="G91" s="10" t="s">
        <v>363</v>
      </c>
      <c r="H91" s="10">
        <v>0</v>
      </c>
      <c r="I91" s="12" t="s">
        <v>2886</v>
      </c>
      <c r="J91" s="10" t="s">
        <v>2887</v>
      </c>
    </row>
    <row r="92" spans="1:10" x14ac:dyDescent="0.3">
      <c r="A92" s="10" t="s">
        <v>42</v>
      </c>
      <c r="B92" s="10" t="s">
        <v>2866</v>
      </c>
      <c r="C92" s="10">
        <v>154</v>
      </c>
      <c r="D92" s="5" t="str">
        <f>DEC2HEX(HEX2DEC(INDEX(BaseAddressTable!$B$9:$B$82,(MATCH(A91,BaseAddressTable!$A$9:$A$82,0))))+HEX2DEC(C92))</f>
        <v>A026E154</v>
      </c>
      <c r="E92" s="10" t="s">
        <v>113</v>
      </c>
      <c r="F92" s="10" t="s">
        <v>2888</v>
      </c>
      <c r="G92" s="10" t="s">
        <v>366</v>
      </c>
      <c r="H92" s="10">
        <v>0</v>
      </c>
      <c r="I92" s="12" t="s">
        <v>2889</v>
      </c>
      <c r="J92" s="10" t="s">
        <v>2890</v>
      </c>
    </row>
    <row r="93" spans="1:10" x14ac:dyDescent="0.3">
      <c r="A93" s="10" t="s">
        <v>42</v>
      </c>
      <c r="B93" s="10" t="s">
        <v>2891</v>
      </c>
      <c r="C93" s="10">
        <v>158</v>
      </c>
      <c r="D93" s="5" t="str">
        <f>DEC2HEX(HEX2DEC(INDEX(BaseAddressTable!$B$9:$B$82,(MATCH(A88,BaseAddressTable!$A$9:$A$82,0))))+HEX2DEC(C93))</f>
        <v>A026E158</v>
      </c>
      <c r="E93" s="10" t="s">
        <v>113</v>
      </c>
      <c r="F93" s="10" t="s">
        <v>2892</v>
      </c>
      <c r="G93" s="10" t="s">
        <v>127</v>
      </c>
      <c r="H93" s="10">
        <v>0</v>
      </c>
      <c r="I93" s="12" t="s">
        <v>2893</v>
      </c>
      <c r="J93" s="10" t="s">
        <v>2894</v>
      </c>
    </row>
    <row r="94" spans="1:10" x14ac:dyDescent="0.3">
      <c r="A94" s="10" t="s">
        <v>42</v>
      </c>
      <c r="B94" s="10" t="s">
        <v>2891</v>
      </c>
      <c r="C94" s="10">
        <v>158</v>
      </c>
      <c r="D94" s="5" t="str">
        <f>DEC2HEX(HEX2DEC(INDEX(BaseAddressTable!$B$9:$B$82,(MATCH(A93,BaseAddressTable!$A$9:$A$82,0))))+HEX2DEC(C94))</f>
        <v>A026E158</v>
      </c>
      <c r="E94" s="10" t="s">
        <v>113</v>
      </c>
      <c r="F94" s="10" t="s">
        <v>2895</v>
      </c>
      <c r="G94" s="10" t="s">
        <v>131</v>
      </c>
      <c r="H94" s="10">
        <v>0</v>
      </c>
      <c r="I94" s="12" t="s">
        <v>2896</v>
      </c>
      <c r="J94" s="10" t="s">
        <v>2897</v>
      </c>
    </row>
    <row r="95" spans="1:10" x14ac:dyDescent="0.3">
      <c r="A95" s="10" t="s">
        <v>42</v>
      </c>
      <c r="B95" s="10" t="s">
        <v>2891</v>
      </c>
      <c r="C95" s="10">
        <v>158</v>
      </c>
      <c r="D95" s="5" t="str">
        <f>DEC2HEX(HEX2DEC(INDEX(BaseAddressTable!$B$9:$B$82,(MATCH(A94,BaseAddressTable!$A$9:$A$82,0))))+HEX2DEC(C95))</f>
        <v>A026E158</v>
      </c>
      <c r="E95" s="10" t="s">
        <v>113</v>
      </c>
      <c r="F95" s="10" t="s">
        <v>2898</v>
      </c>
      <c r="G95" s="10" t="s">
        <v>304</v>
      </c>
      <c r="H95" s="10">
        <v>0</v>
      </c>
      <c r="I95" s="12" t="s">
        <v>2899</v>
      </c>
      <c r="J95" s="10" t="s">
        <v>2900</v>
      </c>
    </row>
    <row r="96" spans="1:10" x14ac:dyDescent="0.3">
      <c r="A96" s="10" t="s">
        <v>42</v>
      </c>
      <c r="B96" s="10" t="s">
        <v>2891</v>
      </c>
      <c r="C96" s="10">
        <v>158</v>
      </c>
      <c r="D96" s="5" t="str">
        <f>DEC2HEX(HEX2DEC(INDEX(BaseAddressTable!$B$9:$B$82,(MATCH(A95,BaseAddressTable!$A$9:$A$82,0))))+HEX2DEC(C96))</f>
        <v>A026E158</v>
      </c>
      <c r="E96" s="10" t="s">
        <v>113</v>
      </c>
      <c r="F96" s="10" t="s">
        <v>2901</v>
      </c>
      <c r="G96" s="10" t="s">
        <v>307</v>
      </c>
      <c r="H96" s="10">
        <v>0</v>
      </c>
      <c r="I96" s="12" t="s">
        <v>2902</v>
      </c>
      <c r="J96" s="10" t="s">
        <v>2903</v>
      </c>
    </row>
    <row r="97" spans="1:10" x14ac:dyDescent="0.3">
      <c r="A97" s="10" t="s">
        <v>42</v>
      </c>
      <c r="B97" s="10" t="s">
        <v>2891</v>
      </c>
      <c r="C97" s="10">
        <v>158</v>
      </c>
      <c r="D97" s="5" t="str">
        <f>DEC2HEX(HEX2DEC(INDEX(BaseAddressTable!$B$9:$B$82,(MATCH(A92,BaseAddressTable!$A$9:$A$82,0))))+HEX2DEC(C97))</f>
        <v>A026E158</v>
      </c>
      <c r="E97" s="10" t="s">
        <v>113</v>
      </c>
      <c r="F97" s="10" t="s">
        <v>2904</v>
      </c>
      <c r="G97" s="10" t="s">
        <v>274</v>
      </c>
      <c r="H97" s="10">
        <v>0</v>
      </c>
      <c r="I97" s="12" t="s">
        <v>2905</v>
      </c>
      <c r="J97" s="10" t="s">
        <v>2906</v>
      </c>
    </row>
    <row r="98" spans="1:10" x14ac:dyDescent="0.3">
      <c r="A98" s="10" t="s">
        <v>42</v>
      </c>
      <c r="B98" s="10" t="s">
        <v>2891</v>
      </c>
      <c r="C98" s="10">
        <v>158</v>
      </c>
      <c r="D98" s="5" t="str">
        <f>DEC2HEX(HEX2DEC(INDEX(BaseAddressTable!$B$9:$B$82,(MATCH(A97,BaseAddressTable!$A$9:$A$82,0))))+HEX2DEC(C98))</f>
        <v>A026E158</v>
      </c>
      <c r="E98" s="10" t="s">
        <v>113</v>
      </c>
      <c r="F98" s="10" t="s">
        <v>2907</v>
      </c>
      <c r="G98" s="10" t="s">
        <v>277</v>
      </c>
      <c r="H98" s="10">
        <v>0</v>
      </c>
      <c r="I98" s="12" t="s">
        <v>2908</v>
      </c>
      <c r="J98" s="10" t="s">
        <v>2909</v>
      </c>
    </row>
    <row r="99" spans="1:10" x14ac:dyDescent="0.3">
      <c r="A99" s="10" t="s">
        <v>42</v>
      </c>
      <c r="B99" s="10" t="s">
        <v>2891</v>
      </c>
      <c r="C99" s="10">
        <v>158</v>
      </c>
      <c r="D99" s="5" t="str">
        <f>DEC2HEX(HEX2DEC(INDEX(BaseAddressTable!$B$9:$B$82,(MATCH(A98,BaseAddressTable!$A$9:$A$82,0))))+HEX2DEC(C99))</f>
        <v>A026E158</v>
      </c>
      <c r="E99" s="10" t="s">
        <v>113</v>
      </c>
      <c r="F99" s="10" t="s">
        <v>2910</v>
      </c>
      <c r="G99" s="10" t="s">
        <v>363</v>
      </c>
      <c r="H99" s="10">
        <v>0</v>
      </c>
      <c r="I99" s="12" t="s">
        <v>2911</v>
      </c>
      <c r="J99" s="10" t="s">
        <v>2912</v>
      </c>
    </row>
    <row r="100" spans="1:10" x14ac:dyDescent="0.3">
      <c r="A100" s="10" t="s">
        <v>42</v>
      </c>
      <c r="B100" s="10" t="s">
        <v>2891</v>
      </c>
      <c r="C100" s="10">
        <v>158</v>
      </c>
      <c r="D100" s="5" t="str">
        <f>DEC2HEX(HEX2DEC(INDEX(BaseAddressTable!$B$9:$B$82,(MATCH(A99,BaseAddressTable!$A$9:$A$82,0))))+HEX2DEC(C100))</f>
        <v>A026E158</v>
      </c>
      <c r="E100" s="10" t="s">
        <v>113</v>
      </c>
      <c r="F100" s="10" t="s">
        <v>2913</v>
      </c>
      <c r="G100" s="10" t="s">
        <v>366</v>
      </c>
      <c r="H100" s="10">
        <v>0</v>
      </c>
      <c r="I100" s="12" t="s">
        <v>2914</v>
      </c>
      <c r="J100" s="10" t="s">
        <v>2915</v>
      </c>
    </row>
    <row r="101" spans="1:10" x14ac:dyDescent="0.3">
      <c r="A101" s="10" t="s">
        <v>42</v>
      </c>
      <c r="B101" s="10" t="s">
        <v>2916</v>
      </c>
      <c r="C101" s="10">
        <v>160</v>
      </c>
      <c r="D101" s="5" t="str">
        <f>DEC2HEX(HEX2DEC(INDEX(BaseAddressTable!$B$9:$B$82,(MATCH(A96,BaseAddressTable!$A$9:$A$82,0))))+HEX2DEC(C101))</f>
        <v>A026E160</v>
      </c>
      <c r="E101" s="10" t="s">
        <v>97</v>
      </c>
      <c r="F101" s="10" t="s">
        <v>2917</v>
      </c>
      <c r="G101" s="10" t="s">
        <v>127</v>
      </c>
      <c r="H101" s="10">
        <v>0</v>
      </c>
      <c r="I101" s="12" t="s">
        <v>2918</v>
      </c>
      <c r="J101" s="10" t="s">
        <v>2919</v>
      </c>
    </row>
    <row r="102" spans="1:10" x14ac:dyDescent="0.3">
      <c r="A102" s="10" t="s">
        <v>42</v>
      </c>
      <c r="B102" s="10" t="s">
        <v>2916</v>
      </c>
      <c r="C102" s="10">
        <v>160</v>
      </c>
      <c r="D102" s="5" t="str">
        <f>DEC2HEX(HEX2DEC(INDEX(BaseAddressTable!$B$9:$B$82,(MATCH(A101,BaseAddressTable!$A$9:$A$82,0))))+HEX2DEC(C102))</f>
        <v>A026E160</v>
      </c>
      <c r="E102" s="10" t="s">
        <v>97</v>
      </c>
      <c r="F102" s="10" t="s">
        <v>2920</v>
      </c>
      <c r="G102" s="10" t="s">
        <v>131</v>
      </c>
      <c r="H102" s="10">
        <v>0</v>
      </c>
      <c r="I102" s="12" t="s">
        <v>2921</v>
      </c>
      <c r="J102" s="10" t="s">
        <v>2922</v>
      </c>
    </row>
    <row r="103" spans="1:10" x14ac:dyDescent="0.3">
      <c r="A103" s="10" t="s">
        <v>42</v>
      </c>
      <c r="B103" s="10" t="s">
        <v>2916</v>
      </c>
      <c r="C103" s="10">
        <v>160</v>
      </c>
      <c r="D103" s="5" t="str">
        <f>DEC2HEX(HEX2DEC(INDEX(BaseAddressTable!$B$9:$B$82,(MATCH(A102,BaseAddressTable!$A$9:$A$82,0))))+HEX2DEC(C103))</f>
        <v>A026E160</v>
      </c>
      <c r="E103" s="10" t="s">
        <v>97</v>
      </c>
      <c r="F103" s="10" t="s">
        <v>2923</v>
      </c>
      <c r="G103" s="10" t="s">
        <v>304</v>
      </c>
      <c r="H103" s="10">
        <v>0</v>
      </c>
      <c r="I103" s="12" t="s">
        <v>2924</v>
      </c>
      <c r="J103" s="10" t="s">
        <v>2925</v>
      </c>
    </row>
    <row r="104" spans="1:10" x14ac:dyDescent="0.3">
      <c r="A104" s="10" t="s">
        <v>42</v>
      </c>
      <c r="B104" s="10" t="s">
        <v>2916</v>
      </c>
      <c r="C104" s="10">
        <v>160</v>
      </c>
      <c r="D104" s="5" t="str">
        <f>DEC2HEX(HEX2DEC(INDEX(BaseAddressTable!$B$9:$B$82,(MATCH(A103,BaseAddressTable!$A$9:$A$82,0))))+HEX2DEC(C104))</f>
        <v>A026E160</v>
      </c>
      <c r="E104" s="10" t="s">
        <v>97</v>
      </c>
      <c r="F104" s="10" t="s">
        <v>2926</v>
      </c>
      <c r="G104" s="10" t="s">
        <v>307</v>
      </c>
      <c r="H104" s="10">
        <v>0</v>
      </c>
      <c r="I104" s="12" t="s">
        <v>2927</v>
      </c>
      <c r="J104" s="10" t="s">
        <v>2928</v>
      </c>
    </row>
    <row r="105" spans="1:10" x14ac:dyDescent="0.3">
      <c r="A105" s="10" t="s">
        <v>42</v>
      </c>
      <c r="B105" s="10" t="s">
        <v>2916</v>
      </c>
      <c r="C105" s="10">
        <v>160</v>
      </c>
      <c r="D105" s="5" t="str">
        <f>DEC2HEX(HEX2DEC(INDEX(BaseAddressTable!$B$9:$B$82,(MATCH(A100,BaseAddressTable!$A$9:$A$82,0))))+HEX2DEC(C105))</f>
        <v>A026E160</v>
      </c>
      <c r="E105" s="10" t="s">
        <v>97</v>
      </c>
      <c r="F105" s="10" t="s">
        <v>2929</v>
      </c>
      <c r="G105" s="10" t="s">
        <v>274</v>
      </c>
      <c r="H105" s="10">
        <v>0</v>
      </c>
      <c r="I105" s="12" t="s">
        <v>2930</v>
      </c>
      <c r="J105" s="10" t="s">
        <v>2931</v>
      </c>
    </row>
    <row r="106" spans="1:10" x14ac:dyDescent="0.3">
      <c r="A106" s="10" t="s">
        <v>42</v>
      </c>
      <c r="B106" s="10" t="s">
        <v>2916</v>
      </c>
      <c r="C106" s="10">
        <v>160</v>
      </c>
      <c r="D106" s="5" t="str">
        <f>DEC2HEX(HEX2DEC(INDEX(BaseAddressTable!$B$9:$B$82,(MATCH(A105,BaseAddressTable!$A$9:$A$82,0))))+HEX2DEC(C106))</f>
        <v>A026E160</v>
      </c>
      <c r="E106" s="10" t="s">
        <v>97</v>
      </c>
      <c r="F106" s="10" t="s">
        <v>2932</v>
      </c>
      <c r="G106" s="10" t="s">
        <v>277</v>
      </c>
      <c r="H106" s="10">
        <v>0</v>
      </c>
      <c r="I106" s="12" t="s">
        <v>2933</v>
      </c>
      <c r="J106" s="10" t="s">
        <v>2934</v>
      </c>
    </row>
    <row r="107" spans="1:10" x14ac:dyDescent="0.3">
      <c r="A107" s="10" t="s">
        <v>42</v>
      </c>
      <c r="B107" s="10" t="s">
        <v>2916</v>
      </c>
      <c r="C107" s="10">
        <v>160</v>
      </c>
      <c r="D107" s="5" t="str">
        <f>DEC2HEX(HEX2DEC(INDEX(BaseAddressTable!$B$9:$B$82,(MATCH(A106,BaseAddressTable!$A$9:$A$82,0))))+HEX2DEC(C107))</f>
        <v>A026E160</v>
      </c>
      <c r="E107" s="10" t="s">
        <v>97</v>
      </c>
      <c r="F107" s="10" t="s">
        <v>2935</v>
      </c>
      <c r="G107" s="10" t="s">
        <v>363</v>
      </c>
      <c r="H107" s="10">
        <v>0</v>
      </c>
      <c r="I107" s="12" t="s">
        <v>2936</v>
      </c>
      <c r="J107" s="10" t="s">
        <v>2937</v>
      </c>
    </row>
    <row r="108" spans="1:10" x14ac:dyDescent="0.3">
      <c r="A108" s="10" t="s">
        <v>42</v>
      </c>
      <c r="B108" s="10" t="s">
        <v>2916</v>
      </c>
      <c r="C108" s="10">
        <v>160</v>
      </c>
      <c r="D108" s="5" t="str">
        <f>DEC2HEX(HEX2DEC(INDEX(BaseAddressTable!$B$9:$B$82,(MATCH(A107,BaseAddressTable!$A$9:$A$82,0))))+HEX2DEC(C108))</f>
        <v>A026E160</v>
      </c>
      <c r="E108" s="10" t="s">
        <v>97</v>
      </c>
      <c r="F108" s="10" t="s">
        <v>2938</v>
      </c>
      <c r="G108" s="10" t="s">
        <v>366</v>
      </c>
      <c r="H108" s="10">
        <v>0</v>
      </c>
      <c r="I108" s="12" t="s">
        <v>2939</v>
      </c>
      <c r="J108" s="10" t="s">
        <v>2940</v>
      </c>
    </row>
    <row r="109" spans="1:10" x14ac:dyDescent="0.3">
      <c r="A109" s="10" t="s">
        <v>42</v>
      </c>
      <c r="B109" s="10" t="s">
        <v>2941</v>
      </c>
      <c r="C109" s="10">
        <v>164</v>
      </c>
      <c r="D109" s="5" t="str">
        <f>DEC2HEX(HEX2DEC(INDEX(BaseAddressTable!$B$9:$B$82,(MATCH(A104,BaseAddressTable!$A$9:$A$82,0))))+HEX2DEC(C109))</f>
        <v>A026E164</v>
      </c>
      <c r="E109" s="10" t="s">
        <v>113</v>
      </c>
      <c r="F109" s="10" t="s">
        <v>2942</v>
      </c>
      <c r="G109" s="10" t="s">
        <v>127</v>
      </c>
      <c r="H109" s="10">
        <v>0</v>
      </c>
      <c r="I109" s="12" t="s">
        <v>2943</v>
      </c>
      <c r="J109" s="10" t="s">
        <v>2944</v>
      </c>
    </row>
    <row r="110" spans="1:10" x14ac:dyDescent="0.3">
      <c r="A110" s="10" t="s">
        <v>42</v>
      </c>
      <c r="B110" s="10" t="s">
        <v>2941</v>
      </c>
      <c r="C110" s="10">
        <v>164</v>
      </c>
      <c r="D110" s="5" t="str">
        <f>DEC2HEX(HEX2DEC(INDEX(BaseAddressTable!$B$9:$B$82,(MATCH(A109,BaseAddressTable!$A$9:$A$82,0))))+HEX2DEC(C110))</f>
        <v>A026E164</v>
      </c>
      <c r="E110" s="10" t="s">
        <v>113</v>
      </c>
      <c r="F110" s="10" t="s">
        <v>2945</v>
      </c>
      <c r="G110" s="10" t="s">
        <v>131</v>
      </c>
      <c r="H110" s="10">
        <v>0</v>
      </c>
      <c r="I110" s="12" t="s">
        <v>2946</v>
      </c>
      <c r="J110" s="10" t="s">
        <v>2947</v>
      </c>
    </row>
    <row r="111" spans="1:10" x14ac:dyDescent="0.3">
      <c r="A111" s="10" t="s">
        <v>42</v>
      </c>
      <c r="B111" s="10" t="s">
        <v>2941</v>
      </c>
      <c r="C111" s="10">
        <v>164</v>
      </c>
      <c r="D111" s="5" t="str">
        <f>DEC2HEX(HEX2DEC(INDEX(BaseAddressTable!$B$9:$B$82,(MATCH(A110,BaseAddressTable!$A$9:$A$82,0))))+HEX2DEC(C111))</f>
        <v>A026E164</v>
      </c>
      <c r="E111" s="10" t="s">
        <v>113</v>
      </c>
      <c r="F111" s="10" t="s">
        <v>2948</v>
      </c>
      <c r="G111" s="10" t="s">
        <v>304</v>
      </c>
      <c r="H111" s="10">
        <v>0</v>
      </c>
      <c r="I111" s="12" t="s">
        <v>2949</v>
      </c>
      <c r="J111" s="10" t="s">
        <v>2950</v>
      </c>
    </row>
    <row r="112" spans="1:10" x14ac:dyDescent="0.3">
      <c r="A112" s="10" t="s">
        <v>42</v>
      </c>
      <c r="B112" s="10" t="s">
        <v>2941</v>
      </c>
      <c r="C112" s="10">
        <v>164</v>
      </c>
      <c r="D112" s="5" t="str">
        <f>DEC2HEX(HEX2DEC(INDEX(BaseAddressTable!$B$9:$B$82,(MATCH(A111,BaseAddressTable!$A$9:$A$82,0))))+HEX2DEC(C112))</f>
        <v>A026E164</v>
      </c>
      <c r="E112" s="10" t="s">
        <v>113</v>
      </c>
      <c r="F112" s="10" t="s">
        <v>2951</v>
      </c>
      <c r="G112" s="10" t="s">
        <v>307</v>
      </c>
      <c r="H112" s="10">
        <v>0</v>
      </c>
      <c r="I112" s="12" t="s">
        <v>2952</v>
      </c>
      <c r="J112" s="10" t="s">
        <v>2953</v>
      </c>
    </row>
    <row r="113" spans="1:10" x14ac:dyDescent="0.3">
      <c r="A113" s="10" t="s">
        <v>42</v>
      </c>
      <c r="B113" s="10" t="s">
        <v>2941</v>
      </c>
      <c r="C113" s="10">
        <v>164</v>
      </c>
      <c r="D113" s="5" t="str">
        <f>DEC2HEX(HEX2DEC(INDEX(BaseAddressTable!$B$9:$B$82,(MATCH(A108,BaseAddressTable!$A$9:$A$82,0))))+HEX2DEC(C113))</f>
        <v>A026E164</v>
      </c>
      <c r="E113" s="10" t="s">
        <v>113</v>
      </c>
      <c r="F113" s="10" t="s">
        <v>2954</v>
      </c>
      <c r="G113" s="10" t="s">
        <v>274</v>
      </c>
      <c r="H113" s="10">
        <v>0</v>
      </c>
      <c r="I113" s="12" t="s">
        <v>2955</v>
      </c>
      <c r="J113" s="10" t="s">
        <v>2956</v>
      </c>
    </row>
    <row r="114" spans="1:10" x14ac:dyDescent="0.3">
      <c r="A114" s="10" t="s">
        <v>42</v>
      </c>
      <c r="B114" s="10" t="s">
        <v>2941</v>
      </c>
      <c r="C114" s="10">
        <v>164</v>
      </c>
      <c r="D114" s="5" t="str">
        <f>DEC2HEX(HEX2DEC(INDEX(BaseAddressTable!$B$9:$B$82,(MATCH(A113,BaseAddressTable!$A$9:$A$82,0))))+HEX2DEC(C114))</f>
        <v>A026E164</v>
      </c>
      <c r="E114" s="10" t="s">
        <v>113</v>
      </c>
      <c r="F114" s="10" t="s">
        <v>2957</v>
      </c>
      <c r="G114" s="10" t="s">
        <v>277</v>
      </c>
      <c r="H114" s="10">
        <v>0</v>
      </c>
      <c r="I114" s="12" t="s">
        <v>2958</v>
      </c>
      <c r="J114" s="10" t="s">
        <v>2959</v>
      </c>
    </row>
    <row r="115" spans="1:10" x14ac:dyDescent="0.3">
      <c r="A115" s="10" t="s">
        <v>42</v>
      </c>
      <c r="B115" s="10" t="s">
        <v>2941</v>
      </c>
      <c r="C115" s="10">
        <v>164</v>
      </c>
      <c r="D115" s="5" t="str">
        <f>DEC2HEX(HEX2DEC(INDEX(BaseAddressTable!$B$9:$B$82,(MATCH(A114,BaseAddressTable!$A$9:$A$82,0))))+HEX2DEC(C115))</f>
        <v>A026E164</v>
      </c>
      <c r="E115" s="10" t="s">
        <v>113</v>
      </c>
      <c r="F115" s="10" t="s">
        <v>2960</v>
      </c>
      <c r="G115" s="10" t="s">
        <v>363</v>
      </c>
      <c r="H115" s="10">
        <v>0</v>
      </c>
      <c r="I115" s="12" t="s">
        <v>2961</v>
      </c>
      <c r="J115" s="10" t="s">
        <v>2962</v>
      </c>
    </row>
    <row r="116" spans="1:10" x14ac:dyDescent="0.3">
      <c r="A116" s="10" t="s">
        <v>42</v>
      </c>
      <c r="B116" s="10" t="s">
        <v>2941</v>
      </c>
      <c r="C116" s="10">
        <v>164</v>
      </c>
      <c r="D116" s="5" t="str">
        <f>DEC2HEX(HEX2DEC(INDEX(BaseAddressTable!$B$9:$B$82,(MATCH(A115,BaseAddressTable!$A$9:$A$82,0))))+HEX2DEC(C116))</f>
        <v>A026E164</v>
      </c>
      <c r="E116" s="10" t="s">
        <v>113</v>
      </c>
      <c r="F116" s="10" t="s">
        <v>2963</v>
      </c>
      <c r="G116" s="10" t="s">
        <v>366</v>
      </c>
      <c r="H116" s="10">
        <v>0</v>
      </c>
      <c r="I116" s="12" t="s">
        <v>2964</v>
      </c>
      <c r="J116" s="10" t="s">
        <v>2965</v>
      </c>
    </row>
    <row r="117" spans="1:10" x14ac:dyDescent="0.3">
      <c r="A117" s="10" t="s">
        <v>42</v>
      </c>
      <c r="B117" s="10" t="s">
        <v>2966</v>
      </c>
      <c r="C117" s="10">
        <v>168</v>
      </c>
      <c r="D117" s="5" t="str">
        <f>DEC2HEX(HEX2DEC(INDEX(BaseAddressTable!$B$9:$B$82,(MATCH(A112,BaseAddressTable!$A$9:$A$82,0))))+HEX2DEC(C117))</f>
        <v>A026E168</v>
      </c>
      <c r="E117" s="10" t="s">
        <v>113</v>
      </c>
      <c r="F117" s="10" t="s">
        <v>2967</v>
      </c>
      <c r="G117" s="10" t="s">
        <v>127</v>
      </c>
      <c r="H117" s="10">
        <v>0</v>
      </c>
      <c r="I117" s="12" t="s">
        <v>2968</v>
      </c>
      <c r="J117" s="10" t="s">
        <v>2969</v>
      </c>
    </row>
    <row r="118" spans="1:10" x14ac:dyDescent="0.3">
      <c r="A118" s="10" t="s">
        <v>42</v>
      </c>
      <c r="B118" s="10" t="s">
        <v>2966</v>
      </c>
      <c r="C118" s="10">
        <v>168</v>
      </c>
      <c r="D118" s="5" t="str">
        <f>DEC2HEX(HEX2DEC(INDEX(BaseAddressTable!$B$9:$B$82,(MATCH(A117,BaseAddressTable!$A$9:$A$82,0))))+HEX2DEC(C118))</f>
        <v>A026E168</v>
      </c>
      <c r="E118" s="10" t="s">
        <v>113</v>
      </c>
      <c r="F118" s="10" t="s">
        <v>2970</v>
      </c>
      <c r="G118" s="10" t="s">
        <v>131</v>
      </c>
      <c r="H118" s="10">
        <v>0</v>
      </c>
      <c r="I118" s="12" t="s">
        <v>2971</v>
      </c>
      <c r="J118" s="10" t="s">
        <v>2972</v>
      </c>
    </row>
    <row r="119" spans="1:10" x14ac:dyDescent="0.3">
      <c r="A119" s="10" t="s">
        <v>42</v>
      </c>
      <c r="B119" s="10" t="s">
        <v>2966</v>
      </c>
      <c r="C119" s="10">
        <v>168</v>
      </c>
      <c r="D119" s="5" t="str">
        <f>DEC2HEX(HEX2DEC(INDEX(BaseAddressTable!$B$9:$B$82,(MATCH(A118,BaseAddressTable!$A$9:$A$82,0))))+HEX2DEC(C119))</f>
        <v>A026E168</v>
      </c>
      <c r="E119" s="10" t="s">
        <v>113</v>
      </c>
      <c r="F119" s="10" t="s">
        <v>2973</v>
      </c>
      <c r="G119" s="10" t="s">
        <v>304</v>
      </c>
      <c r="H119" s="10">
        <v>0</v>
      </c>
      <c r="I119" s="12" t="s">
        <v>2974</v>
      </c>
      <c r="J119" s="10" t="s">
        <v>2975</v>
      </c>
    </row>
    <row r="120" spans="1:10" x14ac:dyDescent="0.3">
      <c r="A120" s="10" t="s">
        <v>42</v>
      </c>
      <c r="B120" s="10" t="s">
        <v>2966</v>
      </c>
      <c r="C120" s="10">
        <v>168</v>
      </c>
      <c r="D120" s="5" t="str">
        <f>DEC2HEX(HEX2DEC(INDEX(BaseAddressTable!$B$9:$B$82,(MATCH(A119,BaseAddressTable!$A$9:$A$82,0))))+HEX2DEC(C120))</f>
        <v>A026E168</v>
      </c>
      <c r="E120" s="10" t="s">
        <v>113</v>
      </c>
      <c r="F120" s="10" t="s">
        <v>2976</v>
      </c>
      <c r="G120" s="10" t="s">
        <v>307</v>
      </c>
      <c r="H120" s="10">
        <v>0</v>
      </c>
      <c r="I120" s="12" t="s">
        <v>2977</v>
      </c>
      <c r="J120" s="10" t="s">
        <v>2978</v>
      </c>
    </row>
    <row r="121" spans="1:10" x14ac:dyDescent="0.3">
      <c r="A121" s="10" t="s">
        <v>42</v>
      </c>
      <c r="B121" s="10" t="s">
        <v>2966</v>
      </c>
      <c r="C121" s="10">
        <v>168</v>
      </c>
      <c r="D121" s="5" t="str">
        <f>DEC2HEX(HEX2DEC(INDEX(BaseAddressTable!$B$9:$B$82,(MATCH(A116,BaseAddressTable!$A$9:$A$82,0))))+HEX2DEC(C121))</f>
        <v>A026E168</v>
      </c>
      <c r="E121" s="10" t="s">
        <v>113</v>
      </c>
      <c r="F121" s="10" t="s">
        <v>2979</v>
      </c>
      <c r="G121" s="10" t="s">
        <v>274</v>
      </c>
      <c r="H121" s="10">
        <v>0</v>
      </c>
      <c r="I121" s="12" t="s">
        <v>2980</v>
      </c>
      <c r="J121" s="10" t="s">
        <v>2981</v>
      </c>
    </row>
    <row r="122" spans="1:10" x14ac:dyDescent="0.3">
      <c r="A122" s="10" t="s">
        <v>42</v>
      </c>
      <c r="B122" s="10" t="s">
        <v>2966</v>
      </c>
      <c r="C122" s="10">
        <v>168</v>
      </c>
      <c r="D122" s="5" t="str">
        <f>DEC2HEX(HEX2DEC(INDEX(BaseAddressTable!$B$9:$B$82,(MATCH(A121,BaseAddressTable!$A$9:$A$82,0))))+HEX2DEC(C122))</f>
        <v>A026E168</v>
      </c>
      <c r="E122" s="10" t="s">
        <v>113</v>
      </c>
      <c r="F122" s="10" t="s">
        <v>2982</v>
      </c>
      <c r="G122" s="10" t="s">
        <v>277</v>
      </c>
      <c r="H122" s="10">
        <v>0</v>
      </c>
      <c r="I122" s="12" t="s">
        <v>2983</v>
      </c>
      <c r="J122" s="10" t="s">
        <v>2984</v>
      </c>
    </row>
    <row r="123" spans="1:10" x14ac:dyDescent="0.3">
      <c r="A123" s="10" t="s">
        <v>42</v>
      </c>
      <c r="B123" s="10" t="s">
        <v>2966</v>
      </c>
      <c r="C123" s="10">
        <v>168</v>
      </c>
      <c r="D123" s="5" t="str">
        <f>DEC2HEX(HEX2DEC(INDEX(BaseAddressTable!$B$9:$B$82,(MATCH(A122,BaseAddressTable!$A$9:$A$82,0))))+HEX2DEC(C123))</f>
        <v>A026E168</v>
      </c>
      <c r="E123" s="10" t="s">
        <v>113</v>
      </c>
      <c r="F123" s="10" t="s">
        <v>2985</v>
      </c>
      <c r="G123" s="10" t="s">
        <v>363</v>
      </c>
      <c r="H123" s="10">
        <v>0</v>
      </c>
      <c r="I123" s="12" t="s">
        <v>2986</v>
      </c>
      <c r="J123" s="10" t="s">
        <v>2987</v>
      </c>
    </row>
    <row r="124" spans="1:10" x14ac:dyDescent="0.3">
      <c r="A124" s="10" t="s">
        <v>42</v>
      </c>
      <c r="B124" s="10" t="s">
        <v>2966</v>
      </c>
      <c r="C124" s="10">
        <v>168</v>
      </c>
      <c r="D124" s="5" t="str">
        <f>DEC2HEX(HEX2DEC(INDEX(BaseAddressTable!$B$9:$B$82,(MATCH(A123,BaseAddressTable!$A$9:$A$82,0))))+HEX2DEC(C124))</f>
        <v>A026E168</v>
      </c>
      <c r="E124" s="10" t="s">
        <v>113</v>
      </c>
      <c r="F124" s="10" t="s">
        <v>2988</v>
      </c>
      <c r="G124" s="10" t="s">
        <v>366</v>
      </c>
      <c r="H124" s="10">
        <v>0</v>
      </c>
      <c r="I124" s="12" t="s">
        <v>2989</v>
      </c>
      <c r="J124" s="10" t="s">
        <v>2990</v>
      </c>
    </row>
    <row r="125" spans="1:10" x14ac:dyDescent="0.3">
      <c r="A125" s="10" t="s">
        <v>42</v>
      </c>
      <c r="B125" s="10" t="s">
        <v>2991</v>
      </c>
      <c r="C125" s="10">
        <v>170</v>
      </c>
      <c r="D125" s="5" t="str">
        <f>DEC2HEX(HEX2DEC(INDEX(BaseAddressTable!$B$9:$B$82,(MATCH(A120,BaseAddressTable!$A$9:$A$82,0))))+HEX2DEC(C125))</f>
        <v>A026E170</v>
      </c>
      <c r="E125" s="10" t="s">
        <v>97</v>
      </c>
      <c r="F125" s="10" t="s">
        <v>2992</v>
      </c>
      <c r="G125" s="10" t="s">
        <v>127</v>
      </c>
      <c r="H125" s="10">
        <v>0</v>
      </c>
      <c r="I125" s="12" t="s">
        <v>2993</v>
      </c>
      <c r="J125" s="10" t="s">
        <v>2994</v>
      </c>
    </row>
    <row r="126" spans="1:10" x14ac:dyDescent="0.3">
      <c r="A126" s="10" t="s">
        <v>42</v>
      </c>
      <c r="B126" s="10" t="s">
        <v>2991</v>
      </c>
      <c r="C126" s="10">
        <v>170</v>
      </c>
      <c r="D126" s="5" t="str">
        <f>DEC2HEX(HEX2DEC(INDEX(BaseAddressTable!$B$9:$B$82,(MATCH(A125,BaseAddressTable!$A$9:$A$82,0))))+HEX2DEC(C126))</f>
        <v>A026E170</v>
      </c>
      <c r="E126" s="10" t="s">
        <v>97</v>
      </c>
      <c r="F126" s="10" t="s">
        <v>2995</v>
      </c>
      <c r="G126" s="10" t="s">
        <v>131</v>
      </c>
      <c r="H126" s="10">
        <v>0</v>
      </c>
      <c r="I126" s="12" t="s">
        <v>2996</v>
      </c>
      <c r="J126" s="10" t="s">
        <v>2997</v>
      </c>
    </row>
    <row r="127" spans="1:10" x14ac:dyDescent="0.3">
      <c r="A127" s="10" t="s">
        <v>42</v>
      </c>
      <c r="B127" s="10" t="s">
        <v>2991</v>
      </c>
      <c r="C127" s="10">
        <v>170</v>
      </c>
      <c r="D127" s="5" t="str">
        <f>DEC2HEX(HEX2DEC(INDEX(BaseAddressTable!$B$9:$B$82,(MATCH(A126,BaseAddressTable!$A$9:$A$82,0))))+HEX2DEC(C127))</f>
        <v>A026E170</v>
      </c>
      <c r="E127" s="10" t="s">
        <v>97</v>
      </c>
      <c r="F127" s="10" t="s">
        <v>2998</v>
      </c>
      <c r="G127" s="10" t="s">
        <v>304</v>
      </c>
      <c r="H127" s="10">
        <v>0</v>
      </c>
      <c r="I127" s="12" t="s">
        <v>2999</v>
      </c>
      <c r="J127" s="10" t="s">
        <v>3000</v>
      </c>
    </row>
    <row r="128" spans="1:10" x14ac:dyDescent="0.3">
      <c r="A128" s="10" t="s">
        <v>42</v>
      </c>
      <c r="B128" s="10" t="s">
        <v>2991</v>
      </c>
      <c r="C128" s="10">
        <v>170</v>
      </c>
      <c r="D128" s="5" t="str">
        <f>DEC2HEX(HEX2DEC(INDEX(BaseAddressTable!$B$9:$B$82,(MATCH(A127,BaseAddressTable!$A$9:$A$82,0))))+HEX2DEC(C128))</f>
        <v>A026E170</v>
      </c>
      <c r="E128" s="10" t="s">
        <v>97</v>
      </c>
      <c r="F128" s="10" t="s">
        <v>3001</v>
      </c>
      <c r="G128" s="10" t="s">
        <v>307</v>
      </c>
      <c r="H128" s="10">
        <v>0</v>
      </c>
      <c r="I128" s="12" t="s">
        <v>3002</v>
      </c>
      <c r="J128" s="10" t="s">
        <v>3003</v>
      </c>
    </row>
    <row r="129" spans="1:10" x14ac:dyDescent="0.3">
      <c r="A129" s="10" t="s">
        <v>42</v>
      </c>
      <c r="B129" s="10" t="s">
        <v>2991</v>
      </c>
      <c r="C129" s="10">
        <v>170</v>
      </c>
      <c r="D129" s="5" t="str">
        <f>DEC2HEX(HEX2DEC(INDEX(BaseAddressTable!$B$9:$B$82,(MATCH(A124,BaseAddressTable!$A$9:$A$82,0))))+HEX2DEC(C129))</f>
        <v>A026E170</v>
      </c>
      <c r="E129" s="10" t="s">
        <v>97</v>
      </c>
      <c r="F129" s="10" t="s">
        <v>3004</v>
      </c>
      <c r="G129" s="10" t="s">
        <v>274</v>
      </c>
      <c r="H129" s="10">
        <v>0</v>
      </c>
      <c r="I129" s="12" t="s">
        <v>3005</v>
      </c>
      <c r="J129" s="10" t="s">
        <v>3006</v>
      </c>
    </row>
    <row r="130" spans="1:10" x14ac:dyDescent="0.3">
      <c r="A130" s="10" t="s">
        <v>42</v>
      </c>
      <c r="B130" s="10" t="s">
        <v>2991</v>
      </c>
      <c r="C130" s="10">
        <v>170</v>
      </c>
      <c r="D130" s="5" t="str">
        <f>DEC2HEX(HEX2DEC(INDEX(BaseAddressTable!$B$9:$B$82,(MATCH(A129,BaseAddressTable!$A$9:$A$82,0))))+HEX2DEC(C130))</f>
        <v>A026E170</v>
      </c>
      <c r="E130" s="10" t="s">
        <v>97</v>
      </c>
      <c r="F130" s="10" t="s">
        <v>3007</v>
      </c>
      <c r="G130" s="10" t="s">
        <v>277</v>
      </c>
      <c r="H130" s="10">
        <v>0</v>
      </c>
      <c r="I130" s="12" t="s">
        <v>3008</v>
      </c>
      <c r="J130" s="10" t="s">
        <v>3009</v>
      </c>
    </row>
    <row r="131" spans="1:10" x14ac:dyDescent="0.3">
      <c r="A131" s="10" t="s">
        <v>42</v>
      </c>
      <c r="B131" s="10" t="s">
        <v>2991</v>
      </c>
      <c r="C131" s="10">
        <v>170</v>
      </c>
      <c r="D131" s="5" t="str">
        <f>DEC2HEX(HEX2DEC(INDEX(BaseAddressTable!$B$9:$B$82,(MATCH(A130,BaseAddressTable!$A$9:$A$82,0))))+HEX2DEC(C131))</f>
        <v>A026E170</v>
      </c>
      <c r="E131" s="10" t="s">
        <v>97</v>
      </c>
      <c r="F131" s="10" t="s">
        <v>3010</v>
      </c>
      <c r="G131" s="10" t="s">
        <v>363</v>
      </c>
      <c r="H131" s="10">
        <v>0</v>
      </c>
      <c r="I131" s="12" t="s">
        <v>3011</v>
      </c>
      <c r="J131" s="10" t="s">
        <v>3012</v>
      </c>
    </row>
    <row r="132" spans="1:10" x14ac:dyDescent="0.3">
      <c r="A132" s="10" t="s">
        <v>42</v>
      </c>
      <c r="B132" s="10" t="s">
        <v>2991</v>
      </c>
      <c r="C132" s="10">
        <v>170</v>
      </c>
      <c r="D132" s="5" t="str">
        <f>DEC2HEX(HEX2DEC(INDEX(BaseAddressTable!$B$9:$B$82,(MATCH(A131,BaseAddressTable!$A$9:$A$82,0))))+HEX2DEC(C132))</f>
        <v>A026E170</v>
      </c>
      <c r="E132" s="10" t="s">
        <v>97</v>
      </c>
      <c r="F132" s="10" t="s">
        <v>3013</v>
      </c>
      <c r="G132" s="10" t="s">
        <v>366</v>
      </c>
      <c r="H132" s="10">
        <v>0</v>
      </c>
      <c r="I132" s="12" t="s">
        <v>3014</v>
      </c>
      <c r="J132" s="10" t="s">
        <v>3015</v>
      </c>
    </row>
    <row r="133" spans="1:10" x14ac:dyDescent="0.3">
      <c r="A133" s="10" t="s">
        <v>42</v>
      </c>
      <c r="B133" s="10" t="s">
        <v>3016</v>
      </c>
      <c r="C133" s="10">
        <v>174</v>
      </c>
      <c r="D133" s="5" t="str">
        <f>DEC2HEX(HEX2DEC(INDEX(BaseAddressTable!$B$9:$B$82,(MATCH(A128,BaseAddressTable!$A$9:$A$82,0))))+HEX2DEC(C133))</f>
        <v>A026E174</v>
      </c>
      <c r="E133" s="10" t="s">
        <v>113</v>
      </c>
      <c r="F133" s="10" t="s">
        <v>3017</v>
      </c>
      <c r="G133" s="10" t="s">
        <v>127</v>
      </c>
      <c r="H133" s="10">
        <v>0</v>
      </c>
      <c r="I133" s="12" t="s">
        <v>3018</v>
      </c>
      <c r="J133" s="10" t="s">
        <v>3019</v>
      </c>
    </row>
    <row r="134" spans="1:10" x14ac:dyDescent="0.3">
      <c r="A134" s="10" t="s">
        <v>42</v>
      </c>
      <c r="B134" s="10" t="s">
        <v>3016</v>
      </c>
      <c r="C134" s="10">
        <v>174</v>
      </c>
      <c r="D134" s="5" t="str">
        <f>DEC2HEX(HEX2DEC(INDEX(BaseAddressTable!$B$9:$B$82,(MATCH(A133,BaseAddressTable!$A$9:$A$82,0))))+HEX2DEC(C134))</f>
        <v>A026E174</v>
      </c>
      <c r="E134" s="10" t="s">
        <v>113</v>
      </c>
      <c r="F134" s="10" t="s">
        <v>3020</v>
      </c>
      <c r="G134" s="10" t="s">
        <v>131</v>
      </c>
      <c r="H134" s="10">
        <v>0</v>
      </c>
      <c r="I134" s="12" t="s">
        <v>3021</v>
      </c>
      <c r="J134" s="10" t="s">
        <v>3022</v>
      </c>
    </row>
    <row r="135" spans="1:10" x14ac:dyDescent="0.3">
      <c r="A135" s="10" t="s">
        <v>42</v>
      </c>
      <c r="B135" s="10" t="s">
        <v>3016</v>
      </c>
      <c r="C135" s="10">
        <v>174</v>
      </c>
      <c r="D135" s="5" t="str">
        <f>DEC2HEX(HEX2DEC(INDEX(BaseAddressTable!$B$9:$B$82,(MATCH(A134,BaseAddressTable!$A$9:$A$82,0))))+HEX2DEC(C135))</f>
        <v>A026E174</v>
      </c>
      <c r="E135" s="10" t="s">
        <v>113</v>
      </c>
      <c r="F135" s="10" t="s">
        <v>3023</v>
      </c>
      <c r="G135" s="10" t="s">
        <v>304</v>
      </c>
      <c r="H135" s="10">
        <v>0</v>
      </c>
      <c r="I135" s="12" t="s">
        <v>3024</v>
      </c>
      <c r="J135" s="10" t="s">
        <v>3025</v>
      </c>
    </row>
    <row r="136" spans="1:10" x14ac:dyDescent="0.3">
      <c r="A136" s="10" t="s">
        <v>42</v>
      </c>
      <c r="B136" s="10" t="s">
        <v>3016</v>
      </c>
      <c r="C136" s="10">
        <v>174</v>
      </c>
      <c r="D136" s="5" t="str">
        <f>DEC2HEX(HEX2DEC(INDEX(BaseAddressTable!$B$9:$B$82,(MATCH(A135,BaseAddressTable!$A$9:$A$82,0))))+HEX2DEC(C136))</f>
        <v>A026E174</v>
      </c>
      <c r="E136" s="10" t="s">
        <v>113</v>
      </c>
      <c r="F136" s="10" t="s">
        <v>3026</v>
      </c>
      <c r="G136" s="10" t="s">
        <v>307</v>
      </c>
      <c r="H136" s="10">
        <v>0</v>
      </c>
      <c r="I136" s="12" t="s">
        <v>3027</v>
      </c>
      <c r="J136" s="10" t="s">
        <v>3028</v>
      </c>
    </row>
    <row r="137" spans="1:10" x14ac:dyDescent="0.3">
      <c r="A137" s="10" t="s">
        <v>42</v>
      </c>
      <c r="B137" s="10" t="s">
        <v>3016</v>
      </c>
      <c r="C137" s="10">
        <v>174</v>
      </c>
      <c r="D137" s="5" t="str">
        <f>DEC2HEX(HEX2DEC(INDEX(BaseAddressTable!$B$9:$B$82,(MATCH(A132,BaseAddressTable!$A$9:$A$82,0))))+HEX2DEC(C137))</f>
        <v>A026E174</v>
      </c>
      <c r="E137" s="10" t="s">
        <v>113</v>
      </c>
      <c r="F137" s="10" t="s">
        <v>3029</v>
      </c>
      <c r="G137" s="10" t="s">
        <v>274</v>
      </c>
      <c r="H137" s="10">
        <v>0</v>
      </c>
      <c r="I137" s="12" t="s">
        <v>3030</v>
      </c>
      <c r="J137" s="10" t="s">
        <v>3031</v>
      </c>
    </row>
    <row r="138" spans="1:10" x14ac:dyDescent="0.3">
      <c r="A138" s="10" t="s">
        <v>42</v>
      </c>
      <c r="B138" s="10" t="s">
        <v>3016</v>
      </c>
      <c r="C138" s="10">
        <v>174</v>
      </c>
      <c r="D138" s="5" t="str">
        <f>DEC2HEX(HEX2DEC(INDEX(BaseAddressTable!$B$9:$B$82,(MATCH(A137,BaseAddressTable!$A$9:$A$82,0))))+HEX2DEC(C138))</f>
        <v>A026E174</v>
      </c>
      <c r="E138" s="10" t="s">
        <v>113</v>
      </c>
      <c r="F138" s="10" t="s">
        <v>3032</v>
      </c>
      <c r="G138" s="10" t="s">
        <v>277</v>
      </c>
      <c r="H138" s="10">
        <v>0</v>
      </c>
      <c r="I138" s="12" t="s">
        <v>3033</v>
      </c>
      <c r="J138" s="10" t="s">
        <v>3034</v>
      </c>
    </row>
    <row r="139" spans="1:10" x14ac:dyDescent="0.3">
      <c r="A139" s="10" t="s">
        <v>42</v>
      </c>
      <c r="B139" s="10" t="s">
        <v>3016</v>
      </c>
      <c r="C139" s="10">
        <v>174</v>
      </c>
      <c r="D139" s="5" t="str">
        <f>DEC2HEX(HEX2DEC(INDEX(BaseAddressTable!$B$9:$B$82,(MATCH(A138,BaseAddressTable!$A$9:$A$82,0))))+HEX2DEC(C139))</f>
        <v>A026E174</v>
      </c>
      <c r="E139" s="10" t="s">
        <v>113</v>
      </c>
      <c r="F139" s="10" t="s">
        <v>3035</v>
      </c>
      <c r="G139" s="10" t="s">
        <v>363</v>
      </c>
      <c r="H139" s="10">
        <v>0</v>
      </c>
      <c r="I139" s="12" t="s">
        <v>3036</v>
      </c>
      <c r="J139" s="10" t="s">
        <v>3037</v>
      </c>
    </row>
    <row r="140" spans="1:10" x14ac:dyDescent="0.3">
      <c r="A140" s="10" t="s">
        <v>42</v>
      </c>
      <c r="B140" s="10" t="s">
        <v>3016</v>
      </c>
      <c r="C140" s="10">
        <v>174</v>
      </c>
      <c r="D140" s="5" t="str">
        <f>DEC2HEX(HEX2DEC(INDEX(BaseAddressTable!$B$9:$B$82,(MATCH(A139,BaseAddressTable!$A$9:$A$82,0))))+HEX2DEC(C140))</f>
        <v>A026E174</v>
      </c>
      <c r="E140" s="10" t="s">
        <v>113</v>
      </c>
      <c r="F140" s="10" t="s">
        <v>3038</v>
      </c>
      <c r="G140" s="10" t="s">
        <v>366</v>
      </c>
      <c r="H140" s="10">
        <v>0</v>
      </c>
      <c r="I140" s="12" t="s">
        <v>3039</v>
      </c>
      <c r="J140" s="10" t="s">
        <v>3040</v>
      </c>
    </row>
    <row r="141" spans="1:10" x14ac:dyDescent="0.3">
      <c r="A141" s="10" t="s">
        <v>42</v>
      </c>
      <c r="B141" s="10" t="s">
        <v>3041</v>
      </c>
      <c r="C141" s="10">
        <v>178</v>
      </c>
      <c r="D141" s="5" t="str">
        <f>DEC2HEX(HEX2DEC(INDEX(BaseAddressTable!$B$9:$B$82,(MATCH(A136,BaseAddressTable!$A$9:$A$82,0))))+HEX2DEC(C141))</f>
        <v>A026E178</v>
      </c>
      <c r="E141" s="10" t="s">
        <v>113</v>
      </c>
      <c r="F141" s="10" t="s">
        <v>3042</v>
      </c>
      <c r="G141" s="10" t="s">
        <v>127</v>
      </c>
      <c r="H141" s="10">
        <v>0</v>
      </c>
      <c r="I141" s="12" t="s">
        <v>3043</v>
      </c>
      <c r="J141" s="10" t="s">
        <v>3044</v>
      </c>
    </row>
    <row r="142" spans="1:10" x14ac:dyDescent="0.3">
      <c r="A142" s="10" t="s">
        <v>42</v>
      </c>
      <c r="B142" s="10" t="s">
        <v>3041</v>
      </c>
      <c r="C142" s="10">
        <v>178</v>
      </c>
      <c r="D142" s="5" t="str">
        <f>DEC2HEX(HEX2DEC(INDEX(BaseAddressTable!$B$9:$B$82,(MATCH(A141,BaseAddressTable!$A$9:$A$82,0))))+HEX2DEC(C142))</f>
        <v>A026E178</v>
      </c>
      <c r="E142" s="10" t="s">
        <v>113</v>
      </c>
      <c r="F142" s="10" t="s">
        <v>3045</v>
      </c>
      <c r="G142" s="10" t="s">
        <v>131</v>
      </c>
      <c r="H142" s="10">
        <v>0</v>
      </c>
      <c r="I142" s="12" t="s">
        <v>3046</v>
      </c>
      <c r="J142" s="10" t="s">
        <v>3047</v>
      </c>
    </row>
    <row r="143" spans="1:10" x14ac:dyDescent="0.3">
      <c r="A143" s="10" t="s">
        <v>42</v>
      </c>
      <c r="B143" s="10" t="s">
        <v>3041</v>
      </c>
      <c r="C143" s="10">
        <v>178</v>
      </c>
      <c r="D143" s="5" t="str">
        <f>DEC2HEX(HEX2DEC(INDEX(BaseAddressTable!$B$9:$B$82,(MATCH(A142,BaseAddressTable!$A$9:$A$82,0))))+HEX2DEC(C143))</f>
        <v>A026E178</v>
      </c>
      <c r="E143" s="10" t="s">
        <v>113</v>
      </c>
      <c r="F143" s="10" t="s">
        <v>3048</v>
      </c>
      <c r="G143" s="10" t="s">
        <v>304</v>
      </c>
      <c r="H143" s="10">
        <v>0</v>
      </c>
      <c r="I143" s="12" t="s">
        <v>3049</v>
      </c>
      <c r="J143" s="10" t="s">
        <v>3050</v>
      </c>
    </row>
    <row r="144" spans="1:10" x14ac:dyDescent="0.3">
      <c r="A144" s="10" t="s">
        <v>42</v>
      </c>
      <c r="B144" s="10" t="s">
        <v>3041</v>
      </c>
      <c r="C144" s="10">
        <v>178</v>
      </c>
      <c r="D144" s="5" t="str">
        <f>DEC2HEX(HEX2DEC(INDEX(BaseAddressTable!$B$9:$B$82,(MATCH(A143,BaseAddressTable!$A$9:$A$82,0))))+HEX2DEC(C144))</f>
        <v>A026E178</v>
      </c>
      <c r="E144" s="10" t="s">
        <v>113</v>
      </c>
      <c r="F144" s="10" t="s">
        <v>3051</v>
      </c>
      <c r="G144" s="10" t="s">
        <v>307</v>
      </c>
      <c r="H144" s="10">
        <v>0</v>
      </c>
      <c r="I144" s="12" t="s">
        <v>3052</v>
      </c>
      <c r="J144" s="10" t="s">
        <v>3053</v>
      </c>
    </row>
    <row r="145" spans="1:10" x14ac:dyDescent="0.3">
      <c r="A145" s="10" t="s">
        <v>42</v>
      </c>
      <c r="B145" s="10" t="s">
        <v>3041</v>
      </c>
      <c r="C145" s="10">
        <v>178</v>
      </c>
      <c r="D145" s="5" t="str">
        <f>DEC2HEX(HEX2DEC(INDEX(BaseAddressTable!$B$9:$B$82,(MATCH(A140,BaseAddressTable!$A$9:$A$82,0))))+HEX2DEC(C145))</f>
        <v>A026E178</v>
      </c>
      <c r="E145" s="10" t="s">
        <v>113</v>
      </c>
      <c r="F145" s="10" t="s">
        <v>3054</v>
      </c>
      <c r="G145" s="10" t="s">
        <v>274</v>
      </c>
      <c r="H145" s="10">
        <v>0</v>
      </c>
      <c r="I145" s="12" t="s">
        <v>3055</v>
      </c>
      <c r="J145" s="10" t="s">
        <v>3056</v>
      </c>
    </row>
    <row r="146" spans="1:10" x14ac:dyDescent="0.3">
      <c r="A146" s="10" t="s">
        <v>42</v>
      </c>
      <c r="B146" s="10" t="s">
        <v>3041</v>
      </c>
      <c r="C146" s="10">
        <v>178</v>
      </c>
      <c r="D146" s="5" t="str">
        <f>DEC2HEX(HEX2DEC(INDEX(BaseAddressTable!$B$9:$B$82,(MATCH(A145,BaseAddressTable!$A$9:$A$82,0))))+HEX2DEC(C146))</f>
        <v>A026E178</v>
      </c>
      <c r="E146" s="10" t="s">
        <v>113</v>
      </c>
      <c r="F146" s="10" t="s">
        <v>3057</v>
      </c>
      <c r="G146" s="10" t="s">
        <v>277</v>
      </c>
      <c r="H146" s="10">
        <v>0</v>
      </c>
      <c r="I146" s="12" t="s">
        <v>3058</v>
      </c>
      <c r="J146" s="10" t="s">
        <v>3059</v>
      </c>
    </row>
    <row r="147" spans="1:10" x14ac:dyDescent="0.3">
      <c r="A147" s="10" t="s">
        <v>42</v>
      </c>
      <c r="B147" s="10" t="s">
        <v>3041</v>
      </c>
      <c r="C147" s="10">
        <v>178</v>
      </c>
      <c r="D147" s="5" t="str">
        <f>DEC2HEX(HEX2DEC(INDEX(BaseAddressTable!$B$9:$B$82,(MATCH(A146,BaseAddressTable!$A$9:$A$82,0))))+HEX2DEC(C147))</f>
        <v>A026E178</v>
      </c>
      <c r="E147" s="10" t="s">
        <v>113</v>
      </c>
      <c r="F147" s="10" t="s">
        <v>3060</v>
      </c>
      <c r="G147" s="10" t="s">
        <v>363</v>
      </c>
      <c r="H147" s="10">
        <v>0</v>
      </c>
      <c r="I147" s="12" t="s">
        <v>3061</v>
      </c>
      <c r="J147" s="10" t="s">
        <v>3062</v>
      </c>
    </row>
    <row r="148" spans="1:10" x14ac:dyDescent="0.3">
      <c r="A148" s="10" t="s">
        <v>42</v>
      </c>
      <c r="B148" s="10" t="s">
        <v>3041</v>
      </c>
      <c r="C148" s="10">
        <v>178</v>
      </c>
      <c r="D148" s="5" t="str">
        <f>DEC2HEX(HEX2DEC(INDEX(BaseAddressTable!$B$9:$B$82,(MATCH(A147,BaseAddressTable!$A$9:$A$82,0))))+HEX2DEC(C148))</f>
        <v>A026E178</v>
      </c>
      <c r="E148" s="10" t="s">
        <v>113</v>
      </c>
      <c r="F148" s="10" t="s">
        <v>3063</v>
      </c>
      <c r="G148" s="10" t="s">
        <v>366</v>
      </c>
      <c r="H148" s="10">
        <v>0</v>
      </c>
      <c r="I148" s="12" t="s">
        <v>3064</v>
      </c>
      <c r="J148" s="10" t="s">
        <v>3065</v>
      </c>
    </row>
    <row r="149" spans="1:10" x14ac:dyDescent="0.3">
      <c r="A149" s="10" t="s">
        <v>42</v>
      </c>
      <c r="B149" s="10" t="s">
        <v>3066</v>
      </c>
      <c r="C149" s="10">
        <v>180</v>
      </c>
      <c r="D149" s="5" t="str">
        <f>DEC2HEX(HEX2DEC(INDEX(BaseAddressTable!$B$9:$B$82,(MATCH(A144,BaseAddressTable!$A$9:$A$82,0))))+HEX2DEC(C149))</f>
        <v>A026E180</v>
      </c>
      <c r="E149" s="10" t="s">
        <v>97</v>
      </c>
      <c r="F149" s="10" t="s">
        <v>3067</v>
      </c>
      <c r="G149" s="10" t="s">
        <v>109</v>
      </c>
      <c r="H149" s="10">
        <v>0</v>
      </c>
      <c r="I149" s="12" t="s">
        <v>3068</v>
      </c>
      <c r="J149" s="10" t="s">
        <v>3069</v>
      </c>
    </row>
    <row r="150" spans="1:10" x14ac:dyDescent="0.3">
      <c r="A150" s="10" t="s">
        <v>42</v>
      </c>
      <c r="B150" s="10" t="s">
        <v>3070</v>
      </c>
      <c r="C150" s="10">
        <v>184</v>
      </c>
      <c r="D150" s="5" t="str">
        <f>DEC2HEX(HEX2DEC(INDEX(BaseAddressTable!$B$9:$B$82,(MATCH(A149,BaseAddressTable!$A$9:$A$82,0))))+HEX2DEC(C150))</f>
        <v>A026E184</v>
      </c>
      <c r="E150" s="10" t="s">
        <v>97</v>
      </c>
      <c r="F150" s="10" t="s">
        <v>3071</v>
      </c>
      <c r="G150" s="10" t="s">
        <v>109</v>
      </c>
      <c r="H150" s="10">
        <v>0</v>
      </c>
      <c r="I150" s="12" t="s">
        <v>3072</v>
      </c>
      <c r="J150" s="10" t="s">
        <v>3073</v>
      </c>
    </row>
    <row r="151" spans="1:10" x14ac:dyDescent="0.3">
      <c r="A151" s="10" t="s">
        <v>42</v>
      </c>
      <c r="B151" s="10" t="s">
        <v>3074</v>
      </c>
      <c r="C151" s="10">
        <v>188</v>
      </c>
      <c r="D151" s="5" t="str">
        <f>DEC2HEX(HEX2DEC(INDEX(BaseAddressTable!$B$9:$B$82,(MATCH(A150,BaseAddressTable!$A$9:$A$82,0))))+HEX2DEC(C151))</f>
        <v>A026E188</v>
      </c>
      <c r="E151" s="10" t="s">
        <v>97</v>
      </c>
      <c r="F151" s="10" t="s">
        <v>3075</v>
      </c>
      <c r="G151" s="10" t="s">
        <v>109</v>
      </c>
      <c r="H151" s="10">
        <v>0</v>
      </c>
      <c r="I151" s="12" t="s">
        <v>3076</v>
      </c>
      <c r="J151" s="10" t="s">
        <v>3077</v>
      </c>
    </row>
    <row r="152" spans="1:10" x14ac:dyDescent="0.3">
      <c r="A152" s="10" t="s">
        <v>42</v>
      </c>
      <c r="B152" s="10" t="s">
        <v>3078</v>
      </c>
      <c r="C152" s="11" t="s">
        <v>3079</v>
      </c>
      <c r="D152" s="5" t="str">
        <f>DEC2HEX(HEX2DEC(INDEX(BaseAddressTable!$B$9:$B$82,(MATCH(A151,BaseAddressTable!$A$9:$A$82,0))))+HEX2DEC(C152))</f>
        <v>A026E18C</v>
      </c>
      <c r="E152" s="10" t="s">
        <v>97</v>
      </c>
      <c r="F152" s="10" t="s">
        <v>3080</v>
      </c>
      <c r="G152" s="10" t="s">
        <v>109</v>
      </c>
      <c r="H152" s="10">
        <v>0</v>
      </c>
      <c r="I152" s="12" t="s">
        <v>3081</v>
      </c>
      <c r="J152" s="10" t="s">
        <v>3082</v>
      </c>
    </row>
    <row r="153" spans="1:10" x14ac:dyDescent="0.3">
      <c r="A153" s="10" t="s">
        <v>42</v>
      </c>
      <c r="B153" s="10" t="s">
        <v>3083</v>
      </c>
      <c r="C153" s="10">
        <v>190</v>
      </c>
      <c r="D153" s="5" t="str">
        <f>DEC2HEX(HEX2DEC(INDEX(BaseAddressTable!$B$9:$B$82,(MATCH(A148,BaseAddressTable!$A$9:$A$82,0))))+HEX2DEC(C153))</f>
        <v>A026E190</v>
      </c>
      <c r="E153" s="10" t="s">
        <v>97</v>
      </c>
      <c r="F153" s="10" t="s">
        <v>3084</v>
      </c>
      <c r="G153" s="10" t="s">
        <v>109</v>
      </c>
      <c r="H153" s="10">
        <v>0</v>
      </c>
      <c r="I153" s="12" t="s">
        <v>3085</v>
      </c>
      <c r="J153" s="10" t="s">
        <v>3086</v>
      </c>
    </row>
    <row r="154" spans="1:10" x14ac:dyDescent="0.3">
      <c r="A154" s="10" t="s">
        <v>42</v>
      </c>
      <c r="B154" s="10" t="s">
        <v>3087</v>
      </c>
      <c r="C154" s="10">
        <v>194</v>
      </c>
      <c r="D154" s="5" t="str">
        <f>DEC2HEX(HEX2DEC(INDEX(BaseAddressTable!$B$9:$B$82,(MATCH(A153,BaseAddressTable!$A$9:$A$82,0))))+HEX2DEC(C154))</f>
        <v>A026E194</v>
      </c>
      <c r="E154" s="10" t="s">
        <v>97</v>
      </c>
      <c r="F154" s="10" t="s">
        <v>3088</v>
      </c>
      <c r="G154" s="10" t="s">
        <v>109</v>
      </c>
      <c r="H154" s="10">
        <v>0</v>
      </c>
      <c r="I154" s="12" t="s">
        <v>3089</v>
      </c>
      <c r="J154" s="10" t="s">
        <v>3090</v>
      </c>
    </row>
    <row r="155" spans="1:10" x14ac:dyDescent="0.3">
      <c r="A155" s="10" t="s">
        <v>42</v>
      </c>
      <c r="B155" s="10" t="s">
        <v>3091</v>
      </c>
      <c r="C155" s="10">
        <v>198</v>
      </c>
      <c r="D155" s="5" t="str">
        <f>DEC2HEX(HEX2DEC(INDEX(BaseAddressTable!$B$9:$B$82,(MATCH(A154,BaseAddressTable!$A$9:$A$82,0))))+HEX2DEC(C155))</f>
        <v>A026E198</v>
      </c>
      <c r="E155" s="10" t="s">
        <v>97</v>
      </c>
      <c r="F155" s="10" t="s">
        <v>3092</v>
      </c>
      <c r="G155" s="10" t="s">
        <v>109</v>
      </c>
      <c r="H155" s="10">
        <v>0</v>
      </c>
      <c r="I155" s="12" t="s">
        <v>3093</v>
      </c>
      <c r="J155" s="10" t="s">
        <v>3094</v>
      </c>
    </row>
    <row r="156" spans="1:10" x14ac:dyDescent="0.3">
      <c r="A156" s="10" t="s">
        <v>42</v>
      </c>
      <c r="B156" s="10" t="s">
        <v>3095</v>
      </c>
      <c r="C156" s="11" t="s">
        <v>3096</v>
      </c>
      <c r="D156" s="5" t="str">
        <f>DEC2HEX(HEX2DEC(INDEX(BaseAddressTable!$B$9:$B$82,(MATCH(A155,BaseAddressTable!$A$9:$A$82,0))))+HEX2DEC(C156))</f>
        <v>A026E19C</v>
      </c>
      <c r="E156" s="10" t="s">
        <v>97</v>
      </c>
      <c r="F156" s="10" t="s">
        <v>3097</v>
      </c>
      <c r="G156" s="10" t="s">
        <v>109</v>
      </c>
      <c r="H156" s="10">
        <v>0</v>
      </c>
      <c r="I156" s="57" t="s">
        <v>3098</v>
      </c>
      <c r="J156" s="10" t="s">
        <v>3099</v>
      </c>
    </row>
    <row r="157" spans="1:10" x14ac:dyDescent="0.3">
      <c r="A157" s="10" t="s">
        <v>42</v>
      </c>
      <c r="B157" s="10" t="s">
        <v>3100</v>
      </c>
      <c r="C157" s="11" t="s">
        <v>3101</v>
      </c>
      <c r="D157" s="5" t="str">
        <f>DEC2HEX(HEX2DEC(INDEX(BaseAddressTable!$B$9:$B$82,(MATCH(A152,BaseAddressTable!$A$9:$A$82,0))))+HEX2DEC(C157))</f>
        <v>A026E1A0</v>
      </c>
      <c r="E157" s="10" t="s">
        <v>113</v>
      </c>
      <c r="F157" s="10" t="s">
        <v>3102</v>
      </c>
      <c r="G157" s="10" t="s">
        <v>127</v>
      </c>
      <c r="H157" s="10">
        <v>0</v>
      </c>
      <c r="I157" s="12" t="s">
        <v>3103</v>
      </c>
      <c r="J157" s="10" t="s">
        <v>3104</v>
      </c>
    </row>
    <row r="158" spans="1:10" x14ac:dyDescent="0.3">
      <c r="A158" s="10" t="s">
        <v>42</v>
      </c>
      <c r="B158" s="10" t="s">
        <v>3100</v>
      </c>
      <c r="C158" s="11" t="s">
        <v>3101</v>
      </c>
      <c r="D158" s="5" t="str">
        <f>DEC2HEX(HEX2DEC(INDEX(BaseAddressTable!$B$9:$B$82,(MATCH(A157,BaseAddressTable!$A$9:$A$82,0))))+HEX2DEC(C158))</f>
        <v>A026E1A0</v>
      </c>
      <c r="E158" s="10" t="s">
        <v>113</v>
      </c>
      <c r="F158" s="10" t="s">
        <v>3105</v>
      </c>
      <c r="G158" s="10" t="s">
        <v>131</v>
      </c>
      <c r="H158" s="10">
        <v>0</v>
      </c>
      <c r="I158" s="12" t="s">
        <v>3106</v>
      </c>
      <c r="J158" s="10" t="s">
        <v>3107</v>
      </c>
    </row>
    <row r="159" spans="1:10" x14ac:dyDescent="0.3">
      <c r="A159" s="10" t="s">
        <v>42</v>
      </c>
      <c r="B159" s="10" t="s">
        <v>3100</v>
      </c>
      <c r="C159" s="11" t="s">
        <v>3101</v>
      </c>
      <c r="D159" s="5" t="str">
        <f>DEC2HEX(HEX2DEC(INDEX(BaseAddressTable!$B$9:$B$82,(MATCH(A158,BaseAddressTable!$A$9:$A$82,0))))+HEX2DEC(C159))</f>
        <v>A026E1A0</v>
      </c>
      <c r="E159" s="10" t="s">
        <v>113</v>
      </c>
      <c r="F159" s="10" t="s">
        <v>3108</v>
      </c>
      <c r="G159" s="10" t="s">
        <v>304</v>
      </c>
      <c r="H159" s="10">
        <v>0</v>
      </c>
      <c r="I159" s="12" t="s">
        <v>3109</v>
      </c>
      <c r="J159" s="10" t="s">
        <v>3110</v>
      </c>
    </row>
    <row r="160" spans="1:10" x14ac:dyDescent="0.3">
      <c r="A160" s="10" t="s">
        <v>42</v>
      </c>
      <c r="B160" s="10" t="s">
        <v>3100</v>
      </c>
      <c r="C160" s="11" t="s">
        <v>3101</v>
      </c>
      <c r="D160" s="5" t="str">
        <f>DEC2HEX(HEX2DEC(INDEX(BaseAddressTable!$B$9:$B$82,(MATCH(A159,BaseAddressTable!$A$9:$A$82,0))))+HEX2DEC(C160))</f>
        <v>A026E1A0</v>
      </c>
      <c r="E160" s="10" t="s">
        <v>113</v>
      </c>
      <c r="F160" s="10" t="s">
        <v>3111</v>
      </c>
      <c r="G160" s="10" t="s">
        <v>307</v>
      </c>
      <c r="H160" s="10">
        <v>0</v>
      </c>
      <c r="I160" s="12" t="s">
        <v>3112</v>
      </c>
      <c r="J160" s="10" t="s">
        <v>3113</v>
      </c>
    </row>
    <row r="161" spans="1:10" x14ac:dyDescent="0.3">
      <c r="A161" s="10" t="s">
        <v>42</v>
      </c>
      <c r="B161" s="10" t="s">
        <v>3100</v>
      </c>
      <c r="C161" s="11" t="s">
        <v>3101</v>
      </c>
      <c r="D161" s="5" t="str">
        <f>DEC2HEX(HEX2DEC(INDEX(BaseAddressTable!$B$9:$B$82,(MATCH(A156,BaseAddressTable!$A$9:$A$82,0))))+HEX2DEC(C161))</f>
        <v>A026E1A0</v>
      </c>
      <c r="E161" s="10" t="s">
        <v>113</v>
      </c>
      <c r="F161" s="10" t="s">
        <v>3114</v>
      </c>
      <c r="G161" s="10" t="s">
        <v>274</v>
      </c>
      <c r="H161" s="10">
        <v>0</v>
      </c>
      <c r="I161" s="12" t="s">
        <v>3115</v>
      </c>
      <c r="J161" s="10" t="s">
        <v>3116</v>
      </c>
    </row>
    <row r="162" spans="1:10" x14ac:dyDescent="0.3">
      <c r="A162" s="10" t="s">
        <v>42</v>
      </c>
      <c r="B162" s="10" t="s">
        <v>3100</v>
      </c>
      <c r="C162" s="11" t="s">
        <v>3101</v>
      </c>
      <c r="D162" s="5" t="str">
        <f>DEC2HEX(HEX2DEC(INDEX(BaseAddressTable!$B$9:$B$82,(MATCH(A161,BaseAddressTable!$A$9:$A$82,0))))+HEX2DEC(C162))</f>
        <v>A026E1A0</v>
      </c>
      <c r="E162" s="10" t="s">
        <v>113</v>
      </c>
      <c r="F162" s="10" t="s">
        <v>3117</v>
      </c>
      <c r="G162" s="10" t="s">
        <v>277</v>
      </c>
      <c r="H162" s="10">
        <v>0</v>
      </c>
      <c r="I162" s="12" t="s">
        <v>3118</v>
      </c>
      <c r="J162" s="10" t="s">
        <v>3119</v>
      </c>
    </row>
    <row r="163" spans="1:10" x14ac:dyDescent="0.3">
      <c r="A163" s="10" t="s">
        <v>42</v>
      </c>
      <c r="B163" s="10" t="s">
        <v>3100</v>
      </c>
      <c r="C163" s="11" t="s">
        <v>3101</v>
      </c>
      <c r="D163" s="5" t="str">
        <f>DEC2HEX(HEX2DEC(INDEX(BaseAddressTable!$B$9:$B$82,(MATCH(A162,BaseAddressTable!$A$9:$A$82,0))))+HEX2DEC(C163))</f>
        <v>A026E1A0</v>
      </c>
      <c r="E163" s="10" t="s">
        <v>113</v>
      </c>
      <c r="F163" s="10" t="s">
        <v>3120</v>
      </c>
      <c r="G163" s="10" t="s">
        <v>363</v>
      </c>
      <c r="H163" s="10">
        <v>0</v>
      </c>
      <c r="I163" s="12" t="s">
        <v>3121</v>
      </c>
      <c r="J163" s="10" t="s">
        <v>3122</v>
      </c>
    </row>
    <row r="164" spans="1:10" x14ac:dyDescent="0.3">
      <c r="A164" s="10" t="s">
        <v>42</v>
      </c>
      <c r="B164" s="10" t="s">
        <v>3100</v>
      </c>
      <c r="C164" s="11" t="s">
        <v>3101</v>
      </c>
      <c r="D164" s="5" t="str">
        <f>DEC2HEX(HEX2DEC(INDEX(BaseAddressTable!$B$9:$B$82,(MATCH(A163,BaseAddressTable!$A$9:$A$82,0))))+HEX2DEC(C164))</f>
        <v>A026E1A0</v>
      </c>
      <c r="E164" s="10" t="s">
        <v>113</v>
      </c>
      <c r="F164" s="10" t="s">
        <v>3123</v>
      </c>
      <c r="G164" s="10" t="s">
        <v>366</v>
      </c>
      <c r="H164" s="10">
        <v>0</v>
      </c>
      <c r="I164" s="12" t="s">
        <v>3124</v>
      </c>
      <c r="J164" s="10" t="s">
        <v>3125</v>
      </c>
    </row>
    <row r="165" spans="1:10" x14ac:dyDescent="0.3">
      <c r="A165" s="10" t="s">
        <v>42</v>
      </c>
      <c r="B165" s="10" t="s">
        <v>3126</v>
      </c>
      <c r="C165" s="11" t="s">
        <v>594</v>
      </c>
      <c r="D165" s="10" t="str">
        <f>DEC2HEX(HEX2DEC(INDEX(BaseAddressTable!$B$9:$B$82,(MATCH(A165,BaseAddressTable!$A$9:$A$82,0))))+HEX2DEC(C165))</f>
        <v>A026FFFC</v>
      </c>
      <c r="E165" s="10" t="s">
        <v>113</v>
      </c>
      <c r="F165" s="10" t="s">
        <v>3127</v>
      </c>
      <c r="G165" s="10" t="s">
        <v>109</v>
      </c>
      <c r="H165" s="10" t="s">
        <v>3128</v>
      </c>
      <c r="I165" s="12"/>
      <c r="J165" s="10"/>
    </row>
  </sheetData>
  <pageMargins left="0.7" right="0.7" top="0.75" bottom="0.75" header="0.51180555555555496" footer="0.51180555555555496"/>
  <pageSetup firstPageNumber="0" orientation="portrait" useFirstPageNumber="1"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7E6E6"/>
  </sheetPr>
  <dimension ref="A1:J157"/>
  <sheetViews>
    <sheetView topLeftCell="B1" zoomScale="115" zoomScaleNormal="115" workbookViewId="0">
      <selection activeCell="B5" sqref="B5"/>
    </sheetView>
  </sheetViews>
  <sheetFormatPr defaultColWidth="8.5546875" defaultRowHeight="14.4" x14ac:dyDescent="0.3"/>
  <cols>
    <col min="1" max="1" width="39.6640625" customWidth="1"/>
    <col min="2" max="2" width="49.5546875" customWidth="1"/>
    <col min="3" max="3" width="29.109375" customWidth="1"/>
    <col min="4" max="4" width="28.5546875" customWidth="1"/>
    <col min="5" max="5" width="22" customWidth="1"/>
    <col min="6" max="6" width="35.33203125" customWidth="1"/>
    <col min="7" max="7" width="20.6640625" customWidth="1"/>
    <col min="8" max="8" width="20.33203125" customWidth="1"/>
    <col min="9" max="9" width="78" customWidth="1"/>
    <col min="10" max="10" width="53.6640625" customWidth="1"/>
  </cols>
  <sheetData>
    <row r="1" spans="1:10" x14ac:dyDescent="0.3">
      <c r="A1" s="1" t="s">
        <v>86</v>
      </c>
      <c r="B1" s="1" t="s">
        <v>87</v>
      </c>
      <c r="C1" s="2" t="s">
        <v>88</v>
      </c>
      <c r="D1" s="1" t="s">
        <v>89</v>
      </c>
      <c r="E1" s="1" t="s">
        <v>90</v>
      </c>
      <c r="F1" s="1" t="s">
        <v>91</v>
      </c>
      <c r="G1" s="2" t="s">
        <v>92</v>
      </c>
      <c r="H1" s="3" t="s">
        <v>93</v>
      </c>
      <c r="I1" s="7" t="s">
        <v>94</v>
      </c>
      <c r="J1" s="1" t="s">
        <v>95</v>
      </c>
    </row>
    <row r="2" spans="1:10" x14ac:dyDescent="0.3">
      <c r="A2" s="4" t="s">
        <v>5</v>
      </c>
      <c r="B2" s="5" t="s">
        <v>3129</v>
      </c>
      <c r="C2" s="6">
        <v>0</v>
      </c>
      <c r="D2" s="5" t="str">
        <f>DEC2HEX(HEX2DEC(INDEX(BaseAddressTable!$B$1:$B$82,(MATCH(A2,BaseAddressTable!$A$1:$A$82,0))))+HEX2DEC(C2))</f>
        <v>A0000000</v>
      </c>
      <c r="E2" s="5" t="s">
        <v>97</v>
      </c>
      <c r="F2" s="5" t="s">
        <v>3130</v>
      </c>
      <c r="G2" s="6" t="s">
        <v>99</v>
      </c>
      <c r="H2" s="6">
        <v>1</v>
      </c>
      <c r="I2" s="5" t="s">
        <v>3131</v>
      </c>
      <c r="J2" s="5" t="str">
        <f t="shared" ref="J2:J33" si="0">IF(E2="RW",CONCATENATE("ctrl.",F2),CONCATENATE("stat.",F2))</f>
        <v>stat.major_revision</v>
      </c>
    </row>
    <row r="3" spans="1:10" x14ac:dyDescent="0.3">
      <c r="A3" s="4" t="s">
        <v>5</v>
      </c>
      <c r="B3" s="5" t="s">
        <v>3129</v>
      </c>
      <c r="C3" s="6">
        <v>0</v>
      </c>
      <c r="D3" s="5" t="str">
        <f>DEC2HEX(HEX2DEC(INDEX(BaseAddressTable!$B$1:$B$82,(MATCH(A3,BaseAddressTable!$A$1:$A$82,0))))+HEX2DEC(C3))</f>
        <v>A0000000</v>
      </c>
      <c r="E3" s="5" t="s">
        <v>97</v>
      </c>
      <c r="F3" s="5" t="s">
        <v>3132</v>
      </c>
      <c r="G3" s="6" t="s">
        <v>102</v>
      </c>
      <c r="H3" s="6">
        <v>0</v>
      </c>
      <c r="I3" s="5" t="s">
        <v>3133</v>
      </c>
      <c r="J3" s="5" t="str">
        <f t="shared" si="0"/>
        <v>stat.minor_revision</v>
      </c>
    </row>
    <row r="4" spans="1:10" x14ac:dyDescent="0.3">
      <c r="A4" s="4" t="s">
        <v>5</v>
      </c>
      <c r="B4" s="5" t="s">
        <v>3129</v>
      </c>
      <c r="C4" s="6">
        <v>0</v>
      </c>
      <c r="D4" s="5" t="str">
        <f>DEC2HEX(HEX2DEC(INDEX(BaseAddressTable!$B$1:$B$82,(MATCH(A4,BaseAddressTable!$A$1:$A$82,0))))+HEX2DEC(C4))</f>
        <v>A0000000</v>
      </c>
      <c r="E4" s="5" t="s">
        <v>97</v>
      </c>
      <c r="F4" s="5" t="s">
        <v>3134</v>
      </c>
      <c r="G4" s="6" t="s">
        <v>280</v>
      </c>
      <c r="H4" s="6">
        <v>0</v>
      </c>
      <c r="I4" s="5" t="s">
        <v>3135</v>
      </c>
      <c r="J4" s="5" t="str">
        <f t="shared" si="0"/>
        <v>stat.version_revision</v>
      </c>
    </row>
    <row r="5" spans="1:10" x14ac:dyDescent="0.3">
      <c r="A5" s="4" t="s">
        <v>5</v>
      </c>
      <c r="B5" s="5" t="s">
        <v>3136</v>
      </c>
      <c r="C5" s="6">
        <v>4</v>
      </c>
      <c r="D5" s="5" t="str">
        <f>DEC2HEX(HEX2DEC(INDEX(BaseAddressTable!$B$1:$B$82,(MATCH(A5,BaseAddressTable!$A$1:$A$82,0))))+HEX2DEC(C5))</f>
        <v>A0000004</v>
      </c>
      <c r="E5" s="5" t="s">
        <v>97</v>
      </c>
      <c r="F5" s="5" t="s">
        <v>3137</v>
      </c>
      <c r="G5" s="6" t="s">
        <v>109</v>
      </c>
      <c r="H5" s="6">
        <v>12345678</v>
      </c>
      <c r="I5" s="5" t="s">
        <v>3138</v>
      </c>
      <c r="J5" s="5" t="str">
        <f t="shared" si="0"/>
        <v>stat.internal_revision</v>
      </c>
    </row>
    <row r="6" spans="1:10" x14ac:dyDescent="0.3">
      <c r="A6" s="4" t="s">
        <v>5</v>
      </c>
      <c r="B6" s="5" t="s">
        <v>3139</v>
      </c>
      <c r="C6" s="6">
        <v>8</v>
      </c>
      <c r="D6" s="5" t="str">
        <f>DEC2HEX(HEX2DEC(INDEX(BaseAddressTable!$B$1:$B$82,(MATCH(A6,BaseAddressTable!$A$1:$A$82,0))))+HEX2DEC(C6))</f>
        <v>A0000008</v>
      </c>
      <c r="E6" s="5" t="s">
        <v>113</v>
      </c>
      <c r="F6" s="5" t="s">
        <v>3140</v>
      </c>
      <c r="G6" s="6" t="s">
        <v>3141</v>
      </c>
      <c r="H6" s="6">
        <v>80</v>
      </c>
      <c r="I6" s="5" t="s">
        <v>3142</v>
      </c>
      <c r="J6" s="5" t="str">
        <f t="shared" si="0"/>
        <v>ctrl.timeout_value</v>
      </c>
    </row>
    <row r="7" spans="1:10" x14ac:dyDescent="0.3">
      <c r="A7" s="4" t="s">
        <v>5</v>
      </c>
      <c r="B7" s="5" t="s">
        <v>3143</v>
      </c>
      <c r="C7" s="6" t="s">
        <v>116</v>
      </c>
      <c r="D7" s="5" t="str">
        <f>DEC2HEX(HEX2DEC(INDEX(BaseAddressTable!$B$1:$B$82,(MATCH(A7,BaseAddressTable!$A$1:$A$82,0))))+HEX2DEC(C7))</f>
        <v>A000000C</v>
      </c>
      <c r="E7" s="5" t="s">
        <v>113</v>
      </c>
      <c r="F7" s="5" t="s">
        <v>3144</v>
      </c>
      <c r="G7" s="6" t="s">
        <v>564</v>
      </c>
      <c r="H7" s="6">
        <v>0</v>
      </c>
      <c r="I7" s="5" t="s">
        <v>3145</v>
      </c>
      <c r="J7" s="5" t="str">
        <f t="shared" si="0"/>
        <v>ctrl.user_rw_out</v>
      </c>
    </row>
    <row r="8" spans="1:10" x14ac:dyDescent="0.3">
      <c r="A8" s="4" t="s">
        <v>5</v>
      </c>
      <c r="B8" s="5" t="s">
        <v>3143</v>
      </c>
      <c r="C8" s="6" t="s">
        <v>116</v>
      </c>
      <c r="D8" s="5" t="str">
        <f>DEC2HEX(HEX2DEC(INDEX(BaseAddressTable!$B$1:$B$82,(MATCH(A8,BaseAddressTable!$A$1:$A$82,0))))+HEX2DEC(C8))</f>
        <v>A000000C</v>
      </c>
      <c r="E8" s="5" t="s">
        <v>97</v>
      </c>
      <c r="F8" s="5" t="s">
        <v>3146</v>
      </c>
      <c r="G8" s="6" t="s">
        <v>102</v>
      </c>
      <c r="H8" s="6">
        <v>0</v>
      </c>
      <c r="I8" s="5" t="s">
        <v>3147</v>
      </c>
      <c r="J8" s="5" t="str">
        <f t="shared" si="0"/>
        <v>stat.user_ro_in</v>
      </c>
    </row>
    <row r="9" spans="1:10" x14ac:dyDescent="0.3">
      <c r="A9" s="4" t="s">
        <v>5</v>
      </c>
      <c r="B9" s="5" t="s">
        <v>3148</v>
      </c>
      <c r="C9" s="6">
        <v>10</v>
      </c>
      <c r="D9" s="5" t="str">
        <f>DEC2HEX(HEX2DEC(INDEX(BaseAddressTable!$B$1:$B$82,(MATCH(A9,BaseAddressTable!$A$1:$A$82,0))))+HEX2DEC(C9))</f>
        <v>A0000010</v>
      </c>
      <c r="E9" s="5" t="s">
        <v>113</v>
      </c>
      <c r="F9" s="5" t="s">
        <v>3149</v>
      </c>
      <c r="G9" s="6" t="s">
        <v>127</v>
      </c>
      <c r="H9" s="6">
        <v>0</v>
      </c>
      <c r="I9" s="5" t="s">
        <v>3150</v>
      </c>
      <c r="J9" s="5" t="str">
        <f t="shared" si="0"/>
        <v>ctrl.master_int_enable</v>
      </c>
    </row>
    <row r="10" spans="1:10" x14ac:dyDescent="0.3">
      <c r="A10" s="4" t="s">
        <v>5</v>
      </c>
      <c r="B10" s="5" t="s">
        <v>3151</v>
      </c>
      <c r="C10" s="6">
        <v>14</v>
      </c>
      <c r="D10" s="5" t="str">
        <f>DEC2HEX(HEX2DEC(INDEX(BaseAddressTable!$B$1:$B$82,(MATCH(A10,BaseAddressTable!$A$1:$A$82,0))))+HEX2DEC(C10))</f>
        <v>A0000014</v>
      </c>
      <c r="E10" s="5" t="s">
        <v>113</v>
      </c>
      <c r="F10" s="5" t="s">
        <v>3152</v>
      </c>
      <c r="G10" s="6" t="s">
        <v>148</v>
      </c>
      <c r="H10" s="6">
        <v>0</v>
      </c>
      <c r="I10" s="5" t="s">
        <v>3153</v>
      </c>
      <c r="J10" s="5" t="str">
        <f t="shared" si="0"/>
        <v>ctrl.defm_int_ena_infifo_of</v>
      </c>
    </row>
    <row r="11" spans="1:10" x14ac:dyDescent="0.3">
      <c r="A11" s="4" t="s">
        <v>5</v>
      </c>
      <c r="B11" s="5" t="s">
        <v>3151</v>
      </c>
      <c r="C11" s="6">
        <v>14</v>
      </c>
      <c r="D11" s="5" t="str">
        <f>DEC2HEX(HEX2DEC(INDEX(BaseAddressTable!$B$1:$B$82,(MATCH(A11,BaseAddressTable!$A$1:$A$82,0))))+HEX2DEC(C11))</f>
        <v>A0000014</v>
      </c>
      <c r="E11" s="5" t="s">
        <v>113</v>
      </c>
      <c r="F11" s="5" t="s">
        <v>3154</v>
      </c>
      <c r="G11" s="6" t="s">
        <v>152</v>
      </c>
      <c r="H11" s="6">
        <v>0</v>
      </c>
      <c r="I11" s="5" t="s">
        <v>3155</v>
      </c>
      <c r="J11" s="5" t="str">
        <f t="shared" si="0"/>
        <v>ctrl.defm_int_ena_infifo_uf</v>
      </c>
    </row>
    <row r="12" spans="1:10" x14ac:dyDescent="0.3">
      <c r="A12" s="4" t="s">
        <v>5</v>
      </c>
      <c r="B12" s="5" t="s">
        <v>3151</v>
      </c>
      <c r="C12" s="6">
        <v>14</v>
      </c>
      <c r="D12" s="5" t="str">
        <f>DEC2HEX(HEX2DEC(INDEX(BaseAddressTable!$B$1:$B$82,(MATCH(A12,BaseAddressTable!$A$1:$A$82,0))))+HEX2DEC(C12))</f>
        <v>A0000014</v>
      </c>
      <c r="E12" s="5" t="s">
        <v>113</v>
      </c>
      <c r="F12" s="5" t="s">
        <v>3156</v>
      </c>
      <c r="G12" s="6" t="s">
        <v>2711</v>
      </c>
      <c r="H12" s="6">
        <v>0</v>
      </c>
      <c r="I12" s="5" t="s">
        <v>3157</v>
      </c>
      <c r="J12" s="5" t="str">
        <f t="shared" si="0"/>
        <v>ctrl.defm_int_ena_eth_pipe_c_buf_of</v>
      </c>
    </row>
    <row r="13" spans="1:10" x14ac:dyDescent="0.3">
      <c r="A13" s="4" t="s">
        <v>5</v>
      </c>
      <c r="B13" s="5" t="s">
        <v>3151</v>
      </c>
      <c r="C13" s="6">
        <v>14</v>
      </c>
      <c r="D13" s="5" t="str">
        <f>DEC2HEX(HEX2DEC(INDEX(BaseAddressTable!$B$1:$B$82,(MATCH(A13,BaseAddressTable!$A$1:$A$82,0))))+HEX2DEC(C13))</f>
        <v>A0000014</v>
      </c>
      <c r="E13" s="5" t="s">
        <v>113</v>
      </c>
      <c r="F13" s="5" t="s">
        <v>3158</v>
      </c>
      <c r="G13" s="6" t="s">
        <v>1881</v>
      </c>
      <c r="H13" s="6">
        <v>0</v>
      </c>
      <c r="I13" s="5" t="s">
        <v>3159</v>
      </c>
      <c r="J13" s="5" t="str">
        <f t="shared" si="0"/>
        <v>ctrl.defm_int_ena_eth_pipe_table_of</v>
      </c>
    </row>
    <row r="14" spans="1:10" x14ac:dyDescent="0.3">
      <c r="A14" s="4" t="s">
        <v>5</v>
      </c>
      <c r="B14" s="5" t="s">
        <v>3151</v>
      </c>
      <c r="C14" s="6">
        <v>14</v>
      </c>
      <c r="D14" s="5" t="str">
        <f>DEC2HEX(HEX2DEC(INDEX(BaseAddressTable!$B$1:$B$82,(MATCH(A14,BaseAddressTable!$A$1:$A$82,0))))+HEX2DEC(C14))</f>
        <v>A0000014</v>
      </c>
      <c r="E14" s="5" t="s">
        <v>113</v>
      </c>
      <c r="F14" s="5" t="s">
        <v>3160</v>
      </c>
      <c r="G14" s="6" t="s">
        <v>2718</v>
      </c>
      <c r="H14" s="6">
        <v>0</v>
      </c>
      <c r="I14" s="5" t="s">
        <v>3161</v>
      </c>
      <c r="J14" s="5" t="str">
        <f t="shared" si="0"/>
        <v>ctrl.fram_int_ena_outfifo_of</v>
      </c>
    </row>
    <row r="15" spans="1:10" x14ac:dyDescent="0.3">
      <c r="A15" s="4" t="s">
        <v>5</v>
      </c>
      <c r="B15" s="5" t="s">
        <v>3151</v>
      </c>
      <c r="C15" s="6">
        <v>14</v>
      </c>
      <c r="D15" s="5" t="str">
        <f>DEC2HEX(HEX2DEC(INDEX(BaseAddressTable!$B$1:$B$82,(MATCH(A15,BaseAddressTable!$A$1:$A$82,0))))+HEX2DEC(C15))</f>
        <v>A0000014</v>
      </c>
      <c r="E15" s="5" t="s">
        <v>113</v>
      </c>
      <c r="F15" s="5" t="s">
        <v>3162</v>
      </c>
      <c r="G15" s="6" t="s">
        <v>2722</v>
      </c>
      <c r="H15" s="6">
        <v>0</v>
      </c>
      <c r="I15" s="5" t="s">
        <v>3163</v>
      </c>
      <c r="J15" s="5" t="str">
        <f t="shared" si="0"/>
        <v>ctrl.fram_int_ena_outfifo_uf</v>
      </c>
    </row>
    <row r="16" spans="1:10" x14ac:dyDescent="0.3">
      <c r="A16" s="4" t="s">
        <v>5</v>
      </c>
      <c r="B16" s="5" t="s">
        <v>3151</v>
      </c>
      <c r="C16" s="6">
        <v>14</v>
      </c>
      <c r="D16" s="5" t="str">
        <f>DEC2HEX(HEX2DEC(INDEX(BaseAddressTable!$B$1:$B$82,(MATCH(A16,BaseAddressTable!$A$1:$A$82,0))))+HEX2DEC(C16))</f>
        <v>A0000014</v>
      </c>
      <c r="E16" s="5" t="s">
        <v>113</v>
      </c>
      <c r="F16" s="5" t="s">
        <v>3164</v>
      </c>
      <c r="G16" s="6" t="s">
        <v>2726</v>
      </c>
      <c r="H16" s="6">
        <v>0</v>
      </c>
      <c r="I16" s="5" t="s">
        <v>3165</v>
      </c>
      <c r="J16" s="5" t="str">
        <f t="shared" si="0"/>
        <v>ctrl.fram_int_ena_prach_section_overflow</v>
      </c>
    </row>
    <row r="17" spans="1:10" x14ac:dyDescent="0.3">
      <c r="A17" s="4" t="s">
        <v>5</v>
      </c>
      <c r="B17" s="5" t="s">
        <v>3151</v>
      </c>
      <c r="C17" s="6">
        <v>14</v>
      </c>
      <c r="D17" s="5" t="str">
        <f>DEC2HEX(HEX2DEC(INDEX(BaseAddressTable!$B$1:$B$82,(MATCH(A17,BaseAddressTable!$A$1:$A$82,0))))+HEX2DEC(C17))</f>
        <v>A0000014</v>
      </c>
      <c r="E17" s="5" t="s">
        <v>113</v>
      </c>
      <c r="F17" s="5" t="s">
        <v>3166</v>
      </c>
      <c r="G17" s="6" t="s">
        <v>294</v>
      </c>
      <c r="H17" s="6">
        <v>0</v>
      </c>
      <c r="I17" s="5" t="s">
        <v>3167</v>
      </c>
      <c r="J17" s="5" t="str">
        <f t="shared" si="0"/>
        <v>ctrl.fram_int_ena_prach_section_notfound</v>
      </c>
    </row>
    <row r="18" spans="1:10" x14ac:dyDescent="0.3">
      <c r="A18" s="4" t="s">
        <v>5</v>
      </c>
      <c r="B18" s="5" t="s">
        <v>3151</v>
      </c>
      <c r="C18" s="6">
        <v>14</v>
      </c>
      <c r="D18" s="5" t="str">
        <f>DEC2HEX(HEX2DEC(INDEX(BaseAddressTable!$B$1:$B$82,(MATCH(A18,BaseAddressTable!$A$1:$A$82,0))))+HEX2DEC(C18))</f>
        <v>A0000014</v>
      </c>
      <c r="E18" s="5" t="s">
        <v>113</v>
      </c>
      <c r="F18" s="5" t="s">
        <v>3168</v>
      </c>
      <c r="G18" s="6" t="s">
        <v>685</v>
      </c>
      <c r="H18" s="6">
        <v>1</v>
      </c>
      <c r="I18" s="5" t="s">
        <v>3169</v>
      </c>
      <c r="J18" s="5" t="str">
        <f t="shared" si="0"/>
        <v>ctrl.axi_timeout_enable</v>
      </c>
    </row>
    <row r="19" spans="1:10" x14ac:dyDescent="0.3">
      <c r="A19" s="4" t="s">
        <v>5</v>
      </c>
      <c r="B19" s="5" t="s">
        <v>3170</v>
      </c>
      <c r="C19" s="6">
        <v>18</v>
      </c>
      <c r="D19" s="5" t="str">
        <f>DEC2HEX(HEX2DEC(INDEX(BaseAddressTable!$B$1:$B$82,(MATCH(A19,BaseAddressTable!$A$1:$A$82,0))))+HEX2DEC(C19))</f>
        <v>A0000018</v>
      </c>
      <c r="E19" s="5" t="s">
        <v>97</v>
      </c>
      <c r="F19" s="5" t="s">
        <v>3171</v>
      </c>
      <c r="G19" s="6" t="s">
        <v>127</v>
      </c>
      <c r="H19" s="6">
        <v>0</v>
      </c>
      <c r="I19" s="5" t="s">
        <v>3172</v>
      </c>
      <c r="J19" s="5" t="str">
        <f t="shared" si="0"/>
        <v>stat.fram_reset_status</v>
      </c>
    </row>
    <row r="20" spans="1:10" x14ac:dyDescent="0.3">
      <c r="A20" s="4" t="s">
        <v>5</v>
      </c>
      <c r="B20" s="5" t="s">
        <v>3170</v>
      </c>
      <c r="C20" s="6">
        <v>18</v>
      </c>
      <c r="D20" s="5" t="str">
        <f>DEC2HEX(HEX2DEC(INDEX(BaseAddressTable!$B$1:$B$82,(MATCH(A20,BaseAddressTable!$A$1:$A$82,0))))+HEX2DEC(C20))</f>
        <v>A0000018</v>
      </c>
      <c r="E20" s="5" t="s">
        <v>97</v>
      </c>
      <c r="F20" s="5" t="s">
        <v>3173</v>
      </c>
      <c r="G20" s="6" t="s">
        <v>131</v>
      </c>
      <c r="H20" s="6">
        <v>0</v>
      </c>
      <c r="I20" s="5" t="s">
        <v>3174</v>
      </c>
      <c r="J20" s="5" t="str">
        <f t="shared" si="0"/>
        <v>stat.defm_reset_status</v>
      </c>
    </row>
    <row r="21" spans="1:10" x14ac:dyDescent="0.3">
      <c r="A21" s="4" t="s">
        <v>5</v>
      </c>
      <c r="B21" s="5" t="s">
        <v>3170</v>
      </c>
      <c r="C21" s="6">
        <v>18</v>
      </c>
      <c r="D21" s="5" t="str">
        <f>DEC2HEX(HEX2DEC(INDEX(BaseAddressTable!$B$1:$B$82,(MATCH(A21,BaseAddressTable!$A$1:$A$82,0))))+HEX2DEC(C21))</f>
        <v>A0000018</v>
      </c>
      <c r="E21" s="5" t="s">
        <v>97</v>
      </c>
      <c r="F21" s="5" t="s">
        <v>3175</v>
      </c>
      <c r="G21" s="6" t="s">
        <v>148</v>
      </c>
      <c r="H21" s="6">
        <v>0</v>
      </c>
      <c r="I21" s="5" t="s">
        <v>3176</v>
      </c>
      <c r="J21" s="5" t="str">
        <f t="shared" si="0"/>
        <v>stat.defm_int_infifo_of</v>
      </c>
    </row>
    <row r="22" spans="1:10" x14ac:dyDescent="0.3">
      <c r="A22" s="4" t="s">
        <v>5</v>
      </c>
      <c r="B22" s="5" t="s">
        <v>3170</v>
      </c>
      <c r="C22" s="6">
        <v>18</v>
      </c>
      <c r="D22" s="5" t="str">
        <f>DEC2HEX(HEX2DEC(INDEX(BaseAddressTable!$B$1:$B$82,(MATCH(A22,BaseAddressTable!$A$1:$A$82,0))))+HEX2DEC(C22))</f>
        <v>A0000018</v>
      </c>
      <c r="E22" s="5" t="s">
        <v>97</v>
      </c>
      <c r="F22" s="5" t="s">
        <v>3177</v>
      </c>
      <c r="G22" s="6" t="s">
        <v>152</v>
      </c>
      <c r="H22" s="6">
        <v>0</v>
      </c>
      <c r="I22" s="5" t="s">
        <v>3178</v>
      </c>
      <c r="J22" s="5" t="str">
        <f t="shared" si="0"/>
        <v>stat.defm_int_infifo_uf</v>
      </c>
    </row>
    <row r="23" spans="1:10" x14ac:dyDescent="0.3">
      <c r="A23" s="4" t="s">
        <v>5</v>
      </c>
      <c r="B23" s="5" t="s">
        <v>3170</v>
      </c>
      <c r="C23" s="6">
        <v>18</v>
      </c>
      <c r="D23" s="5" t="str">
        <f>DEC2HEX(HEX2DEC(INDEX(BaseAddressTable!$B$1:$B$82,(MATCH(A23,BaseAddressTable!$A$1:$A$82,0))))+HEX2DEC(C23))</f>
        <v>A0000018</v>
      </c>
      <c r="E23" s="5" t="s">
        <v>97</v>
      </c>
      <c r="F23" s="5" t="s">
        <v>3179</v>
      </c>
      <c r="G23" s="6" t="s">
        <v>2711</v>
      </c>
      <c r="H23" s="6">
        <v>0</v>
      </c>
      <c r="I23" s="5" t="s">
        <v>3180</v>
      </c>
      <c r="J23" s="5" t="str">
        <f t="shared" si="0"/>
        <v>stat.defm_int_eth_pipe_c_buf_of</v>
      </c>
    </row>
    <row r="24" spans="1:10" x14ac:dyDescent="0.3">
      <c r="A24" s="4" t="s">
        <v>5</v>
      </c>
      <c r="B24" s="5" t="s">
        <v>3170</v>
      </c>
      <c r="C24" s="6">
        <v>18</v>
      </c>
      <c r="D24" s="5" t="str">
        <f>DEC2HEX(HEX2DEC(INDEX(BaseAddressTable!$B$1:$B$82,(MATCH(A24,BaseAddressTable!$A$1:$A$82,0))))+HEX2DEC(C24))</f>
        <v>A0000018</v>
      </c>
      <c r="E24" s="5" t="s">
        <v>97</v>
      </c>
      <c r="F24" s="5" t="s">
        <v>3181</v>
      </c>
      <c r="G24" s="6" t="s">
        <v>1881</v>
      </c>
      <c r="H24" s="6">
        <v>0</v>
      </c>
      <c r="I24" s="5" t="s">
        <v>3182</v>
      </c>
      <c r="J24" s="5" t="str">
        <f t="shared" si="0"/>
        <v>stat.defm_int_eth_pipe_table_of</v>
      </c>
    </row>
    <row r="25" spans="1:10" x14ac:dyDescent="0.3">
      <c r="A25" s="4" t="s">
        <v>5</v>
      </c>
      <c r="B25" s="5" t="s">
        <v>3170</v>
      </c>
      <c r="C25" s="6">
        <v>18</v>
      </c>
      <c r="D25" s="5" t="str">
        <f>DEC2HEX(HEX2DEC(INDEX(BaseAddressTable!$B$1:$B$82,(MATCH(A25,BaseAddressTable!$A$1:$A$82,0))))+HEX2DEC(C25))</f>
        <v>A0000018</v>
      </c>
      <c r="E25" s="5" t="s">
        <v>97</v>
      </c>
      <c r="F25" s="5" t="s">
        <v>3183</v>
      </c>
      <c r="G25" s="6" t="s">
        <v>2718</v>
      </c>
      <c r="H25" s="6">
        <v>0</v>
      </c>
      <c r="I25" s="5" t="s">
        <v>3184</v>
      </c>
      <c r="J25" s="5" t="str">
        <f t="shared" si="0"/>
        <v>stat.fram_int_outfifo_of</v>
      </c>
    </row>
    <row r="26" spans="1:10" x14ac:dyDescent="0.3">
      <c r="A26" s="4" t="s">
        <v>5</v>
      </c>
      <c r="B26" s="5" t="s">
        <v>3170</v>
      </c>
      <c r="C26" s="6">
        <v>18</v>
      </c>
      <c r="D26" s="5" t="str">
        <f>DEC2HEX(HEX2DEC(INDEX(BaseAddressTable!$B$1:$B$82,(MATCH(A26,BaseAddressTable!$A$1:$A$82,0))))+HEX2DEC(C26))</f>
        <v>A0000018</v>
      </c>
      <c r="E26" s="5" t="s">
        <v>97</v>
      </c>
      <c r="F26" s="5" t="s">
        <v>3185</v>
      </c>
      <c r="G26" s="6" t="s">
        <v>2722</v>
      </c>
      <c r="H26" s="6">
        <v>0</v>
      </c>
      <c r="I26" s="5" t="s">
        <v>3186</v>
      </c>
      <c r="J26" s="5" t="str">
        <f t="shared" si="0"/>
        <v>stat.fram_int_outfifo_uf</v>
      </c>
    </row>
    <row r="27" spans="1:10" x14ac:dyDescent="0.3">
      <c r="A27" s="4" t="s">
        <v>5</v>
      </c>
      <c r="B27" s="5" t="s">
        <v>3170</v>
      </c>
      <c r="C27" s="6">
        <v>18</v>
      </c>
      <c r="D27" s="5" t="str">
        <f>DEC2HEX(HEX2DEC(INDEX(BaseAddressTable!$B$1:$B$82,(MATCH(A27,BaseAddressTable!$A$1:$A$82,0))))+HEX2DEC(C27))</f>
        <v>A0000018</v>
      </c>
      <c r="E27" s="5" t="s">
        <v>97</v>
      </c>
      <c r="F27" s="5" t="s">
        <v>3187</v>
      </c>
      <c r="G27" s="6" t="s">
        <v>2726</v>
      </c>
      <c r="H27" s="6">
        <v>0</v>
      </c>
      <c r="I27" s="5" t="s">
        <v>3188</v>
      </c>
      <c r="J27" s="5" t="str">
        <f t="shared" si="0"/>
        <v>stat.fram_int_prach_section_overflow</v>
      </c>
    </row>
    <row r="28" spans="1:10" x14ac:dyDescent="0.3">
      <c r="A28" s="4" t="s">
        <v>5</v>
      </c>
      <c r="B28" s="5" t="s">
        <v>3170</v>
      </c>
      <c r="C28" s="6">
        <v>18</v>
      </c>
      <c r="D28" s="5" t="str">
        <f>DEC2HEX(HEX2DEC(INDEX(BaseAddressTable!$B$1:$B$82,(MATCH(A28,BaseAddressTable!$A$1:$A$82,0))))+HEX2DEC(C28))</f>
        <v>A0000018</v>
      </c>
      <c r="E28" s="5" t="s">
        <v>97</v>
      </c>
      <c r="F28" s="5" t="s">
        <v>3189</v>
      </c>
      <c r="G28" s="6" t="s">
        <v>294</v>
      </c>
      <c r="H28" s="6">
        <v>0</v>
      </c>
      <c r="I28" s="5" t="s">
        <v>3190</v>
      </c>
      <c r="J28" s="5" t="str">
        <f t="shared" si="0"/>
        <v>stat.fram_int_prach_section_notfound</v>
      </c>
    </row>
    <row r="29" spans="1:10" x14ac:dyDescent="0.3">
      <c r="A29" s="4" t="s">
        <v>5</v>
      </c>
      <c r="B29" s="5" t="s">
        <v>3170</v>
      </c>
      <c r="C29" s="6">
        <v>18</v>
      </c>
      <c r="D29" s="5" t="str">
        <f>DEC2HEX(HEX2DEC(INDEX(BaseAddressTable!$B$1:$B$82,(MATCH(A29,BaseAddressTable!$A$1:$A$82,0))))+HEX2DEC(C29))</f>
        <v>A0000018</v>
      </c>
      <c r="E29" s="5" t="s">
        <v>97</v>
      </c>
      <c r="F29" s="5" t="s">
        <v>3191</v>
      </c>
      <c r="G29" s="6" t="s">
        <v>685</v>
      </c>
      <c r="H29" s="6">
        <v>0</v>
      </c>
      <c r="I29" s="5" t="s">
        <v>3192</v>
      </c>
      <c r="J29" s="5" t="str">
        <f t="shared" si="0"/>
        <v>stat.axi_timeout_status</v>
      </c>
    </row>
    <row r="30" spans="1:10" x14ac:dyDescent="0.3">
      <c r="A30" s="4" t="s">
        <v>5</v>
      </c>
      <c r="B30" s="5" t="s">
        <v>3193</v>
      </c>
      <c r="C30" s="6">
        <v>20</v>
      </c>
      <c r="D30" s="5" t="str">
        <f>DEC2HEX(HEX2DEC(INDEX(BaseAddressTable!$B$1:$B$82,(MATCH(A30,BaseAddressTable!$A$1:$A$82,0))))+HEX2DEC(C30))</f>
        <v>A0000020</v>
      </c>
      <c r="E30" s="5" t="s">
        <v>97</v>
      </c>
      <c r="F30" s="5" t="s">
        <v>3194</v>
      </c>
      <c r="G30" s="6" t="s">
        <v>105</v>
      </c>
      <c r="H30" s="6">
        <v>0</v>
      </c>
      <c r="I30" s="5" t="s">
        <v>3195</v>
      </c>
      <c r="J30" s="5" t="str">
        <f t="shared" si="0"/>
        <v>stat.config_no_of_fram_ants</v>
      </c>
    </row>
    <row r="31" spans="1:10" x14ac:dyDescent="0.3">
      <c r="A31" s="4" t="s">
        <v>5</v>
      </c>
      <c r="B31" s="5" t="s">
        <v>3193</v>
      </c>
      <c r="C31" s="6">
        <v>20</v>
      </c>
      <c r="D31" s="5" t="str">
        <f>DEC2HEX(HEX2DEC(INDEX(BaseAddressTable!$B$1:$B$82,(MATCH(A31,BaseAddressTable!$A$1:$A$82,0))))+HEX2DEC(C31))</f>
        <v>A0000020</v>
      </c>
      <c r="E31" s="5" t="s">
        <v>97</v>
      </c>
      <c r="F31" s="5" t="s">
        <v>3196</v>
      </c>
      <c r="G31" s="6" t="s">
        <v>1099</v>
      </c>
      <c r="H31" s="6">
        <v>0</v>
      </c>
      <c r="I31" s="5" t="s">
        <v>3197</v>
      </c>
      <c r="J31" s="5" t="str">
        <f t="shared" si="0"/>
        <v>stat.config_no_of_defm_ants</v>
      </c>
    </row>
    <row r="32" spans="1:10" x14ac:dyDescent="0.3">
      <c r="A32" s="4" t="s">
        <v>5</v>
      </c>
      <c r="B32" s="5" t="s">
        <v>3198</v>
      </c>
      <c r="C32" s="6">
        <v>24</v>
      </c>
      <c r="D32" s="5" t="str">
        <f>DEC2HEX(HEX2DEC(INDEX(BaseAddressTable!$B$1:$B$82,(MATCH(A32,BaseAddressTable!$A$1:$A$82,0))))+HEX2DEC(C32))</f>
        <v>A0000024</v>
      </c>
      <c r="E32" s="5" t="s">
        <v>97</v>
      </c>
      <c r="F32" s="5" t="s">
        <v>3199</v>
      </c>
      <c r="G32" s="6" t="s">
        <v>3200</v>
      </c>
      <c r="H32" s="6">
        <v>0</v>
      </c>
      <c r="I32" s="5" t="s">
        <v>3201</v>
      </c>
      <c r="J32" s="5" t="str">
        <f t="shared" si="0"/>
        <v>stat.config_no_of_eth_ports</v>
      </c>
    </row>
    <row r="33" spans="1:10" x14ac:dyDescent="0.3">
      <c r="A33" s="4" t="s">
        <v>5</v>
      </c>
      <c r="B33" s="5" t="s">
        <v>3202</v>
      </c>
      <c r="C33" s="6">
        <v>28</v>
      </c>
      <c r="D33" s="5" t="str">
        <f>DEC2HEX(HEX2DEC(INDEX(BaseAddressTable!$B$1:$B$82,(MATCH(A33,BaseAddressTable!$A$1:$A$82,0))))+HEX2DEC(C33))</f>
        <v>A0000028</v>
      </c>
      <c r="E33" s="5" t="s">
        <v>97</v>
      </c>
      <c r="F33" s="5" t="s">
        <v>3203</v>
      </c>
      <c r="G33" s="6" t="s">
        <v>198</v>
      </c>
      <c r="H33" s="6">
        <v>5</v>
      </c>
      <c r="I33" s="5" t="s">
        <v>3204</v>
      </c>
      <c r="J33" s="5" t="str">
        <f t="shared" si="0"/>
        <v>stat.config_xran_support_mode</v>
      </c>
    </row>
    <row r="34" spans="1:10" x14ac:dyDescent="0.3">
      <c r="A34" s="4" t="s">
        <v>5</v>
      </c>
      <c r="B34" s="5" t="s">
        <v>3205</v>
      </c>
      <c r="C34" s="6" t="s">
        <v>3206</v>
      </c>
      <c r="D34" s="5" t="str">
        <f>DEC2HEX(HEX2DEC(INDEX(BaseAddressTable!$B$1:$B$82,(MATCH(A34,BaseAddressTable!$A$1:$A$82,0))))+HEX2DEC(C34))</f>
        <v>A000002C</v>
      </c>
      <c r="E34" s="5" t="s">
        <v>97</v>
      </c>
      <c r="F34" s="5" t="s">
        <v>3207</v>
      </c>
      <c r="G34" s="6" t="s">
        <v>3208</v>
      </c>
      <c r="H34" s="6">
        <v>0</v>
      </c>
      <c r="I34" s="5" t="s">
        <v>3209</v>
      </c>
      <c r="J34" s="5" t="str">
        <f t="shared" ref="J34:J65" si="1">IF(E34="RW",CONCATENATE("ctrl.",F34),CONCATENATE("stat.",F34))</f>
        <v>stat.config_xran_max_cc</v>
      </c>
    </row>
    <row r="35" spans="1:10" x14ac:dyDescent="0.3">
      <c r="A35" s="4" t="s">
        <v>5</v>
      </c>
      <c r="B35" s="5" t="s">
        <v>3210</v>
      </c>
      <c r="C35" s="6">
        <v>30</v>
      </c>
      <c r="D35" s="5" t="str">
        <f>DEC2HEX(HEX2DEC(INDEX(BaseAddressTable!$B$1:$B$82,(MATCH(A35,BaseAddressTable!$A$1:$A$82,0))))+HEX2DEC(C35))</f>
        <v>A0000030</v>
      </c>
      <c r="E35" s="5" t="s">
        <v>97</v>
      </c>
      <c r="F35" s="5" t="s">
        <v>3211</v>
      </c>
      <c r="G35" s="6" t="s">
        <v>3208</v>
      </c>
      <c r="H35" s="6">
        <v>0</v>
      </c>
      <c r="I35" s="5" t="s">
        <v>3212</v>
      </c>
      <c r="J35" s="5" t="str">
        <f t="shared" si="1"/>
        <v>stat.config_xran_max_dl_symbols</v>
      </c>
    </row>
    <row r="36" spans="1:10" x14ac:dyDescent="0.3">
      <c r="A36" s="4" t="s">
        <v>5</v>
      </c>
      <c r="B36" s="5" t="s">
        <v>3213</v>
      </c>
      <c r="C36" s="6" t="s">
        <v>3214</v>
      </c>
      <c r="D36" s="5" t="str">
        <f>DEC2HEX(HEX2DEC(INDEX(BaseAddressTable!$B$1:$B$82,(MATCH(A36,BaseAddressTable!$A$1:$A$82,0))))+HEX2DEC(C36))</f>
        <v>A000003C</v>
      </c>
      <c r="E36" s="5" t="s">
        <v>97</v>
      </c>
      <c r="F36" s="5" t="s">
        <v>3215</v>
      </c>
      <c r="G36" s="6" t="s">
        <v>105</v>
      </c>
      <c r="H36" s="6">
        <v>0</v>
      </c>
      <c r="I36" s="5" t="s">
        <v>3216</v>
      </c>
      <c r="J36" s="5" t="str">
        <f t="shared" si="1"/>
        <v>stat.config_xran_fram_eth_pkt_max</v>
      </c>
    </row>
    <row r="37" spans="1:10" x14ac:dyDescent="0.3">
      <c r="A37" s="4" t="s">
        <v>5</v>
      </c>
      <c r="B37" s="5" t="s">
        <v>3217</v>
      </c>
      <c r="C37" s="6">
        <v>44</v>
      </c>
      <c r="D37" s="5" t="str">
        <f>DEC2HEX(HEX2DEC(INDEX(BaseAddressTable!$B$1:$B$82,(MATCH(A37,BaseAddressTable!$A$1:$A$82,0))))+HEX2DEC(C37))</f>
        <v>A0000044</v>
      </c>
      <c r="E37" s="5" t="s">
        <v>97</v>
      </c>
      <c r="F37" s="5" t="s">
        <v>3218</v>
      </c>
      <c r="G37" s="6" t="s">
        <v>105</v>
      </c>
      <c r="H37" s="6">
        <v>0</v>
      </c>
      <c r="I37" s="5" t="s">
        <v>3219</v>
      </c>
      <c r="J37" s="5" t="str">
        <f t="shared" si="1"/>
        <v>stat.config_xran_defm_eth_pkt_max</v>
      </c>
    </row>
    <row r="38" spans="1:10" x14ac:dyDescent="0.3">
      <c r="A38" s="4" t="s">
        <v>5</v>
      </c>
      <c r="B38" s="5" t="s">
        <v>3220</v>
      </c>
      <c r="C38" s="6">
        <v>48</v>
      </c>
      <c r="D38" s="5" t="str">
        <f>DEC2HEX(HEX2DEC(INDEX(BaseAddressTable!$B$1:$B$82,(MATCH(A38,BaseAddressTable!$A$1:$A$82,0))))+HEX2DEC(C38))</f>
        <v>A0000048</v>
      </c>
      <c r="E38" s="5" t="s">
        <v>97</v>
      </c>
      <c r="F38" s="5" t="s">
        <v>3221</v>
      </c>
      <c r="G38" s="6" t="s">
        <v>105</v>
      </c>
      <c r="H38" s="6">
        <v>0</v>
      </c>
      <c r="I38" s="5" t="s">
        <v>3222</v>
      </c>
      <c r="J38" s="5" t="str">
        <f t="shared" si="1"/>
        <v>stat.config_xran_max_scs</v>
      </c>
    </row>
    <row r="39" spans="1:10" x14ac:dyDescent="0.3">
      <c r="A39" s="4" t="s">
        <v>5</v>
      </c>
      <c r="B39" s="5" t="s">
        <v>3223</v>
      </c>
      <c r="C39" s="6" t="s">
        <v>3224</v>
      </c>
      <c r="D39" s="5" t="str">
        <f>DEC2HEX(HEX2DEC(INDEX(BaseAddressTable!$B$1:$B$82,(MATCH(A39,BaseAddressTable!$A$1:$A$82,0))))+HEX2DEC(C39))</f>
        <v>A000004C</v>
      </c>
      <c r="E39" s="5" t="s">
        <v>97</v>
      </c>
      <c r="F39" s="5" t="s">
        <v>3225</v>
      </c>
      <c r="G39" s="6" t="s">
        <v>105</v>
      </c>
      <c r="H39" s="6">
        <v>0</v>
      </c>
      <c r="I39" s="5" t="s">
        <v>3226</v>
      </c>
      <c r="J39" s="5" t="str">
        <f t="shared" si="1"/>
        <v>stat.config_xran_max_ctrl_symbols</v>
      </c>
    </row>
    <row r="40" spans="1:10" x14ac:dyDescent="0.3">
      <c r="A40" s="4" t="s">
        <v>5</v>
      </c>
      <c r="B40" s="5" t="s">
        <v>3227</v>
      </c>
      <c r="C40" s="6">
        <v>50</v>
      </c>
      <c r="D40" s="5" t="str">
        <f>DEC2HEX(HEX2DEC(INDEX(BaseAddressTable!$B$1:$B$82,(MATCH(A40,BaseAddressTable!$A$1:$A$82,0))))+HEX2DEC(C40))</f>
        <v>A0000050</v>
      </c>
      <c r="E40" s="5" t="s">
        <v>97</v>
      </c>
      <c r="F40" s="5" t="s">
        <v>3228</v>
      </c>
      <c r="G40" s="6" t="s">
        <v>105</v>
      </c>
      <c r="H40" s="6">
        <v>0</v>
      </c>
      <c r="I40" s="5" t="s">
        <v>3229</v>
      </c>
      <c r="J40" s="5" t="str">
        <f t="shared" si="1"/>
        <v>stat.config_xran_max_ul_ctrl_1kwords</v>
      </c>
    </row>
    <row r="41" spans="1:10" x14ac:dyDescent="0.3">
      <c r="A41" s="4" t="s">
        <v>5</v>
      </c>
      <c r="B41" s="5" t="s">
        <v>3230</v>
      </c>
      <c r="C41" s="6">
        <v>54</v>
      </c>
      <c r="D41" s="5" t="str">
        <f>DEC2HEX(HEX2DEC(INDEX(BaseAddressTable!$B$1:$B$82,(MATCH(A41,BaseAddressTable!$A$1:$A$82,0))))+HEX2DEC(C41))</f>
        <v>A0000054</v>
      </c>
      <c r="E41" s="5" t="s">
        <v>97</v>
      </c>
      <c r="F41" s="5" t="s">
        <v>3231</v>
      </c>
      <c r="G41" s="6" t="s">
        <v>105</v>
      </c>
      <c r="H41" s="6">
        <v>0</v>
      </c>
      <c r="I41" s="5" t="s">
        <v>3232</v>
      </c>
      <c r="J41" s="5" t="str">
        <f t="shared" si="1"/>
        <v>stat.config_xran_max_dl_ctrl_1kwords</v>
      </c>
    </row>
    <row r="42" spans="1:10" x14ac:dyDescent="0.3">
      <c r="A42" s="4" t="s">
        <v>5</v>
      </c>
      <c r="B42" s="5" t="s">
        <v>3233</v>
      </c>
      <c r="C42" s="6">
        <v>58</v>
      </c>
      <c r="D42" s="5" t="str">
        <f>DEC2HEX(HEX2DEC(INDEX(BaseAddressTable!$B$1:$B$82,(MATCH(A42,BaseAddressTable!$A$1:$A$82,0))))+HEX2DEC(C42))</f>
        <v>A0000058</v>
      </c>
      <c r="E42" s="5" t="s">
        <v>97</v>
      </c>
      <c r="F42" s="5" t="s">
        <v>3234</v>
      </c>
      <c r="G42" s="6" t="s">
        <v>105</v>
      </c>
      <c r="H42" s="6">
        <v>0</v>
      </c>
      <c r="I42" s="5" t="s">
        <v>3235</v>
      </c>
      <c r="J42" s="5" t="str">
        <f t="shared" si="1"/>
        <v>stat.config_xran_max_dl_data_1kwords</v>
      </c>
    </row>
    <row r="43" spans="1:10" x14ac:dyDescent="0.3">
      <c r="A43" s="4" t="s">
        <v>5</v>
      </c>
      <c r="B43" s="5" t="s">
        <v>3236</v>
      </c>
      <c r="C43" s="6" t="s">
        <v>3237</v>
      </c>
      <c r="D43" s="5" t="str">
        <f>DEC2HEX(HEX2DEC(INDEX(BaseAddressTable!$B$1:$B$82,(MATCH(A43,BaseAddressTable!$A$1:$A$82,0))))+HEX2DEC(C43))</f>
        <v>A000005C</v>
      </c>
      <c r="E43" s="5" t="s">
        <v>97</v>
      </c>
      <c r="F43" s="5" t="s">
        <v>3238</v>
      </c>
      <c r="G43" s="6" t="s">
        <v>105</v>
      </c>
      <c r="H43" s="6">
        <v>0</v>
      </c>
      <c r="I43" s="5" t="s">
        <v>3239</v>
      </c>
      <c r="J43" s="5" t="str">
        <f t="shared" si="1"/>
        <v>stat.config_xran_timer_clk_ps</v>
      </c>
    </row>
    <row r="44" spans="1:10" x14ac:dyDescent="0.3">
      <c r="A44" s="4" t="s">
        <v>5</v>
      </c>
      <c r="B44" s="5" t="s">
        <v>3240</v>
      </c>
      <c r="C44" s="6">
        <v>68</v>
      </c>
      <c r="D44" s="5" t="str">
        <f>DEC2HEX(HEX2DEC(INDEX(BaseAddressTable!$B$1:$B$82,(MATCH(A44,BaseAddressTable!$A$1:$A$82,0))))+HEX2DEC(C44))</f>
        <v>A0000068</v>
      </c>
      <c r="E44" s="5" t="s">
        <v>97</v>
      </c>
      <c r="F44" s="5" t="s">
        <v>3241</v>
      </c>
      <c r="G44" s="6" t="s">
        <v>105</v>
      </c>
      <c r="H44" s="6">
        <v>0</v>
      </c>
      <c r="I44" s="5" t="s">
        <v>3242</v>
      </c>
      <c r="J44" s="5" t="str">
        <f t="shared" si="1"/>
        <v>stat.config_xran_unsol_ports_fram</v>
      </c>
    </row>
    <row r="45" spans="1:10" x14ac:dyDescent="0.3">
      <c r="A45" s="4" t="s">
        <v>5</v>
      </c>
      <c r="B45" s="5" t="s">
        <v>3243</v>
      </c>
      <c r="C45" s="6" t="s">
        <v>3244</v>
      </c>
      <c r="D45" s="5" t="str">
        <f>DEC2HEX(HEX2DEC(INDEX(BaseAddressTable!$B$1:$B$82,(MATCH(A45,BaseAddressTable!$A$1:$A$82,0))))+HEX2DEC(C45))</f>
        <v>A000006C</v>
      </c>
      <c r="E45" s="5" t="s">
        <v>97</v>
      </c>
      <c r="F45" s="5" t="s">
        <v>3245</v>
      </c>
      <c r="G45" s="6" t="s">
        <v>105</v>
      </c>
      <c r="H45" s="6">
        <v>0</v>
      </c>
      <c r="I45" s="5" t="s">
        <v>3246</v>
      </c>
      <c r="J45" s="5" t="str">
        <f t="shared" si="1"/>
        <v>stat.config_xran_eth_ss_buf_word_depth</v>
      </c>
    </row>
    <row r="46" spans="1:10" x14ac:dyDescent="0.3">
      <c r="A46" s="4" t="s">
        <v>5</v>
      </c>
      <c r="B46" s="5" t="s">
        <v>3247</v>
      </c>
      <c r="C46" s="6">
        <v>70</v>
      </c>
      <c r="D46" s="5" t="str">
        <f>DEC2HEX(HEX2DEC(INDEX(BaseAddressTable!$B$1:$B$82,(MATCH(A46,BaseAddressTable!$A$1:$A$82,0))))+HEX2DEC(C46))</f>
        <v>A0000070</v>
      </c>
      <c r="E46" s="5" t="s">
        <v>97</v>
      </c>
      <c r="F46" s="5" t="s">
        <v>3248</v>
      </c>
      <c r="G46" s="6" t="s">
        <v>105</v>
      </c>
      <c r="H46" s="6">
        <v>0</v>
      </c>
      <c r="I46" s="5" t="s">
        <v>3249</v>
      </c>
      <c r="J46" s="5" t="str">
        <f t="shared" si="1"/>
        <v>stat.config_xran_eth_ss_buf_pkt_ptrs</v>
      </c>
    </row>
    <row r="47" spans="1:10" x14ac:dyDescent="0.3">
      <c r="A47" s="4" t="s">
        <v>5</v>
      </c>
      <c r="B47" s="5" t="s">
        <v>3250</v>
      </c>
      <c r="C47" s="6">
        <v>74</v>
      </c>
      <c r="D47" s="5" t="str">
        <f>DEC2HEX(HEX2DEC(INDEX(BaseAddressTable!$B$1:$B$82,(MATCH(A47,BaseAddressTable!$A$1:$A$82,0))))+HEX2DEC(C47))</f>
        <v>A0000074</v>
      </c>
      <c r="E47" s="5" t="s">
        <v>97</v>
      </c>
      <c r="F47" s="5" t="s">
        <v>3251</v>
      </c>
      <c r="G47" s="6" t="s">
        <v>105</v>
      </c>
      <c r="H47" s="6">
        <v>0</v>
      </c>
      <c r="I47" s="5" t="s">
        <v>3252</v>
      </c>
      <c r="J47" s="5" t="str">
        <f t="shared" si="1"/>
        <v>stat.config_xran_prach_c_ports</v>
      </c>
    </row>
    <row r="48" spans="1:10" x14ac:dyDescent="0.3">
      <c r="A48" s="4" t="s">
        <v>5</v>
      </c>
      <c r="B48" s="5" t="s">
        <v>3253</v>
      </c>
      <c r="C48" s="6">
        <v>2000</v>
      </c>
      <c r="D48" s="5" t="str">
        <f>DEC2HEX(HEX2DEC(INDEX(BaseAddressTable!$B$1:$B$82,(MATCH(A48,BaseAddressTable!$A$1:$A$82,0))))+HEX2DEC(C48))</f>
        <v>A0002000</v>
      </c>
      <c r="E48" s="5" t="s">
        <v>113</v>
      </c>
      <c r="F48" s="5" t="s">
        <v>3254</v>
      </c>
      <c r="G48" s="6" t="s">
        <v>127</v>
      </c>
      <c r="H48" s="6">
        <v>1</v>
      </c>
      <c r="I48" s="5" t="s">
        <v>3255</v>
      </c>
      <c r="J48" s="5" t="str">
        <f t="shared" si="1"/>
        <v>ctrl.fram_disable</v>
      </c>
    </row>
    <row r="49" spans="1:10" x14ac:dyDescent="0.3">
      <c r="A49" s="4" t="s">
        <v>5</v>
      </c>
      <c r="B49" s="5" t="s">
        <v>3253</v>
      </c>
      <c r="C49" s="6">
        <v>2000</v>
      </c>
      <c r="D49" s="5" t="str">
        <f>DEC2HEX(HEX2DEC(INDEX(BaseAddressTable!$B$1:$B$82,(MATCH(A49,BaseAddressTable!$A$1:$A$82,0))))+HEX2DEC(C49))</f>
        <v>A0002000</v>
      </c>
      <c r="E49" s="5" t="s">
        <v>97</v>
      </c>
      <c r="F49" s="5" t="s">
        <v>3256</v>
      </c>
      <c r="G49" s="6" t="s">
        <v>131</v>
      </c>
      <c r="H49" s="6">
        <v>0</v>
      </c>
      <c r="I49" s="5" t="s">
        <v>3257</v>
      </c>
      <c r="J49" s="5" t="str">
        <f t="shared" si="1"/>
        <v>stat.fram_ready</v>
      </c>
    </row>
    <row r="50" spans="1:10" x14ac:dyDescent="0.3">
      <c r="A50" s="4" t="s">
        <v>5</v>
      </c>
      <c r="B50" s="5" t="s">
        <v>3258</v>
      </c>
      <c r="C50" s="6">
        <v>2200</v>
      </c>
      <c r="D50" s="5" t="str">
        <f>DEC2HEX(HEX2DEC(INDEX(BaseAddressTable!$B$1:$B$82,(MATCH(A50,BaseAddressTable!$A$1:$A$82,0))))+HEX2DEC(C50))</f>
        <v>A0002200</v>
      </c>
      <c r="E50" s="5" t="s">
        <v>113</v>
      </c>
      <c r="F50" s="5" t="s">
        <v>3259</v>
      </c>
      <c r="G50" s="6" t="s">
        <v>198</v>
      </c>
      <c r="H50" s="6">
        <v>0</v>
      </c>
      <c r="I50" s="5" t="s">
        <v>3260</v>
      </c>
      <c r="J50" s="5" t="str">
        <f t="shared" si="1"/>
        <v>ctrl.fram_protocol_definition</v>
      </c>
    </row>
    <row r="51" spans="1:10" x14ac:dyDescent="0.3">
      <c r="A51" s="4" t="s">
        <v>5</v>
      </c>
      <c r="B51" s="5" t="s">
        <v>3258</v>
      </c>
      <c r="C51" s="6">
        <v>2200</v>
      </c>
      <c r="D51" s="5" t="str">
        <f>DEC2HEX(HEX2DEC(INDEX(BaseAddressTable!$B$1:$B$82,(MATCH(A51,BaseAddressTable!$A$1:$A$82,0))))+HEX2DEC(C51))</f>
        <v>A0002200</v>
      </c>
      <c r="E51" s="5" t="s">
        <v>113</v>
      </c>
      <c r="F51" s="5" t="s">
        <v>3261</v>
      </c>
      <c r="G51" s="6" t="s">
        <v>274</v>
      </c>
      <c r="H51" s="6">
        <v>0</v>
      </c>
      <c r="I51" s="5" t="s">
        <v>3262</v>
      </c>
      <c r="J51" s="5" t="str">
        <f t="shared" si="1"/>
        <v>ctrl.fram_gen_vlan_tag</v>
      </c>
    </row>
    <row r="52" spans="1:10" x14ac:dyDescent="0.3">
      <c r="A52" s="4" t="s">
        <v>5</v>
      </c>
      <c r="B52" s="5" t="s">
        <v>3258</v>
      </c>
      <c r="C52" s="6">
        <v>2200</v>
      </c>
      <c r="D52" s="5" t="str">
        <f>DEC2HEX(HEX2DEC(INDEX(BaseAddressTable!$B$1:$B$82,(MATCH(A52,BaseAddressTable!$A$1:$A$82,0))))+HEX2DEC(C52))</f>
        <v>A0002200</v>
      </c>
      <c r="E52" s="5" t="s">
        <v>113</v>
      </c>
      <c r="F52" s="5" t="s">
        <v>3263</v>
      </c>
      <c r="G52" s="6" t="s">
        <v>3264</v>
      </c>
      <c r="H52" s="6">
        <v>0</v>
      </c>
      <c r="I52" s="5" t="s">
        <v>3265</v>
      </c>
      <c r="J52" s="5" t="str">
        <f t="shared" si="1"/>
        <v>ctrl.fram_sel_ipv_address_type</v>
      </c>
    </row>
    <row r="53" spans="1:10" x14ac:dyDescent="0.3">
      <c r="A53" s="4" t="s">
        <v>5</v>
      </c>
      <c r="B53" s="5" t="s">
        <v>3266</v>
      </c>
      <c r="C53" s="6">
        <v>6000</v>
      </c>
      <c r="D53" s="5" t="str">
        <f>DEC2HEX(HEX2DEC(INDEX(BaseAddressTable!$B$1:$B$82,(MATCH(A53,BaseAddressTable!$A$1:$A$82,0))))+HEX2DEC(C53))</f>
        <v>A0006000</v>
      </c>
      <c r="E53" s="5" t="s">
        <v>113</v>
      </c>
      <c r="F53" s="5" t="s">
        <v>3267</v>
      </c>
      <c r="G53" s="6" t="s">
        <v>127</v>
      </c>
      <c r="H53" s="6">
        <v>0</v>
      </c>
      <c r="I53" s="5" t="s">
        <v>3268</v>
      </c>
      <c r="J53" s="5" t="str">
        <f t="shared" si="1"/>
        <v>ctrl.defm_restart</v>
      </c>
    </row>
    <row r="54" spans="1:10" x14ac:dyDescent="0.3">
      <c r="A54" s="4" t="s">
        <v>5</v>
      </c>
      <c r="B54" s="5" t="s">
        <v>3266</v>
      </c>
      <c r="C54" s="6">
        <v>6000</v>
      </c>
      <c r="D54" s="5" t="str">
        <f>DEC2HEX(HEX2DEC(INDEX(BaseAddressTable!$B$1:$B$82,(MATCH(A54,BaseAddressTable!$A$1:$A$82,0))))+HEX2DEC(C54))</f>
        <v>A0006000</v>
      </c>
      <c r="E54" s="5" t="s">
        <v>97</v>
      </c>
      <c r="F54" s="5" t="s">
        <v>3269</v>
      </c>
      <c r="G54" s="6" t="s">
        <v>131</v>
      </c>
      <c r="H54" s="6">
        <v>0</v>
      </c>
      <c r="I54" s="5" t="s">
        <v>3270</v>
      </c>
      <c r="J54" s="5" t="str">
        <f t="shared" si="1"/>
        <v>stat.defm_ready</v>
      </c>
    </row>
    <row r="55" spans="1:10" x14ac:dyDescent="0.3">
      <c r="A55" s="4" t="s">
        <v>5</v>
      </c>
      <c r="B55" s="5" t="s">
        <v>3271</v>
      </c>
      <c r="C55" s="6">
        <v>6004</v>
      </c>
      <c r="D55" s="5" t="str">
        <f>DEC2HEX(HEX2DEC(INDEX(BaseAddressTable!$B$1:$B$82,(MATCH(A55,BaseAddressTable!$A$1:$A$82,0))))+HEX2DEC(C55))</f>
        <v>A0006004</v>
      </c>
      <c r="E55" s="5" t="s">
        <v>113</v>
      </c>
      <c r="F55" s="5" t="s">
        <v>3272</v>
      </c>
      <c r="G55" s="6" t="s">
        <v>2094</v>
      </c>
      <c r="H55" s="6">
        <v>0</v>
      </c>
      <c r="I55" s="5" t="s">
        <v>3273</v>
      </c>
      <c r="J55" s="5" t="str">
        <f t="shared" si="1"/>
        <v>ctrl.defm_err_packet_filter</v>
      </c>
    </row>
    <row r="56" spans="1:10" x14ac:dyDescent="0.3">
      <c r="A56" s="4" t="s">
        <v>5</v>
      </c>
      <c r="B56" s="5" t="s">
        <v>3274</v>
      </c>
      <c r="C56" s="6">
        <v>6100</v>
      </c>
      <c r="D56" s="5" t="str">
        <f>DEC2HEX(HEX2DEC(INDEX(BaseAddressTable!$B$1:$B$82,(MATCH(A56,BaseAddressTable!$A$1:$A$82,0))))+HEX2DEC(C56))</f>
        <v>A0006100</v>
      </c>
      <c r="E56" s="5" t="s">
        <v>113</v>
      </c>
      <c r="F56" s="5" t="s">
        <v>3275</v>
      </c>
      <c r="G56" s="6" t="s">
        <v>109</v>
      </c>
      <c r="H56" s="6" t="s">
        <v>3276</v>
      </c>
      <c r="I56" s="5" t="s">
        <v>3277</v>
      </c>
      <c r="J56" s="5" t="str">
        <f t="shared" si="1"/>
        <v>ctrl.user_data_filter_w0_31_0 (R)</v>
      </c>
    </row>
    <row r="57" spans="1:10" x14ac:dyDescent="0.3">
      <c r="A57" s="4" t="s">
        <v>5</v>
      </c>
      <c r="B57" s="5" t="s">
        <v>3278</v>
      </c>
      <c r="C57" s="6">
        <v>6104</v>
      </c>
      <c r="D57" s="5" t="str">
        <f>DEC2HEX(HEX2DEC(INDEX(BaseAddressTable!$B$1:$B$82,(MATCH(A57,BaseAddressTable!$A$1:$A$82,0))))+HEX2DEC(C57))</f>
        <v>A0006104</v>
      </c>
      <c r="E57" s="5" t="s">
        <v>113</v>
      </c>
      <c r="F57" s="5" t="s">
        <v>3279</v>
      </c>
      <c r="G57" s="6" t="s">
        <v>109</v>
      </c>
      <c r="H57" s="6" t="s">
        <v>3276</v>
      </c>
      <c r="I57" s="5" t="s">
        <v>3277</v>
      </c>
      <c r="J57" s="5" t="str">
        <f t="shared" si="1"/>
        <v>ctrl.user_data_filter_w0_63_32 (R)</v>
      </c>
    </row>
    <row r="58" spans="1:10" x14ac:dyDescent="0.3">
      <c r="A58" s="4" t="s">
        <v>5</v>
      </c>
      <c r="B58" s="5" t="s">
        <v>3280</v>
      </c>
      <c r="C58" s="6">
        <v>6108</v>
      </c>
      <c r="D58" s="5" t="str">
        <f>DEC2HEX(HEX2DEC(INDEX(BaseAddressTable!$B$1:$B$82,(MATCH(A58,BaseAddressTable!$A$1:$A$82,0))))+HEX2DEC(C58))</f>
        <v>A0006108</v>
      </c>
      <c r="E58" s="5" t="s">
        <v>113</v>
      </c>
      <c r="F58" s="5" t="s">
        <v>3281</v>
      </c>
      <c r="G58" s="6" t="s">
        <v>109</v>
      </c>
      <c r="H58" s="6" t="s">
        <v>3276</v>
      </c>
      <c r="I58" s="5" t="s">
        <v>3277</v>
      </c>
      <c r="J58" s="5" t="str">
        <f t="shared" si="1"/>
        <v>ctrl.user_data_filter_w0_95_64 (R)</v>
      </c>
    </row>
    <row r="59" spans="1:10" x14ac:dyDescent="0.3">
      <c r="A59" s="4" t="s">
        <v>5</v>
      </c>
      <c r="B59" s="5" t="s">
        <v>3282</v>
      </c>
      <c r="C59" s="6" t="s">
        <v>3283</v>
      </c>
      <c r="D59" s="5" t="str">
        <f>DEC2HEX(HEX2DEC(INDEX(BaseAddressTable!$B$1:$B$82,(MATCH(A59,BaseAddressTable!$A$1:$A$82,0))))+HEX2DEC(C59))</f>
        <v>A000610C</v>
      </c>
      <c r="E59" s="5" t="s">
        <v>113</v>
      </c>
      <c r="F59" s="5" t="s">
        <v>3284</v>
      </c>
      <c r="G59" s="6" t="s">
        <v>109</v>
      </c>
      <c r="H59" s="6" t="s">
        <v>3285</v>
      </c>
      <c r="I59" s="5" t="s">
        <v>3277</v>
      </c>
      <c r="J59" s="5" t="str">
        <f t="shared" si="1"/>
        <v>ctrl.user_data_filter_w0_127_96 (R)</v>
      </c>
    </row>
    <row r="60" spans="1:10" x14ac:dyDescent="0.3">
      <c r="A60" s="4" t="s">
        <v>5</v>
      </c>
      <c r="B60" s="5" t="s">
        <v>3286</v>
      </c>
      <c r="C60" s="6">
        <v>6110</v>
      </c>
      <c r="D60" s="5" t="str">
        <f>DEC2HEX(HEX2DEC(INDEX(BaseAddressTable!$B$1:$B$82,(MATCH(A60,BaseAddressTable!$A$1:$A$82,0))))+HEX2DEC(C60))</f>
        <v>A0006110</v>
      </c>
      <c r="E60" s="5" t="s">
        <v>113</v>
      </c>
      <c r="F60" s="5" t="s">
        <v>3287</v>
      </c>
      <c r="G60" s="6" t="s">
        <v>105</v>
      </c>
      <c r="H60" s="6" t="s">
        <v>3288</v>
      </c>
      <c r="I60" s="5" t="s">
        <v>3289</v>
      </c>
      <c r="J60" s="5" t="str">
        <f t="shared" si="1"/>
        <v>ctrl.user_data_filter_w0_mask (R)</v>
      </c>
    </row>
    <row r="61" spans="1:10" x14ac:dyDescent="0.3">
      <c r="A61" s="4" t="s">
        <v>5</v>
      </c>
      <c r="B61" s="5" t="s">
        <v>3290</v>
      </c>
      <c r="C61" s="6">
        <v>6120</v>
      </c>
      <c r="D61" s="5" t="str">
        <f>DEC2HEX(HEX2DEC(INDEX(BaseAddressTable!$B$1:$B$82,(MATCH(A61,BaseAddressTable!$A$1:$A$82,0))))+HEX2DEC(C61))</f>
        <v>A0006120</v>
      </c>
      <c r="E61" s="5" t="s">
        <v>113</v>
      </c>
      <c r="F61" s="5" t="s">
        <v>3291</v>
      </c>
      <c r="G61" s="6" t="s">
        <v>109</v>
      </c>
      <c r="H61" s="6" t="s">
        <v>3276</v>
      </c>
      <c r="I61" s="5" t="s">
        <v>3292</v>
      </c>
      <c r="J61" s="5" t="str">
        <f t="shared" si="1"/>
        <v>ctrl.user_data_filter_w1_31_0 (R)</v>
      </c>
    </row>
    <row r="62" spans="1:10" x14ac:dyDescent="0.3">
      <c r="A62" s="4" t="s">
        <v>5</v>
      </c>
      <c r="B62" s="5" t="s">
        <v>3293</v>
      </c>
      <c r="C62" s="6">
        <v>6124</v>
      </c>
      <c r="D62" s="5" t="str">
        <f>DEC2HEX(HEX2DEC(INDEX(BaseAddressTable!$B$1:$B$82,(MATCH(A62,BaseAddressTable!$A$1:$A$82,0))))+HEX2DEC(C62))</f>
        <v>A0006124</v>
      </c>
      <c r="E62" s="5" t="s">
        <v>113</v>
      </c>
      <c r="F62" s="5" t="s">
        <v>3294</v>
      </c>
      <c r="G62" s="6" t="s">
        <v>109</v>
      </c>
      <c r="H62" s="6" t="s">
        <v>3276</v>
      </c>
      <c r="I62" s="5" t="s">
        <v>3292</v>
      </c>
      <c r="J62" s="5" t="str">
        <f t="shared" si="1"/>
        <v>ctrl.user_data_filter_w1_63_32 (R)</v>
      </c>
    </row>
    <row r="63" spans="1:10" x14ac:dyDescent="0.3">
      <c r="A63" s="4" t="s">
        <v>5</v>
      </c>
      <c r="B63" s="5" t="s">
        <v>3295</v>
      </c>
      <c r="C63" s="6">
        <v>6128</v>
      </c>
      <c r="D63" s="5" t="str">
        <f>DEC2HEX(HEX2DEC(INDEX(BaseAddressTable!$B$1:$B$82,(MATCH(A63,BaseAddressTable!$A$1:$A$82,0))))+HEX2DEC(C63))</f>
        <v>A0006128</v>
      </c>
      <c r="E63" s="5" t="s">
        <v>113</v>
      </c>
      <c r="F63" s="5" t="s">
        <v>3296</v>
      </c>
      <c r="G63" s="6" t="s">
        <v>109</v>
      </c>
      <c r="H63" s="6" t="s">
        <v>3276</v>
      </c>
      <c r="I63" s="5" t="s">
        <v>3292</v>
      </c>
      <c r="J63" s="5" t="str">
        <f t="shared" si="1"/>
        <v>ctrl.user_data_filter_w1_95_64 (R)</v>
      </c>
    </row>
    <row r="64" spans="1:10" x14ac:dyDescent="0.3">
      <c r="A64" s="4" t="s">
        <v>5</v>
      </c>
      <c r="B64" s="5" t="s">
        <v>3297</v>
      </c>
      <c r="C64" s="6" t="s">
        <v>3298</v>
      </c>
      <c r="D64" s="5" t="str">
        <f>DEC2HEX(HEX2DEC(INDEX(BaseAddressTable!$B$1:$B$82,(MATCH(A64,BaseAddressTable!$A$1:$A$82,0))))+HEX2DEC(C64))</f>
        <v>A000612C</v>
      </c>
      <c r="E64" s="5" t="s">
        <v>113</v>
      </c>
      <c r="F64" s="5" t="s">
        <v>3299</v>
      </c>
      <c r="G64" s="6" t="s">
        <v>109</v>
      </c>
      <c r="H64" s="6" t="s">
        <v>3276</v>
      </c>
      <c r="I64" s="5" t="s">
        <v>3292</v>
      </c>
      <c r="J64" s="5" t="str">
        <f t="shared" si="1"/>
        <v>ctrl.user_data_filter_w1_127_96 (R)</v>
      </c>
    </row>
    <row r="65" spans="1:10" x14ac:dyDescent="0.3">
      <c r="A65" s="4" t="s">
        <v>5</v>
      </c>
      <c r="B65" s="5" t="s">
        <v>3300</v>
      </c>
      <c r="C65" s="6">
        <v>6130</v>
      </c>
      <c r="D65" s="5" t="str">
        <f>DEC2HEX(HEX2DEC(INDEX(BaseAddressTable!$B$1:$B$82,(MATCH(A65,BaseAddressTable!$A$1:$A$82,0))))+HEX2DEC(C65))</f>
        <v>A0006130</v>
      </c>
      <c r="E65" s="5" t="s">
        <v>113</v>
      </c>
      <c r="F65" s="5" t="s">
        <v>3301</v>
      </c>
      <c r="G65" s="6" t="s">
        <v>105</v>
      </c>
      <c r="H65" s="6" t="s">
        <v>3302</v>
      </c>
      <c r="I65" s="5" t="s">
        <v>3303</v>
      </c>
      <c r="J65" s="5" t="str">
        <f t="shared" si="1"/>
        <v>ctrl.user_data_filter_w1_mask (R)</v>
      </c>
    </row>
    <row r="66" spans="1:10" x14ac:dyDescent="0.3">
      <c r="A66" s="4" t="s">
        <v>5</v>
      </c>
      <c r="B66" s="5" t="s">
        <v>3304</v>
      </c>
      <c r="C66" s="6">
        <v>6140</v>
      </c>
      <c r="D66" s="5" t="str">
        <f>DEC2HEX(HEX2DEC(INDEX(BaseAddressTable!$B$1:$B$82,(MATCH(A66,BaseAddressTable!$A$1:$A$82,0))))+HEX2DEC(C66))</f>
        <v>A0006140</v>
      </c>
      <c r="E66" s="5" t="s">
        <v>113</v>
      </c>
      <c r="F66" s="5" t="s">
        <v>3305</v>
      </c>
      <c r="G66" s="6" t="s">
        <v>109</v>
      </c>
      <c r="H66" s="6" t="s">
        <v>3276</v>
      </c>
      <c r="I66" s="5" t="s">
        <v>3306</v>
      </c>
      <c r="J66" s="5" t="str">
        <f t="shared" ref="J66:J97" si="2">IF(E66="RW",CONCATENATE("ctrl.",F66),CONCATENATE("stat.",F66))</f>
        <v>ctrl.user_data_filter_w2_31_0 (R)</v>
      </c>
    </row>
    <row r="67" spans="1:10" x14ac:dyDescent="0.3">
      <c r="A67" s="4" t="s">
        <v>5</v>
      </c>
      <c r="B67" s="5" t="s">
        <v>3307</v>
      </c>
      <c r="C67" s="6">
        <v>6144</v>
      </c>
      <c r="D67" s="5" t="str">
        <f>DEC2HEX(HEX2DEC(INDEX(BaseAddressTable!$B$1:$B$82,(MATCH(A67,BaseAddressTable!$A$1:$A$82,0))))+HEX2DEC(C67))</f>
        <v>A0006144</v>
      </c>
      <c r="E67" s="5" t="s">
        <v>113</v>
      </c>
      <c r="F67" s="5" t="s">
        <v>3308</v>
      </c>
      <c r="G67" s="6" t="s">
        <v>109</v>
      </c>
      <c r="H67" s="6" t="s">
        <v>3276</v>
      </c>
      <c r="I67" s="5" t="s">
        <v>3306</v>
      </c>
      <c r="J67" s="5" t="str">
        <f t="shared" si="2"/>
        <v>ctrl.user_data_filter_w2_63_32 (R)</v>
      </c>
    </row>
    <row r="68" spans="1:10" x14ac:dyDescent="0.3">
      <c r="A68" s="4" t="s">
        <v>5</v>
      </c>
      <c r="B68" s="5" t="s">
        <v>3309</v>
      </c>
      <c r="C68" s="6">
        <v>6148</v>
      </c>
      <c r="D68" s="5" t="str">
        <f>DEC2HEX(HEX2DEC(INDEX(BaseAddressTable!$B$1:$B$82,(MATCH(A68,BaseAddressTable!$A$1:$A$82,0))))+HEX2DEC(C68))</f>
        <v>A0006148</v>
      </c>
      <c r="E68" s="5" t="s">
        <v>113</v>
      </c>
      <c r="F68" s="5" t="s">
        <v>3310</v>
      </c>
      <c r="G68" s="6" t="s">
        <v>109</v>
      </c>
      <c r="H68" s="6" t="s">
        <v>3276</v>
      </c>
      <c r="I68" s="5" t="s">
        <v>3306</v>
      </c>
      <c r="J68" s="5" t="str">
        <f t="shared" si="2"/>
        <v>ctrl.user_data_filter_w2_95_64 (R)</v>
      </c>
    </row>
    <row r="69" spans="1:10" x14ac:dyDescent="0.3">
      <c r="A69" s="4" t="s">
        <v>5</v>
      </c>
      <c r="B69" s="5" t="s">
        <v>3311</v>
      </c>
      <c r="C69" s="6" t="s">
        <v>3312</v>
      </c>
      <c r="D69" s="5" t="str">
        <f>DEC2HEX(HEX2DEC(INDEX(BaseAddressTable!$B$1:$B$82,(MATCH(A69,BaseAddressTable!$A$1:$A$82,0))))+HEX2DEC(C69))</f>
        <v>A000614C</v>
      </c>
      <c r="E69" s="5" t="s">
        <v>113</v>
      </c>
      <c r="F69" s="5" t="s">
        <v>3313</v>
      </c>
      <c r="G69" s="6" t="s">
        <v>109</v>
      </c>
      <c r="H69" s="6" t="s">
        <v>3276</v>
      </c>
      <c r="I69" s="5" t="s">
        <v>3306</v>
      </c>
      <c r="J69" s="5" t="str">
        <f t="shared" si="2"/>
        <v>ctrl.user_data_filter_w2_127_96 (R)</v>
      </c>
    </row>
    <row r="70" spans="1:10" x14ac:dyDescent="0.3">
      <c r="A70" s="4" t="s">
        <v>5</v>
      </c>
      <c r="B70" s="5" t="s">
        <v>3314</v>
      </c>
      <c r="C70" s="6">
        <v>6150</v>
      </c>
      <c r="D70" s="5" t="str">
        <f>DEC2HEX(HEX2DEC(INDEX(BaseAddressTable!$B$1:$B$82,(MATCH(A70,BaseAddressTable!$A$1:$A$82,0))))+HEX2DEC(C70))</f>
        <v>A0006150</v>
      </c>
      <c r="E70" s="5" t="s">
        <v>113</v>
      </c>
      <c r="F70" s="5" t="s">
        <v>3315</v>
      </c>
      <c r="G70" s="6" t="s">
        <v>105</v>
      </c>
      <c r="H70" s="6" t="s">
        <v>3302</v>
      </c>
      <c r="I70" s="5" t="s">
        <v>3316</v>
      </c>
      <c r="J70" s="5" t="str">
        <f t="shared" si="2"/>
        <v>ctrl.user_data_filter_w2_mask (R)</v>
      </c>
    </row>
    <row r="71" spans="1:10" x14ac:dyDescent="0.3">
      <c r="A71" s="4" t="s">
        <v>5</v>
      </c>
      <c r="B71" s="5" t="s">
        <v>3317</v>
      </c>
      <c r="C71" s="6">
        <v>6160</v>
      </c>
      <c r="D71" s="5" t="str">
        <f>DEC2HEX(HEX2DEC(INDEX(BaseAddressTable!$B$1:$B$82,(MATCH(A71,BaseAddressTable!$A$1:$A$82,0))))+HEX2DEC(C71))</f>
        <v>A0006160</v>
      </c>
      <c r="E71" s="5" t="s">
        <v>113</v>
      </c>
      <c r="F71" s="5" t="s">
        <v>3318</v>
      </c>
      <c r="G71" s="6" t="s">
        <v>109</v>
      </c>
      <c r="H71" s="6" t="s">
        <v>3276</v>
      </c>
      <c r="I71" s="5" t="s">
        <v>3319</v>
      </c>
      <c r="J71" s="5" t="str">
        <f t="shared" si="2"/>
        <v>ctrl.user_data_filter_w3_31_0 (R)</v>
      </c>
    </row>
    <row r="72" spans="1:10" x14ac:dyDescent="0.3">
      <c r="A72" s="4" t="s">
        <v>5</v>
      </c>
      <c r="B72" s="5" t="s">
        <v>3320</v>
      </c>
      <c r="C72" s="6">
        <v>6164</v>
      </c>
      <c r="D72" s="5" t="str">
        <f>DEC2HEX(HEX2DEC(INDEX(BaseAddressTable!$B$1:$B$82,(MATCH(A72,BaseAddressTable!$A$1:$A$82,0))))+HEX2DEC(C72))</f>
        <v>A0006164</v>
      </c>
      <c r="E72" s="5" t="s">
        <v>113</v>
      </c>
      <c r="F72" s="5" t="s">
        <v>3321</v>
      </c>
      <c r="G72" s="6" t="s">
        <v>109</v>
      </c>
      <c r="H72" s="6" t="s">
        <v>3276</v>
      </c>
      <c r="I72" s="5" t="s">
        <v>3319</v>
      </c>
      <c r="J72" s="5" t="str">
        <f t="shared" si="2"/>
        <v>ctrl.user_data_filter_w3_63_32 (R)</v>
      </c>
    </row>
    <row r="73" spans="1:10" x14ac:dyDescent="0.3">
      <c r="A73" s="4" t="s">
        <v>5</v>
      </c>
      <c r="B73" s="5" t="s">
        <v>3322</v>
      </c>
      <c r="C73" s="6">
        <v>6168</v>
      </c>
      <c r="D73" s="5" t="str">
        <f>DEC2HEX(HEX2DEC(INDEX(BaseAddressTable!$B$1:$B$82,(MATCH(A73,BaseAddressTable!$A$1:$A$82,0))))+HEX2DEC(C73))</f>
        <v>A0006168</v>
      </c>
      <c r="E73" s="5" t="s">
        <v>113</v>
      </c>
      <c r="F73" s="5" t="s">
        <v>3323</v>
      </c>
      <c r="G73" s="6" t="s">
        <v>109</v>
      </c>
      <c r="H73" s="6" t="s">
        <v>3276</v>
      </c>
      <c r="I73" s="5" t="s">
        <v>3319</v>
      </c>
      <c r="J73" s="5" t="str">
        <f t="shared" si="2"/>
        <v>ctrl.user_data_filter_w3_95_64 (R)</v>
      </c>
    </row>
    <row r="74" spans="1:10" x14ac:dyDescent="0.3">
      <c r="A74" s="4" t="s">
        <v>5</v>
      </c>
      <c r="B74" s="5" t="s">
        <v>3324</v>
      </c>
      <c r="C74" s="6" t="s">
        <v>3325</v>
      </c>
      <c r="D74" s="5" t="str">
        <f>DEC2HEX(HEX2DEC(INDEX(BaseAddressTable!$B$1:$B$82,(MATCH(A74,BaseAddressTable!$A$1:$A$82,0))))+HEX2DEC(C74))</f>
        <v>A000616C</v>
      </c>
      <c r="E74" s="5" t="s">
        <v>113</v>
      </c>
      <c r="F74" s="5" t="s">
        <v>3326</v>
      </c>
      <c r="G74" s="6" t="s">
        <v>109</v>
      </c>
      <c r="H74" s="6" t="s">
        <v>3276</v>
      </c>
      <c r="I74" s="5" t="s">
        <v>3319</v>
      </c>
      <c r="J74" s="5" t="str">
        <f t="shared" si="2"/>
        <v>ctrl.user_data_filter_w3_127_96 (R)</v>
      </c>
    </row>
    <row r="75" spans="1:10" x14ac:dyDescent="0.3">
      <c r="A75" s="4" t="s">
        <v>5</v>
      </c>
      <c r="B75" s="5" t="s">
        <v>3327</v>
      </c>
      <c r="C75" s="6">
        <v>6170</v>
      </c>
      <c r="D75" s="5" t="str">
        <f>DEC2HEX(HEX2DEC(INDEX(BaseAddressTable!$B$1:$B$82,(MATCH(A75,BaseAddressTable!$A$1:$A$82,0))))+HEX2DEC(C75))</f>
        <v>A0006170</v>
      </c>
      <c r="E75" s="5" t="s">
        <v>113</v>
      </c>
      <c r="F75" s="5" t="s">
        <v>3328</v>
      </c>
      <c r="G75" s="6" t="s">
        <v>105</v>
      </c>
      <c r="H75" s="6" t="s">
        <v>3302</v>
      </c>
      <c r="I75" s="5" t="s">
        <v>3329</v>
      </c>
      <c r="J75" s="5" t="str">
        <f t="shared" si="2"/>
        <v>ctrl.user_data_filter_w3_mask (R)</v>
      </c>
    </row>
    <row r="76" spans="1:10" x14ac:dyDescent="0.3">
      <c r="A76" s="4" t="s">
        <v>5</v>
      </c>
      <c r="B76" s="5" t="s">
        <v>3330</v>
      </c>
      <c r="C76" s="6" t="s">
        <v>3331</v>
      </c>
      <c r="D76" s="5" t="str">
        <f>DEC2HEX(HEX2DEC(INDEX(BaseAddressTable!$B$1:$B$82,(MATCH(A76,BaseAddressTable!$A$1:$A$82,0))))+HEX2DEC(C76))</f>
        <v>A000A000</v>
      </c>
      <c r="E76" s="5" t="s">
        <v>113</v>
      </c>
      <c r="F76" s="5" t="s">
        <v>3332</v>
      </c>
      <c r="G76" s="6" t="s">
        <v>109</v>
      </c>
      <c r="H76" s="6">
        <v>0</v>
      </c>
      <c r="I76" s="5" t="s">
        <v>3333</v>
      </c>
      <c r="J76" s="5" t="str">
        <f t="shared" si="2"/>
        <v>ctrl.eth_dest_addr_31_0 (R)</v>
      </c>
    </row>
    <row r="77" spans="1:10" x14ac:dyDescent="0.3">
      <c r="A77" s="4" t="s">
        <v>5</v>
      </c>
      <c r="B77" s="5" t="s">
        <v>3334</v>
      </c>
      <c r="C77" s="6" t="s">
        <v>3335</v>
      </c>
      <c r="D77" s="5" t="str">
        <f>DEC2HEX(HEX2DEC(INDEX(BaseAddressTable!$B$1:$B$82,(MATCH(A77,BaseAddressTable!$A$1:$A$82,0))))+HEX2DEC(C77))</f>
        <v>A000A004</v>
      </c>
      <c r="E77" s="5" t="s">
        <v>113</v>
      </c>
      <c r="F77" s="5" t="s">
        <v>3336</v>
      </c>
      <c r="G77" s="6" t="s">
        <v>105</v>
      </c>
      <c r="H77" s="6">
        <v>0</v>
      </c>
      <c r="I77" s="5" t="s">
        <v>3337</v>
      </c>
      <c r="J77" s="5" t="str">
        <f t="shared" si="2"/>
        <v>ctrl.eth_dest_addr_47_32 (R)</v>
      </c>
    </row>
    <row r="78" spans="1:10" x14ac:dyDescent="0.3">
      <c r="A78" s="4" t="s">
        <v>5</v>
      </c>
      <c r="B78" s="5" t="s">
        <v>3338</v>
      </c>
      <c r="C78" s="6" t="s">
        <v>3339</v>
      </c>
      <c r="D78" s="5" t="str">
        <f>DEC2HEX(HEX2DEC(INDEX(BaseAddressTable!$B$1:$B$82,(MATCH(A78,BaseAddressTable!$A$1:$A$82,0))))+HEX2DEC(C78))</f>
        <v>A000A008</v>
      </c>
      <c r="E78" s="5" t="s">
        <v>113</v>
      </c>
      <c r="F78" s="5" t="s">
        <v>3340</v>
      </c>
      <c r="G78" s="6" t="s">
        <v>109</v>
      </c>
      <c r="H78" s="6">
        <v>0</v>
      </c>
      <c r="I78" s="5" t="s">
        <v>3341</v>
      </c>
      <c r="J78" s="5" t="str">
        <f t="shared" si="2"/>
        <v>ctrl.eth_src_addr_31_0 (R)</v>
      </c>
    </row>
    <row r="79" spans="1:10" x14ac:dyDescent="0.3">
      <c r="A79" s="4" t="s">
        <v>5</v>
      </c>
      <c r="B79" s="5" t="s">
        <v>3342</v>
      </c>
      <c r="C79" s="6" t="s">
        <v>3343</v>
      </c>
      <c r="D79" s="5" t="str">
        <f>DEC2HEX(HEX2DEC(INDEX(BaseAddressTable!$B$1:$B$82,(MATCH(A79,BaseAddressTable!$A$1:$A$82,0))))+HEX2DEC(C79))</f>
        <v>A000A00C</v>
      </c>
      <c r="E79" s="5" t="s">
        <v>113</v>
      </c>
      <c r="F79" s="5" t="s">
        <v>3344</v>
      </c>
      <c r="G79" s="6" t="s">
        <v>105</v>
      </c>
      <c r="H79" s="6">
        <v>0</v>
      </c>
      <c r="I79" s="5" t="s">
        <v>3345</v>
      </c>
      <c r="J79" s="5" t="str">
        <f t="shared" si="2"/>
        <v>ctrl.eth_src_addr_47_32 (R)</v>
      </c>
    </row>
    <row r="80" spans="1:10" x14ac:dyDescent="0.3">
      <c r="A80" s="4" t="s">
        <v>5</v>
      </c>
      <c r="B80" s="5" t="s">
        <v>3346</v>
      </c>
      <c r="C80" s="6" t="s">
        <v>3347</v>
      </c>
      <c r="D80" s="5" t="str">
        <f>DEC2HEX(HEX2DEC(INDEX(BaseAddressTable!$B$1:$B$82,(MATCH(A80,BaseAddressTable!$A$1:$A$82,0))))+HEX2DEC(C80))</f>
        <v>A000A010</v>
      </c>
      <c r="E80" s="5" t="s">
        <v>113</v>
      </c>
      <c r="F80" s="5" t="s">
        <v>3348</v>
      </c>
      <c r="G80" s="6" t="s">
        <v>3141</v>
      </c>
      <c r="H80" s="6">
        <v>1</v>
      </c>
      <c r="I80" s="5" t="s">
        <v>3349</v>
      </c>
      <c r="J80" s="5" t="str">
        <f t="shared" si="2"/>
        <v>ctrl.eth_vlan_id (R)</v>
      </c>
    </row>
    <row r="81" spans="1:10" x14ac:dyDescent="0.3">
      <c r="A81" s="4" t="s">
        <v>5</v>
      </c>
      <c r="B81" s="5" t="s">
        <v>3346</v>
      </c>
      <c r="C81" s="6" t="s">
        <v>3347</v>
      </c>
      <c r="D81" s="5" t="str">
        <f>DEC2HEX(HEX2DEC(INDEX(BaseAddressTable!$B$1:$B$82,(MATCH(A81,BaseAddressTable!$A$1:$A$82,0))))+HEX2DEC(C81))</f>
        <v>A000A010</v>
      </c>
      <c r="E81" s="5" t="s">
        <v>113</v>
      </c>
      <c r="F81" s="5" t="s">
        <v>3350</v>
      </c>
      <c r="G81" s="6" t="s">
        <v>2718</v>
      </c>
      <c r="H81" s="6">
        <v>0</v>
      </c>
      <c r="I81" s="5" t="s">
        <v>3351</v>
      </c>
      <c r="J81" s="5" t="str">
        <f t="shared" si="2"/>
        <v>ctrl.eth_vlan_dei (R)</v>
      </c>
    </row>
    <row r="82" spans="1:10" x14ac:dyDescent="0.3">
      <c r="A82" s="4" t="s">
        <v>5</v>
      </c>
      <c r="B82" s="5" t="s">
        <v>3346</v>
      </c>
      <c r="C82" s="6" t="s">
        <v>3347</v>
      </c>
      <c r="D82" s="5" t="str">
        <f>DEC2HEX(HEX2DEC(INDEX(BaseAddressTable!$B$1:$B$82,(MATCH(A82,BaseAddressTable!$A$1:$A$82,0))))+HEX2DEC(C82))</f>
        <v>A000A010</v>
      </c>
      <c r="E82" s="5" t="s">
        <v>113</v>
      </c>
      <c r="F82" s="5" t="s">
        <v>3352</v>
      </c>
      <c r="G82" s="6" t="s">
        <v>3353</v>
      </c>
      <c r="H82" s="6">
        <v>7</v>
      </c>
      <c r="I82" s="5" t="s">
        <v>3354</v>
      </c>
      <c r="J82" s="5" t="str">
        <f t="shared" si="2"/>
        <v>ctrl.eth_vlan_pcp (R)</v>
      </c>
    </row>
    <row r="83" spans="1:10" x14ac:dyDescent="0.3">
      <c r="A83" s="4" t="s">
        <v>5</v>
      </c>
      <c r="B83" s="5" t="s">
        <v>3355</v>
      </c>
      <c r="C83" s="6" t="s">
        <v>3356</v>
      </c>
      <c r="D83" s="5" t="str">
        <f>DEC2HEX(HEX2DEC(INDEX(BaseAddressTable!$B$1:$B$82,(MATCH(A83,BaseAddressTable!$A$1:$A$82,0))))+HEX2DEC(C83))</f>
        <v>A000A030</v>
      </c>
      <c r="E83" s="5" t="s">
        <v>113</v>
      </c>
      <c r="F83" s="5" t="s">
        <v>3357</v>
      </c>
      <c r="G83" s="6" t="s">
        <v>198</v>
      </c>
      <c r="H83" s="6">
        <v>4</v>
      </c>
      <c r="I83" s="5" t="s">
        <v>3358</v>
      </c>
      <c r="J83" s="5" t="str">
        <f t="shared" si="2"/>
        <v>ctrl.eth_ipv4_version (R)</v>
      </c>
    </row>
    <row r="84" spans="1:10" x14ac:dyDescent="0.3">
      <c r="A84" s="4" t="s">
        <v>5</v>
      </c>
      <c r="B84" s="5" t="s">
        <v>3355</v>
      </c>
      <c r="C84" s="6" t="s">
        <v>3356</v>
      </c>
      <c r="D84" s="5" t="str">
        <f>DEC2HEX(HEX2DEC(INDEX(BaseAddressTable!$B$1:$B$82,(MATCH(A84,BaseAddressTable!$A$1:$A$82,0))))+HEX2DEC(C84))</f>
        <v>A000A030</v>
      </c>
      <c r="E84" s="5" t="s">
        <v>113</v>
      </c>
      <c r="F84" s="5" t="s">
        <v>3359</v>
      </c>
      <c r="G84" s="6" t="s">
        <v>2493</v>
      </c>
      <c r="H84" s="6">
        <v>5</v>
      </c>
      <c r="I84" s="5" t="s">
        <v>3360</v>
      </c>
      <c r="J84" s="5" t="str">
        <f t="shared" si="2"/>
        <v>ctrl.eth_ipv4_ihl (R)</v>
      </c>
    </row>
    <row r="85" spans="1:10" x14ac:dyDescent="0.3">
      <c r="A85" s="4" t="s">
        <v>5</v>
      </c>
      <c r="B85" s="5" t="s">
        <v>3361</v>
      </c>
      <c r="C85" s="6" t="s">
        <v>3362</v>
      </c>
      <c r="D85" s="5" t="str">
        <f>DEC2HEX(HEX2DEC(INDEX(BaseAddressTable!$B$1:$B$82,(MATCH(A85,BaseAddressTable!$A$1:$A$82,0))))+HEX2DEC(C85))</f>
        <v>A000A034</v>
      </c>
      <c r="E85" s="5" t="s">
        <v>113</v>
      </c>
      <c r="F85" s="5" t="s">
        <v>3363</v>
      </c>
      <c r="G85" s="6" t="s">
        <v>925</v>
      </c>
      <c r="H85" s="6" t="s">
        <v>3364</v>
      </c>
      <c r="I85" s="5" t="s">
        <v>3365</v>
      </c>
      <c r="J85" s="5" t="str">
        <f t="shared" si="2"/>
        <v>ctrl.eth_ipv4_dscp (R)</v>
      </c>
    </row>
    <row r="86" spans="1:10" x14ac:dyDescent="0.3">
      <c r="A86" s="4" t="s">
        <v>5</v>
      </c>
      <c r="B86" s="5" t="s">
        <v>3361</v>
      </c>
      <c r="C86" s="6" t="s">
        <v>3362</v>
      </c>
      <c r="D86" s="5" t="str">
        <f>DEC2HEX(HEX2DEC(INDEX(BaseAddressTable!$B$1:$B$82,(MATCH(A86,BaseAddressTable!$A$1:$A$82,0))))+HEX2DEC(C86))</f>
        <v>A000A034</v>
      </c>
      <c r="E86" s="5" t="s">
        <v>113</v>
      </c>
      <c r="F86" s="5" t="s">
        <v>3366</v>
      </c>
      <c r="G86" s="6" t="s">
        <v>3367</v>
      </c>
      <c r="H86" s="6">
        <v>0</v>
      </c>
      <c r="I86" s="5" t="s">
        <v>3368</v>
      </c>
      <c r="J86" s="5" t="str">
        <f t="shared" si="2"/>
        <v>ctrl.eth_ipv4_ecn (R)</v>
      </c>
    </row>
    <row r="87" spans="1:10" x14ac:dyDescent="0.3">
      <c r="A87" s="4" t="s">
        <v>5</v>
      </c>
      <c r="B87" s="5" t="s">
        <v>3369</v>
      </c>
      <c r="C87" s="6" t="s">
        <v>3370</v>
      </c>
      <c r="D87" s="5" t="str">
        <f>DEC2HEX(HEX2DEC(INDEX(BaseAddressTable!$B$1:$B$82,(MATCH(A87,BaseAddressTable!$A$1:$A$82,0))))+HEX2DEC(C87))</f>
        <v>A000A03C</v>
      </c>
      <c r="E87" s="5" t="s">
        <v>113</v>
      </c>
      <c r="F87" s="5" t="s">
        <v>3371</v>
      </c>
      <c r="G87" s="6" t="s">
        <v>1793</v>
      </c>
      <c r="H87" s="6">
        <v>2</v>
      </c>
      <c r="I87" s="5" t="s">
        <v>3372</v>
      </c>
      <c r="J87" s="5" t="str">
        <f t="shared" si="2"/>
        <v>ctrl.eth_ipv4_flags (R)</v>
      </c>
    </row>
    <row r="88" spans="1:10" x14ac:dyDescent="0.3">
      <c r="A88" s="4" t="s">
        <v>5</v>
      </c>
      <c r="B88" s="5" t="s">
        <v>3369</v>
      </c>
      <c r="C88" s="6" t="s">
        <v>3370</v>
      </c>
      <c r="D88" s="5" t="str">
        <f>DEC2HEX(HEX2DEC(INDEX(BaseAddressTable!$B$1:$B$82,(MATCH(A88,BaseAddressTable!$A$1:$A$82,0))))+HEX2DEC(C88))</f>
        <v>A000A03C</v>
      </c>
      <c r="E88" s="5" t="s">
        <v>113</v>
      </c>
      <c r="F88" s="5" t="s">
        <v>3373</v>
      </c>
      <c r="G88" s="6" t="s">
        <v>3374</v>
      </c>
      <c r="H88" s="6">
        <v>0</v>
      </c>
      <c r="I88" s="5" t="s">
        <v>3375</v>
      </c>
      <c r="J88" s="5" t="str">
        <f t="shared" si="2"/>
        <v>ctrl.eth_ipv4_fragment_offset (R)</v>
      </c>
    </row>
    <row r="89" spans="1:10" x14ac:dyDescent="0.3">
      <c r="A89" s="4" t="s">
        <v>5</v>
      </c>
      <c r="B89" s="5" t="s">
        <v>3376</v>
      </c>
      <c r="C89" s="6" t="s">
        <v>3377</v>
      </c>
      <c r="D89" s="5" t="str">
        <f>DEC2HEX(HEX2DEC(INDEX(BaseAddressTable!$B$1:$B$82,(MATCH(A89,BaseAddressTable!$A$1:$A$82,0))))+HEX2DEC(C89))</f>
        <v>A000A040</v>
      </c>
      <c r="E89" s="5" t="s">
        <v>113</v>
      </c>
      <c r="F89" s="5" t="s">
        <v>3378</v>
      </c>
      <c r="G89" s="6" t="s">
        <v>564</v>
      </c>
      <c r="H89" s="6">
        <v>40</v>
      </c>
      <c r="I89" s="5" t="s">
        <v>3379</v>
      </c>
      <c r="J89" s="5" t="str">
        <f t="shared" si="2"/>
        <v>ctrl.eth_ipv4_time_to_live (R)</v>
      </c>
    </row>
    <row r="90" spans="1:10" x14ac:dyDescent="0.3">
      <c r="A90" s="4" t="s">
        <v>5</v>
      </c>
      <c r="B90" s="5" t="s">
        <v>3380</v>
      </c>
      <c r="C90" s="6" t="s">
        <v>3381</v>
      </c>
      <c r="D90" s="5" t="str">
        <f>DEC2HEX(HEX2DEC(INDEX(BaseAddressTable!$B$1:$B$82,(MATCH(A90,BaseAddressTable!$A$1:$A$82,0))))+HEX2DEC(C90))</f>
        <v>A000A044</v>
      </c>
      <c r="E90" s="5" t="s">
        <v>113</v>
      </c>
      <c r="F90" s="5" t="s">
        <v>3382</v>
      </c>
      <c r="G90" s="6" t="s">
        <v>564</v>
      </c>
      <c r="H90" s="6">
        <v>11</v>
      </c>
      <c r="I90" s="5" t="s">
        <v>3383</v>
      </c>
      <c r="J90" s="5" t="str">
        <f t="shared" si="2"/>
        <v>ctrl.eth_ipv4_protocol (R)</v>
      </c>
    </row>
    <row r="91" spans="1:10" x14ac:dyDescent="0.3">
      <c r="A91" s="4" t="s">
        <v>5</v>
      </c>
      <c r="B91" s="5" t="s">
        <v>3384</v>
      </c>
      <c r="C91" s="6" t="s">
        <v>3385</v>
      </c>
      <c r="D91" s="5" t="str">
        <f>DEC2HEX(HEX2DEC(INDEX(BaseAddressTable!$B$1:$B$82,(MATCH(A91,BaseAddressTable!$A$1:$A$82,0))))+HEX2DEC(C91))</f>
        <v>A000A048</v>
      </c>
      <c r="E91" s="5" t="s">
        <v>113</v>
      </c>
      <c r="F91" s="5" t="s">
        <v>3386</v>
      </c>
      <c r="G91" s="6" t="s">
        <v>109</v>
      </c>
      <c r="H91" s="6">
        <v>0</v>
      </c>
      <c r="I91" s="5" t="s">
        <v>3387</v>
      </c>
      <c r="J91" s="5" t="str">
        <f t="shared" si="2"/>
        <v>ctrl.eth_ipv4_source_add (R)</v>
      </c>
    </row>
    <row r="92" spans="1:10" x14ac:dyDescent="0.3">
      <c r="A92" s="4" t="s">
        <v>5</v>
      </c>
      <c r="B92" s="5" t="s">
        <v>3388</v>
      </c>
      <c r="C92" s="6" t="s">
        <v>3389</v>
      </c>
      <c r="D92" s="5" t="str">
        <f>DEC2HEX(HEX2DEC(INDEX(BaseAddressTable!$B$1:$B$82,(MATCH(A92,BaseAddressTable!$A$1:$A$82,0))))+HEX2DEC(C92))</f>
        <v>A000A04C</v>
      </c>
      <c r="E92" s="5" t="s">
        <v>113</v>
      </c>
      <c r="F92" s="5" t="s">
        <v>3390</v>
      </c>
      <c r="G92" s="6" t="s">
        <v>109</v>
      </c>
      <c r="H92" s="6">
        <v>0</v>
      </c>
      <c r="I92" s="5" t="s">
        <v>3391</v>
      </c>
      <c r="J92" s="5" t="str">
        <f t="shared" si="2"/>
        <v>ctrl.eth_ipv4_destination_add (R)</v>
      </c>
    </row>
    <row r="93" spans="1:10" x14ac:dyDescent="0.3">
      <c r="A93" s="4" t="s">
        <v>5</v>
      </c>
      <c r="B93" s="5" t="s">
        <v>3392</v>
      </c>
      <c r="C93" s="6" t="s">
        <v>3393</v>
      </c>
      <c r="D93" s="5" t="str">
        <f>DEC2HEX(HEX2DEC(INDEX(BaseAddressTable!$B$1:$B$82,(MATCH(A93,BaseAddressTable!$A$1:$A$82,0))))+HEX2DEC(C93))</f>
        <v>A000A050</v>
      </c>
      <c r="E93" s="5" t="s">
        <v>113</v>
      </c>
      <c r="F93" s="5" t="s">
        <v>3394</v>
      </c>
      <c r="G93" s="6" t="s">
        <v>105</v>
      </c>
      <c r="H93" s="6">
        <v>8000</v>
      </c>
      <c r="I93" s="5" t="s">
        <v>3395</v>
      </c>
      <c r="J93" s="5" t="str">
        <f t="shared" si="2"/>
        <v>ctrl.eth_udp_source_port (R)</v>
      </c>
    </row>
    <row r="94" spans="1:10" x14ac:dyDescent="0.3">
      <c r="A94" s="4" t="s">
        <v>5</v>
      </c>
      <c r="B94" s="5" t="s">
        <v>3392</v>
      </c>
      <c r="C94" s="6" t="s">
        <v>3393</v>
      </c>
      <c r="D94" s="5" t="str">
        <f>DEC2HEX(HEX2DEC(INDEX(BaseAddressTable!$B$1:$B$82,(MATCH(A94,BaseAddressTable!$A$1:$A$82,0))))+HEX2DEC(C94))</f>
        <v>A000A050</v>
      </c>
      <c r="E94" s="5" t="s">
        <v>113</v>
      </c>
      <c r="F94" s="5" t="s">
        <v>3396</v>
      </c>
      <c r="G94" s="6" t="s">
        <v>1099</v>
      </c>
      <c r="H94" s="6" t="s">
        <v>3397</v>
      </c>
      <c r="I94" s="5" t="s">
        <v>3395</v>
      </c>
      <c r="J94" s="5" t="str">
        <f t="shared" si="2"/>
        <v>ctrl.eth_udp_destination_port (R)</v>
      </c>
    </row>
    <row r="95" spans="1:10" x14ac:dyDescent="0.3">
      <c r="A95" s="4" t="s">
        <v>5</v>
      </c>
      <c r="B95" s="5" t="s">
        <v>3398</v>
      </c>
      <c r="C95" s="6" t="s">
        <v>3399</v>
      </c>
      <c r="D95" s="5" t="str">
        <f>DEC2HEX(HEX2DEC(INDEX(BaseAddressTable!$B$1:$B$82,(MATCH(A95,BaseAddressTable!$A$1:$A$82,0))))+HEX2DEC(C95))</f>
        <v>A000A080</v>
      </c>
      <c r="E95" s="5" t="s">
        <v>113</v>
      </c>
      <c r="F95" s="5" t="s">
        <v>3400</v>
      </c>
      <c r="G95" s="6" t="s">
        <v>198</v>
      </c>
      <c r="H95" s="6">
        <v>6</v>
      </c>
      <c r="I95" s="5" t="s">
        <v>3401</v>
      </c>
      <c r="J95" s="5" t="str">
        <f t="shared" si="2"/>
        <v>ctrl.eth_ipv6_v (R)</v>
      </c>
    </row>
    <row r="96" spans="1:10" x14ac:dyDescent="0.3">
      <c r="A96" s="4" t="s">
        <v>5</v>
      </c>
      <c r="B96" s="5" t="s">
        <v>3402</v>
      </c>
      <c r="C96" s="6" t="s">
        <v>3403</v>
      </c>
      <c r="D96" s="5" t="str">
        <f>DEC2HEX(HEX2DEC(INDEX(BaseAddressTable!$B$1:$B$82,(MATCH(A96,BaseAddressTable!$A$1:$A$82,0))))+HEX2DEC(C96))</f>
        <v>A000A084</v>
      </c>
      <c r="E96" s="5" t="s">
        <v>113</v>
      </c>
      <c r="F96" s="5" t="s">
        <v>3404</v>
      </c>
      <c r="G96" s="6" t="s">
        <v>564</v>
      </c>
      <c r="H96" s="6">
        <v>0</v>
      </c>
      <c r="I96" s="5" t="s">
        <v>3405</v>
      </c>
      <c r="J96" s="5" t="str">
        <f t="shared" si="2"/>
        <v>ctrl.eth_ipv6_traffic_class (R)</v>
      </c>
    </row>
    <row r="97" spans="1:10" x14ac:dyDescent="0.3">
      <c r="A97" s="4" t="s">
        <v>5</v>
      </c>
      <c r="B97" s="5" t="s">
        <v>3406</v>
      </c>
      <c r="C97" s="6" t="s">
        <v>3407</v>
      </c>
      <c r="D97" s="5" t="str">
        <f>DEC2HEX(HEX2DEC(INDEX(BaseAddressTable!$B$1:$B$82,(MATCH(A97,BaseAddressTable!$A$1:$A$82,0))))+HEX2DEC(C97))</f>
        <v>A000A088</v>
      </c>
      <c r="E97" s="5" t="s">
        <v>113</v>
      </c>
      <c r="F97" s="5" t="s">
        <v>3408</v>
      </c>
      <c r="G97" s="6" t="s">
        <v>379</v>
      </c>
      <c r="H97" s="6">
        <v>0</v>
      </c>
      <c r="I97" s="5" t="s">
        <v>3409</v>
      </c>
      <c r="J97" s="5" t="str">
        <f t="shared" si="2"/>
        <v>ctrl.eth_ipv6_flow_label (R)</v>
      </c>
    </row>
    <row r="98" spans="1:10" x14ac:dyDescent="0.3">
      <c r="A98" s="4" t="s">
        <v>5</v>
      </c>
      <c r="B98" s="5" t="s">
        <v>3410</v>
      </c>
      <c r="C98" s="6" t="s">
        <v>3411</v>
      </c>
      <c r="D98" s="5" t="str">
        <f>DEC2HEX(HEX2DEC(INDEX(BaseAddressTable!$B$1:$B$82,(MATCH(A98,BaseAddressTable!$A$1:$A$82,0))))+HEX2DEC(C98))</f>
        <v>A000A08C</v>
      </c>
      <c r="E98" s="5" t="s">
        <v>113</v>
      </c>
      <c r="F98" s="5" t="s">
        <v>3412</v>
      </c>
      <c r="G98" s="6" t="s">
        <v>564</v>
      </c>
      <c r="H98" s="6">
        <v>11</v>
      </c>
      <c r="I98" s="5" t="s">
        <v>3413</v>
      </c>
      <c r="J98" s="5" t="str">
        <f t="shared" ref="J98:J129" si="3">IF(E98="RW",CONCATENATE("ctrl.",F98),CONCATENATE("stat.",F98))</f>
        <v>ctrl.eth_ipv6_next_header (R)</v>
      </c>
    </row>
    <row r="99" spans="1:10" x14ac:dyDescent="0.3">
      <c r="A99" s="4" t="s">
        <v>5</v>
      </c>
      <c r="B99" s="5" t="s">
        <v>3414</v>
      </c>
      <c r="C99" s="6" t="s">
        <v>3415</v>
      </c>
      <c r="D99" s="5" t="str">
        <f>DEC2HEX(HEX2DEC(INDEX(BaseAddressTable!$B$1:$B$82,(MATCH(A99,BaseAddressTable!$A$1:$A$82,0))))+HEX2DEC(C99))</f>
        <v>A000A090</v>
      </c>
      <c r="E99" s="5" t="s">
        <v>113</v>
      </c>
      <c r="F99" s="5" t="s">
        <v>3416</v>
      </c>
      <c r="G99" s="6" t="s">
        <v>564</v>
      </c>
      <c r="H99" s="6">
        <v>40</v>
      </c>
      <c r="I99" s="5" t="s">
        <v>3417</v>
      </c>
      <c r="J99" s="5" t="str">
        <f t="shared" si="3"/>
        <v>ctrl.eth_ipv6_hop_limit (R)</v>
      </c>
    </row>
    <row r="100" spans="1:10" x14ac:dyDescent="0.3">
      <c r="A100" s="4" t="s">
        <v>5</v>
      </c>
      <c r="B100" s="5" t="s">
        <v>3418</v>
      </c>
      <c r="C100" s="6" t="s">
        <v>3419</v>
      </c>
      <c r="D100" s="5" t="str">
        <f>DEC2HEX(HEX2DEC(INDEX(BaseAddressTable!$B$1:$B$82,(MATCH(A100,BaseAddressTable!$A$1:$A$82,0))))+HEX2DEC(C100))</f>
        <v>A000A094</v>
      </c>
      <c r="E100" s="5" t="s">
        <v>113</v>
      </c>
      <c r="F100" s="5" t="s">
        <v>3420</v>
      </c>
      <c r="G100" s="6" t="s">
        <v>109</v>
      </c>
      <c r="H100" s="6">
        <v>0</v>
      </c>
      <c r="I100" s="5" t="s">
        <v>3421</v>
      </c>
      <c r="J100" s="5" t="str">
        <f t="shared" si="3"/>
        <v>ctrl.eth_ipv6_source_add_31_0 (R)</v>
      </c>
    </row>
    <row r="101" spans="1:10" x14ac:dyDescent="0.3">
      <c r="A101" s="4" t="s">
        <v>5</v>
      </c>
      <c r="B101" s="5" t="s">
        <v>3422</v>
      </c>
      <c r="C101" s="6" t="s">
        <v>3423</v>
      </c>
      <c r="D101" s="5" t="str">
        <f>DEC2HEX(HEX2DEC(INDEX(BaseAddressTable!$B$1:$B$82,(MATCH(A101,BaseAddressTable!$A$1:$A$82,0))))+HEX2DEC(C101))</f>
        <v>A000A098</v>
      </c>
      <c r="E101" s="5" t="s">
        <v>113</v>
      </c>
      <c r="F101" s="5" t="s">
        <v>3424</v>
      </c>
      <c r="G101" s="6" t="s">
        <v>109</v>
      </c>
      <c r="H101" s="6">
        <v>0</v>
      </c>
      <c r="I101" s="5" t="s">
        <v>3425</v>
      </c>
      <c r="J101" s="5" t="str">
        <f t="shared" si="3"/>
        <v>ctrl.eth_ipv6_source_add_63_32 (R)</v>
      </c>
    </row>
    <row r="102" spans="1:10" x14ac:dyDescent="0.3">
      <c r="A102" s="4" t="s">
        <v>5</v>
      </c>
      <c r="B102" s="5" t="s">
        <v>3426</v>
      </c>
      <c r="C102" s="6" t="s">
        <v>3427</v>
      </c>
      <c r="D102" s="5" t="str">
        <f>DEC2HEX(HEX2DEC(INDEX(BaseAddressTable!$B$1:$B$82,(MATCH(A102,BaseAddressTable!$A$1:$A$82,0))))+HEX2DEC(C102))</f>
        <v>A000A09C</v>
      </c>
      <c r="E102" s="5" t="s">
        <v>113</v>
      </c>
      <c r="F102" s="5" t="s">
        <v>3428</v>
      </c>
      <c r="G102" s="6" t="s">
        <v>109</v>
      </c>
      <c r="H102" s="6">
        <v>0</v>
      </c>
      <c r="I102" s="5" t="s">
        <v>3429</v>
      </c>
      <c r="J102" s="5" t="str">
        <f t="shared" si="3"/>
        <v>ctrl.eth_ipv6_source_add_95_64 (R)</v>
      </c>
    </row>
    <row r="103" spans="1:10" x14ac:dyDescent="0.3">
      <c r="A103" s="4" t="s">
        <v>5</v>
      </c>
      <c r="B103" s="5" t="s">
        <v>3430</v>
      </c>
      <c r="C103" s="6" t="s">
        <v>3431</v>
      </c>
      <c r="D103" s="5" t="str">
        <f>DEC2HEX(HEX2DEC(INDEX(BaseAddressTable!$B$1:$B$82,(MATCH(A103,BaseAddressTable!$A$1:$A$82,0))))+HEX2DEC(C103))</f>
        <v>A000A0A0</v>
      </c>
      <c r="E103" s="5" t="s">
        <v>113</v>
      </c>
      <c r="F103" s="5" t="s">
        <v>3432</v>
      </c>
      <c r="G103" s="6" t="s">
        <v>109</v>
      </c>
      <c r="H103" s="6">
        <v>0</v>
      </c>
      <c r="I103" s="5" t="s">
        <v>3433</v>
      </c>
      <c r="J103" s="5" t="str">
        <f t="shared" si="3"/>
        <v>ctrl.eth_ipv6_source_add_127_96 (R)</v>
      </c>
    </row>
    <row r="104" spans="1:10" x14ac:dyDescent="0.3">
      <c r="A104" s="4" t="s">
        <v>5</v>
      </c>
      <c r="B104" s="5" t="s">
        <v>3434</v>
      </c>
      <c r="C104" s="6" t="s">
        <v>3435</v>
      </c>
      <c r="D104" s="5" t="str">
        <f>DEC2HEX(HEX2DEC(INDEX(BaseAddressTable!$B$1:$B$82,(MATCH(A104,BaseAddressTable!$A$1:$A$82,0))))+HEX2DEC(C104))</f>
        <v>A000A0A4</v>
      </c>
      <c r="E104" s="5" t="s">
        <v>113</v>
      </c>
      <c r="F104" s="5" t="s">
        <v>3436</v>
      </c>
      <c r="G104" s="6" t="s">
        <v>109</v>
      </c>
      <c r="H104" s="6">
        <v>0</v>
      </c>
      <c r="I104" s="5" t="s">
        <v>3437</v>
      </c>
      <c r="J104" s="5" t="str">
        <f t="shared" si="3"/>
        <v>ctrl.eth_ipv6_destination_add_31_0 (R)</v>
      </c>
    </row>
    <row r="105" spans="1:10" x14ac:dyDescent="0.3">
      <c r="A105" s="4" t="s">
        <v>5</v>
      </c>
      <c r="B105" s="5" t="s">
        <v>3438</v>
      </c>
      <c r="C105" s="6" t="s">
        <v>3439</v>
      </c>
      <c r="D105" s="5" t="str">
        <f>DEC2HEX(HEX2DEC(INDEX(BaseAddressTable!$B$1:$B$82,(MATCH(A105,BaseAddressTable!$A$1:$A$82,0))))+HEX2DEC(C105))</f>
        <v>A000A0A8</v>
      </c>
      <c r="E105" s="5" t="s">
        <v>113</v>
      </c>
      <c r="F105" s="5" t="s">
        <v>3440</v>
      </c>
      <c r="G105" s="6" t="s">
        <v>109</v>
      </c>
      <c r="H105" s="6">
        <v>0</v>
      </c>
      <c r="I105" s="5" t="s">
        <v>3441</v>
      </c>
      <c r="J105" s="5" t="str">
        <f t="shared" si="3"/>
        <v>ctrl.eth_ipv6_destination_add_63_32 (R)</v>
      </c>
    </row>
    <row r="106" spans="1:10" x14ac:dyDescent="0.3">
      <c r="A106" s="4" t="s">
        <v>5</v>
      </c>
      <c r="B106" s="5" t="s">
        <v>3442</v>
      </c>
      <c r="C106" s="6" t="s">
        <v>3443</v>
      </c>
      <c r="D106" s="5" t="str">
        <f>DEC2HEX(HEX2DEC(INDEX(BaseAddressTable!$B$1:$B$82,(MATCH(A106,BaseAddressTable!$A$1:$A$82,0))))+HEX2DEC(C106))</f>
        <v>A000A0AC</v>
      </c>
      <c r="E106" s="5" t="s">
        <v>113</v>
      </c>
      <c r="F106" s="5" t="s">
        <v>3444</v>
      </c>
      <c r="G106" s="6" t="s">
        <v>109</v>
      </c>
      <c r="H106" s="6">
        <v>0</v>
      </c>
      <c r="I106" s="5" t="s">
        <v>3445</v>
      </c>
      <c r="J106" s="5" t="str">
        <f t="shared" si="3"/>
        <v>ctrl.eth_ipv6_destination_add_95_64 (R)</v>
      </c>
    </row>
    <row r="107" spans="1:10" x14ac:dyDescent="0.3">
      <c r="A107" s="4" t="s">
        <v>5</v>
      </c>
      <c r="B107" s="5" t="s">
        <v>3446</v>
      </c>
      <c r="C107" s="6" t="s">
        <v>3447</v>
      </c>
      <c r="D107" s="5" t="str">
        <f>DEC2HEX(HEX2DEC(INDEX(BaseAddressTable!$B$1:$B$82,(MATCH(A107,BaseAddressTable!$A$1:$A$82,0))))+HEX2DEC(C107))</f>
        <v>A000A0B0</v>
      </c>
      <c r="E107" s="5" t="s">
        <v>113</v>
      </c>
      <c r="F107" s="5" t="s">
        <v>3448</v>
      </c>
      <c r="G107" s="6" t="s">
        <v>109</v>
      </c>
      <c r="H107" s="6">
        <v>0</v>
      </c>
      <c r="I107" s="5" t="s">
        <v>3449</v>
      </c>
      <c r="J107" s="5" t="str">
        <f t="shared" si="3"/>
        <v>ctrl.eth_ipv6_destination_add_127_96 (R)</v>
      </c>
    </row>
    <row r="108" spans="1:10" x14ac:dyDescent="0.3">
      <c r="A108" s="4" t="s">
        <v>5</v>
      </c>
      <c r="B108" s="5" t="s">
        <v>3450</v>
      </c>
      <c r="C108" s="6" t="s">
        <v>3451</v>
      </c>
      <c r="D108" s="5" t="str">
        <f>DEC2HEX(HEX2DEC(INDEX(BaseAddressTable!$B$1:$B$82,(MATCH(A108,BaseAddressTable!$A$1:$A$82,0))))+HEX2DEC(C108))</f>
        <v>A000C000</v>
      </c>
      <c r="E108" s="5" t="s">
        <v>97</v>
      </c>
      <c r="F108" s="5" t="s">
        <v>3452</v>
      </c>
      <c r="G108" s="6" t="s">
        <v>109</v>
      </c>
      <c r="H108" s="6">
        <v>0</v>
      </c>
      <c r="I108" s="5" t="s">
        <v>3453</v>
      </c>
      <c r="J108" s="5" t="str">
        <f t="shared" si="3"/>
        <v>stat.eth_stats_total_rx_good_pkt_cnt (R)</v>
      </c>
    </row>
    <row r="109" spans="1:10" x14ac:dyDescent="0.3">
      <c r="A109" s="4" t="s">
        <v>5</v>
      </c>
      <c r="B109" s="5" t="s">
        <v>3454</v>
      </c>
      <c r="C109" s="6" t="s">
        <v>3455</v>
      </c>
      <c r="D109" s="5" t="str">
        <f>DEC2HEX(HEX2DEC(INDEX(BaseAddressTable!$B$1:$B$82,(MATCH(A109,BaseAddressTable!$A$1:$A$82,0))))+HEX2DEC(C109))</f>
        <v>A000C004</v>
      </c>
      <c r="E109" s="5" t="s">
        <v>97</v>
      </c>
      <c r="F109" s="5" t="s">
        <v>3456</v>
      </c>
      <c r="G109" s="6" t="s">
        <v>109</v>
      </c>
      <c r="H109" s="6">
        <v>0</v>
      </c>
      <c r="I109" s="5" t="s">
        <v>3457</v>
      </c>
      <c r="J109" s="5" t="str">
        <f t="shared" si="3"/>
        <v>stat.eth_stats_total_rx_bad_pkt_cnt (R)</v>
      </c>
    </row>
    <row r="110" spans="1:10" x14ac:dyDescent="0.3">
      <c r="A110" s="4" t="s">
        <v>5</v>
      </c>
      <c r="B110" s="5" t="s">
        <v>3458</v>
      </c>
      <c r="C110" s="6" t="s">
        <v>3459</v>
      </c>
      <c r="D110" s="5" t="str">
        <f>DEC2HEX(HEX2DEC(INDEX(BaseAddressTable!$B$1:$B$82,(MATCH(A110,BaseAddressTable!$A$1:$A$82,0))))+HEX2DEC(C110))</f>
        <v>A000C008</v>
      </c>
      <c r="E110" s="5" t="s">
        <v>97</v>
      </c>
      <c r="F110" s="5" t="s">
        <v>3460</v>
      </c>
      <c r="G110" s="6" t="s">
        <v>109</v>
      </c>
      <c r="H110" s="6">
        <v>0</v>
      </c>
      <c r="I110" s="5" t="s">
        <v>3461</v>
      </c>
      <c r="J110" s="5" t="str">
        <f t="shared" si="3"/>
        <v>stat.eth_stats_total_rx_bad_fcs_cnt (R)</v>
      </c>
    </row>
    <row r="111" spans="1:10" x14ac:dyDescent="0.3">
      <c r="A111" s="4" t="s">
        <v>5</v>
      </c>
      <c r="B111" s="5" t="s">
        <v>3462</v>
      </c>
      <c r="C111" s="6" t="s">
        <v>3463</v>
      </c>
      <c r="D111" s="5" t="str">
        <f>DEC2HEX(HEX2DEC(INDEX(BaseAddressTable!$B$1:$B$82,(MATCH(A111,BaseAddressTable!$A$1:$A$82,0))))+HEX2DEC(C111))</f>
        <v>A000C00C</v>
      </c>
      <c r="E111" s="5" t="s">
        <v>97</v>
      </c>
      <c r="F111" s="5" t="s">
        <v>3464</v>
      </c>
      <c r="G111" s="6" t="s">
        <v>109</v>
      </c>
      <c r="H111" s="6">
        <v>0</v>
      </c>
      <c r="I111" s="5" t="s">
        <v>3465</v>
      </c>
      <c r="J111" s="5" t="str">
        <f t="shared" si="3"/>
        <v>stat.eth_stats_user_data_rx_packets_cnt (R)</v>
      </c>
    </row>
    <row r="112" spans="1:10" x14ac:dyDescent="0.3">
      <c r="A112" s="4" t="s">
        <v>5</v>
      </c>
      <c r="B112" s="5" t="s">
        <v>3466</v>
      </c>
      <c r="C112" s="6" t="s">
        <v>3467</v>
      </c>
      <c r="D112" s="5" t="str">
        <f>DEC2HEX(HEX2DEC(INDEX(BaseAddressTable!$B$1:$B$82,(MATCH(A112,BaseAddressTable!$A$1:$A$82,0))))+HEX2DEC(C112))</f>
        <v>A000C010</v>
      </c>
      <c r="E112" s="5" t="s">
        <v>97</v>
      </c>
      <c r="F112" s="5" t="s">
        <v>3468</v>
      </c>
      <c r="G112" s="6" t="s">
        <v>109</v>
      </c>
      <c r="H112" s="6">
        <v>0</v>
      </c>
      <c r="I112" s="5" t="s">
        <v>3469</v>
      </c>
      <c r="J112" s="5" t="str">
        <f t="shared" si="3"/>
        <v>stat.eth_stats_user_data_rx_good_pkt_cnt (R)</v>
      </c>
    </row>
    <row r="113" spans="1:10" x14ac:dyDescent="0.3">
      <c r="A113" s="4" t="s">
        <v>5</v>
      </c>
      <c r="B113" s="5" t="s">
        <v>3470</v>
      </c>
      <c r="C113" s="6" t="s">
        <v>3471</v>
      </c>
      <c r="D113" s="5" t="str">
        <f>DEC2HEX(HEX2DEC(INDEX(BaseAddressTable!$B$1:$B$82,(MATCH(A113,BaseAddressTable!$A$1:$A$82,0))))+HEX2DEC(C113))</f>
        <v>A000C014</v>
      </c>
      <c r="E113" s="5" t="s">
        <v>97</v>
      </c>
      <c r="F113" s="5" t="s">
        <v>3472</v>
      </c>
      <c r="G113" s="6" t="s">
        <v>109</v>
      </c>
      <c r="H113" s="6">
        <v>0</v>
      </c>
      <c r="I113" s="5" t="s">
        <v>3473</v>
      </c>
      <c r="J113" s="5" t="str">
        <f t="shared" si="3"/>
        <v>stat.eth_stats_user_data_rx_bad_pkt_cnt (R)</v>
      </c>
    </row>
    <row r="114" spans="1:10" x14ac:dyDescent="0.3">
      <c r="A114" s="4" t="s">
        <v>5</v>
      </c>
      <c r="B114" s="5" t="s">
        <v>3474</v>
      </c>
      <c r="C114" s="6" t="s">
        <v>3475</v>
      </c>
      <c r="D114" s="5" t="str">
        <f>DEC2HEX(HEX2DEC(INDEX(BaseAddressTable!$B$1:$B$82,(MATCH(A114,BaseAddressTable!$A$1:$A$82,0))))+HEX2DEC(C114))</f>
        <v>A000C018</v>
      </c>
      <c r="E114" s="5" t="s">
        <v>97</v>
      </c>
      <c r="F114" s="5" t="s">
        <v>3476</v>
      </c>
      <c r="G114" s="6" t="s">
        <v>109</v>
      </c>
      <c r="H114" s="6">
        <v>0</v>
      </c>
      <c r="I114" s="5" t="s">
        <v>3477</v>
      </c>
      <c r="J114" s="5" t="str">
        <f t="shared" si="3"/>
        <v>stat.eth_stats_user_data_rx_bad_fcs_cnt (R)</v>
      </c>
    </row>
    <row r="115" spans="1:10" x14ac:dyDescent="0.3">
      <c r="A115" s="4" t="s">
        <v>5</v>
      </c>
      <c r="B115" s="5" t="s">
        <v>3478</v>
      </c>
      <c r="C115" s="6" t="s">
        <v>3479</v>
      </c>
      <c r="D115" s="5" t="str">
        <f>DEC2HEX(HEX2DEC(INDEX(BaseAddressTable!$B$1:$B$82,(MATCH(A115,BaseAddressTable!$A$1:$A$82,0))))+HEX2DEC(C115))</f>
        <v>A000C01C</v>
      </c>
      <c r="E115" s="5" t="s">
        <v>97</v>
      </c>
      <c r="F115" s="5" t="s">
        <v>3480</v>
      </c>
      <c r="G115" s="6" t="s">
        <v>109</v>
      </c>
      <c r="H115" s="6">
        <v>0</v>
      </c>
      <c r="I115" s="5" t="s">
        <v>3481</v>
      </c>
      <c r="J115" s="5" t="str">
        <f t="shared" si="3"/>
        <v>stat.eth_stats_user_ctrl_rx_packets_cnt (R)</v>
      </c>
    </row>
    <row r="116" spans="1:10" x14ac:dyDescent="0.3">
      <c r="A116" s="4" t="s">
        <v>5</v>
      </c>
      <c r="B116" s="5" t="s">
        <v>3482</v>
      </c>
      <c r="C116" s="6" t="s">
        <v>3483</v>
      </c>
      <c r="D116" s="5" t="str">
        <f>DEC2HEX(HEX2DEC(INDEX(BaseAddressTable!$B$1:$B$82,(MATCH(A116,BaseAddressTable!$A$1:$A$82,0))))+HEX2DEC(C116))</f>
        <v>A000C020</v>
      </c>
      <c r="E116" s="5" t="s">
        <v>97</v>
      </c>
      <c r="F116" s="5" t="s">
        <v>3484</v>
      </c>
      <c r="G116" s="6" t="s">
        <v>109</v>
      </c>
      <c r="H116" s="6">
        <v>0</v>
      </c>
      <c r="I116" s="5" t="s">
        <v>3485</v>
      </c>
      <c r="J116" s="5" t="str">
        <f t="shared" si="3"/>
        <v>stat.eth_stats_user_ctrl_rx_good_pkt_cnt (R)</v>
      </c>
    </row>
    <row r="117" spans="1:10" x14ac:dyDescent="0.3">
      <c r="A117" s="4" t="s">
        <v>5</v>
      </c>
      <c r="B117" s="5" t="s">
        <v>3486</v>
      </c>
      <c r="C117" s="6" t="s">
        <v>3487</v>
      </c>
      <c r="D117" s="5" t="str">
        <f>DEC2HEX(HEX2DEC(INDEX(BaseAddressTable!$B$1:$B$82,(MATCH(A117,BaseAddressTable!$A$1:$A$82,0))))+HEX2DEC(C117))</f>
        <v>A000C024</v>
      </c>
      <c r="E117" s="5" t="s">
        <v>97</v>
      </c>
      <c r="F117" s="5" t="s">
        <v>3488</v>
      </c>
      <c r="G117" s="6" t="s">
        <v>109</v>
      </c>
      <c r="H117" s="6">
        <v>0</v>
      </c>
      <c r="I117" s="5" t="s">
        <v>3489</v>
      </c>
      <c r="J117" s="5" t="str">
        <f t="shared" si="3"/>
        <v>stat.eth_stats_user_ctrl_rx_bad_pkt_cnt (R)</v>
      </c>
    </row>
    <row r="118" spans="1:10" x14ac:dyDescent="0.3">
      <c r="A118" s="4" t="s">
        <v>5</v>
      </c>
      <c r="B118" s="5" t="s">
        <v>3490</v>
      </c>
      <c r="C118" s="6" t="s">
        <v>3491</v>
      </c>
      <c r="D118" s="5" t="str">
        <f>DEC2HEX(HEX2DEC(INDEX(BaseAddressTable!$B$1:$B$82,(MATCH(A118,BaseAddressTable!$A$1:$A$82,0))))+HEX2DEC(C118))</f>
        <v>A000C028</v>
      </c>
      <c r="E118" s="5" t="s">
        <v>97</v>
      </c>
      <c r="F118" s="5" t="s">
        <v>3492</v>
      </c>
      <c r="G118" s="6" t="s">
        <v>109</v>
      </c>
      <c r="H118" s="6">
        <v>0</v>
      </c>
      <c r="I118" s="5" t="s">
        <v>3493</v>
      </c>
      <c r="J118" s="5" t="str">
        <f t="shared" si="3"/>
        <v>stat.eth_stats_user_ctrl_rx_bad_fcs_cnt (R)</v>
      </c>
    </row>
    <row r="119" spans="1:10" x14ac:dyDescent="0.3">
      <c r="A119" s="4" t="s">
        <v>5</v>
      </c>
      <c r="B119" s="5" t="s">
        <v>3494</v>
      </c>
      <c r="C119" s="6" t="s">
        <v>3495</v>
      </c>
      <c r="D119" s="5" t="str">
        <f>DEC2HEX(HEX2DEC(INDEX(BaseAddressTable!$B$1:$B$82,(MATCH(A119,BaseAddressTable!$A$1:$A$82,0))))+HEX2DEC(C119))</f>
        <v>A000C02C</v>
      </c>
      <c r="E119" s="5" t="s">
        <v>97</v>
      </c>
      <c r="F119" s="5" t="s">
        <v>3496</v>
      </c>
      <c r="G119" s="6" t="s">
        <v>109</v>
      </c>
      <c r="H119" s="6">
        <v>0</v>
      </c>
      <c r="I119" s="5" t="s">
        <v>3497</v>
      </c>
      <c r="J119" s="5" t="str">
        <f t="shared" si="3"/>
        <v>stat.eth_stats_user_data_rx_pkts_rate (R)</v>
      </c>
    </row>
    <row r="120" spans="1:10" x14ac:dyDescent="0.3">
      <c r="A120" s="4" t="s">
        <v>5</v>
      </c>
      <c r="B120" s="5" t="s">
        <v>3498</v>
      </c>
      <c r="C120" s="6" t="s">
        <v>3499</v>
      </c>
      <c r="D120" s="5" t="str">
        <f>DEC2HEX(HEX2DEC(INDEX(BaseAddressTable!$B$1:$B$82,(MATCH(A120,BaseAddressTable!$A$1:$A$82,0))))+HEX2DEC(C120))</f>
        <v>A000C030</v>
      </c>
      <c r="E120" s="5" t="s">
        <v>97</v>
      </c>
      <c r="F120" s="5" t="s">
        <v>3500</v>
      </c>
      <c r="G120" s="6" t="s">
        <v>109</v>
      </c>
      <c r="H120" s="6">
        <v>0</v>
      </c>
      <c r="I120" s="5" t="s">
        <v>3501</v>
      </c>
      <c r="J120" s="5" t="str">
        <f t="shared" si="3"/>
        <v>stat.eth_stats_user_ctrl_rx_pkts_rate (R)</v>
      </c>
    </row>
    <row r="121" spans="1:10" x14ac:dyDescent="0.3">
      <c r="A121" s="4" t="s">
        <v>5</v>
      </c>
      <c r="B121" s="5" t="s">
        <v>3502</v>
      </c>
      <c r="C121" s="6" t="s">
        <v>3503</v>
      </c>
      <c r="D121" s="5" t="str">
        <f>DEC2HEX(HEX2DEC(INDEX(BaseAddressTable!$B$1:$B$82,(MATCH(A121,BaseAddressTable!$A$1:$A$82,0))))+HEX2DEC(C121))</f>
        <v>A000E000</v>
      </c>
      <c r="E121" s="5" t="s">
        <v>3504</v>
      </c>
      <c r="F121" s="5" t="s">
        <v>3505</v>
      </c>
      <c r="G121" s="6" t="s">
        <v>564</v>
      </c>
      <c r="H121" s="6">
        <v>0</v>
      </c>
      <c r="I121" s="5" t="s">
        <v>3506</v>
      </c>
      <c r="J121" s="5" t="str">
        <f t="shared" si="3"/>
        <v>stat.cc_reload</v>
      </c>
    </row>
    <row r="122" spans="1:10" x14ac:dyDescent="0.3">
      <c r="A122" s="4" t="s">
        <v>5</v>
      </c>
      <c r="B122" s="5" t="s">
        <v>3507</v>
      </c>
      <c r="C122" s="6" t="s">
        <v>3508</v>
      </c>
      <c r="D122" s="5" t="str">
        <f>DEC2HEX(HEX2DEC(INDEX(BaseAddressTable!$B$1:$B$82,(MATCH(A122,BaseAddressTable!$A$1:$A$82,0))))+HEX2DEC(C122))</f>
        <v>A000E004</v>
      </c>
      <c r="E122" s="5" t="s">
        <v>113</v>
      </c>
      <c r="F122" s="5" t="s">
        <v>3509</v>
      </c>
      <c r="G122" s="6" t="s">
        <v>564</v>
      </c>
      <c r="H122" s="6">
        <v>0</v>
      </c>
      <c r="I122" s="5" t="s">
        <v>3510</v>
      </c>
      <c r="J122" s="5" t="str">
        <f t="shared" si="3"/>
        <v>ctrl.cc_enable</v>
      </c>
    </row>
    <row r="123" spans="1:10" x14ac:dyDescent="0.3">
      <c r="A123" s="4" t="s">
        <v>5</v>
      </c>
      <c r="B123" s="5" t="s">
        <v>3511</v>
      </c>
      <c r="C123" s="6" t="s">
        <v>3512</v>
      </c>
      <c r="D123" s="5" t="str">
        <f>DEC2HEX(HEX2DEC(INDEX(BaseAddressTable!$B$1:$B$82,(MATCH(A123,BaseAddressTable!$A$1:$A$82,0))))+HEX2DEC(C123))</f>
        <v>A000E100</v>
      </c>
      <c r="E123" s="5" t="s">
        <v>113</v>
      </c>
      <c r="F123" s="5" t="s">
        <v>3513</v>
      </c>
      <c r="G123" s="6" t="s">
        <v>164</v>
      </c>
      <c r="H123" s="6">
        <v>0</v>
      </c>
      <c r="I123" s="5" t="s">
        <v>3514</v>
      </c>
      <c r="J123" s="5" t="str">
        <f t="shared" si="3"/>
        <v>ctrl.cc_symperslot (R)</v>
      </c>
    </row>
    <row r="124" spans="1:10" x14ac:dyDescent="0.3">
      <c r="A124" s="4" t="s">
        <v>5</v>
      </c>
      <c r="B124" s="5" t="s">
        <v>3511</v>
      </c>
      <c r="C124" s="6" t="s">
        <v>3512</v>
      </c>
      <c r="D124" s="5" t="str">
        <f>DEC2HEX(HEX2DEC(INDEX(BaseAddressTable!$B$1:$B$82,(MATCH(A124,BaseAddressTable!$A$1:$A$82,0))))+HEX2DEC(C124))</f>
        <v>A000E100</v>
      </c>
      <c r="E124" s="5" t="s">
        <v>113</v>
      </c>
      <c r="F124" s="5" t="s">
        <v>3515</v>
      </c>
      <c r="G124" s="6" t="s">
        <v>1808</v>
      </c>
      <c r="H124" s="6">
        <v>0</v>
      </c>
      <c r="I124" s="5" t="s">
        <v>3516</v>
      </c>
      <c r="J124" s="5" t="str">
        <f t="shared" si="3"/>
        <v>ctrl.cc_numerology (R)</v>
      </c>
    </row>
    <row r="125" spans="1:10" x14ac:dyDescent="0.3">
      <c r="A125" s="4" t="s">
        <v>5</v>
      </c>
      <c r="B125" s="5" t="s">
        <v>3511</v>
      </c>
      <c r="C125" s="6" t="s">
        <v>3512</v>
      </c>
      <c r="D125" s="5" t="str">
        <f>DEC2HEX(HEX2DEC(INDEX(BaseAddressTable!$B$1:$B$82,(MATCH(A125,BaseAddressTable!$A$1:$A$82,0))))+HEX2DEC(C125))</f>
        <v>A000E100</v>
      </c>
      <c r="E125" s="5" t="s">
        <v>113</v>
      </c>
      <c r="F125" s="5" t="s">
        <v>3517</v>
      </c>
      <c r="G125" s="6" t="s">
        <v>3518</v>
      </c>
      <c r="H125" s="6">
        <v>0</v>
      </c>
      <c r="I125" s="5" t="s">
        <v>3519</v>
      </c>
      <c r="J125" s="5" t="str">
        <f t="shared" si="3"/>
        <v>ctrl.cc_numrbs (R)</v>
      </c>
    </row>
    <row r="126" spans="1:10" x14ac:dyDescent="0.3">
      <c r="A126" s="4" t="s">
        <v>5</v>
      </c>
      <c r="B126" s="5" t="s">
        <v>3520</v>
      </c>
      <c r="C126" s="6" t="s">
        <v>3521</v>
      </c>
      <c r="D126" s="5" t="str">
        <f>DEC2HEX(HEX2DEC(INDEX(BaseAddressTable!$B$1:$B$82,(MATCH(A126,BaseAddressTable!$A$1:$A$82,0))))+HEX2DEC(C126))</f>
        <v>A000E104</v>
      </c>
      <c r="E126" s="5" t="s">
        <v>113</v>
      </c>
      <c r="F126" s="5" t="s">
        <v>3522</v>
      </c>
      <c r="G126" s="6" t="s">
        <v>105</v>
      </c>
      <c r="H126" s="6">
        <v>0</v>
      </c>
      <c r="I126" s="5" t="s">
        <v>3523</v>
      </c>
      <c r="J126" s="5" t="str">
        <f t="shared" si="3"/>
        <v>ctrl.cc_dl_ctrl_offsets (R)</v>
      </c>
    </row>
    <row r="127" spans="1:10" x14ac:dyDescent="0.3">
      <c r="A127" s="4" t="s">
        <v>5</v>
      </c>
      <c r="B127" s="5" t="s">
        <v>3524</v>
      </c>
      <c r="C127" s="6" t="s">
        <v>3525</v>
      </c>
      <c r="D127" s="5" t="str">
        <f>DEC2HEX(HEX2DEC(INDEX(BaseAddressTable!$B$1:$B$82,(MATCH(A127,BaseAddressTable!$A$1:$A$82,0))))+HEX2DEC(C127))</f>
        <v>A000E108</v>
      </c>
      <c r="E127" s="5" t="s">
        <v>113</v>
      </c>
      <c r="F127" s="5" t="s">
        <v>3526</v>
      </c>
      <c r="G127" s="6" t="s">
        <v>105</v>
      </c>
      <c r="H127" s="6">
        <v>0</v>
      </c>
      <c r="I127" s="5" t="s">
        <v>3527</v>
      </c>
      <c r="J127" s="5" t="str">
        <f t="shared" si="3"/>
        <v>ctrl.cc_dl_ctrl_unrolled_offsets (R)</v>
      </c>
    </row>
    <row r="128" spans="1:10" x14ac:dyDescent="0.3">
      <c r="A128" s="4" t="s">
        <v>5</v>
      </c>
      <c r="B128" s="5" t="s">
        <v>3528</v>
      </c>
      <c r="C128" s="6" t="s">
        <v>3529</v>
      </c>
      <c r="D128" s="5" t="str">
        <f>DEC2HEX(HEX2DEC(INDEX(BaseAddressTable!$B$1:$B$82,(MATCH(A128,BaseAddressTable!$A$1:$A$82,0))))+HEX2DEC(C128))</f>
        <v>A000E10C</v>
      </c>
      <c r="E128" s="5" t="s">
        <v>113</v>
      </c>
      <c r="F128" s="5" t="s">
        <v>3530</v>
      </c>
      <c r="G128" s="6" t="s">
        <v>105</v>
      </c>
      <c r="H128" s="6">
        <v>0</v>
      </c>
      <c r="I128" s="5" t="s">
        <v>3531</v>
      </c>
      <c r="J128" s="5" t="str">
        <f t="shared" si="3"/>
        <v>ctrl.cc_ul_ctrl_offsets (R)</v>
      </c>
    </row>
    <row r="129" spans="1:10" x14ac:dyDescent="0.3">
      <c r="A129" s="4" t="s">
        <v>5</v>
      </c>
      <c r="B129" s="5" t="s">
        <v>3532</v>
      </c>
      <c r="C129" s="6" t="s">
        <v>3533</v>
      </c>
      <c r="D129" s="5" t="str">
        <f>DEC2HEX(HEX2DEC(INDEX(BaseAddressTable!$B$1:$B$82,(MATCH(A129,BaseAddressTable!$A$1:$A$82,0))))+HEX2DEC(C129))</f>
        <v>A000E110</v>
      </c>
      <c r="E129" s="5" t="s">
        <v>113</v>
      </c>
      <c r="F129" s="5" t="s">
        <v>3534</v>
      </c>
      <c r="G129" s="6" t="s">
        <v>105</v>
      </c>
      <c r="H129" s="6">
        <v>0</v>
      </c>
      <c r="I129" s="5" t="s">
        <v>3535</v>
      </c>
      <c r="J129" s="5" t="str">
        <f t="shared" si="3"/>
        <v>ctrl.cc_ul_ctrl_unrolled_offsets (R)</v>
      </c>
    </row>
    <row r="130" spans="1:10" x14ac:dyDescent="0.3">
      <c r="A130" s="4" t="s">
        <v>5</v>
      </c>
      <c r="B130" s="5" t="s">
        <v>3536</v>
      </c>
      <c r="C130" s="6" t="s">
        <v>3537</v>
      </c>
      <c r="D130" s="5" t="str">
        <f>DEC2HEX(HEX2DEC(INDEX(BaseAddressTable!$B$1:$B$82,(MATCH(A130,BaseAddressTable!$A$1:$A$82,0))))+HEX2DEC(C130))</f>
        <v>A000E114</v>
      </c>
      <c r="E130" s="5" t="s">
        <v>113</v>
      </c>
      <c r="F130" s="5" t="s">
        <v>3538</v>
      </c>
      <c r="G130" s="6" t="s">
        <v>925</v>
      </c>
      <c r="H130" s="6">
        <v>0</v>
      </c>
      <c r="I130" s="5" t="s">
        <v>3539</v>
      </c>
      <c r="J130" s="5" t="str">
        <f t="shared" ref="J130:J157" si="4">IF(E130="RW",CONCATENATE("ctrl.",F130),CONCATENATE("stat.",F130))</f>
        <v>ctrl.cc_dl_data_sym_start_index (R)</v>
      </c>
    </row>
    <row r="131" spans="1:10" x14ac:dyDescent="0.3">
      <c r="A131" s="4" t="s">
        <v>5</v>
      </c>
      <c r="B131" s="5" t="s">
        <v>3536</v>
      </c>
      <c r="C131" s="6" t="s">
        <v>3537</v>
      </c>
      <c r="D131" s="5" t="str">
        <f>DEC2HEX(HEX2DEC(INDEX(BaseAddressTable!$B$1:$B$82,(MATCH(A131,BaseAddressTable!$A$1:$A$82,0))))+HEX2DEC(C131))</f>
        <v>A000E114</v>
      </c>
      <c r="E131" s="5" t="s">
        <v>113</v>
      </c>
      <c r="F131" s="5" t="s">
        <v>3540</v>
      </c>
      <c r="G131" s="6" t="s">
        <v>3541</v>
      </c>
      <c r="H131" s="6">
        <v>0</v>
      </c>
      <c r="I131" s="5" t="s">
        <v>3542</v>
      </c>
      <c r="J131" s="5" t="str">
        <f t="shared" si="4"/>
        <v>ctrl.cc_dl_data_sym_num_index (R)</v>
      </c>
    </row>
    <row r="132" spans="1:10" x14ac:dyDescent="0.3">
      <c r="A132" s="4" t="s">
        <v>5</v>
      </c>
      <c r="B132" s="5" t="s">
        <v>3536</v>
      </c>
      <c r="C132" s="6" t="s">
        <v>3537</v>
      </c>
      <c r="D132" s="5" t="str">
        <f>DEC2HEX(HEX2DEC(INDEX(BaseAddressTable!$B$1:$B$82,(MATCH(A132,BaseAddressTable!$A$1:$A$82,0))))+HEX2DEC(C132))</f>
        <v>A000E114</v>
      </c>
      <c r="E132" s="5" t="s">
        <v>113</v>
      </c>
      <c r="F132" s="5" t="s">
        <v>3543</v>
      </c>
      <c r="G132" s="6" t="s">
        <v>3544</v>
      </c>
      <c r="H132" s="6">
        <v>0</v>
      </c>
      <c r="I132" s="5" t="s">
        <v>3545</v>
      </c>
      <c r="J132" s="5" t="str">
        <f t="shared" si="4"/>
        <v>ctrl.cc_dl_ctrl_sym_num_index (R)</v>
      </c>
    </row>
    <row r="133" spans="1:10" x14ac:dyDescent="0.3">
      <c r="A133" s="4" t="s">
        <v>5</v>
      </c>
      <c r="B133" s="5" t="s">
        <v>3536</v>
      </c>
      <c r="C133" s="6" t="s">
        <v>3537</v>
      </c>
      <c r="D133" s="5" t="str">
        <f>DEC2HEX(HEX2DEC(INDEX(BaseAddressTable!$B$1:$B$82,(MATCH(A133,BaseAddressTable!$A$1:$A$82,0))))+HEX2DEC(C133))</f>
        <v>A000E114</v>
      </c>
      <c r="E133" s="5" t="s">
        <v>113</v>
      </c>
      <c r="F133" s="5" t="s">
        <v>3546</v>
      </c>
      <c r="G133" s="6" t="s">
        <v>3547</v>
      </c>
      <c r="H133" s="6">
        <v>0</v>
      </c>
      <c r="I133" s="5" t="s">
        <v>3548</v>
      </c>
      <c r="J133" s="5" t="str">
        <f t="shared" si="4"/>
        <v>ctrl.cc_ul_ctrl_sym_num_index (R)</v>
      </c>
    </row>
    <row r="134" spans="1:10" x14ac:dyDescent="0.3">
      <c r="A134" s="4" t="s">
        <v>5</v>
      </c>
      <c r="B134" s="5" t="s">
        <v>3549</v>
      </c>
      <c r="C134" s="6" t="s">
        <v>3550</v>
      </c>
      <c r="D134" s="5" t="str">
        <f>DEC2HEX(HEX2DEC(INDEX(BaseAddressTable!$B$1:$B$82,(MATCH(A134,BaseAddressTable!$A$1:$A$82,0))))+HEX2DEC(C134))</f>
        <v>A000E118</v>
      </c>
      <c r="E134" s="5" t="s">
        <v>113</v>
      </c>
      <c r="F134" s="5" t="s">
        <v>3551</v>
      </c>
      <c r="G134" s="6" t="s">
        <v>198</v>
      </c>
      <c r="H134" s="6">
        <v>9</v>
      </c>
      <c r="I134" s="5" t="s">
        <v>3552</v>
      </c>
      <c r="J134" s="5" t="str">
        <f t="shared" si="4"/>
        <v>ctrl.cc_ul_ud_iq_width (R)</v>
      </c>
    </row>
    <row r="135" spans="1:10" x14ac:dyDescent="0.3">
      <c r="A135" s="4" t="s">
        <v>5</v>
      </c>
      <c r="B135" s="5" t="s">
        <v>3549</v>
      </c>
      <c r="C135" s="6" t="s">
        <v>3550</v>
      </c>
      <c r="D135" s="5" t="str">
        <f>DEC2HEX(HEX2DEC(INDEX(BaseAddressTable!$B$1:$B$82,(MATCH(A135,BaseAddressTable!$A$1:$A$82,0))))+HEX2DEC(C135))</f>
        <v>A000E118</v>
      </c>
      <c r="E135" s="5" t="s">
        <v>113</v>
      </c>
      <c r="F135" s="5" t="s">
        <v>3553</v>
      </c>
      <c r="G135" s="6" t="s">
        <v>2493</v>
      </c>
      <c r="H135" s="6">
        <v>1</v>
      </c>
      <c r="I135" s="5" t="s">
        <v>3554</v>
      </c>
      <c r="J135" s="5" t="str">
        <f t="shared" si="4"/>
        <v>ctrl.cc_ul_ud_comp_meth (R)</v>
      </c>
    </row>
    <row r="136" spans="1:10" x14ac:dyDescent="0.3">
      <c r="A136" s="4" t="s">
        <v>5</v>
      </c>
      <c r="B136" s="5" t="s">
        <v>3549</v>
      </c>
      <c r="C136" s="6" t="s">
        <v>3550</v>
      </c>
      <c r="D136" s="5" t="str">
        <f>DEC2HEX(HEX2DEC(INDEX(BaseAddressTable!$B$1:$B$82,(MATCH(A136,BaseAddressTable!$A$1:$A$82,0))))+HEX2DEC(C136))</f>
        <v>A000E118</v>
      </c>
      <c r="E136" s="5" t="s">
        <v>113</v>
      </c>
      <c r="F136" s="5" t="s">
        <v>3555</v>
      </c>
      <c r="G136" s="6" t="s">
        <v>148</v>
      </c>
      <c r="H136" s="6">
        <v>1</v>
      </c>
      <c r="I136" s="5" t="s">
        <v>3556</v>
      </c>
      <c r="J136" s="5" t="str">
        <f t="shared" si="4"/>
        <v>ctrl.cc_ul_mplane_udcomp_param (R)</v>
      </c>
    </row>
    <row r="137" spans="1:10" x14ac:dyDescent="0.3">
      <c r="A137" s="4" t="s">
        <v>5</v>
      </c>
      <c r="B137" s="5" t="s">
        <v>3557</v>
      </c>
      <c r="C137" s="6" t="s">
        <v>3558</v>
      </c>
      <c r="D137" s="5" t="str">
        <f>DEC2HEX(HEX2DEC(INDEX(BaseAddressTable!$B$1:$B$82,(MATCH(A137,BaseAddressTable!$A$1:$A$82,0))))+HEX2DEC(C137))</f>
        <v>A000E11C</v>
      </c>
      <c r="E137" s="5" t="s">
        <v>113</v>
      </c>
      <c r="F137" s="5" t="s">
        <v>3559</v>
      </c>
      <c r="G137" s="6" t="s">
        <v>198</v>
      </c>
      <c r="H137" s="6">
        <v>9</v>
      </c>
      <c r="I137" s="5" t="s">
        <v>3560</v>
      </c>
      <c r="J137" s="5" t="str">
        <f t="shared" si="4"/>
        <v>ctrl.cc_dl_ud_iq_width (R)</v>
      </c>
    </row>
    <row r="138" spans="1:10" x14ac:dyDescent="0.3">
      <c r="A138" s="4" t="s">
        <v>5</v>
      </c>
      <c r="B138" s="5" t="s">
        <v>3557</v>
      </c>
      <c r="C138" s="6" t="s">
        <v>3558</v>
      </c>
      <c r="D138" s="5" t="str">
        <f>DEC2HEX(HEX2DEC(INDEX(BaseAddressTable!$B$1:$B$82,(MATCH(A138,BaseAddressTable!$A$1:$A$82,0))))+HEX2DEC(C138))</f>
        <v>A000E11C</v>
      </c>
      <c r="E138" s="5" t="s">
        <v>113</v>
      </c>
      <c r="F138" s="5" t="s">
        <v>3561</v>
      </c>
      <c r="G138" s="6" t="s">
        <v>2493</v>
      </c>
      <c r="H138" s="6">
        <v>1</v>
      </c>
      <c r="I138" s="5" t="s">
        <v>3562</v>
      </c>
      <c r="J138" s="5" t="str">
        <f t="shared" si="4"/>
        <v>ctrl.cc_dl_ud_comp_meth (R)</v>
      </c>
    </row>
    <row r="139" spans="1:10" x14ac:dyDescent="0.3">
      <c r="A139" s="4" t="s">
        <v>5</v>
      </c>
      <c r="B139" s="5" t="s">
        <v>3557</v>
      </c>
      <c r="C139" s="6" t="s">
        <v>3558</v>
      </c>
      <c r="D139" s="5" t="str">
        <f>DEC2HEX(HEX2DEC(INDEX(BaseAddressTable!$B$1:$B$82,(MATCH(A139,BaseAddressTable!$A$1:$A$82,0))))+HEX2DEC(C139))</f>
        <v>A000E11C</v>
      </c>
      <c r="E139" s="5" t="s">
        <v>113</v>
      </c>
      <c r="F139" s="5" t="s">
        <v>3563</v>
      </c>
      <c r="G139" s="6" t="s">
        <v>148</v>
      </c>
      <c r="H139" s="6">
        <v>1</v>
      </c>
      <c r="I139" s="5" t="s">
        <v>3556</v>
      </c>
      <c r="J139" s="5" t="str">
        <f t="shared" si="4"/>
        <v>ctrl.cc_dl_mplane_udcomp_param (R)</v>
      </c>
    </row>
    <row r="140" spans="1:10" x14ac:dyDescent="0.3">
      <c r="A140" s="4" t="s">
        <v>5</v>
      </c>
      <c r="B140" s="5" t="s">
        <v>3564</v>
      </c>
      <c r="C140" s="6" t="s">
        <v>3565</v>
      </c>
      <c r="D140" s="5" t="str">
        <f>DEC2HEX(HEX2DEC(INDEX(BaseAddressTable!$B$1:$B$82,(MATCH(A140,BaseAddressTable!$A$1:$A$82,0))))+HEX2DEC(C140))</f>
        <v>A000E120</v>
      </c>
      <c r="E140" s="5" t="s">
        <v>113</v>
      </c>
      <c r="F140" s="5" t="s">
        <v>3566</v>
      </c>
      <c r="G140" s="6" t="s">
        <v>3141</v>
      </c>
      <c r="H140" s="6">
        <v>0</v>
      </c>
      <c r="I140" s="5" t="s">
        <v>3567</v>
      </c>
      <c r="J140" s="5" t="str">
        <f t="shared" si="4"/>
        <v>ctrl.cc_ul_setup_c_abs_symbol (R)</v>
      </c>
    </row>
    <row r="141" spans="1:10" x14ac:dyDescent="0.3">
      <c r="A141" s="4" t="s">
        <v>5</v>
      </c>
      <c r="B141" s="5" t="s">
        <v>3568</v>
      </c>
      <c r="C141" s="6" t="s">
        <v>3569</v>
      </c>
      <c r="D141" s="5" t="str">
        <f>DEC2HEX(HEX2DEC(INDEX(BaseAddressTable!$B$1:$B$82,(MATCH(A141,BaseAddressTable!$A$1:$A$82,0))))+HEX2DEC(C141))</f>
        <v>A000E124</v>
      </c>
      <c r="E141" s="5" t="s">
        <v>113</v>
      </c>
      <c r="F141" s="5" t="s">
        <v>3570</v>
      </c>
      <c r="G141" s="6" t="s">
        <v>2165</v>
      </c>
      <c r="H141" s="6">
        <v>0</v>
      </c>
      <c r="I141" s="5" t="s">
        <v>3571</v>
      </c>
      <c r="J141" s="5" t="str">
        <f t="shared" si="4"/>
        <v>ctrl.cc_ul_setup_c_cycles (R)</v>
      </c>
    </row>
    <row r="142" spans="1:10" x14ac:dyDescent="0.3">
      <c r="A142" s="4" t="s">
        <v>5</v>
      </c>
      <c r="B142" s="5" t="s">
        <v>3572</v>
      </c>
      <c r="C142" s="6" t="s">
        <v>3573</v>
      </c>
      <c r="D142" s="5" t="str">
        <f>DEC2HEX(HEX2DEC(INDEX(BaseAddressTable!$B$1:$B$82,(MATCH(A142,BaseAddressTable!$A$1:$A$82,0))))+HEX2DEC(C142))</f>
        <v>A000E128</v>
      </c>
      <c r="E142" s="5" t="s">
        <v>113</v>
      </c>
      <c r="F142" s="5" t="s">
        <v>3574</v>
      </c>
      <c r="G142" s="6" t="s">
        <v>2165</v>
      </c>
      <c r="H142" s="6">
        <v>0</v>
      </c>
      <c r="I142" s="5" t="s">
        <v>3575</v>
      </c>
      <c r="J142" s="5" t="str">
        <f t="shared" si="4"/>
        <v>ctrl.cc_ul_setup_d_cycles (R)</v>
      </c>
    </row>
    <row r="143" spans="1:10" x14ac:dyDescent="0.3">
      <c r="A143" s="4" t="s">
        <v>5</v>
      </c>
      <c r="B143" s="5" t="s">
        <v>3576</v>
      </c>
      <c r="C143" s="6" t="s">
        <v>3577</v>
      </c>
      <c r="D143" s="5" t="str">
        <f>DEC2HEX(HEX2DEC(INDEX(BaseAddressTable!$B$1:$B$82,(MATCH(A143,BaseAddressTable!$A$1:$A$82,0))))+HEX2DEC(C143))</f>
        <v>A000E130</v>
      </c>
      <c r="E143" s="5" t="s">
        <v>113</v>
      </c>
      <c r="F143" s="5" t="s">
        <v>3578</v>
      </c>
      <c r="G143" s="6" t="s">
        <v>3141</v>
      </c>
      <c r="H143" s="6">
        <v>0</v>
      </c>
      <c r="I143" s="5" t="s">
        <v>3579</v>
      </c>
      <c r="J143" s="5" t="str">
        <f t="shared" si="4"/>
        <v>ctrl.cc_dl_setup_c_abs_symbol (R)</v>
      </c>
    </row>
    <row r="144" spans="1:10" x14ac:dyDescent="0.3">
      <c r="A144" s="4" t="s">
        <v>5</v>
      </c>
      <c r="B144" s="5" t="s">
        <v>3580</v>
      </c>
      <c r="C144" s="6" t="s">
        <v>3581</v>
      </c>
      <c r="D144" s="5" t="str">
        <f>DEC2HEX(HEX2DEC(INDEX(BaseAddressTable!$B$1:$B$82,(MATCH(A144,BaseAddressTable!$A$1:$A$82,0))))+HEX2DEC(C144))</f>
        <v>A000E134</v>
      </c>
      <c r="E144" s="5" t="s">
        <v>113</v>
      </c>
      <c r="F144" s="5" t="s">
        <v>3582</v>
      </c>
      <c r="G144" s="6" t="s">
        <v>2165</v>
      </c>
      <c r="H144" s="6">
        <v>0</v>
      </c>
      <c r="I144" s="5" t="s">
        <v>3579</v>
      </c>
      <c r="J144" s="5" t="str">
        <f t="shared" si="4"/>
        <v>ctrl.cc_dl_setup_c_cycles (R)</v>
      </c>
    </row>
    <row r="145" spans="1:10" x14ac:dyDescent="0.3">
      <c r="A145" s="4" t="s">
        <v>5</v>
      </c>
      <c r="B145" s="5" t="s">
        <v>3583</v>
      </c>
      <c r="C145" s="6" t="s">
        <v>3584</v>
      </c>
      <c r="D145" s="5" t="str">
        <f>DEC2HEX(HEX2DEC(INDEX(BaseAddressTable!$B$1:$B$82,(MATCH(A145,BaseAddressTable!$A$1:$A$82,0))))+HEX2DEC(C145))</f>
        <v>A000E138</v>
      </c>
      <c r="E145" s="5" t="s">
        <v>113</v>
      </c>
      <c r="F145" s="5" t="s">
        <v>3585</v>
      </c>
      <c r="G145" s="6" t="s">
        <v>2165</v>
      </c>
      <c r="H145" s="6">
        <v>0</v>
      </c>
      <c r="I145" s="5" t="s">
        <v>3579</v>
      </c>
      <c r="J145" s="5" t="str">
        <f t="shared" si="4"/>
        <v>ctrl.cc_dl_setup_d_cycles (R)</v>
      </c>
    </row>
    <row r="146" spans="1:10" x14ac:dyDescent="0.3">
      <c r="A146" s="4" t="s">
        <v>5</v>
      </c>
      <c r="B146" s="5" t="s">
        <v>3586</v>
      </c>
      <c r="C146" s="6" t="s">
        <v>3587</v>
      </c>
      <c r="D146" s="5" t="str">
        <f>DEC2HEX(HEX2DEC(INDEX(BaseAddressTable!$B$1:$B$82,(MATCH(A146,BaseAddressTable!$A$1:$A$82,0))))+HEX2DEC(C146))</f>
        <v>A000E140</v>
      </c>
      <c r="E146" s="5" t="s">
        <v>113</v>
      </c>
      <c r="F146" s="5" t="s">
        <v>3588</v>
      </c>
      <c r="G146" s="6" t="s">
        <v>105</v>
      </c>
      <c r="H146" s="6">
        <v>0</v>
      </c>
      <c r="I146" s="5" t="s">
        <v>3589</v>
      </c>
      <c r="J146" s="5" t="str">
        <f t="shared" si="4"/>
        <v>ctrl.cc_ul_base_offset (R)</v>
      </c>
    </row>
    <row r="147" spans="1:10" x14ac:dyDescent="0.3">
      <c r="A147" s="4" t="s">
        <v>5</v>
      </c>
      <c r="B147" s="5" t="s">
        <v>3590</v>
      </c>
      <c r="C147" s="6" t="s">
        <v>3591</v>
      </c>
      <c r="D147" s="5" t="str">
        <f>DEC2HEX(HEX2DEC(INDEX(BaseAddressTable!$B$1:$B$82,(MATCH(A147,BaseAddressTable!$A$1:$A$82,0))))+HEX2DEC(C147))</f>
        <v>A000E158</v>
      </c>
      <c r="E147" s="5" t="s">
        <v>113</v>
      </c>
      <c r="F147" s="5" t="s">
        <v>3592</v>
      </c>
      <c r="G147" s="6" t="s">
        <v>3141</v>
      </c>
      <c r="H147" s="6" t="s">
        <v>3593</v>
      </c>
      <c r="I147" s="5" t="s">
        <v>3594</v>
      </c>
      <c r="J147" s="5" t="str">
        <f t="shared" si="4"/>
        <v>ctrl.cc_max_symbols (R)</v>
      </c>
    </row>
    <row r="148" spans="1:10" x14ac:dyDescent="0.3">
      <c r="A148" s="4" t="s">
        <v>5</v>
      </c>
      <c r="B148" s="5" t="s">
        <v>3595</v>
      </c>
      <c r="C148" s="6" t="s">
        <v>3596</v>
      </c>
      <c r="D148" s="5" t="str">
        <f>DEC2HEX(HEX2DEC(INDEX(BaseAddressTable!$B$1:$B$82,(MATCH(A148,BaseAddressTable!$A$1:$A$82,0))))+HEX2DEC(C148))</f>
        <v>A000E160</v>
      </c>
      <c r="E148" s="5" t="s">
        <v>113</v>
      </c>
      <c r="F148" s="5" t="s">
        <v>3597</v>
      </c>
      <c r="G148" s="6" t="s">
        <v>105</v>
      </c>
      <c r="H148" s="6">
        <v>10</v>
      </c>
      <c r="I148" s="5" t="s">
        <v>3598</v>
      </c>
      <c r="J148" s="5" t="str">
        <f t="shared" si="4"/>
        <v>ctrl.cc_num_ctrl_per_symbol_dl (R)</v>
      </c>
    </row>
    <row r="149" spans="1:10" x14ac:dyDescent="0.3">
      <c r="A149" s="4" t="s">
        <v>5</v>
      </c>
      <c r="B149" s="5" t="s">
        <v>3599</v>
      </c>
      <c r="C149" s="6" t="s">
        <v>3600</v>
      </c>
      <c r="D149" s="5" t="str">
        <f>DEC2HEX(HEX2DEC(INDEX(BaseAddressTable!$B$1:$B$82,(MATCH(A149,BaseAddressTable!$A$1:$A$82,0))))+HEX2DEC(C149))</f>
        <v>A000E164</v>
      </c>
      <c r="E149" s="5" t="s">
        <v>113</v>
      </c>
      <c r="F149" s="5" t="s">
        <v>3601</v>
      </c>
      <c r="G149" s="6" t="s">
        <v>105</v>
      </c>
      <c r="H149" s="6">
        <v>10</v>
      </c>
      <c r="I149" s="5" t="s">
        <v>3602</v>
      </c>
      <c r="J149" s="5" t="str">
        <f t="shared" si="4"/>
        <v>ctrl.cc_num_ctrl_per_symbol_ul (R)</v>
      </c>
    </row>
    <row r="150" spans="1:10" x14ac:dyDescent="0.3">
      <c r="A150" s="4" t="s">
        <v>5</v>
      </c>
      <c r="B150" s="5" t="s">
        <v>3603</v>
      </c>
      <c r="C150" s="6" t="s">
        <v>3604</v>
      </c>
      <c r="D150" s="5" t="str">
        <f>DEC2HEX(HEX2DEC(INDEX(BaseAddressTable!$B$1:$B$82,(MATCH(A150,BaseAddressTable!$A$1:$A$82,0))))+HEX2DEC(C150))</f>
        <v>A000E168</v>
      </c>
      <c r="E150" s="5" t="s">
        <v>113</v>
      </c>
      <c r="F150" s="5" t="s">
        <v>3605</v>
      </c>
      <c r="G150" s="6" t="s">
        <v>105</v>
      </c>
      <c r="H150" s="6">
        <v>40</v>
      </c>
      <c r="I150" s="5" t="s">
        <v>3606</v>
      </c>
      <c r="J150" s="5" t="str">
        <f t="shared" si="4"/>
        <v>ctrl.cc_modvals_dl (R)</v>
      </c>
    </row>
    <row r="151" spans="1:10" x14ac:dyDescent="0.3">
      <c r="A151" s="4" t="s">
        <v>5</v>
      </c>
      <c r="B151" s="5" t="s">
        <v>3607</v>
      </c>
      <c r="C151" s="6" t="s">
        <v>3608</v>
      </c>
      <c r="D151" s="5" t="str">
        <f>DEC2HEX(HEX2DEC(INDEX(BaseAddressTable!$B$1:$B$82,(MATCH(A151,BaseAddressTable!$A$1:$A$82,0))))+HEX2DEC(C151))</f>
        <v>A000E16C</v>
      </c>
      <c r="E151" s="5" t="s">
        <v>113</v>
      </c>
      <c r="F151" s="5" t="s">
        <v>3609</v>
      </c>
      <c r="G151" s="6" t="s">
        <v>105</v>
      </c>
      <c r="H151" s="6">
        <v>40</v>
      </c>
      <c r="I151" s="5" t="s">
        <v>3610</v>
      </c>
      <c r="J151" s="5" t="str">
        <f t="shared" si="4"/>
        <v>ctrl.cc_modvals_ul (R)</v>
      </c>
    </row>
    <row r="152" spans="1:10" x14ac:dyDescent="0.3">
      <c r="A152" s="4" t="s">
        <v>5</v>
      </c>
      <c r="B152" s="5" t="s">
        <v>3611</v>
      </c>
      <c r="C152" s="6" t="s">
        <v>3612</v>
      </c>
      <c r="D152" s="5" t="str">
        <f>DEC2HEX(HEX2DEC(INDEX(BaseAddressTable!$B$1:$B$82,(MATCH(A152,BaseAddressTable!$A$1:$A$82,0))))+HEX2DEC(C152))</f>
        <v>A000E500</v>
      </c>
      <c r="E152" s="5" t="s">
        <v>113</v>
      </c>
      <c r="F152" s="5" t="s">
        <v>3613</v>
      </c>
      <c r="G152" s="6" t="s">
        <v>105</v>
      </c>
      <c r="H152" s="6">
        <v>0</v>
      </c>
      <c r="I152" s="5" t="s">
        <v>3614</v>
      </c>
      <c r="J152" s="5" t="str">
        <f t="shared" si="4"/>
        <v>ctrl.cc_dl_data_unroll_offset (R)</v>
      </c>
    </row>
    <row r="153" spans="1:10" x14ac:dyDescent="0.3">
      <c r="A153" s="4" t="s">
        <v>5</v>
      </c>
      <c r="B153" s="5" t="s">
        <v>3615</v>
      </c>
      <c r="C153" s="6" t="s">
        <v>3616</v>
      </c>
      <c r="D153" s="5" t="str">
        <f>DEC2HEX(HEX2DEC(INDEX(BaseAddressTable!$B$1:$B$82,(MATCH(A153,BaseAddressTable!$A$1:$A$82,0))))+HEX2DEC(C153))</f>
        <v>A000E600</v>
      </c>
      <c r="E153" s="5" t="s">
        <v>113</v>
      </c>
      <c r="F153" s="5" t="s">
        <v>3617</v>
      </c>
      <c r="G153" s="6" t="s">
        <v>109</v>
      </c>
      <c r="H153" s="6">
        <v>0</v>
      </c>
      <c r="I153" s="5" t="s">
        <v>3618</v>
      </c>
      <c r="J153" s="5" t="str">
        <f t="shared" si="4"/>
        <v>ctrl.setup_cnt</v>
      </c>
    </row>
    <row r="154" spans="1:10" x14ac:dyDescent="0.3">
      <c r="A154" s="4" t="s">
        <v>5</v>
      </c>
      <c r="B154" s="5" t="s">
        <v>3619</v>
      </c>
      <c r="C154" s="6" t="s">
        <v>3620</v>
      </c>
      <c r="D154" s="5" t="str">
        <f>DEC2HEX(HEX2DEC(INDEX(BaseAddressTable!$B$1:$B$82,(MATCH(A154,BaseAddressTable!$A$1:$A$82,0))))+HEX2DEC(C154))</f>
        <v>A000E604</v>
      </c>
      <c r="E154" s="5" t="s">
        <v>113</v>
      </c>
      <c r="F154" s="5" t="s">
        <v>3621</v>
      </c>
      <c r="G154" s="6" t="s">
        <v>127</v>
      </c>
      <c r="H154" s="6">
        <v>0</v>
      </c>
      <c r="I154" s="5" t="s">
        <v>3622</v>
      </c>
      <c r="J154" s="5" t="str">
        <f t="shared" si="4"/>
        <v>ctrl.strip_fcs</v>
      </c>
    </row>
    <row r="155" spans="1:10" x14ac:dyDescent="0.3">
      <c r="A155" s="4" t="s">
        <v>5</v>
      </c>
      <c r="B155" s="5" t="s">
        <v>3623</v>
      </c>
      <c r="C155" s="6" t="s">
        <v>3624</v>
      </c>
      <c r="D155" s="5" t="str">
        <f>DEC2HEX(HEX2DEC(INDEX(BaseAddressTable!$B$1:$B$82,(MATCH(A155,BaseAddressTable!$A$1:$A$82,0))))+HEX2DEC(C155))</f>
        <v>A000E608</v>
      </c>
      <c r="E155" s="5" t="s">
        <v>113</v>
      </c>
      <c r="F155" s="5" t="s">
        <v>3625</v>
      </c>
      <c r="G155" s="6" t="s">
        <v>198</v>
      </c>
      <c r="H155" s="6">
        <v>9</v>
      </c>
      <c r="I155" s="5" t="s">
        <v>3626</v>
      </c>
      <c r="J155" s="5" t="str">
        <f t="shared" si="4"/>
        <v>ctrl.setup_sf</v>
      </c>
    </row>
    <row r="156" spans="1:10" x14ac:dyDescent="0.3">
      <c r="A156" s="4" t="s">
        <v>5</v>
      </c>
      <c r="B156" s="5" t="s">
        <v>3627</v>
      </c>
      <c r="C156" s="6" t="s">
        <v>3628</v>
      </c>
      <c r="D156" s="5" t="str">
        <f>DEC2HEX(HEX2DEC(INDEX(BaseAddressTable!$B$1:$B$82,(MATCH(A156,BaseAddressTable!$A$1:$A$82,0))))+HEX2DEC(C156))</f>
        <v>A000E60C</v>
      </c>
      <c r="E156" s="5" t="s">
        <v>113</v>
      </c>
      <c r="F156" s="5" t="s">
        <v>3629</v>
      </c>
      <c r="G156" s="6" t="s">
        <v>198</v>
      </c>
      <c r="H156" s="6">
        <v>0</v>
      </c>
      <c r="I156" s="5" t="s">
        <v>3630</v>
      </c>
      <c r="J156" s="5" t="str">
        <f t="shared" si="4"/>
        <v>ctrl.setup_sl</v>
      </c>
    </row>
    <row r="157" spans="1:10" x14ac:dyDescent="0.3">
      <c r="A157" s="4" t="s">
        <v>5</v>
      </c>
      <c r="B157" s="5" t="s">
        <v>3631</v>
      </c>
      <c r="C157" s="6" t="s">
        <v>3632</v>
      </c>
      <c r="D157" s="5" t="str">
        <f>DEC2HEX(HEX2DEC(INDEX(BaseAddressTable!$B$1:$B$82,(MATCH(A157,BaseAddressTable!$A$1:$A$82,0))))+HEX2DEC(C157))</f>
        <v>A000E610</v>
      </c>
      <c r="E157" s="5" t="s">
        <v>113</v>
      </c>
      <c r="F157" s="5" t="s">
        <v>3633</v>
      </c>
      <c r="G157" s="6" t="s">
        <v>198</v>
      </c>
      <c r="H157" s="6">
        <v>7</v>
      </c>
      <c r="I157" s="5" t="s">
        <v>3634</v>
      </c>
      <c r="J157" s="5" t="str">
        <f t="shared" si="4"/>
        <v>ctrl.setup_sy</v>
      </c>
    </row>
  </sheetData>
  <pageMargins left="0.7" right="0.7" top="0.75" bottom="0.75" header="0.51180555555555496" footer="0.51180555555555496"/>
  <pageSetup paperSize="9"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BaseAddressTable</vt:lpstr>
      <vt:lpstr>TOP_CTRL_CMN</vt:lpstr>
      <vt:lpstr>TOP_CTRL_DL_DFE</vt:lpstr>
      <vt:lpstr>TOP_CTRL_UL_DFE</vt:lpstr>
      <vt:lpstr>TOP_CTRL_HW</vt:lpstr>
      <vt:lpstr>TOP_CTRL_TEST</vt:lpstr>
      <vt:lpstr>TOP_CTRL_ORAN_LPHY</vt:lpstr>
      <vt:lpstr>TOP_CTRL_INTR</vt:lpstr>
      <vt:lpstr>ORAN 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2022-07-14T08:03:32Z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0x0101002FF525EFDE21794F9A4803090456AD18</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2052-11.1.0.11220</vt:lpwstr>
  </property>
</Properties>
</file>