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C:\Work\Project\TDD\"/>
    </mc:Choice>
  </mc:AlternateContent>
  <xr:revisionPtr revIDLastSave="24" documentId="13_ncr:1_{8F7BC96B-BA6B-4095-8367-92085032A2FB}" xr6:coauthVersionLast="47" xr6:coauthVersionMax="47" xr10:uidLastSave="{B4E3247F-3A44-49B8-BD15-A1AE8B95BEED}"/>
  <bookViews>
    <workbookView xWindow="-120" yWindow="-120" windowWidth="29040" windowHeight="15840" firstSheet="3" activeTab="4" xr2:uid="{00000000-000D-0000-FFFF-FFFF00000000}"/>
  </bookViews>
  <sheets>
    <sheet name="BaseAddressTable" sheetId="1" r:id="rId1"/>
    <sheet name="TOP_CTRL_CMN" sheetId="8" r:id="rId2"/>
    <sheet name="TOP_CTRL_HW" sheetId="19" r:id="rId3"/>
    <sheet name="TOP_CTRL_INTR" sheetId="20" r:id="rId4"/>
    <sheet name="TOP_CTRL_TEST" sheetId="21" r:id="rId5"/>
  </sheets>
  <externalReferences>
    <externalReference r:id="rId6"/>
  </externalReferenc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21" l="1"/>
  <c r="D13" i="21"/>
  <c r="D11" i="21"/>
  <c r="C12" i="21"/>
  <c r="D9" i="21"/>
  <c r="C13" i="21" l="1"/>
  <c r="D10" i="21"/>
  <c r="D8" i="21"/>
  <c r="D72" i="19"/>
  <c r="D96" i="19"/>
  <c r="D95" i="19"/>
  <c r="D94" i="19"/>
  <c r="D93" i="19"/>
  <c r="D92" i="19"/>
  <c r="D91" i="19"/>
  <c r="D90" i="19"/>
  <c r="D88" i="19"/>
  <c r="D87" i="19"/>
  <c r="D86" i="19"/>
  <c r="D85" i="19"/>
  <c r="D84" i="19"/>
  <c r="D83" i="19"/>
  <c r="D82" i="19"/>
  <c r="D81" i="19"/>
  <c r="C22" i="19"/>
  <c r="C23" i="19" s="1"/>
  <c r="C24" i="19" s="1"/>
  <c r="C25" i="19" s="1"/>
  <c r="C26" i="19" s="1"/>
  <c r="C27" i="19" s="1"/>
  <c r="C28" i="19" s="1"/>
  <c r="C14" i="19"/>
  <c r="C15" i="19" s="1"/>
  <c r="C16" i="19" s="1"/>
  <c r="C17" i="19" s="1"/>
  <c r="C18" i="19" s="1"/>
  <c r="C19" i="19" s="1"/>
  <c r="C20" i="19" s="1"/>
  <c r="C6" i="19"/>
  <c r="C7" i="19" s="1"/>
  <c r="C8" i="19" s="1"/>
  <c r="C9" i="19" s="1"/>
  <c r="C10" i="19" s="1"/>
  <c r="C11" i="19" s="1"/>
  <c r="C12" i="19" s="1"/>
  <c r="C39" i="21"/>
  <c r="C40" i="21" s="1"/>
  <c r="C41" i="21" s="1"/>
  <c r="C42" i="21" s="1"/>
  <c r="C43" i="21" s="1"/>
  <c r="C44" i="21" s="1"/>
  <c r="C45" i="21" s="1"/>
  <c r="C46" i="21" s="1"/>
  <c r="C47" i="21" s="1"/>
  <c r="C48" i="21" s="1"/>
  <c r="C49" i="21" s="1"/>
  <c r="C50" i="21" s="1"/>
  <c r="C51" i="21" s="1"/>
  <c r="C52" i="21" s="1"/>
  <c r="C53" i="21" s="1"/>
  <c r="C54" i="21" s="1"/>
  <c r="C55" i="21" s="1"/>
  <c r="C56" i="21" s="1"/>
  <c r="C57" i="21" s="1"/>
  <c r="C15" i="21"/>
  <c r="C16" i="21" s="1"/>
  <c r="C17" i="21" s="1"/>
  <c r="C18" i="21" s="1"/>
  <c r="C19" i="21" s="1"/>
  <c r="C20" i="21" s="1"/>
  <c r="C21" i="21" s="1"/>
  <c r="C22" i="21" s="1"/>
  <c r="C23" i="21" s="1"/>
  <c r="C24" i="21" s="1"/>
  <c r="C25" i="21" s="1"/>
  <c r="C26" i="21" s="1"/>
  <c r="C27" i="21" s="1"/>
  <c r="C28" i="21" s="1"/>
  <c r="C29" i="21" s="1"/>
  <c r="C30" i="21" s="1"/>
  <c r="C31" i="21" s="1"/>
  <c r="C32" i="21" s="1"/>
  <c r="C33" i="21" s="1"/>
  <c r="C34" i="21" s="1"/>
  <c r="C35" i="21" s="1"/>
  <c r="C36" i="21" s="1"/>
  <c r="C37" i="21" s="1"/>
  <c r="D21" i="21" l="1"/>
  <c r="D20" i="21"/>
  <c r="D19" i="21"/>
  <c r="D18" i="21"/>
  <c r="D26" i="21"/>
  <c r="D37" i="21"/>
  <c r="D36" i="21"/>
  <c r="D35" i="21"/>
  <c r="D34" i="21"/>
  <c r="D34" i="19"/>
  <c r="D33" i="19"/>
  <c r="D70" i="19"/>
  <c r="D69" i="19"/>
  <c r="D73" i="19"/>
  <c r="D74" i="19"/>
  <c r="D75" i="19"/>
  <c r="D76" i="19"/>
  <c r="D77" i="19"/>
  <c r="D78" i="19"/>
  <c r="D79" i="19"/>
  <c r="D80" i="19"/>
  <c r="D71" i="19"/>
  <c r="C10" i="1"/>
  <c r="C9" i="1"/>
  <c r="C12" i="1"/>
  <c r="D36" i="19"/>
  <c r="D35" i="19"/>
  <c r="D44" i="19"/>
  <c r="D43" i="19"/>
  <c r="D42" i="19"/>
  <c r="D41" i="19"/>
  <c r="D52" i="19"/>
  <c r="D51" i="19"/>
  <c r="D50" i="19"/>
  <c r="D49" i="19"/>
  <c r="D68" i="19"/>
  <c r="D67" i="19"/>
  <c r="D66" i="19"/>
  <c r="D65" i="19"/>
  <c r="D60" i="19"/>
  <c r="D59" i="19"/>
  <c r="D58" i="19"/>
  <c r="D57" i="19"/>
  <c r="D6" i="21"/>
  <c r="D5" i="21"/>
  <c r="D4" i="21"/>
  <c r="D3" i="21"/>
  <c r="D2" i="21"/>
  <c r="D104" i="19"/>
  <c r="D103" i="19"/>
  <c r="D24" i="20"/>
  <c r="D23" i="20"/>
  <c r="D16" i="20"/>
  <c r="D17" i="20"/>
  <c r="D9" i="20"/>
  <c r="D10" i="20"/>
  <c r="D22" i="20"/>
  <c r="D21" i="20"/>
  <c r="D20" i="20"/>
  <c r="D19" i="20"/>
  <c r="D18" i="20"/>
  <c r="D11" i="20"/>
  <c r="D4" i="20"/>
  <c r="D13" i="20"/>
  <c r="D6" i="20"/>
  <c r="D12" i="20"/>
  <c r="D5" i="20"/>
  <c r="D15" i="20"/>
  <c r="D8" i="20"/>
  <c r="D7" i="20"/>
  <c r="D2" i="20"/>
  <c r="D3" i="20"/>
  <c r="D14" i="20"/>
  <c r="D28" i="19"/>
  <c r="D27" i="19"/>
  <c r="D26" i="19"/>
  <c r="D25" i="19"/>
  <c r="D20" i="19"/>
  <c r="D19" i="19"/>
  <c r="D18" i="19"/>
  <c r="D17" i="19"/>
  <c r="D12" i="19"/>
  <c r="D11" i="19"/>
  <c r="D10" i="19"/>
  <c r="D9" i="19"/>
  <c r="D5" i="8"/>
  <c r="D29" i="21" l="1"/>
  <c r="D28" i="21"/>
  <c r="D27" i="21"/>
  <c r="D8" i="19" l="1"/>
  <c r="C11" i="1"/>
  <c r="C8" i="1"/>
  <c r="C7" i="1"/>
  <c r="C6" i="1"/>
  <c r="C5" i="1"/>
  <c r="C4" i="1"/>
  <c r="C3" i="1"/>
  <c r="C2" i="1"/>
  <c r="D58" i="21" l="1"/>
  <c r="D57" i="21"/>
  <c r="D56" i="21"/>
  <c r="D55" i="21"/>
  <c r="D54" i="21"/>
  <c r="D53" i="21"/>
  <c r="D52" i="21"/>
  <c r="D51" i="21"/>
  <c r="D50" i="21"/>
  <c r="D49" i="21"/>
  <c r="D48" i="21"/>
  <c r="D47" i="21"/>
  <c r="D46" i="21"/>
  <c r="D45" i="21"/>
  <c r="D44" i="21"/>
  <c r="D43" i="21"/>
  <c r="D42" i="21"/>
  <c r="D41" i="21"/>
  <c r="D40" i="21"/>
  <c r="D39" i="21"/>
  <c r="D38" i="21"/>
  <c r="D33" i="21"/>
  <c r="D32" i="21"/>
  <c r="D31" i="21"/>
  <c r="D30" i="21"/>
  <c r="D22" i="21"/>
  <c r="D17" i="21"/>
  <c r="D16" i="21"/>
  <c r="D15" i="21"/>
  <c r="D14" i="21"/>
  <c r="D7" i="21"/>
  <c r="D77" i="20"/>
  <c r="D74" i="20"/>
  <c r="D73" i="20"/>
  <c r="D72" i="20"/>
  <c r="D71" i="20"/>
  <c r="D76" i="20"/>
  <c r="D75"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108" i="19"/>
  <c r="D2" i="19"/>
  <c r="D3" i="19"/>
  <c r="D107" i="19"/>
  <c r="D106" i="19"/>
  <c r="D105" i="19"/>
  <c r="D102" i="19"/>
  <c r="D101" i="19"/>
  <c r="D100" i="19"/>
  <c r="D99" i="19"/>
  <c r="D98" i="19"/>
  <c r="D97" i="19"/>
  <c r="D89" i="19"/>
  <c r="D48" i="19"/>
  <c r="D47" i="19"/>
  <c r="D46" i="19"/>
  <c r="D45" i="19"/>
  <c r="D64" i="19"/>
  <c r="D63" i="19"/>
  <c r="D62" i="19"/>
  <c r="D61" i="19"/>
  <c r="D56" i="19"/>
  <c r="D55" i="19"/>
  <c r="D54" i="19"/>
  <c r="D53" i="19"/>
  <c r="D40" i="19"/>
  <c r="D39" i="19"/>
  <c r="D38" i="19"/>
  <c r="D37" i="19"/>
  <c r="D32" i="19"/>
  <c r="D31" i="19"/>
  <c r="D30" i="19"/>
  <c r="D29" i="19"/>
  <c r="D24" i="19"/>
  <c r="D23" i="19"/>
  <c r="D22" i="19"/>
  <c r="D21" i="19"/>
  <c r="D16" i="19"/>
  <c r="D15" i="19"/>
  <c r="D14" i="19"/>
  <c r="D13" i="19"/>
  <c r="D7" i="19"/>
  <c r="D6" i="19"/>
  <c r="D5" i="19"/>
  <c r="D4" i="19"/>
  <c r="D9" i="8"/>
  <c r="D8" i="8"/>
  <c r="D7" i="8"/>
  <c r="D4" i="8"/>
  <c r="D3" i="8"/>
  <c r="D2" i="8"/>
  <c r="J6" i="8" l="1"/>
  <c r="J4" i="8"/>
  <c r="J3" i="8"/>
  <c r="J2" i="8"/>
  <c r="D23" i="21"/>
  <c r="D24" i="21" l="1"/>
  <c r="D25" i="21" l="1"/>
  <c r="D6" i="8" l="1"/>
</calcChain>
</file>

<file path=xl/sharedStrings.xml><?xml version="1.0" encoding="utf-8"?>
<sst xmlns="http://schemas.openxmlformats.org/spreadsheetml/2006/main" count="1846" uniqueCount="896">
  <si>
    <t>Parameter Name</t>
  </si>
  <si>
    <t>Base Address_hex</t>
  </si>
  <si>
    <t>Base Address Start</t>
  </si>
  <si>
    <t>Range</t>
  </si>
  <si>
    <t>Comments</t>
  </si>
  <si>
    <t>FPGA_BASE_ADDR_TOP_CTRL_CMN</t>
  </si>
  <si>
    <t>A0262000</t>
  </si>
  <si>
    <t>8K</t>
  </si>
  <si>
    <t>Contains Release control info, common control and Personlity Registers</t>
  </si>
  <si>
    <t>FPGA_BASE_ADDR_TOP_CTRL_TEST</t>
  </si>
  <si>
    <t>A026A000</t>
  </si>
  <si>
    <t> </t>
  </si>
  <si>
    <t>FPGA_BASE_ADDR_TOP_CTRL_HW</t>
  </si>
  <si>
    <t>A026C000</t>
  </si>
  <si>
    <t>FPGA_BASE_ADDR_TOP_CTRL_INTR</t>
  </si>
  <si>
    <t>A026E000</t>
  </si>
  <si>
    <t>FPGA_BASE_ADDR_RF_DATA_CONVERTER</t>
  </si>
  <si>
    <t>A1000000</t>
  </si>
  <si>
    <t>FPGA_BASE_ADDR_DEBUG_RF_BUF</t>
  </si>
  <si>
    <t>A2200000</t>
  </si>
  <si>
    <t>2M</t>
  </si>
  <si>
    <t>FPGA_BASE_ADDR_GPIO0</t>
  </si>
  <si>
    <t>A4000000</t>
  </si>
  <si>
    <t>4K</t>
  </si>
  <si>
    <t>For master interrupt from the PL</t>
  </si>
  <si>
    <t>FPGA_BASE_ADDR_I2C_SFP0</t>
  </si>
  <si>
    <t>A4010000</t>
  </si>
  <si>
    <t>64K</t>
  </si>
  <si>
    <t>AXI IIC Controller for SFP0</t>
  </si>
  <si>
    <t>FPGA_BASE_ADDR_I2C_SFP1</t>
  </si>
  <si>
    <t>A4020000</t>
  </si>
  <si>
    <t>AXI IIC Controller for SFP1</t>
  </si>
  <si>
    <t>FPGA_BASE_ADDR_I2C_PA1</t>
  </si>
  <si>
    <t>A4030000</t>
  </si>
  <si>
    <t>AXI IIC Controller for PA 1 board</t>
  </si>
  <si>
    <t>FPGA_BASE_ADDR_I2C_PA2</t>
  </si>
  <si>
    <t>A4040000</t>
  </si>
  <si>
    <t>AXI IIC Controller for PA 2 board</t>
  </si>
  <si>
    <t>Base_addr</t>
  </si>
  <si>
    <t>Register_Name</t>
  </si>
  <si>
    <t>Reg_Addr_Offset_hex</t>
  </si>
  <si>
    <t>REG_ADDR_hex</t>
  </si>
  <si>
    <t>Reg_Type</t>
  </si>
  <si>
    <t>Field_Name</t>
  </si>
  <si>
    <t>Bit_Width</t>
  </si>
  <si>
    <t>Reset_Value_hex</t>
  </si>
  <si>
    <t>Description</t>
  </si>
  <si>
    <t>signal_info</t>
  </si>
  <si>
    <t>FPGA_REG_VERSION_REGISTER</t>
  </si>
  <si>
    <t>RO</t>
  </si>
  <si>
    <t>major_version</t>
  </si>
  <si>
    <t>[31:24]</t>
  </si>
  <si>
    <t>major version</t>
  </si>
  <si>
    <t>minor_version</t>
  </si>
  <si>
    <t>[23:16]</t>
  </si>
  <si>
    <t>minor version</t>
  </si>
  <si>
    <t>revision_num</t>
  </si>
  <si>
    <t>[15:0]</t>
  </si>
  <si>
    <t>Revision number</t>
  </si>
  <si>
    <t>FPGA_REG_INTERNAL_REVISION</t>
  </si>
  <si>
    <t>debug_revision</t>
  </si>
  <si>
    <t>[31:0]</t>
  </si>
  <si>
    <t>Debug build version. Should be 0 for official builds.</t>
  </si>
  <si>
    <t>param.debug_revision</t>
  </si>
  <si>
    <t>FPGA_REG_HW_ID</t>
  </si>
  <si>
    <t>RW</t>
  </si>
  <si>
    <t>hw_id</t>
  </si>
  <si>
    <t>FPGA_REG_SOFT_RESET_REGISTER</t>
  </si>
  <si>
    <t>C</t>
  </si>
  <si>
    <t>soft_reset</t>
  </si>
  <si>
    <t xml:space="preserve">bit 0 - Write 1 and then 0 to resets data path except Fronthaul. </t>
  </si>
  <si>
    <t>ctrl.soft_reset</t>
  </si>
  <si>
    <t>FPGA_REG_xSSI_WINDOW_CFG</t>
  </si>
  <si>
    <t>xssi_num_15p36_tics</t>
  </si>
  <si>
    <t>[20:0]</t>
  </si>
  <si>
    <t>Number of tics @15.36Mhz clock after which RSSI, WRSSI, TSSI re-loaded into registers</t>
  </si>
  <si>
    <t>ctrl.xssi_num_15p36_tics</t>
  </si>
  <si>
    <t>FPGA_REG_CMN_SCRATCH</t>
  </si>
  <si>
    <t>1FFC</t>
  </si>
  <si>
    <t>com_scratch</t>
  </si>
  <si>
    <t>3333_cccc</t>
  </si>
  <si>
    <t>common scratch</t>
  </si>
  <si>
    <t>FPGA_REG_PL_COLD_RST</t>
  </si>
  <si>
    <t>cold_rst_n</t>
  </si>
  <si>
    <t>[0]</t>
  </si>
  <si>
    <t>ctrl.cold_rst_n</t>
  </si>
  <si>
    <t>FPGA_REG_PL_COLD_RST_MASK</t>
  </si>
  <si>
    <t>cold_rst_n_mask</t>
  </si>
  <si>
    <t>1 = Mask cold_rst_n</t>
  </si>
  <si>
    <t>ctrl.cold_rst_n_mask</t>
  </si>
  <si>
    <t>FPGA_REG_SPI_BANK_SELECT</t>
  </si>
  <si>
    <t>spi_bank_sel</t>
  </si>
  <si>
    <t>[3:0]</t>
  </si>
  <si>
    <t>0 =  Disable SPI Access, 1 = TX DSAs 0 to 3, 2 = TX DSAs 4 to 7, 3 = ORx DSAs 0 to 3, 4 = ORx DSA 4 to 7</t>
  </si>
  <si>
    <t>ctrl.spi_bank_sel</t>
  </si>
  <si>
    <t>FPGA_REG_DL_DFE_RADIO_PATH_MAP</t>
  </si>
  <si>
    <t>dac0_dl_dfe_sel</t>
  </si>
  <si>
    <t>[2:0]</t>
  </si>
  <si>
    <t>Select DL DFE stream (0 to 7) for DAC 0 (Bank228 DAC0) - DL Radio Path 1</t>
  </si>
  <si>
    <t>ctrl.dac_dl_dfe_sel[0]</t>
  </si>
  <si>
    <t>dac1_dl_dfe_sel</t>
  </si>
  <si>
    <t>[6:4]</t>
  </si>
  <si>
    <t>Select DL DFE stream (0 to 7) for DAC 1 (Bank228 DAC1) - DL Radio Path 2</t>
  </si>
  <si>
    <t>ctrl.dac_dl_dfe_sel[1]</t>
  </si>
  <si>
    <t>dac2_dl_dfe_sel</t>
  </si>
  <si>
    <t>[10:8]</t>
  </si>
  <si>
    <t>Select DL DFE stream (0 to 7) for DAC 2 (Bank228 DAC2) - DL Radio Path 3</t>
  </si>
  <si>
    <t>ctrl.dac_dl_dfe_sel[2]</t>
  </si>
  <si>
    <t>dac3_dl_dfe_sel</t>
  </si>
  <si>
    <t>[14:12]</t>
  </si>
  <si>
    <t>Select DL DFE stream (0 to 7) for DAC 3 (Bank228 DAC3) - DL Radio Path 4</t>
  </si>
  <si>
    <t>ctrl.dac_dl_dfe_sel[3]</t>
  </si>
  <si>
    <t>dac4_dl_dfe_sel</t>
  </si>
  <si>
    <t>[18:16]</t>
  </si>
  <si>
    <t>Select DL DFE stream (0 to 7) for DAC 4 (Bank229 DAC0) - DL Radio Path 5</t>
  </si>
  <si>
    <t>ctrl.dac_dl_dfe_sel[4]</t>
  </si>
  <si>
    <t>dac5_dl_dfe_sel</t>
  </si>
  <si>
    <t>[22:20]</t>
  </si>
  <si>
    <t>Select DL DFE stream (0 to 7) for DAC 5 (Bank229 DAC1) - DL Radio Path 6</t>
  </si>
  <si>
    <t>ctrl.dac_dl_dfe_sel[5]</t>
  </si>
  <si>
    <t>dac6_dl_dfe_sel</t>
  </si>
  <si>
    <t>[26:24]</t>
  </si>
  <si>
    <t>Select DL DFE stream (0 to 7) for DAC 6 (Bank229 DAC2) - DL Radio Path 7</t>
  </si>
  <si>
    <t>ctrl.dac_dl_dfe_sel[6]</t>
  </si>
  <si>
    <t>dac7_dl_dfe_sel</t>
  </si>
  <si>
    <t>[30:28]</t>
  </si>
  <si>
    <t>Select DL DFE stream (0 to 7) for DAC 7 (Bank229 DAC3) - DL Radio Path 8</t>
  </si>
  <si>
    <t>ctrl.dac_dl_dfe_sel[7]</t>
  </si>
  <si>
    <t>FPGA_REG_UL_DFE_RADIO_PATH_MAP</t>
  </si>
  <si>
    <t>ul_dfe_rx0_adc_sel</t>
  </si>
  <si>
    <t>Select ADC for UL DFE0 RX. 0=ADC0 (Bank224 ADC01), 1=ADC1 (Bank224 ADC23), 2=ADC2 (Bank225 ADC01) ...</t>
  </si>
  <si>
    <t>ctrl.ul_dfe_rx_adc_sel[0]</t>
  </si>
  <si>
    <t>ul_dfe_rx1_adc_sel</t>
  </si>
  <si>
    <t>Select ADC for UL DFE1 RX. 0=ADC0 (Bank224 ADC01), 1=ADC1 (Bank224 ADC23), 2=ADC2 (Bank225 ADC01) ...</t>
  </si>
  <si>
    <t>ctrl.ul_dfe_rx_adc_sel[1]</t>
  </si>
  <si>
    <t>ul_dfe_rx2_adc_sel</t>
  </si>
  <si>
    <t>Select ADC for UL DFE2 RX. 0=ADC0 (Bank224 ADC01), 1=ADC1 (Bank224 ADC23), 2=ADC2 (Bank225 ADC01) ...</t>
  </si>
  <si>
    <t>ctrl.ul_dfe_rx_adc_sel[2]</t>
  </si>
  <si>
    <t>ul_dfe_rx3_adc_sel</t>
  </si>
  <si>
    <t>Select ADC for UL DFE3 RX. 0=ADC0 (Bank224 ADC01), 1=ADC1 (Bank224 ADC23), 2=ADC2 (Bank225 ADC01) ...</t>
  </si>
  <si>
    <t>ctrl.ul_dfe_rx_adc_sel[3]</t>
  </si>
  <si>
    <t>ul_dfe_rx4_adc_sel</t>
  </si>
  <si>
    <t>Select ADC for UL DFE4 RX. 0=ADC0 (Bank224 ADC01), 1=ADC1 (Bank224 ADC23), 2=ADC2 (Bank225 ADC01) ...</t>
  </si>
  <si>
    <t>ctrl.ul_dfe_rx_adc_sel[4]</t>
  </si>
  <si>
    <t>ul_dfe_rx5_adc_sel</t>
  </si>
  <si>
    <t>Select ADC for UL DFE5 RX. 0=ADC0 (Bank224 ADC01), 1=ADC1 (Bank224 ADC23), 2=ADC2 (Bank225 ADC01) ...</t>
  </si>
  <si>
    <t>ctrl.ul_dfe_rx_adc_sel[5]</t>
  </si>
  <si>
    <t>ul_dfe_rx6_adc_sel</t>
  </si>
  <si>
    <t>Select ADC for UL DFE6 RX. 0=ADC0 (Bank224 ADC01), 1=ADC1 (Bank224 ADC23), 2=ADC2 (Bank225 ADC01) ...</t>
  </si>
  <si>
    <t>ctrl.ul_dfe_rx_adc_sel[6]</t>
  </si>
  <si>
    <t>ul_dfe_rx7_adc_sel</t>
  </si>
  <si>
    <t>Select ADC for UL DFE7 RX. 0=ADC0 (Bank224 ADC01), 1=ADC1 (Bank224 ADC23), 2=ADC2 (Bank225 ADC01) ...</t>
  </si>
  <si>
    <t>ctrl.ul_dfe_rx_adc_sel[7]</t>
  </si>
  <si>
    <t>FPGA_REG_UL_ORX_RADIO_PATH_MAP</t>
  </si>
  <si>
    <t>ul_dfe_orx0_adc_sel</t>
  </si>
  <si>
    <t>Select ADC for UL ORX0 stream. 0=ADC0 (Bank224 ADC01), 1=ADC1 (Bank224 ADC23), 2=ADC2 (Bank225 ADC01) ...</t>
  </si>
  <si>
    <t>ctrl.ul_dfe_orx_adc_sel[0]</t>
  </si>
  <si>
    <t>ul_dfe_orx1_adc_sel</t>
  </si>
  <si>
    <t>Select ADC for UL ORX1 stream. 0=ADC0 (Bank224 ADC01), 1=ADC1 (Bank224 ADC23), 2=ADC2 (Bank225 ADC01) ...</t>
  </si>
  <si>
    <t>ctrl.ul_dfe_orx_adc_sel[1]</t>
  </si>
  <si>
    <t>ul_dfe_orx2_adc_sel</t>
  </si>
  <si>
    <t>Select ADC for UL ORX2 stream. 0=ADC0 (Bank224 ADC01), 1=ADC1 (Bank224 ADC23), 2=ADC2 (Bank225 ADC01) ...</t>
  </si>
  <si>
    <t>ctrl.ul_dfe_orx_adc_sel[2]</t>
  </si>
  <si>
    <t>ul_dfe_orx3_adc_sel</t>
  </si>
  <si>
    <t>Select ADC for UL ORX3 stream. 0=ADC0 (Bank224 ADC01), 1=ADC1 (Bank224 ADC23), 2=ADC2 (Bank225 ADC01) ...</t>
  </si>
  <si>
    <t>ctrl.ul_dfe_orx_adc_sel[3]</t>
  </si>
  <si>
    <t>ul_dfe_orx4_adc_sel</t>
  </si>
  <si>
    <t>Select ADC for UL ORX4 stream. 0=ADC0 (Bank224 ADC01), 1=ADC1 (Bank224 ADC23), 2=ADC2 (Bank225 ADC01) ...</t>
  </si>
  <si>
    <t>ctrl.ul_dfe_orx_adc_sel[4]</t>
  </si>
  <si>
    <t>ul_dfe_orx5_adc_sel</t>
  </si>
  <si>
    <t>Select ADC for UL ORX5 stream. 0=ADC0 (Bank224 ADC01), 1=ADC1 (Bank224 ADC23), 2=ADC2 (Bank225 ADC01) ...</t>
  </si>
  <si>
    <t>ctrl.ul_dfe_orx_adc_sel[5]</t>
  </si>
  <si>
    <t>ul_dfe_orx6_adc_sel</t>
  </si>
  <si>
    <t>Select ADC for UL ORX6 stream. 0=ADC0 (Bank224 ADC01), 1=ADC1 (Bank224 ADC23), 2=ADC2 (Bank225 ADC01) ...</t>
  </si>
  <si>
    <t>ctrl.ul_dfe_orx_adc_sel[6]</t>
  </si>
  <si>
    <t>ul_dfe_orx7_adc_sel</t>
  </si>
  <si>
    <t>Select ADC for UL ORX7 stream. 0=ADC0 (Bank224 ADC01), 1=ADC1 (Bank224 ADC23), 2=ADC2 (Bank225 ADC01) ...</t>
  </si>
  <si>
    <t>ctrl.ul_dfe_orx_adc_sel[7]</t>
  </si>
  <si>
    <t>FPGA_REG_ORX_RF_SW_CTRL1</t>
  </si>
  <si>
    <t>rf_switch_override</t>
  </si>
  <si>
    <t>1 = Software override for RF switches</t>
  </si>
  <si>
    <t>ctrl.rf_switch_override</t>
  </si>
  <si>
    <t>orx_ant_sel</t>
  </si>
  <si>
    <t>0  = Antenna 1, 1 = Antenna 2, 2 = Antenna 3, …, 7 = Antenna 8</t>
  </si>
  <si>
    <t>ctrl.orx_ant_sel[0]</t>
  </si>
  <si>
    <t>orx_path_sel</t>
  </si>
  <si>
    <t>[11]</t>
  </si>
  <si>
    <t>0 = Incident (DPD), 1 = Reflected (VSWR)</t>
  </si>
  <si>
    <t>ctrl.orx_path_sel[0]</t>
  </si>
  <si>
    <t>FPGA_REG_ORX_RF_SW_CTRL2</t>
  </si>
  <si>
    <t>ant_switch_delay</t>
  </si>
  <si>
    <t>c8</t>
  </si>
  <si>
    <t>Antenna switch delay for DPD and VSWR measurements, C8=200 cycles of 368.64MHz = 542ns</t>
  </si>
  <si>
    <t>ctrl.ant_switch_delay</t>
  </si>
  <si>
    <t>FPGA_REG_ANT_CAL_CTRL</t>
  </si>
  <si>
    <t>tx_ant_cal_en</t>
  </si>
  <si>
    <t>Enable TX calibration. This also controls the Tx vs. Rx switch at the antenna cal port</t>
  </si>
  <si>
    <t>ctrl.tx_ant_cal_en</t>
  </si>
  <si>
    <t>rx_ant_cal_en</t>
  </si>
  <si>
    <t>[8]</t>
  </si>
  <si>
    <t>Enable RX Calibration. Tx calbration control (tx_ant_cal_en) must be low to enable RX calibration port</t>
  </si>
  <si>
    <t>ctrl.rx_ant_cal_en</t>
  </si>
  <si>
    <t>FPGA_REG_TX_GAINBLOCK_CTRL</t>
  </si>
  <si>
    <t>tx_gainblock_en_n</t>
  </si>
  <si>
    <t>0 = Enable TX Gain Blocks QPA9127 and TQL9062 for all TX paths, 1 = Disable</t>
  </si>
  <si>
    <t>ctrl.tx_gainblock_en_n</t>
  </si>
  <si>
    <t>FPGA_REG_RX_GAINBLOCK_CTRL</t>
  </si>
  <si>
    <t>rx_gainblock_en_n</t>
  </si>
  <si>
    <t>0 = Enable RX Gain Blocks QPA9127 and QPL9097 (LNA) for all RX paths, 1 = Disable</t>
  </si>
  <si>
    <t>ctrl.rx_gainblock_en_n</t>
  </si>
  <si>
    <t>FPGA_REG_LNA_CTRL</t>
  </si>
  <si>
    <t>bypass_lna_0</t>
  </si>
  <si>
    <t>1 = Bypass QPL9097 LNA on Rx Chain 0</t>
  </si>
  <si>
    <t>ctrl.bypass_lna[0]</t>
  </si>
  <si>
    <t>bypass_lna_1</t>
  </si>
  <si>
    <t>[1]</t>
  </si>
  <si>
    <t>1 = Bypass QPL9097 LNA on Rx Chain 1</t>
  </si>
  <si>
    <t>ctrl.bypass_lna[1]</t>
  </si>
  <si>
    <t>bypass_lna_2</t>
  </si>
  <si>
    <t>[2]</t>
  </si>
  <si>
    <t>1 = Bypass QPL9097 LNA on Rx Chain 2</t>
  </si>
  <si>
    <t>ctrl.bypass_lna[2]</t>
  </si>
  <si>
    <t>bypass_lna_3</t>
  </si>
  <si>
    <t>[3]</t>
  </si>
  <si>
    <t>1 = Bypass QPL9097 LNA on Rx Chain 3</t>
  </si>
  <si>
    <t>ctrl.bypass_lna[3]</t>
  </si>
  <si>
    <t>bypass_lna_4</t>
  </si>
  <si>
    <t>[4]</t>
  </si>
  <si>
    <t>1 = Bypass QPL9097 LNA on Rx Chain 4</t>
  </si>
  <si>
    <t>ctrl.bypass_lna[4]</t>
  </si>
  <si>
    <t>bypass_lna_5</t>
  </si>
  <si>
    <t>[5]</t>
  </si>
  <si>
    <t>1 = Bypass QPL9097 LNA on Rx Chain 5</t>
  </si>
  <si>
    <t>ctrl.bypass_lna[5]</t>
  </si>
  <si>
    <t>bypass_lna_6</t>
  </si>
  <si>
    <t>[6]</t>
  </si>
  <si>
    <t>1 = Bypass QPL9097 LNA on Rx Chain 6</t>
  </si>
  <si>
    <t>ctrl.bypass_lna[6]</t>
  </si>
  <si>
    <t>bypass_lna_7</t>
  </si>
  <si>
    <t>[7]</t>
  </si>
  <si>
    <t>1 = Bypass QPL9097 LNA on Rx Chain 7</t>
  </si>
  <si>
    <t>ctrl.bypass_lna[7]</t>
  </si>
  <si>
    <t>FPGA_REG_PL_ADCP_CTRL</t>
  </si>
  <si>
    <t>12C</t>
  </si>
  <si>
    <t>pl_adcp_0_disable</t>
  </si>
  <si>
    <t>1 = Disable PL ADCP for Rx0 - Only prevents PL from responding to overvoltage and overrange</t>
  </si>
  <si>
    <t>ctrl.pl_adcp_disable[0]</t>
  </si>
  <si>
    <t>pl_adcp_1_disable</t>
  </si>
  <si>
    <t>1 = Disable PL ADCP for Rx1 - Only prevents PL from responding to overvoltage and overrange</t>
  </si>
  <si>
    <t>ctrl.pl_adcp_disable[1]</t>
  </si>
  <si>
    <t>pl_adcp_2_disable</t>
  </si>
  <si>
    <t>1 = Disable PL ADCP for Rx2 - Only prevents PL from responding to overvoltage and overrange</t>
  </si>
  <si>
    <t>ctrl.pl_adcp_disable[2]</t>
  </si>
  <si>
    <t>pl_adcp_3_disable</t>
  </si>
  <si>
    <t>1 = Disable PL ADCP for Rx3 - Only prevents PL from responding to overvoltage and overrange</t>
  </si>
  <si>
    <t>ctrl.pl_adcp_disable[3]</t>
  </si>
  <si>
    <t>pl_adcp_4_disable</t>
  </si>
  <si>
    <t>1 = Disable PL ADCP for Rx4 - Only prevents PL from responding to overvoltage and overrange</t>
  </si>
  <si>
    <t>ctrl.pl_adcp_disable[4]</t>
  </si>
  <si>
    <t>pl_adcp_5_disable</t>
  </si>
  <si>
    <t>1 = Disable PL ADCP for Rx5 - Only prevents PL from responding to overvoltage and overrange</t>
  </si>
  <si>
    <t>ctrl.pl_adcp_disable[5]</t>
  </si>
  <si>
    <t>pl_adcp_6_disable</t>
  </si>
  <si>
    <t>1 = Disable PL ADCP for Rx6 - Only prevents PL from responding to overvoltage and overrange</t>
  </si>
  <si>
    <t>ctrl.pl_adcp_disable[6]</t>
  </si>
  <si>
    <t>pl_adcp_7_disable</t>
  </si>
  <si>
    <t>1 = Disable PL ADCP for Rx7 - Only prevents PL from responding to overvoltage and overrange</t>
  </si>
  <si>
    <t>ctrl.pl_adcp_disable[7]</t>
  </si>
  <si>
    <t>FPGA_REG_PS_DSA_CTRL</t>
  </si>
  <si>
    <t>ps_rxdsa_0</t>
  </si>
  <si>
    <t>[6:0]</t>
  </si>
  <si>
    <t>7f</t>
  </si>
  <si>
    <t>Rx DSA 0 control from PS</t>
  </si>
  <si>
    <t>ctrl.ps_rxdsa[0]</t>
  </si>
  <si>
    <t>ps_rxdsa_1</t>
  </si>
  <si>
    <t>[14:8]</t>
  </si>
  <si>
    <t>Rx DSA 1 control from PS</t>
  </si>
  <si>
    <t>ctrl.ps_rxdsa[1]</t>
  </si>
  <si>
    <t>ps_rxdsa_2</t>
  </si>
  <si>
    <t>[22:16]</t>
  </si>
  <si>
    <t>Rx DSA 2 control from PS</t>
  </si>
  <si>
    <t>ctrl.ps_rxdsa[2]</t>
  </si>
  <si>
    <t>ps_rxdsa_3</t>
  </si>
  <si>
    <t>[30:24]</t>
  </si>
  <si>
    <t>Rx DSA 3 control from PS</t>
  </si>
  <si>
    <t>ctrl.ps_rxdsa[3]</t>
  </si>
  <si>
    <t>FPGA_REG_PS_DSA_CTRL2</t>
  </si>
  <si>
    <t>ps_rxdsa_4</t>
  </si>
  <si>
    <t>Rx DSA 4 control from PS</t>
  </si>
  <si>
    <t>ctrl.ps_rxdsa[4]</t>
  </si>
  <si>
    <t>ps_rxdsa_5</t>
  </si>
  <si>
    <t>Rx DSA 5 control from PS</t>
  </si>
  <si>
    <t>ctrl.ps_rxdsa[5]</t>
  </si>
  <si>
    <t>ps_rxdsa_6</t>
  </si>
  <si>
    <t>Rx DSA 6 control from PS</t>
  </si>
  <si>
    <t>ctrl.ps_rxdsa[6]</t>
  </si>
  <si>
    <t>ps_rxdsa_7</t>
  </si>
  <si>
    <t>Rx DSA 7 control from PS</t>
  </si>
  <si>
    <t>ctrl.ps_rxdsa[7]</t>
  </si>
  <si>
    <t>FPGA_REG_PL_DSA_CTRL</t>
  </si>
  <si>
    <t>pl_rxdsa_0</t>
  </si>
  <si>
    <t>Actual control applied to Rx DSA 0 from PL (Read Only)</t>
  </si>
  <si>
    <t>ctrl.pl_rxdsa[0]</t>
  </si>
  <si>
    <t>pl_rxdsa_1</t>
  </si>
  <si>
    <t>Actual control applied to Rx DSA 1 from PL (Read Only)</t>
  </si>
  <si>
    <t>ctrl.pl_rxdsa[1]</t>
  </si>
  <si>
    <t>pl_rxdsa_2</t>
  </si>
  <si>
    <t>Actual control applied to Rx DSA 2 from PL (Read Only)</t>
  </si>
  <si>
    <t>ctrl.pl_rxdsa[2]</t>
  </si>
  <si>
    <t>pl_rxdsa_3</t>
  </si>
  <si>
    <t>Actual control applied to Rx DSA 3 from PL (Read Only)</t>
  </si>
  <si>
    <t>ctrl.pl_rxdsa[3]</t>
  </si>
  <si>
    <t>FPGA_REG_PL_DSA_CTRL2</t>
  </si>
  <si>
    <t>13C</t>
  </si>
  <si>
    <t>pl_rxdsa_4</t>
  </si>
  <si>
    <t>Actual control applied to Rx DSA 4 from PL (Read Only)</t>
  </si>
  <si>
    <t>ctrl.pl_rxdsa[4]</t>
  </si>
  <si>
    <t>pl_rxdsa_5</t>
  </si>
  <si>
    <t>Actual control applied to Rx DSA 5 from PL (Read Only)</t>
  </si>
  <si>
    <t>ctrl.pl_rxdsa[5]</t>
  </si>
  <si>
    <t>pl_rxdsa_6</t>
  </si>
  <si>
    <t>Actual control applied to Rx DSA 6 from PL (Read Only)</t>
  </si>
  <si>
    <t>ctrl.pl_rxdsa[6]</t>
  </si>
  <si>
    <t>pl_rxdsa_7</t>
  </si>
  <si>
    <t>Actual control applied to Rx DSA 7 from PL (Read Only)</t>
  </si>
  <si>
    <t>ctrl.pl_rxdsa[7]</t>
  </si>
  <si>
    <t>FPGA_REG_PA_LNA_CTRL</t>
  </si>
  <si>
    <t>pa_board1_lna_en</t>
  </si>
  <si>
    <t>1 = Enable LNA on PA board 1 (TRX Board Connector J20002)</t>
  </si>
  <si>
    <t>ctrl.pa_lna_en[0]</t>
  </si>
  <si>
    <t>pa_board2_lna_en</t>
  </si>
  <si>
    <t>1 = Enable LNA on PA board 2 (TRX Board Connector J20003)</t>
  </si>
  <si>
    <t>ctrl.pa_lna_en[1]</t>
  </si>
  <si>
    <t>FPGA_REG_PA_CONTROLLER_RESET_CTRL</t>
  </si>
  <si>
    <t>pa_board1_resetn</t>
  </si>
  <si>
    <t>0 = Reset PA controllers on PA board 1 (TRX Board Connector J20002)</t>
  </si>
  <si>
    <t>ctrl.pa_resetn[0]</t>
  </si>
  <si>
    <t>pa_board2_resetn</t>
  </si>
  <si>
    <t>0 = Reset PA controllers on PA board 2 (TRX Board Connector J20003)</t>
  </si>
  <si>
    <t>ctrl.pa_resetn[1]</t>
  </si>
  <si>
    <t>FPGA_REG_PA_CONTROLLER_TDD_CTRL</t>
  </si>
  <si>
    <t>tdd_ctrl_pa_1</t>
  </si>
  <si>
    <t>TDD on/off control for PA1</t>
  </si>
  <si>
    <t>ctrl.tdd_ctrl_pa[0]</t>
  </si>
  <si>
    <t>tdd_ctrl_pa_2</t>
  </si>
  <si>
    <t>TDD on/off control for PA2</t>
  </si>
  <si>
    <t>ctrl.tdd_ctrl_pa[1]</t>
  </si>
  <si>
    <t>tdd_ctrl_pa_3</t>
  </si>
  <si>
    <t>TDD on/off control for PA3</t>
  </si>
  <si>
    <t>ctrl.tdd_ctrl_pa[2]</t>
  </si>
  <si>
    <t>tdd_ctrl_pa_4</t>
  </si>
  <si>
    <t>TDD on/off control for PA4</t>
  </si>
  <si>
    <t>ctrl.tdd_ctrl_pa[3]</t>
  </si>
  <si>
    <t>tdd_ctrl_pa_5</t>
  </si>
  <si>
    <t>TDD on/off control for PA5</t>
  </si>
  <si>
    <t>ctrl.tdd_ctrl_pa[4]</t>
  </si>
  <si>
    <t>tdd_ctrl_pa_6</t>
  </si>
  <si>
    <t>TDD on/off control for PA6</t>
  </si>
  <si>
    <t>ctrl.tdd_ctrl_pa[5]</t>
  </si>
  <si>
    <t>tdd_ctrl_pa_7</t>
  </si>
  <si>
    <t>TDD on/off control for PA7</t>
  </si>
  <si>
    <t>ctrl.tdd_ctrl_pa[6]</t>
  </si>
  <si>
    <t>tdd_ctrl_pa_8</t>
  </si>
  <si>
    <t>TDD on/off control for PA8</t>
  </si>
  <si>
    <t>ctrl.tdd_ctrl_pa[7]</t>
  </si>
  <si>
    <t>FPGA_REG_PA_PWR_CTRL</t>
  </si>
  <si>
    <t>en_pa_pwr_1</t>
  </si>
  <si>
    <t>1 = Enable 48V power supply to the Final Stage PA1. It drives the UVEN (Under Voltage and Enable) input of the TPS2493PW (HS Controller and Current Monitor) on the Radioboard. Default is off.</t>
  </si>
  <si>
    <t>ctrl.en_pa_pwr[0]</t>
  </si>
  <si>
    <t>en_pa_pwr_2</t>
  </si>
  <si>
    <t>1 = Enable 48V power supply to the Final Stage PA2. It drives the UVEN (Under Voltage and Enable) input of the TPS2493PW (HS Controller and Current Monitor) on the Radioboard. Default is off.</t>
  </si>
  <si>
    <t>ctrl.en_pa_pwr[1]</t>
  </si>
  <si>
    <t>en_pa_pwr_3</t>
  </si>
  <si>
    <t>1 = Enable 48V power supply to the Final Stage PA3. It drives the UVEN (Under Voltage and Enable) input of the TPS2493PW (HS Controller and Current Monitor) on the Radioboard. Default is off.</t>
  </si>
  <si>
    <t>ctrl.en_pa_pwr[2]</t>
  </si>
  <si>
    <t>en_pa_pwr_4</t>
  </si>
  <si>
    <t>1 = Enable 48V power supply to the Final Stage PA4. It drives the UVEN (Under Voltage and Enable) input of the TPS2493PW (HS Controller and Current Monitor) on the Radioboard. Default is off.</t>
  </si>
  <si>
    <t>ctrl.en_pa_pwr[3]</t>
  </si>
  <si>
    <t>en_pa_pwr_5</t>
  </si>
  <si>
    <t>1 = Enable 48V power supply to the Final Stage PA5. It drives the UVEN (Under Voltage and Enable) input of the TPS2493PW (HS Controller and Current Monitor) on the Radioboard. Default is off.</t>
  </si>
  <si>
    <t>ctrl.en_pa_pwr[4]</t>
  </si>
  <si>
    <t>en_pa_pwr_6</t>
  </si>
  <si>
    <t>1 = Enable 48V power supply to the Final Stage PA6. It drives the UVEN (Under Voltage and Enable) input of the TPS2493PW (HS Controller and Current Monitor) on the Radioboard. Default is off.</t>
  </si>
  <si>
    <t>ctrl.en_pa_pwr[5]</t>
  </si>
  <si>
    <t>en_pa_pwr_7</t>
  </si>
  <si>
    <t>1 = Enable 48V power supply to the Final Stage PA7. It drives the UVEN (Under Voltage and Enable) input of the TPS2493PW (HS Controller and Current Monitor) on the Radioboard. Default is off.</t>
  </si>
  <si>
    <t>ctrl.en_pa_pwr[6]</t>
  </si>
  <si>
    <t>en_pa_pwr_8</t>
  </si>
  <si>
    <t>1 = Enable 48V power supply to the Final Stage PA8. It drives the UVEN (Under Voltage and Enable) input of the TPS2493PW (HS Controller and Current Monitor) on the Radioboard. Default is off.</t>
  </si>
  <si>
    <t>ctrl.en_pa_pwr[7]</t>
  </si>
  <si>
    <t>FPGA_REG_PA_PWR_STATUS</t>
  </si>
  <si>
    <t>pa_v_pgood_1</t>
  </si>
  <si>
    <t>0 = 48V Power OK (Active Low) to the Final Stage PA1. PG status from HS Controller TPS2493PW.</t>
  </si>
  <si>
    <t>ctrl.pa_v_pgood[0]</t>
  </si>
  <si>
    <t>pa_v_pgood_2</t>
  </si>
  <si>
    <t>0 = 48V Power OK (Active Low) to the Final Stage PA2. PG status from HS Controller TPS2493PW.</t>
  </si>
  <si>
    <t>ctrl.pa_v_pgood[1]</t>
  </si>
  <si>
    <t>pa_v_pgood_3</t>
  </si>
  <si>
    <t>ctrl.pa_v_pgood[2]</t>
  </si>
  <si>
    <t>pa_v_pgood_4</t>
  </si>
  <si>
    <t>ctrl.pa_v_pgood[3]</t>
  </si>
  <si>
    <t>pa_v_pgood_5</t>
  </si>
  <si>
    <t>ctrl.pa_v_pgood[4]</t>
  </si>
  <si>
    <t>pa_v_pgood_6</t>
  </si>
  <si>
    <t>ctrl.pa_v_pgood[5]</t>
  </si>
  <si>
    <t>pa_v_pgood_7</t>
  </si>
  <si>
    <t>ctrl.pa_v_pgood[6]</t>
  </si>
  <si>
    <t>pa_v_pgood_8</t>
  </si>
  <si>
    <t>ctrl.pa_v_pgood[7]</t>
  </si>
  <si>
    <t>FPGA_REG_PWR_STATUS</t>
  </si>
  <si>
    <t>aisg_pgood</t>
  </si>
  <si>
    <t>Power Good.  Signal is pulled up on schematic</t>
  </si>
  <si>
    <t>ctrl.aisg_pgood</t>
  </si>
  <si>
    <t>FPGA_REG_AISG_PWR_CTRL</t>
  </si>
  <si>
    <t>aisg_vdd_enn</t>
  </si>
  <si>
    <t>0 - Enabled, 1 - Disabled</t>
  </si>
  <si>
    <t>ctrl.aisg_vdd_enn</t>
  </si>
  <si>
    <t>aisg_vdd_sw_enn</t>
  </si>
  <si>
    <t>ctrl.aisg_vdd_sw_enn</t>
  </si>
  <si>
    <t>FPGA_REG_AISG_CTRL</t>
  </si>
  <si>
    <t>aisg_uart_de_ren</t>
  </si>
  <si>
    <t>0 - Receiving, 1 - Transmitting (Driver En, Receiver En_n)</t>
  </si>
  <si>
    <t>ctrl.uart1_de_ren</t>
  </si>
  <si>
    <t>FPGA_REG_SFP_CTRL</t>
  </si>
  <si>
    <t>31C</t>
  </si>
  <si>
    <t>sfp_tx_en_n</t>
  </si>
  <si>
    <t>[1:0]</t>
  </si>
  <si>
    <t>Active low - [0] Bit for SFP0, [1] Bit for SFP1</t>
  </si>
  <si>
    <t>ctrl.sfp_tx_en_n</t>
  </si>
  <si>
    <t>sfp_tx_en_n_override</t>
  </si>
  <si>
    <t>[17:16]</t>
  </si>
  <si>
    <t>0 = use internal PL logic, 1 = override internal PL logic with sfp_tx_en_n register</t>
  </si>
  <si>
    <t>ctrl.sfp_tx_en_n_override</t>
  </si>
  <si>
    <t>FPGA_REG_SFP_CTRL2</t>
  </si>
  <si>
    <t>sfp_rs</t>
  </si>
  <si>
    <t>SFP Rate Select</t>
  </si>
  <si>
    <t>ctrl.sfp_rs</t>
  </si>
  <si>
    <t>sfp_led</t>
  </si>
  <si>
    <t>[3:2]</t>
  </si>
  <si>
    <t>SFP LEDs</t>
  </si>
  <si>
    <t>ctrl.sfp_led</t>
  </si>
  <si>
    <t>FPGA_REG_TRIG_CTRL</t>
  </si>
  <si>
    <t>trigger</t>
  </si>
  <si>
    <t>Trigger to the Maintenance Board</t>
  </si>
  <si>
    <t>ctrl.trigger</t>
  </si>
  <si>
    <t>trigger_override</t>
  </si>
  <si>
    <t>[16]</t>
  </si>
  <si>
    <t>1 = Trigger comes from the register bit, 0 = generated internally</t>
  </si>
  <si>
    <t>ctrl.trigger_override</t>
  </si>
  <si>
    <t>FPGA_REG_1PPS_CTRL</t>
  </si>
  <si>
    <t>one_pps_source</t>
  </si>
  <si>
    <t>0 = 1PPS (ONE_PPS) from Si5518, 1 = 1PPS (1PPS_IN2) from Maintenance Board (J12 Molex RF Connector)</t>
  </si>
  <si>
    <t>ctrl.one_pps_source</t>
  </si>
  <si>
    <t>FPGA_REG_HW_SCRATCH</t>
  </si>
  <si>
    <t>hw_scratch</t>
  </si>
  <si>
    <t>3333_ffff</t>
  </si>
  <si>
    <t>HW scratch</t>
  </si>
  <si>
    <t>FPGA_REG_MASTER_IRQ_STATUS</t>
  </si>
  <si>
    <t>irq_pl_master</t>
  </si>
  <si>
    <t>Self clearing. 1 = A sticky interrupt is high in the PL interrupt register.</t>
  </si>
  <si>
    <t>ctrl.pl_master_irq</t>
  </si>
  <si>
    <t>FPGA_REG_MASTER_IRQ_MASK</t>
  </si>
  <si>
    <t>irq_pl_master_mask</t>
  </si>
  <si>
    <t>ctrl.pl_master_irq_mask</t>
  </si>
  <si>
    <t>FPGA_REG_PL_IRQ_STATUS</t>
  </si>
  <si>
    <t>irq_reset_request</t>
  </si>
  <si>
    <t>Sticky. Reset request to software before cold reset is asserted</t>
  </si>
  <si>
    <t>ctrl.pl_irq[0]</t>
  </si>
  <si>
    <t>irq_rfdc</t>
  </si>
  <si>
    <t>Sticky - Interrupt from RF Data Converter</t>
  </si>
  <si>
    <t>ctrl.pl_irq[1]</t>
  </si>
  <si>
    <t>irq_adc_thresholds</t>
  </si>
  <si>
    <t>Sticky - Composite interrupt for adcXZ_over_threshold1-2 from all ADCs (except ORX ADCs). See FPGA_REG_ADC_THRESHOLD_INTR_STATUS_REGISTER</t>
  </si>
  <si>
    <t>ctrl.pl_irq[2]</t>
  </si>
  <si>
    <t>irq_ext_alarms</t>
  </si>
  <si>
    <t>Sticky - SPF status (i.e. LOS, TX Fault, etc.). See FPGA_REG_SFP_STATUS_REGISTER</t>
  </si>
  <si>
    <t>ctrl.pl_irq[3]</t>
  </si>
  <si>
    <t>irq_sfp_faults</t>
  </si>
  <si>
    <t>Sticky - Customer alarms. See FPGA_REG_EXT_ALARM_INTR_STATUS_REGISTER</t>
  </si>
  <si>
    <t>ctrl.pl_irq[4]</t>
  </si>
  <si>
    <t>irq_psu_alarms</t>
  </si>
  <si>
    <t>Sticky - PSU Alarm</t>
  </si>
  <si>
    <t>ctrl.pl_irq[5]</t>
  </si>
  <si>
    <t>irq_debug</t>
  </si>
  <si>
    <t>[31]</t>
  </si>
  <si>
    <t>Sticky - For debug purpose only</t>
  </si>
  <si>
    <t>ctrl.pl_irq[31]</t>
  </si>
  <si>
    <t>FPGA_REG_PL_IRQ_MASK</t>
  </si>
  <si>
    <t>mask_reset_request</t>
  </si>
  <si>
    <t>Write 1 to mask corresponding interrupt status bit</t>
  </si>
  <si>
    <t>ctrl.pl_irq_mask[0]</t>
  </si>
  <si>
    <t>mask_rfdc</t>
  </si>
  <si>
    <t>ctrl.pl_irq_mask[1]</t>
  </si>
  <si>
    <t>mask_adc_thresholds</t>
  </si>
  <si>
    <t>ctrl.pl_irq_mask[2]</t>
  </si>
  <si>
    <t>mask_ext_alarms</t>
  </si>
  <si>
    <t>ctrl.pl_irq_mask[3]</t>
  </si>
  <si>
    <t>mask_sfp_faults</t>
  </si>
  <si>
    <t>ctrl.pl_irq_mask[4]</t>
  </si>
  <si>
    <t>mask_psu_alarms</t>
  </si>
  <si>
    <t>ctrl.pl_irq_mask[5]</t>
  </si>
  <si>
    <t>mask_debug</t>
  </si>
  <si>
    <t>ctrl.pl_irq_mask[31]</t>
  </si>
  <si>
    <t>FPGA_REG_PL_IRQ_CLEAR</t>
  </si>
  <si>
    <t>clear_reset_request</t>
  </si>
  <si>
    <t>Write 1 and then 0 to clear irq status. The status will not clear if the interrupt condition still exists.</t>
  </si>
  <si>
    <t>ctrl.pl_irq_clear[0]</t>
  </si>
  <si>
    <t>clear_rfdc</t>
  </si>
  <si>
    <t>ctrl.pl_irq_clear[1]</t>
  </si>
  <si>
    <t>clear_adc_thresholds</t>
  </si>
  <si>
    <t>ctrl.pl_irq_clear[2]</t>
  </si>
  <si>
    <t>clear_ext_alarms</t>
  </si>
  <si>
    <t>ctrl.pl_irq_clear[3]</t>
  </si>
  <si>
    <t>clear_sfp_faults</t>
  </si>
  <si>
    <t>ctrl.pl_irq_clear[4]</t>
  </si>
  <si>
    <t>clear_psu_alarms</t>
  </si>
  <si>
    <t>ctrl.pl_irq_clear[5]</t>
  </si>
  <si>
    <t>clear_debug</t>
  </si>
  <si>
    <t>ctrl.pl_irq_clear[31]</t>
  </si>
  <si>
    <t>FPGA_REG_ADC_THRESHOLD_INTR_STATUS_REGISTER</t>
  </si>
  <si>
    <t>adc0_01_over_threshold1</t>
  </si>
  <si>
    <t>ADC0 (Bank 224 ADC01) Threshold1 Interrupt Status</t>
  </si>
  <si>
    <t>ctrl.adc_over_threshold1[0]</t>
  </si>
  <si>
    <t>adc0_23_over_threshold1</t>
  </si>
  <si>
    <t>ADC1 (Bank 224 ADC23) Threshold1 Interrupt Status</t>
  </si>
  <si>
    <t>ctrl.adc_over_threshold1[1]</t>
  </si>
  <si>
    <t>adc1_01_over_threshold1</t>
  </si>
  <si>
    <t>ADC2 (Bank 225 ADC01) Threshold1 Interrupt Status</t>
  </si>
  <si>
    <t>ctrl.adc_over_threshold1[2]</t>
  </si>
  <si>
    <t>adc1_23_over_threshold1</t>
  </si>
  <si>
    <t>ADC3 (Bank 225 ADC23) Threshold1 Interrupt Status</t>
  </si>
  <si>
    <t>ctrl.adc_over_threshold1[3]</t>
  </si>
  <si>
    <t>adc2_01_over_threshold1</t>
  </si>
  <si>
    <t>ADC4 (Bank 226 ADC01) Threshold1 Interrupt Status</t>
  </si>
  <si>
    <t>ctrl.adc_over_threshold1[4]</t>
  </si>
  <si>
    <t>adc2_23_over_threshold1</t>
  </si>
  <si>
    <t>ADC5 (Bank 226 ADC23) Threshold1 Interrupt Status</t>
  </si>
  <si>
    <t>ctrl.adc_over_threshold1[5]</t>
  </si>
  <si>
    <t>adc3_01_over_threshold1</t>
  </si>
  <si>
    <t>ADC6 (Bank 227 ADC01) Threshold1 Interrupt Status</t>
  </si>
  <si>
    <t>ctrl.adc_over_threshold1[6]</t>
  </si>
  <si>
    <t>adc3_23_over_threshold1</t>
  </si>
  <si>
    <t>ADC7 (Bank 227 ADC23) Threshold1 Interrupt Status</t>
  </si>
  <si>
    <t>ctrl.adc_over_threshold1[7]</t>
  </si>
  <si>
    <t>adc0_01_over_threshold2</t>
  </si>
  <si>
    <t>ADC0 (Bank 224 ADC01) Threshold2 Interrupt Status</t>
  </si>
  <si>
    <t>ctrl.adc_over_threshold2[0]</t>
  </si>
  <si>
    <t>adc0_23_over_threshold2</t>
  </si>
  <si>
    <t>[9]</t>
  </si>
  <si>
    <t>ADC1 (Bank 224 ADC23) Threshold2 Interrupt Status</t>
  </si>
  <si>
    <t>ctrl.adc_over_threshold2[1]</t>
  </si>
  <si>
    <t>adc1_01_over_threshold2</t>
  </si>
  <si>
    <t>[10]</t>
  </si>
  <si>
    <t>ADC2 (Bank 225 ADC01) Threshold2 Interrupt Status</t>
  </si>
  <si>
    <t>ctrl.adc_over_threshold2[2]</t>
  </si>
  <si>
    <t>adc1_23_over_threshold2</t>
  </si>
  <si>
    <t>ADC3 (Bank 225 ADC23) Threshold2 Interrupt Status</t>
  </si>
  <si>
    <t>ctrl.adc_over_threshold2[3]</t>
  </si>
  <si>
    <t>adc2_01_over_threshold2</t>
  </si>
  <si>
    <t>[12]</t>
  </si>
  <si>
    <t>ADC4 (Bank 226 ADC01) Threshold2 Interrupt Status</t>
  </si>
  <si>
    <t>ctrl.adc_over_threshold2[4]</t>
  </si>
  <si>
    <t>adc2_23_over_threshold2</t>
  </si>
  <si>
    <t>[13]</t>
  </si>
  <si>
    <t>ADC5 (Bank 226 ADC23) Threshold2 Interrupt Status</t>
  </si>
  <si>
    <t>ctrl.adc_over_threshold2[5]</t>
  </si>
  <si>
    <t>adc3_01_over_threshold2</t>
  </si>
  <si>
    <t>[14]</t>
  </si>
  <si>
    <t>ADC6 (Bank 227 ADC01) Threshold2 Interrupt Status</t>
  </si>
  <si>
    <t>ctrl.adc_over_threshold2[6]</t>
  </si>
  <si>
    <t>adc3_23_over_threshold2</t>
  </si>
  <si>
    <t>[15]</t>
  </si>
  <si>
    <t>ADC7 (Bank 227 ADC23) Threshold2 Interrupt Status</t>
  </si>
  <si>
    <t>ctrl.adc_over_threshold2[7]</t>
  </si>
  <si>
    <t>FPGA_REG_ADC_THRESHOLD_INTR_MASK_REGISTER</t>
  </si>
  <si>
    <t>adc0_01_over_threshold1_mask</t>
  </si>
  <si>
    <t>ADC0 (Bank 224 ADC01) Threshold1 Interrupt Mask</t>
  </si>
  <si>
    <t>ctrl.adc_over_threshold1_mask[0]</t>
  </si>
  <si>
    <t>adc0_23_over_threshold1_mask</t>
  </si>
  <si>
    <t>ADC1 (Bank 224 ADC23) Threshold1 Interrupt Mask</t>
  </si>
  <si>
    <t>ctrl.adc_over_threshold1_mask[1]</t>
  </si>
  <si>
    <t>adc1_01_over_threshold1_mask</t>
  </si>
  <si>
    <t>ADC2 (Bank 225 ADC01) Threshold1 Interrupt Mask</t>
  </si>
  <si>
    <t>ctrl.adc_over_threshold1_mask[2]</t>
  </si>
  <si>
    <t>adc1_23_over_threshold1_mask</t>
  </si>
  <si>
    <t>ADC3 (Bank 225 ADC23) Threshold1 Interrupt Mask</t>
  </si>
  <si>
    <t>ctrl.adc_over_threshold1_mask[3]</t>
  </si>
  <si>
    <t>adc2_01_over_threshold1_mask</t>
  </si>
  <si>
    <t>ADC4 (Bank 226 ADC01) Threshold1 Interrupt Mask</t>
  </si>
  <si>
    <t>ctrl.adc_over_threshold1_mask[4]</t>
  </si>
  <si>
    <t>adc2_23_over_threshold1_mask</t>
  </si>
  <si>
    <t>ADC5 (Bank 226 ADC23) Threshold1 Interrupt Mask</t>
  </si>
  <si>
    <t>ctrl.adc_over_threshold1_mask[5]</t>
  </si>
  <si>
    <t>adc3_01_over_threshold1_mask</t>
  </si>
  <si>
    <t>ADC6 (Bank 227 ADC01) Threshold1 Interrupt Mask</t>
  </si>
  <si>
    <t>ctrl.adc_over_threshold1_mask[6]</t>
  </si>
  <si>
    <t>adc3_23_over_threshold1_mask</t>
  </si>
  <si>
    <t>ADC7 (Bank 227 ADC23) Threshold1 Interrupt Mask</t>
  </si>
  <si>
    <t>ctrl.adc_over_threshold1_mask[7]</t>
  </si>
  <si>
    <t>adc0_01_over_threshold2_mask</t>
  </si>
  <si>
    <t>ADC0 (Bank 224 ADC01) Threshold2 Interrupt Mask</t>
  </si>
  <si>
    <t>ctrl.adc_over_threshold2_mask[0]</t>
  </si>
  <si>
    <t>adc0_23_over_threshold2_mask</t>
  </si>
  <si>
    <t>ADC1 (Bank 224 ADC23) Threshold2 Interrupt Mask</t>
  </si>
  <si>
    <t>ctrl.adc_over_threshold2_mask[1]</t>
  </si>
  <si>
    <t>adc1_01_over_threshold2_mask</t>
  </si>
  <si>
    <t>ADC2 (Bank 225 ADC01) Threshold2 Interrupt Mask</t>
  </si>
  <si>
    <t>ctrl.adc_over_threshold2_mask[2]</t>
  </si>
  <si>
    <t>adc1_23_over_threshold2_mask</t>
  </si>
  <si>
    <t>ADC3 (Bank 225 ADC23) Threshold2 Interrupt Mask</t>
  </si>
  <si>
    <t>ctrl.adc_over_threshold2_mask[3]</t>
  </si>
  <si>
    <t>adc2_01_over_threshold2_mask</t>
  </si>
  <si>
    <t>ADC4 (Bank 226 ADC01) Threshold2 Interrupt Mask</t>
  </si>
  <si>
    <t>ctrl.adc_over_threshold2_mask[4]</t>
  </si>
  <si>
    <t>adc2_23_over_threshold2_mask</t>
  </si>
  <si>
    <t>ADC5 (Bank 226 ADC23) Threshold2 Interrupt Mask</t>
  </si>
  <si>
    <t>ctrl.adc_over_threshold2_mask[5]</t>
  </si>
  <si>
    <t>adc3_01_over_threshold2_mask</t>
  </si>
  <si>
    <t>ADC6 (Bank 227 ADC01) Threshold2 Interrupt Mask</t>
  </si>
  <si>
    <t>ctrl.adc_over_threshold2_mask[6]</t>
  </si>
  <si>
    <t>adc3_23_over_threshold2_mask</t>
  </si>
  <si>
    <t>ADC7 (Bank 227 ADC23) Threshold2 Interrupt Mask</t>
  </si>
  <si>
    <t>ctrl.adc_over_threshold2_mask[7]</t>
  </si>
  <si>
    <t>FPGA_REG_ADC_REAL_TIME_STATUS_REGISTER</t>
  </si>
  <si>
    <t>adc_over_range</t>
  </si>
  <si>
    <t>[7:0]</t>
  </si>
  <si>
    <t>Over Range, Bit 0:ADC0 (Bank 224 ADC01), 1: ADC1 (Bank 224 ADC23), 2:ADC2 (Bank 225 ADC 01), ...</t>
  </si>
  <si>
    <t>ctrl.adc_over_range</t>
  </si>
  <si>
    <t>adc_over_voltage</t>
  </si>
  <si>
    <t>[15:8]</t>
  </si>
  <si>
    <t>Over Voltage, Bit 0:ADC0 (Bank 224 ADC01), 1: ADC1 (Bank 224 ADC23), 2:ADC2 (Bank 225 ADC 01), …</t>
  </si>
  <si>
    <t>ctrl.adc_over_voltage</t>
  </si>
  <si>
    <t>FPGA_REG_EXT_ALARM_INTR_STATUS_REGISTER</t>
  </si>
  <si>
    <t>ext_alarm_0</t>
  </si>
  <si>
    <t>External Alarm Interrupt Status</t>
  </si>
  <si>
    <t>ctrl.ext_alarm[0]</t>
  </si>
  <si>
    <t>ext_alarm_1</t>
  </si>
  <si>
    <t>ctrl.ext_alarm[1]</t>
  </si>
  <si>
    <t>ext_alarm_2</t>
  </si>
  <si>
    <t>ctrl.ext_alarm[2]</t>
  </si>
  <si>
    <t>ext_alarm_3</t>
  </si>
  <si>
    <t>ctrl.ext_alarm[3]</t>
  </si>
  <si>
    <t>FPGA_REG_EXT_ALARM_INTR_MASK_REGISTER</t>
  </si>
  <si>
    <t>ext_alarm_0_mask</t>
  </si>
  <si>
    <t>External Alarm Interrupt Masks</t>
  </si>
  <si>
    <t>ctrl.ext_alarm_mask[0]</t>
  </si>
  <si>
    <t>ext_alarm_1_mask</t>
  </si>
  <si>
    <t>ctrl.ext_alarm_mask[1]</t>
  </si>
  <si>
    <t>ext_alarm_2_mask</t>
  </si>
  <si>
    <t>ctrl.ext_alarm_mask[2]</t>
  </si>
  <si>
    <t>ext_alarm_3_mask</t>
  </si>
  <si>
    <t>ctrl.ext_alarm_mask[3]</t>
  </si>
  <si>
    <t>FPGA_REG_SFP_STATUS_REGISTER</t>
  </si>
  <si>
    <t>sfp0_los</t>
  </si>
  <si>
    <t>SFP0 LOS</t>
  </si>
  <si>
    <t>ctrl.sfp0_los</t>
  </si>
  <si>
    <t>sfp1_los</t>
  </si>
  <si>
    <t>SFP1 LOS</t>
  </si>
  <si>
    <t>ctrl.sfp1_los</t>
  </si>
  <si>
    <t>sfp0_tx_fault</t>
  </si>
  <si>
    <t>SFP0 TX FAULT</t>
  </si>
  <si>
    <t>ctrl.sfp0_tx_fault</t>
  </si>
  <si>
    <t>sfp1_tx_fault</t>
  </si>
  <si>
    <t>SFP1 TX FAULT</t>
  </si>
  <si>
    <t>ctrl.sfp1_tx_fault</t>
  </si>
  <si>
    <t>FPGA_REG_SFP_MASK_REGISTER</t>
  </si>
  <si>
    <t>sfp0_los_mask</t>
  </si>
  <si>
    <t>SFP0 los mask</t>
  </si>
  <si>
    <t>ctrl.sfp0_los_mask</t>
  </si>
  <si>
    <t>sfp1_los_mask</t>
  </si>
  <si>
    <t>SFP1 los mask</t>
  </si>
  <si>
    <t>ctrl.sfp1_los_mask</t>
  </si>
  <si>
    <t>sfp0_tx_fault_mask</t>
  </si>
  <si>
    <t>SFP0 tx fault mask</t>
  </si>
  <si>
    <t>ctrl.sfp0_tx_fault_mask</t>
  </si>
  <si>
    <t>sfp1_tx_fault_mask</t>
  </si>
  <si>
    <t>SFP1 tx fault mask</t>
  </si>
  <si>
    <t>ctrl.sfp1_tx_fault_mask</t>
  </si>
  <si>
    <t>FPGA_REG_SFP_DETECT_REGISTER</t>
  </si>
  <si>
    <t>sfp0_detect_n</t>
  </si>
  <si>
    <t>SFP0 Detect active low</t>
  </si>
  <si>
    <t>ctrl.sfp0_detect_n</t>
  </si>
  <si>
    <t>sfp1_detect_n</t>
  </si>
  <si>
    <t>SFP1 Detect active low</t>
  </si>
  <si>
    <t>ctrl.sfp1_detect_n</t>
  </si>
  <si>
    <t>FPGA_REG_INTR_SCRATCH</t>
  </si>
  <si>
    <t>irq_scratch</t>
  </si>
  <si>
    <t>4444_dddd</t>
  </si>
  <si>
    <t>FPGA_REG_RFBUF_CFG</t>
  </si>
  <si>
    <t>rfbuf_num_samples</t>
  </si>
  <si>
    <t>[19:0]</t>
  </si>
  <si>
    <t>Number of samples to be written or read from the Debug buffer</t>
  </si>
  <si>
    <t>ctrl.dfe_adcdac_test_num_samples</t>
  </si>
  <si>
    <t>rfbuf_mode</t>
  </si>
  <si>
    <t>[24]</t>
  </si>
  <si>
    <t>1: Continuous mode, 0: Single shot</t>
  </si>
  <si>
    <t>ctrl.dfe_adcdac_test_mode</t>
  </si>
  <si>
    <t>rfbuf_path_select</t>
  </si>
  <si>
    <t>3'b000: Test mode disable (normal operation), 3'b001: dbgbuf_to_dac, 3'b010: dldfe_to_dbgbuf, 3'b011:adc_to_dbgbuf, 3'b100: dbgbuf_to_uldfe, 3'b101 to 3'b111 : reserved</t>
  </si>
  <si>
    <t>ctrl.dfe_adcdac_test_path_select</t>
  </si>
  <si>
    <t>FPGA_REG_RFBUF_TRIGGER</t>
  </si>
  <si>
    <t>rfbuf_trigger</t>
  </si>
  <si>
    <t>1: Start the test with the testpath defined by test_path_select defined in DFE_ADCDAC_TEST_CFG  Register. In single shot mode,  to trigger it for subsequent test, write 0 and then write 1, A rising edge is on this bit is used for triggering the test.</t>
  </si>
  <si>
    <t>ctrl.dfe_adcdac_test_trigger</t>
  </si>
  <si>
    <t>FPGA_REG_RFBUF_RESET</t>
  </si>
  <si>
    <t>rfbuf_reset</t>
  </si>
  <si>
    <t>1: Reset the test, This bit can be used to reset the State machine when it is in continuous mode. It has to be set back to 0 to restart the test again</t>
  </si>
  <si>
    <t>ctrl.dfe_adcdac_test_reset</t>
  </si>
  <si>
    <t>FPGA_REG_CPRI_DFE_TEST_CFG</t>
  </si>
  <si>
    <t>10C</t>
  </si>
  <si>
    <t>rx_antenna_dgb_sel</t>
  </si>
  <si>
    <t>[16:12]</t>
  </si>
  <si>
    <t>0x0: Rx Ant0 , 0x1: Rx Ant1, 0x2: Rx Ant2, 0x3: Rx Ant3, 0x10: ORx Ant0, 0x11: ORx Ant1, 0x12: ORx Ant2, 0x13: ORx Ant3</t>
  </si>
  <si>
    <t>ctrl.rx_antenna_dgb_sel</t>
  </si>
  <si>
    <t>FPGA_REG_TSSI_CFG</t>
  </si>
  <si>
    <t>tssi_samples_per_15p36_tic</t>
  </si>
  <si>
    <t>24 (0x18) for 368.64MHz, 32 (0x20) for 491.52MHz</t>
  </si>
  <si>
    <t>param.tssi_samples_per_15p36_tic</t>
  </si>
  <si>
    <t>tssi_accum_truncated_bits</t>
  </si>
  <si>
    <t>Number of LSBs truncated</t>
  </si>
  <si>
    <t>param.tssi_accum_truncated_bits</t>
  </si>
  <si>
    <t>FPGA_REG_WRSSI_CFG</t>
  </si>
  <si>
    <t>wrssi_samples_per_15p36_tic</t>
  </si>
  <si>
    <t>param.wrssi_samples_per_15p36_tic</t>
  </si>
  <si>
    <t>wrssi_accum_truncated_bits</t>
  </si>
  <si>
    <t>param.wrssi_accum_truncated_bits</t>
  </si>
  <si>
    <t>FPGA_REG_RSSI_20M_CFG</t>
  </si>
  <si>
    <t>rssi_samples_per_15p36_tic_20M</t>
  </si>
  <si>
    <t>30.72/15.36=2 for 20MHz&amp; 15Mhz.
Software can extrapolate for other BWs, 
For example, 
15.36/15.36=1 for 10MHz
7.68/15.36=0.5 for 5Mhz</t>
  </si>
  <si>
    <t>param.rssi_samples_per_15p36_tic_20M</t>
  </si>
  <si>
    <t>rssi_accum_truncated_bits</t>
  </si>
  <si>
    <t>param.rssi_accum_truncated_bits</t>
  </si>
  <si>
    <t>FPGA_REG_DL_ANT0_TSSI</t>
  </si>
  <si>
    <t>ant0_tssi</t>
  </si>
  <si>
    <t>Antenna 0 Path TSSI</t>
  </si>
  <si>
    <t>ctrl.ant_tssi[0]</t>
  </si>
  <si>
    <t>FPGA_REG_DL_ANT1_TSSI</t>
  </si>
  <si>
    <t>ant1_tssi</t>
  </si>
  <si>
    <t>Antenna 1 Path TSSI</t>
  </si>
  <si>
    <t>ctrl.ant_tssi[1]</t>
  </si>
  <si>
    <t>FPGA_REG_DL_ANT2_TSSI</t>
  </si>
  <si>
    <t>ant2_tssi</t>
  </si>
  <si>
    <t>Antenna 2 Path TSSI</t>
  </si>
  <si>
    <t>ctrl.ant_tssi[2]</t>
  </si>
  <si>
    <t>FPGA_REG_DL_ANT3_TSSI</t>
  </si>
  <si>
    <t>ant3_tssi</t>
  </si>
  <si>
    <t>Antenna 3 Path TSSI</t>
  </si>
  <si>
    <t>ctrl.ant_tssi[3]</t>
  </si>
  <si>
    <t>FPGA_REG_DL_ANT4_TSSI</t>
  </si>
  <si>
    <t>ant4_tssi</t>
  </si>
  <si>
    <t>Antenna 4 Path TSSI</t>
  </si>
  <si>
    <t>ctrl.ant_tssi[4]</t>
  </si>
  <si>
    <t>FPGA_REG_DL_ANT5_TSSI</t>
  </si>
  <si>
    <t>ant5_tssi</t>
  </si>
  <si>
    <t>Antenna 5 Path TSSI</t>
  </si>
  <si>
    <t>ctrl.ant_tssi[5]</t>
  </si>
  <si>
    <t>FPGA_REG_DL_ANT6_TSSI</t>
  </si>
  <si>
    <t>ant6_tssi</t>
  </si>
  <si>
    <t>Antenna 6 Path TSSI</t>
  </si>
  <si>
    <t>ctrl.ant_tssi[6]</t>
  </si>
  <si>
    <t>FPGA_REG_DL_ANT7_TSSI</t>
  </si>
  <si>
    <t>ant7_tssi</t>
  </si>
  <si>
    <t>Antenna 7 Path TSSI</t>
  </si>
  <si>
    <t>ctrl.ant_tssi[7]</t>
  </si>
  <si>
    <t>FPGA_REG_UL_ANT0_WRSSI_CFG</t>
  </si>
  <si>
    <t>ul_ant0_wrssi</t>
  </si>
  <si>
    <t xml:space="preserve">Antenna 0 Path wrssi </t>
  </si>
  <si>
    <t>ctrl.ul_ant_wrssi[0]</t>
  </si>
  <si>
    <t>FPGA_REG_UL_ANT1_WRSSI_CFG</t>
  </si>
  <si>
    <t>ul_ant1_wrssi</t>
  </si>
  <si>
    <t xml:space="preserve">Antenna 1 Path wrssi </t>
  </si>
  <si>
    <t>ctrl.ul_ant_wrssi[1]</t>
  </si>
  <si>
    <t>FPGA_REG_UL_ANT2_WRSSI_CFG</t>
  </si>
  <si>
    <t>ul_ant2_wrssi</t>
  </si>
  <si>
    <t xml:space="preserve">Antenna 2 Path wrssi </t>
  </si>
  <si>
    <t>ctrl.ul_ant_wrssi[2]</t>
  </si>
  <si>
    <t>FPGA_REG_UL_ANT3_WRSSI_CFG</t>
  </si>
  <si>
    <t>ul_ant3_wrssi</t>
  </si>
  <si>
    <t xml:space="preserve">Antenna 3 Path wrssi </t>
  </si>
  <si>
    <t>ctrl.ul_ant_wrssi[3]</t>
  </si>
  <si>
    <t>FPGA_REG_UL_ANT4_WRSSI_CFG</t>
  </si>
  <si>
    <t>ul_ant4_wrssi</t>
  </si>
  <si>
    <t xml:space="preserve">Antenna 4 Path wrssi </t>
  </si>
  <si>
    <t>ctrl.ul_ant_wrssi[4]</t>
  </si>
  <si>
    <t>FPGA_REG_UL_ANT5_WRSSI_CFG</t>
  </si>
  <si>
    <t>ul_ant5_wrssi</t>
  </si>
  <si>
    <t xml:space="preserve">Antenna 5 Path wrssi </t>
  </si>
  <si>
    <t>ctrl.ul_ant_wrssi[5]</t>
  </si>
  <si>
    <t>FPGA_REG_UL_ANT6_WRSSI_CFG</t>
  </si>
  <si>
    <t>ul_ant6_wrssi</t>
  </si>
  <si>
    <t xml:space="preserve">Antenna 6 Path wrssi </t>
  </si>
  <si>
    <t>ctrl.ul_ant_wrssi[6]</t>
  </si>
  <si>
    <t>FPGA_REG_UL_ANT7_WRSSI_CFG</t>
  </si>
  <si>
    <t>ul_ant7_wrssi</t>
  </si>
  <si>
    <t xml:space="preserve">Antenna 7 Path wrssi </t>
  </si>
  <si>
    <t>ctrl.ul_ant_wrssi[7]</t>
  </si>
  <si>
    <t>FPGA_REG_ORX0_WRSSI</t>
  </si>
  <si>
    <t>orx0_wrssi</t>
  </si>
  <si>
    <t xml:space="preserve">Observation Path Antenna 0 Path wrssi </t>
  </si>
  <si>
    <t>ctrl.orx_wrssi[0]</t>
  </si>
  <si>
    <t>FPGA_REG_ORX1_WRSSI</t>
  </si>
  <si>
    <t>orx1_wrssi</t>
  </si>
  <si>
    <t xml:space="preserve">Observation Path Antenna 1 Path wrssi </t>
  </si>
  <si>
    <t>ctrl.orx_wrssi[1]</t>
  </si>
  <si>
    <t>FPGA_REG_ORX2_WRSSI</t>
  </si>
  <si>
    <t>orx2_wrssi</t>
  </si>
  <si>
    <t xml:space="preserve">Observation Path Antenna 2 Path wrssi </t>
  </si>
  <si>
    <t>ctrl.orx_wrssi[2]</t>
  </si>
  <si>
    <t>FPGA_REG_ORX3_WRSSI</t>
  </si>
  <si>
    <t>orx3_wrssi</t>
  </si>
  <si>
    <t xml:space="preserve">Observation Path Antenna 3 Path wrssi </t>
  </si>
  <si>
    <t>ctrl.orx_wrssi[3]</t>
  </si>
  <si>
    <t>FPGA_REG_ORX4_WRSSI</t>
  </si>
  <si>
    <t>orx4_wrssi</t>
  </si>
  <si>
    <t xml:space="preserve">Observation Path Antenna 4 Path wrssi </t>
  </si>
  <si>
    <t>ctrl.orx_wrssi[4]</t>
  </si>
  <si>
    <t>FPGA_REG_ORX5_WRSSI</t>
  </si>
  <si>
    <t>orx5_wrssi</t>
  </si>
  <si>
    <t xml:space="preserve">Observation Path Antenna 5 Path wrssi </t>
  </si>
  <si>
    <t>ctrl.orx_wrssi[5]</t>
  </si>
  <si>
    <t>FPGA_REG_ORX6_WRSSI</t>
  </si>
  <si>
    <t>orx6_wrssi</t>
  </si>
  <si>
    <t xml:space="preserve">Observation Path Antenna 6 Path wrssi </t>
  </si>
  <si>
    <t>ctrl.orx_wrssi[6]</t>
  </si>
  <si>
    <t>FPGA_REG_ORX7_WRSSI</t>
  </si>
  <si>
    <t>orx7_wrssi</t>
  </si>
  <si>
    <t xml:space="preserve">Observation Path Antenna 7 Path wrssi </t>
  </si>
  <si>
    <t>ctrl.orx_wrssi[7]</t>
  </si>
  <si>
    <t>FPGA_REG_DEBUG_RW_0</t>
  </si>
  <si>
    <t>1F00</t>
  </si>
  <si>
    <t>debug_rw_0</t>
  </si>
  <si>
    <t>Temporary. Not for software. Debug RW Register.  Bit0 to send pa_odp_tssi to ant_tssi. Bit4-7 to insert pa_odp_tssi from debug_rw_1-4 regs</t>
  </si>
  <si>
    <t>ctrl.debug_rw[0]</t>
  </si>
  <si>
    <t>FPGA_REG_DEBUG_RW_1</t>
  </si>
  <si>
    <t>debug_rw_1</t>
  </si>
  <si>
    <t>Temporary. Not for software. Debug RW Register. PA_ODP_TSSI on selected antennas</t>
  </si>
  <si>
    <t>ctrl.debug_rw[1]</t>
  </si>
  <si>
    <t>FPGA_REG_DEBUG_RW_2</t>
  </si>
  <si>
    <t>debug_rw_2</t>
  </si>
  <si>
    <t>Temporary. Not for software. Debug RW Register</t>
  </si>
  <si>
    <t>ctrl.debug_rw[2]</t>
  </si>
  <si>
    <t>FPGA_REG_DEBUG_RW_3</t>
  </si>
  <si>
    <t>debug_rw_3</t>
  </si>
  <si>
    <t>ctrl.debug_rw[3]</t>
  </si>
  <si>
    <t>FPGA_REG_DEBUG_RW_4</t>
  </si>
  <si>
    <t>debug_rw_4</t>
  </si>
  <si>
    <t>ctrl.debug_rw[4]</t>
  </si>
  <si>
    <t>FPGA_REG_DEBUG_RW_5</t>
  </si>
  <si>
    <t>debug_rw_5</t>
  </si>
  <si>
    <t>ctrl.debug_rw[5]</t>
  </si>
  <si>
    <t>FPGA_REG_DEBUG_RW_6</t>
  </si>
  <si>
    <t>debug_rw_6</t>
  </si>
  <si>
    <t>ctrl.debug_rw[6]</t>
  </si>
  <si>
    <t>FPGA_REG_DEBUG_RW_7</t>
  </si>
  <si>
    <t>debug_rw_7</t>
  </si>
  <si>
    <t>ctrl.debug_rw[7]</t>
  </si>
  <si>
    <t>FPGA_REG_DEBUG_RO_0</t>
  </si>
  <si>
    <t>debug_ro_0</t>
  </si>
  <si>
    <t>Temporary. Not for software. Debug Read-Only Register</t>
  </si>
  <si>
    <t>ctrl.debug_ro[0]</t>
  </si>
  <si>
    <t>FPGA_REG_DEBUG_RO_1</t>
  </si>
  <si>
    <t>debug_ro_1</t>
  </si>
  <si>
    <t>ctrl.debug_ro[1]</t>
  </si>
  <si>
    <t>FPGA_REG_DEBUG_RO_2</t>
  </si>
  <si>
    <t>debug_ro_2</t>
  </si>
  <si>
    <t>ctrl.debug_ro[2]</t>
  </si>
  <si>
    <t>FPGA_REG_DEBUG_RO_3</t>
  </si>
  <si>
    <t>debug_ro_3</t>
  </si>
  <si>
    <t>ctrl.debug_ro[3]</t>
  </si>
  <si>
    <t>FPGA_REG_DEBUG_RO_4</t>
  </si>
  <si>
    <t>debug_ro_4</t>
  </si>
  <si>
    <t>ctrl.debug_ro[4]</t>
  </si>
  <si>
    <t>FPGA_REG_DEBUG_RO_5</t>
  </si>
  <si>
    <t>debug_ro_5</t>
  </si>
  <si>
    <t>ctrl.debug_ro[5]</t>
  </si>
  <si>
    <t>FPGA_REG_DEBUG_RO_6</t>
  </si>
  <si>
    <t>debug_ro_6</t>
  </si>
  <si>
    <t>ctrl.debug_ro[6]</t>
  </si>
  <si>
    <t>FPGA_REG_DEBUG_RO_7</t>
  </si>
  <si>
    <t>debug_ro_7</t>
  </si>
  <si>
    <t>ctrl.debug_ro[7]</t>
  </si>
  <si>
    <t>FPGA_REG_VIO_CONFIG_UL</t>
  </si>
  <si>
    <t>vio_config_ul</t>
  </si>
  <si>
    <t>Temporary. Not for software</t>
  </si>
  <si>
    <t>ctrl.vio_config_ul</t>
  </si>
  <si>
    <t>FPGA_REG_VIO_CONFIG_DL</t>
  </si>
  <si>
    <t>vio_config_dl</t>
  </si>
  <si>
    <t>ctrl.vio_config_dl</t>
  </si>
  <si>
    <t>FPGA_REG_ILA_CONFIG_ADC</t>
  </si>
  <si>
    <t>ila_config_adc</t>
  </si>
  <si>
    <t>ctrl.ila_config_adc</t>
  </si>
  <si>
    <t>FPGA_REG_ILA_CONFIG_DAC</t>
  </si>
  <si>
    <t>ila_config_dac</t>
  </si>
  <si>
    <t>ctrl.ila_config_dac</t>
  </si>
  <si>
    <t>FPGA_REG_DBG_SCRATCH</t>
  </si>
  <si>
    <t>dbg_scratch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</si>
</sst>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1"/>
      <color rgb="FF000000"/>
      <name val="Calibri"/>
      <family val="2"/>
    </font>
    <font>
      <sz val="8"/>
      <name val="Calibri"/>
      <family val="2"/>
      <scheme val="minor"/>
    </font>
    <font>
      <sz val="11"/>
      <name val="Calibri"/>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indexed="64"/>
      </patternFill>
    </fill>
    <fill>
      <patternFill patternType="solid">
        <fgColor rgb="FFD9E1F2"/>
        <bgColor indexed="64"/>
      </patternFill>
    </fill>
    <fill>
      <patternFill patternType="solid">
        <fgColor rgb="FFFFFF00"/>
        <bgColor rgb="FF000000"/>
      </patternFill>
    </fill>
    <fill>
      <patternFill patternType="solid">
        <fgColor theme="8" tint="0.79998168889431442"/>
        <bgColor indexed="64"/>
      </patternFill>
    </fill>
    <fill>
      <patternFill patternType="solid">
        <fgColor theme="9"/>
        <bgColor indexed="64"/>
      </patternFill>
    </fill>
    <fill>
      <patternFill patternType="solid">
        <fgColor rgb="FFDDEBF7"/>
        <bgColor indexed="64"/>
      </patternFill>
    </fill>
    <fill>
      <patternFill patternType="solid">
        <fgColor rgb="FF9BC2E6"/>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
    <xf numFmtId="0" fontId="0" fillId="0" borderId="0" xfId="0"/>
    <xf numFmtId="0" fontId="0" fillId="0" borderId="10" xfId="0" applyFill="1" applyBorder="1"/>
    <xf numFmtId="0" fontId="0" fillId="0" borderId="0" xfId="0"/>
    <xf numFmtId="0" fontId="0" fillId="0" borderId="0" xfId="0"/>
    <xf numFmtId="0" fontId="0" fillId="0" borderId="10" xfId="0" applyBorder="1"/>
    <xf numFmtId="0" fontId="16" fillId="33" borderId="10" xfId="0" applyFont="1" applyFill="1" applyBorder="1"/>
    <xf numFmtId="0" fontId="0" fillId="0" borderId="10" xfId="0" applyBorder="1" applyAlignment="1">
      <alignment horizontal="right"/>
    </xf>
    <xf numFmtId="0" fontId="0" fillId="0" borderId="10" xfId="0" applyBorder="1" applyAlignment="1">
      <alignment wrapText="1"/>
    </xf>
    <xf numFmtId="49" fontId="16" fillId="33" borderId="10" xfId="0" applyNumberFormat="1" applyFont="1" applyFill="1" applyBorder="1" applyAlignment="1">
      <alignment wrapText="1"/>
    </xf>
    <xf numFmtId="49" fontId="0" fillId="0" borderId="10" xfId="0" applyNumberFormat="1" applyBorder="1" applyAlignment="1">
      <alignment wrapText="1"/>
    </xf>
    <xf numFmtId="49" fontId="0" fillId="0" borderId="0" xfId="0" applyNumberFormat="1" applyAlignment="1">
      <alignment wrapText="1"/>
    </xf>
    <xf numFmtId="20" fontId="0" fillId="0" borderId="10" xfId="0" applyNumberFormat="1" applyBorder="1" applyAlignment="1">
      <alignment wrapText="1"/>
    </xf>
    <xf numFmtId="0" fontId="16" fillId="33" borderId="10" xfId="0" applyFont="1" applyFill="1" applyBorder="1" applyAlignment="1">
      <alignment horizontal="right"/>
    </xf>
    <xf numFmtId="0" fontId="0" fillId="0" borderId="10" xfId="0" applyFill="1" applyBorder="1" applyAlignment="1">
      <alignment horizontal="right"/>
    </xf>
    <xf numFmtId="0" fontId="0" fillId="0" borderId="0" xfId="0" applyAlignment="1">
      <alignment horizontal="right"/>
    </xf>
    <xf numFmtId="20" fontId="0" fillId="0" borderId="10" xfId="0" applyNumberFormat="1" applyBorder="1" applyAlignment="1">
      <alignment horizontal="left" wrapText="1"/>
    </xf>
    <xf numFmtId="0" fontId="0" fillId="0" borderId="0" xfId="0" applyFill="1"/>
    <xf numFmtId="0" fontId="0" fillId="34" borderId="10" xfId="0" applyFill="1" applyBorder="1"/>
    <xf numFmtId="0" fontId="0" fillId="34" borderId="10" xfId="0" applyFill="1" applyBorder="1" applyAlignment="1">
      <alignment wrapText="1"/>
    </xf>
    <xf numFmtId="0" fontId="0" fillId="34" borderId="0" xfId="0" applyFill="1"/>
    <xf numFmtId="0" fontId="0" fillId="34" borderId="10" xfId="0" applyFill="1" applyBorder="1" applyAlignment="1">
      <alignment horizontal="right"/>
    </xf>
    <xf numFmtId="0" fontId="0" fillId="35" borderId="0" xfId="0" applyFill="1"/>
    <xf numFmtId="0" fontId="18" fillId="36" borderId="10" xfId="0" applyFont="1" applyFill="1" applyBorder="1" applyAlignment="1"/>
    <xf numFmtId="0" fontId="18" fillId="36" borderId="12" xfId="0" applyFont="1" applyFill="1" applyBorder="1" applyAlignment="1"/>
    <xf numFmtId="0" fontId="18" fillId="36" borderId="15" xfId="0" applyFont="1" applyFill="1" applyBorder="1" applyAlignment="1"/>
    <xf numFmtId="0" fontId="19" fillId="0" borderId="13" xfId="0" applyFont="1" applyFill="1" applyBorder="1" applyAlignment="1"/>
    <xf numFmtId="0" fontId="19" fillId="0" borderId="14" xfId="0" applyFont="1" applyFill="1" applyBorder="1" applyAlignment="1"/>
    <xf numFmtId="0" fontId="19" fillId="0" borderId="16" xfId="0" applyFont="1" applyFill="1" applyBorder="1" applyAlignment="1"/>
    <xf numFmtId="0" fontId="19" fillId="0" borderId="10" xfId="0" applyFont="1" applyFill="1" applyBorder="1" applyAlignment="1"/>
    <xf numFmtId="0" fontId="19" fillId="0" borderId="12" xfId="0" applyFont="1" applyFill="1" applyBorder="1" applyAlignment="1"/>
    <xf numFmtId="0" fontId="16" fillId="33" borderId="10" xfId="0" applyFont="1" applyFill="1" applyBorder="1" applyAlignment="1">
      <alignment horizontal="center"/>
    </xf>
    <xf numFmtId="0" fontId="0" fillId="0" borderId="10" xfId="0" applyBorder="1" applyAlignment="1">
      <alignment horizontal="center"/>
    </xf>
    <xf numFmtId="0" fontId="0" fillId="0" borderId="0" xfId="0" applyAlignment="1">
      <alignment horizontal="center"/>
    </xf>
    <xf numFmtId="0" fontId="18" fillId="0" borderId="16" xfId="0" applyFont="1" applyFill="1" applyBorder="1" applyAlignment="1"/>
    <xf numFmtId="0" fontId="0" fillId="37" borderId="10" xfId="0" applyFill="1" applyBorder="1"/>
    <xf numFmtId="0" fontId="0" fillId="37" borderId="10" xfId="0" applyFill="1" applyBorder="1" applyAlignment="1">
      <alignment horizontal="right"/>
    </xf>
    <xf numFmtId="0" fontId="0" fillId="37" borderId="10" xfId="0" applyFill="1" applyBorder="1" applyAlignment="1">
      <alignment horizontal="center"/>
    </xf>
    <xf numFmtId="0" fontId="0" fillId="37" borderId="10" xfId="0" applyFill="1" applyBorder="1" applyAlignment="1">
      <alignment wrapText="1"/>
    </xf>
    <xf numFmtId="0" fontId="19" fillId="37" borderId="13" xfId="0" applyFont="1" applyFill="1" applyBorder="1" applyAlignment="1"/>
    <xf numFmtId="0" fontId="19" fillId="37" borderId="14" xfId="0" applyFont="1" applyFill="1" applyBorder="1" applyAlignment="1"/>
    <xf numFmtId="0" fontId="19" fillId="37" borderId="16" xfId="0" applyFont="1" applyFill="1" applyBorder="1" applyAlignment="1"/>
    <xf numFmtId="0" fontId="0" fillId="37" borderId="11" xfId="0" applyFill="1" applyBorder="1"/>
    <xf numFmtId="20" fontId="0" fillId="37" borderId="10" xfId="0" applyNumberFormat="1" applyFill="1" applyBorder="1" applyAlignment="1">
      <alignment wrapText="1"/>
    </xf>
    <xf numFmtId="0" fontId="21" fillId="0" borderId="13" xfId="0" applyFont="1" applyFill="1" applyBorder="1" applyAlignment="1"/>
    <xf numFmtId="0" fontId="21" fillId="0" borderId="14" xfId="0" applyFont="1" applyFill="1" applyBorder="1" applyAlignment="1"/>
    <xf numFmtId="0" fontId="21" fillId="0" borderId="16" xfId="0" applyFont="1" applyFill="1" applyBorder="1" applyAlignment="1"/>
    <xf numFmtId="0" fontId="0" fillId="0" borderId="10" xfId="0" applyFont="1" applyBorder="1" applyAlignment="1">
      <alignment wrapText="1"/>
    </xf>
    <xf numFmtId="0" fontId="0" fillId="37" borderId="0" xfId="0" applyFill="1"/>
    <xf numFmtId="0" fontId="0" fillId="38" borderId="0" xfId="0" applyFill="1"/>
    <xf numFmtId="0" fontId="0" fillId="39" borderId="10" xfId="0" applyFill="1" applyBorder="1"/>
    <xf numFmtId="0" fontId="0" fillId="39" borderId="10" xfId="0" applyFill="1" applyBorder="1" applyAlignment="1">
      <alignment horizontal="right"/>
    </xf>
    <xf numFmtId="20" fontId="0" fillId="39" borderId="10" xfId="0" applyNumberFormat="1" applyFill="1" applyBorder="1" applyAlignment="1">
      <alignment wrapText="1"/>
    </xf>
    <xf numFmtId="0" fontId="0" fillId="40" borderId="10" xfId="0" applyFill="1" applyBorder="1"/>
    <xf numFmtId="0" fontId="22" fillId="40" borderId="13" xfId="0" applyFont="1" applyFill="1" applyBorder="1"/>
    <xf numFmtId="0" fontId="22" fillId="40" borderId="13" xfId="0" applyFont="1" applyFill="1" applyBorder="1" applyAlignment="1">
      <alignment horizontal="right"/>
    </xf>
    <xf numFmtId="0" fontId="22" fillId="40" borderId="13" xfId="0" applyFont="1" applyFill="1" applyBorder="1" applyAlignment="1">
      <alignment wrapText="1"/>
    </xf>
    <xf numFmtId="0" fontId="0" fillId="39"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Vernon-Mintaka/Firmware/Register%20Map/sub6_dualband_regmap_2104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anBaseAddressTable"/>
      <sheetName val="TOP_CTRL_CMN"/>
      <sheetName val="TOP_CTRL_ORAN_LPHY"/>
      <sheetName val="TOP_CTRL_DL_DFE"/>
      <sheetName val="TOP_CTRL_UL_DFE"/>
      <sheetName val="TOP_CTRL_HW"/>
      <sheetName val="TOP_CTRL_INTR"/>
      <sheetName val="TOP_CTRL_TEST"/>
      <sheetName val="TOP_CTRL_FH_PROC"/>
    </sheetNames>
    <sheetDataSet>
      <sheetData sheetId="0">
        <row r="2">
          <cell r="A2" t="str">
            <v>FPGA_BASE_ADDR_FH_ORAN_RADIO_IF</v>
          </cell>
          <cell r="B2" t="str">
            <v>A0000000</v>
          </cell>
        </row>
        <row r="3">
          <cell r="A3" t="str">
            <v>FPGA_BASE_ADDR_FH_ETH1_AXI_DMA</v>
          </cell>
          <cell r="B3" t="str">
            <v>A0010000</v>
          </cell>
        </row>
        <row r="4">
          <cell r="A4" t="str">
            <v>FPGA_BASE_ADDR_FH_ETH1_CORE</v>
          </cell>
          <cell r="B4" t="str">
            <v>A0020000</v>
          </cell>
        </row>
        <row r="5">
          <cell r="A5" t="str">
            <v>FPGA_BASE_ADDR_FH_ETH1_GT_DRP</v>
          </cell>
          <cell r="B5" t="str">
            <v>A0030000</v>
          </cell>
        </row>
        <row r="6">
          <cell r="A6" t="str">
            <v>FPGA_BASE_ADDR_FH_ETH1_RX_TIMESTAMP_FIFO</v>
          </cell>
          <cell r="B6" t="str">
            <v>A0070000</v>
          </cell>
        </row>
        <row r="7">
          <cell r="A7" t="str">
            <v>FPGA_BASE_ADDR_FH_ETH1_TIMER_1588</v>
          </cell>
          <cell r="B7" t="str">
            <v>A0080000</v>
          </cell>
        </row>
        <row r="8">
          <cell r="A8" t="str">
            <v>FPGA_BASE_ADDR_FH_ETH1_TX_TIMESTAMP_FIFO</v>
          </cell>
          <cell r="B8" t="str">
            <v>A0090000</v>
          </cell>
        </row>
        <row r="9">
          <cell r="A9" t="str">
            <v>FPGA_BASE_ADDR_FH_ETH2_AXI_DMA</v>
          </cell>
          <cell r="B9" t="str">
            <v>A00A0000</v>
          </cell>
        </row>
        <row r="10">
          <cell r="A10" t="str">
            <v>FPGA_BASE_ADDR_FH_ETH2_CORE</v>
          </cell>
          <cell r="B10" t="str">
            <v>A00B0000</v>
          </cell>
        </row>
        <row r="11">
          <cell r="A11" t="str">
            <v>FPGA_BASE_ADDR_FH_ETH2_GT_DRP</v>
          </cell>
          <cell r="B11" t="str">
            <v>A00C0000</v>
          </cell>
        </row>
        <row r="12">
          <cell r="A12" t="str">
            <v>FPGA_BASE_ADDR_FH_ETH2_RX_TIMESTAMP_FIFO</v>
          </cell>
          <cell r="B12" t="str">
            <v>A00D0000</v>
          </cell>
        </row>
        <row r="13">
          <cell r="A13" t="str">
            <v>FPGA_BASE_ADDR_FH_ETH2_TIMER_1588</v>
          </cell>
          <cell r="B13" t="str">
            <v>A00E0000</v>
          </cell>
        </row>
        <row r="14">
          <cell r="A14" t="str">
            <v>FPGA_BASE_ADDR_FH_ETH2_TX_TIMESTAMP_FIFO</v>
          </cell>
          <cell r="B14" t="str">
            <v>A00F0000</v>
          </cell>
        </row>
        <row r="15">
          <cell r="A15" t="str">
            <v>FPGA_BASE_ADDR_TOP_CTRL_FH_PROC</v>
          </cell>
          <cell r="B15" t="str">
            <v>A0260000</v>
          </cell>
        </row>
        <row r="16">
          <cell r="A16" t="str">
            <v>FPGA_BASE_ADDR_TOP_CTRL_CMN</v>
          </cell>
          <cell r="B16" t="str">
            <v>A0262000</v>
          </cell>
        </row>
        <row r="17">
          <cell r="A17" t="str">
            <v>FPGA_BASE_ADDR_TOP_CTRL_DL_DFE_B0</v>
          </cell>
          <cell r="B17" t="str">
            <v>A0264000</v>
          </cell>
        </row>
        <row r="18">
          <cell r="A18" t="str">
            <v>FPGA_BASE_ADDR_TOP_CTRL_DL_DFE_B1</v>
          </cell>
          <cell r="B18" t="str">
            <v>A0265000</v>
          </cell>
        </row>
        <row r="19">
          <cell r="A19" t="str">
            <v>FPGA_BASE_ADDR_TOP_CTRL_UL_DFE_B0</v>
          </cell>
          <cell r="B19" t="str">
            <v>A0266000</v>
          </cell>
        </row>
        <row r="20">
          <cell r="A20" t="str">
            <v>FPGA_BASE_ADDR_TOP_CTRL_UL_DFE_B1</v>
          </cell>
          <cell r="B20" t="str">
            <v>A0267000</v>
          </cell>
        </row>
        <row r="21">
          <cell r="A21" t="str">
            <v>FPGA_BASE_ADDR_TOP_CTRL_ORAN_LPHY_B0</v>
          </cell>
          <cell r="B21" t="str">
            <v>A0268000</v>
          </cell>
        </row>
        <row r="22">
          <cell r="A22" t="str">
            <v>FPGA_BASE_ADDR_TOP_CTRL_ORAN_LPHY_B1</v>
          </cell>
          <cell r="B22" t="str">
            <v>A0269000</v>
          </cell>
        </row>
        <row r="23">
          <cell r="A23" t="str">
            <v>FPGA_BASE_ADDR_TOP_CTRL_TEST</v>
          </cell>
          <cell r="B23" t="str">
            <v>A026A000</v>
          </cell>
        </row>
        <row r="24">
          <cell r="A24" t="str">
            <v>FPGA_BASE_ADDR_TOP_CTRL_HW</v>
          </cell>
          <cell r="B24" t="str">
            <v>A026C000</v>
          </cell>
        </row>
        <row r="25">
          <cell r="A25" t="str">
            <v>FPGA_BASE_ADDR_TOP_CTRL_INTR</v>
          </cell>
          <cell r="B25" t="str">
            <v>A026E000</v>
          </cell>
        </row>
        <row r="26">
          <cell r="A26" t="str">
            <v>FPGA_BASE_ADDR_RF_DATA_CONVERTER</v>
          </cell>
          <cell r="B26" t="str">
            <v>A1000000</v>
          </cell>
        </row>
        <row r="27">
          <cell r="A27" t="str">
            <v>FPGA_BASE_ADDR_DEBUG_FH_BUF</v>
          </cell>
          <cell r="B27" t="str">
            <v>A2000000</v>
          </cell>
        </row>
        <row r="28">
          <cell r="A28" t="str">
            <v>FPGA_BASE_ADDR_DEBUG_RF_BUF</v>
          </cell>
          <cell r="B28" t="str">
            <v>A2200000</v>
          </cell>
        </row>
        <row r="29">
          <cell r="A29" t="str">
            <v>FPGA_BASE_ADDR_CFR_B0</v>
          </cell>
          <cell r="B29" t="str">
            <v>A3000000</v>
          </cell>
        </row>
        <row r="30">
          <cell r="A30" t="str">
            <v>FPGA_BASE_ADDR_CFR_B1</v>
          </cell>
          <cell r="B30" t="str">
            <v>A3400000</v>
          </cell>
        </row>
        <row r="31">
          <cell r="A31" t="str">
            <v>FPGA_BASE_ADDR_GPIO0</v>
          </cell>
          <cell r="B31" t="str">
            <v>A4000000</v>
          </cell>
        </row>
        <row r="32">
          <cell r="A32" t="str">
            <v>FPGA_BASE_ADDR_GPIO1</v>
          </cell>
          <cell r="B32" t="str">
            <v>A4001000</v>
          </cell>
        </row>
        <row r="33">
          <cell r="A33" t="str">
            <v>FPGA_BASE_ADDR_GPIO2</v>
          </cell>
          <cell r="B33" t="str">
            <v>A4002000</v>
          </cell>
        </row>
        <row r="34">
          <cell r="A34" t="str">
            <v>FPGA_BASE_ADDR_GPIO3</v>
          </cell>
          <cell r="B34" t="str">
            <v>A4003000</v>
          </cell>
        </row>
        <row r="35">
          <cell r="A35" t="str">
            <v>FPGA_BASE_ADDR_GPIO4</v>
          </cell>
          <cell r="B35" t="str">
            <v>A4004000</v>
          </cell>
        </row>
        <row r="36">
          <cell r="A36" t="str">
            <v>FPGA_BASE_ADDR_GPIO5</v>
          </cell>
          <cell r="B36" t="str">
            <v>A4005000</v>
          </cell>
        </row>
        <row r="37">
          <cell r="A37" t="str">
            <v>FPGA_BASE_ADDR_GPIO6</v>
          </cell>
          <cell r="B37" t="str">
            <v>A4006000</v>
          </cell>
        </row>
        <row r="38">
          <cell r="A38" t="str">
            <v>FPGA_BASE_ADDR_GPIO7</v>
          </cell>
          <cell r="B38" t="str">
            <v>A4007000</v>
          </cell>
        </row>
        <row r="39">
          <cell r="A39" t="str">
            <v>FPGA_BASE_ADDR_GPIO8</v>
          </cell>
          <cell r="B39" t="str">
            <v>A4008000</v>
          </cell>
        </row>
        <row r="40">
          <cell r="A40" t="str">
            <v>FPGA_BASE_ADDR_GPIO9</v>
          </cell>
          <cell r="B40" t="str">
            <v>A4009000</v>
          </cell>
        </row>
        <row r="41">
          <cell r="A41" t="str">
            <v>FPGA_BASE_ADDR_GPIO10</v>
          </cell>
          <cell r="B41" t="str">
            <v>A400A000</v>
          </cell>
        </row>
        <row r="42">
          <cell r="A42" t="str">
            <v>FPGA_BASE_ADDR_GPIO11</v>
          </cell>
          <cell r="B42" t="str">
            <v>A400B000</v>
          </cell>
        </row>
        <row r="43">
          <cell r="A43" t="str">
            <v>FPGA_BASE_ADDR_GPIO12</v>
          </cell>
          <cell r="B43" t="str">
            <v>A400C000</v>
          </cell>
        </row>
        <row r="44">
          <cell r="A44" t="str">
            <v>FPGA_BASE_ADDR_GPIO13</v>
          </cell>
          <cell r="B44" t="str">
            <v>A400D000</v>
          </cell>
        </row>
        <row r="45">
          <cell r="A45" t="str">
            <v>FPGA_BASE_ADDR_GPIO14</v>
          </cell>
          <cell r="B45" t="str">
            <v>A400E000</v>
          </cell>
        </row>
        <row r="46">
          <cell r="A46" t="str">
            <v>FPGA_BASE_ADDR_GPIO15</v>
          </cell>
          <cell r="B46" t="str">
            <v>A400F000</v>
          </cell>
        </row>
        <row r="47">
          <cell r="A47" t="str">
            <v>FPGA_BASE_ADDR_I2C</v>
          </cell>
          <cell r="B47" t="str">
            <v>A4010000</v>
          </cell>
        </row>
        <row r="48">
          <cell r="A48" t="str">
            <v>FPGA_BASE_ADDR_DPD_CTRL_B0</v>
          </cell>
          <cell r="B48" t="str">
            <v>B0000000</v>
          </cell>
        </row>
        <row r="49">
          <cell r="A49" t="str">
            <v>FPGA_BASE_ADDR_DPD_USER_B0</v>
          </cell>
          <cell r="B49" t="str">
            <v>B4000000</v>
          </cell>
        </row>
        <row r="50">
          <cell r="A50" t="str">
            <v>FPGA_BASE_ADDR_DPD_CTRL_B1</v>
          </cell>
          <cell r="B50" t="str">
            <v>B8000000</v>
          </cell>
        </row>
        <row r="51">
          <cell r="A51" t="str">
            <v>FPGA_BASE_ADDR_DPD_USER_B1</v>
          </cell>
          <cell r="B51" t="str">
            <v>BC000000</v>
          </cell>
        </row>
      </sheetData>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D25" sqref="D25"/>
    </sheetView>
  </sheetViews>
  <sheetFormatPr defaultRowHeight="15"/>
  <cols>
    <col min="1" max="1" width="51.28515625" customWidth="1"/>
    <col min="2" max="2" width="27.5703125" hidden="1" customWidth="1"/>
    <col min="3" max="3" width="19.85546875" customWidth="1"/>
    <col min="4" max="4" width="10.7109375" style="3" customWidth="1"/>
    <col min="5" max="5" width="75.5703125" customWidth="1"/>
  </cols>
  <sheetData>
    <row r="1" spans="1:6">
      <c r="A1" s="22" t="s">
        <v>0</v>
      </c>
      <c r="B1" s="23" t="s">
        <v>1</v>
      </c>
      <c r="C1" s="23" t="s">
        <v>2</v>
      </c>
      <c r="D1" s="24" t="s">
        <v>3</v>
      </c>
      <c r="E1" s="24" t="s">
        <v>4</v>
      </c>
      <c r="F1" s="3"/>
    </row>
    <row r="2" spans="1:6">
      <c r="A2" s="43" t="s">
        <v>5</v>
      </c>
      <c r="B2" s="44" t="s">
        <v>6</v>
      </c>
      <c r="C2" s="44" t="str">
        <f t="shared" ref="C2:C11" si="0">CONCATENATE(LEFT(B2,4),"_",RIGHT(B2,4))</f>
        <v>A026_2000</v>
      </c>
      <c r="D2" s="45" t="s">
        <v>7</v>
      </c>
      <c r="E2" s="45" t="s">
        <v>8</v>
      </c>
      <c r="F2" s="3"/>
    </row>
    <row r="3" spans="1:6" s="3" customFormat="1">
      <c r="A3" s="25" t="s">
        <v>9</v>
      </c>
      <c r="B3" s="26" t="s">
        <v>10</v>
      </c>
      <c r="C3" s="26" t="str">
        <f t="shared" si="0"/>
        <v>A026_A000</v>
      </c>
      <c r="D3" s="27" t="s">
        <v>7</v>
      </c>
      <c r="E3" s="27" t="s">
        <v>11</v>
      </c>
    </row>
    <row r="4" spans="1:6">
      <c r="A4" s="25" t="s">
        <v>12</v>
      </c>
      <c r="B4" s="26" t="s">
        <v>13</v>
      </c>
      <c r="C4" s="26" t="str">
        <f t="shared" si="0"/>
        <v>A026_C000</v>
      </c>
      <c r="D4" s="27" t="s">
        <v>7</v>
      </c>
      <c r="E4" s="27"/>
      <c r="F4" s="3"/>
    </row>
    <row r="5" spans="1:6" s="2" customFormat="1">
      <c r="A5" s="25" t="s">
        <v>14</v>
      </c>
      <c r="B5" s="26" t="s">
        <v>15</v>
      </c>
      <c r="C5" s="26" t="str">
        <f t="shared" si="0"/>
        <v>A026_E000</v>
      </c>
      <c r="D5" s="27" t="s">
        <v>7</v>
      </c>
      <c r="E5" s="33"/>
      <c r="F5" s="3"/>
    </row>
    <row r="6" spans="1:6">
      <c r="A6" s="25" t="s">
        <v>16</v>
      </c>
      <c r="B6" s="26" t="s">
        <v>17</v>
      </c>
      <c r="C6" s="26" t="str">
        <f t="shared" si="0"/>
        <v>A100_0000</v>
      </c>
      <c r="D6" s="27" t="s">
        <v>11</v>
      </c>
      <c r="E6" s="27" t="s">
        <v>11</v>
      </c>
      <c r="F6" s="3"/>
    </row>
    <row r="7" spans="1:6">
      <c r="A7" s="28" t="s">
        <v>18</v>
      </c>
      <c r="B7" s="29" t="s">
        <v>19</v>
      </c>
      <c r="C7" s="26" t="str">
        <f t="shared" si="0"/>
        <v>A220_0000</v>
      </c>
      <c r="D7" s="27" t="s">
        <v>20</v>
      </c>
      <c r="E7" s="27"/>
      <c r="F7" s="3"/>
    </row>
    <row r="8" spans="1:6" s="3" customFormat="1">
      <c r="A8" s="25" t="s">
        <v>21</v>
      </c>
      <c r="B8" s="26" t="s">
        <v>22</v>
      </c>
      <c r="C8" s="26" t="str">
        <f t="shared" si="0"/>
        <v>A400_0000</v>
      </c>
      <c r="D8" s="27" t="s">
        <v>23</v>
      </c>
      <c r="E8" s="27" t="s">
        <v>24</v>
      </c>
    </row>
    <row r="9" spans="1:6" s="3" customFormat="1">
      <c r="A9" s="38" t="s">
        <v>25</v>
      </c>
      <c r="B9" s="39" t="s">
        <v>26</v>
      </c>
      <c r="C9" s="39" t="str">
        <f t="shared" ref="C9" si="1">CONCATENATE(LEFT(B9,4),"_",RIGHT(B9,4))</f>
        <v>A401_0000</v>
      </c>
      <c r="D9" s="40" t="s">
        <v>27</v>
      </c>
      <c r="E9" s="40" t="s">
        <v>28</v>
      </c>
    </row>
    <row r="10" spans="1:6" s="3" customFormat="1">
      <c r="A10" s="38" t="s">
        <v>29</v>
      </c>
      <c r="B10" s="39" t="s">
        <v>30</v>
      </c>
      <c r="C10" s="39" t="str">
        <f t="shared" ref="C10" si="2">CONCATENATE(LEFT(B10,4),"_",RIGHT(B10,4))</f>
        <v>A402_0000</v>
      </c>
      <c r="D10" s="40" t="s">
        <v>27</v>
      </c>
      <c r="E10" s="40" t="s">
        <v>31</v>
      </c>
    </row>
    <row r="11" spans="1:6">
      <c r="A11" s="38" t="s">
        <v>32</v>
      </c>
      <c r="B11" s="39" t="s">
        <v>33</v>
      </c>
      <c r="C11" s="39" t="str">
        <f t="shared" si="0"/>
        <v>A403_0000</v>
      </c>
      <c r="D11" s="40" t="s">
        <v>27</v>
      </c>
      <c r="E11" s="40" t="s">
        <v>34</v>
      </c>
      <c r="F11" s="3"/>
    </row>
    <row r="12" spans="1:6" s="3" customFormat="1">
      <c r="A12" s="38" t="s">
        <v>35</v>
      </c>
      <c r="B12" s="39" t="s">
        <v>36</v>
      </c>
      <c r="C12" s="39" t="str">
        <f t="shared" ref="C12" si="3">CONCATENATE(LEFT(B12,4),"_",RIGHT(B12,4))</f>
        <v>A404_0000</v>
      </c>
      <c r="D12" s="40" t="s">
        <v>27</v>
      </c>
      <c r="E12" s="40" t="s">
        <v>37</v>
      </c>
    </row>
    <row r="13" spans="1:6">
      <c r="A13" s="3"/>
      <c r="B13" s="3"/>
      <c r="C13" s="3"/>
      <c r="E13" s="3"/>
      <c r="F13" s="3"/>
    </row>
    <row r="14" spans="1:6">
      <c r="A14" s="3"/>
      <c r="B14" s="3"/>
      <c r="C14" s="3"/>
      <c r="E14" s="3"/>
      <c r="F14" s="3"/>
    </row>
    <row r="15" spans="1:6">
      <c r="A15" s="3"/>
      <c r="B15" s="3"/>
      <c r="C15" s="3"/>
      <c r="E15" s="3"/>
      <c r="F15" s="3"/>
    </row>
    <row r="16" spans="1:6">
      <c r="A16" s="3"/>
      <c r="B16" s="3"/>
      <c r="C16" s="3"/>
      <c r="E16" s="3"/>
      <c r="F16" s="3"/>
    </row>
    <row r="17" spans="1:6">
      <c r="A17" s="3"/>
      <c r="B17" s="3"/>
      <c r="C17" s="3"/>
      <c r="E17" s="3"/>
      <c r="F17" s="3"/>
    </row>
    <row r="18" spans="1:6">
      <c r="A18" s="3"/>
      <c r="B18" s="3"/>
      <c r="C18" s="3"/>
      <c r="E18" s="3"/>
      <c r="F18" s="3"/>
    </row>
    <row r="19" spans="1:6">
      <c r="A19" s="3"/>
      <c r="B19" s="3"/>
      <c r="C19" s="3"/>
      <c r="E19" s="3"/>
      <c r="F19" s="3"/>
    </row>
    <row r="20" spans="1:6">
      <c r="A20" s="3"/>
      <c r="B20" s="3"/>
      <c r="C20" s="3"/>
      <c r="E20" s="3"/>
      <c r="F20" s="3"/>
    </row>
    <row r="21" spans="1:6">
      <c r="A21" s="3"/>
      <c r="B21" s="3"/>
      <c r="C21" s="3"/>
      <c r="E21" s="3"/>
      <c r="F21" s="3"/>
    </row>
    <row r="22" spans="1:6">
      <c r="A22" s="3"/>
      <c r="B22" s="3"/>
      <c r="C22" s="3"/>
      <c r="E22" s="3"/>
      <c r="F22" s="3"/>
    </row>
    <row r="23" spans="1:6">
      <c r="A23" s="3"/>
      <c r="B23" s="3"/>
      <c r="C23" s="3"/>
      <c r="E23" s="3"/>
      <c r="F23" s="3"/>
    </row>
    <row r="24" spans="1:6">
      <c r="A24" s="3"/>
      <c r="B24" s="3"/>
      <c r="C24" s="3"/>
      <c r="E24" s="3"/>
      <c r="F24" s="3"/>
    </row>
    <row r="25" spans="1:6">
      <c r="A25" s="3"/>
      <c r="B25" s="3"/>
      <c r="C25" s="3"/>
      <c r="E25" s="3"/>
      <c r="F25" s="3"/>
    </row>
    <row r="26" spans="1:6">
      <c r="A26" s="3"/>
      <c r="B26" s="3"/>
      <c r="C26" s="3"/>
      <c r="E26" s="3"/>
      <c r="F26" s="3"/>
    </row>
    <row r="27" spans="1:6">
      <c r="A27" s="3"/>
      <c r="B27" s="3"/>
      <c r="C27" s="3"/>
      <c r="E27" s="3"/>
      <c r="F27" s="3"/>
    </row>
    <row r="28" spans="1:6">
      <c r="A28" s="3"/>
      <c r="B28" s="3"/>
      <c r="C28" s="3"/>
      <c r="E28" s="3"/>
      <c r="F28" s="3"/>
    </row>
    <row r="29" spans="1:6">
      <c r="A29" s="3"/>
      <c r="B29" s="3"/>
      <c r="C29" s="3"/>
      <c r="E29" s="3"/>
      <c r="F29" s="3"/>
    </row>
    <row r="30" spans="1:6">
      <c r="A30" s="3"/>
      <c r="B30" s="3"/>
      <c r="C30" s="3"/>
      <c r="E30" s="3"/>
      <c r="F30" s="3"/>
    </row>
    <row r="31" spans="1:6">
      <c r="A31" s="3"/>
      <c r="B31" s="3"/>
      <c r="C31" s="3"/>
      <c r="E31" s="3"/>
      <c r="F31" s="3"/>
    </row>
    <row r="32" spans="1:6">
      <c r="A32" s="3"/>
      <c r="B32" s="3"/>
      <c r="C32" s="3"/>
      <c r="E32" s="3"/>
      <c r="F32" s="3"/>
    </row>
    <row r="33" spans="1:6">
      <c r="A33" s="3"/>
      <c r="B33" s="3"/>
      <c r="C33" s="3"/>
      <c r="E33" s="3"/>
      <c r="F33" s="3"/>
    </row>
    <row r="34" spans="1:6">
      <c r="A34" s="3"/>
      <c r="B34" s="3"/>
      <c r="C34" s="3"/>
      <c r="E34" s="3"/>
      <c r="F34" s="3"/>
    </row>
    <row r="35" spans="1:6">
      <c r="A35" s="3"/>
      <c r="B35" s="3"/>
      <c r="C35" s="3"/>
      <c r="E35" s="3"/>
      <c r="F35" s="3"/>
    </row>
    <row r="36" spans="1:6">
      <c r="A36" s="3"/>
      <c r="B36" s="3"/>
      <c r="C36" s="3"/>
      <c r="E36" s="3"/>
      <c r="F36" s="3"/>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F0F0C-AD89-4ADC-BD9A-C3C88DDBEEA5}">
  <dimension ref="A1:J9"/>
  <sheetViews>
    <sheetView zoomScale="90" zoomScaleNormal="90" workbookViewId="0">
      <selection activeCell="B22" sqref="B22"/>
    </sheetView>
  </sheetViews>
  <sheetFormatPr defaultColWidth="8.85546875" defaultRowHeight="15"/>
  <cols>
    <col min="1" max="1" width="33" style="3" bestFit="1" customWidth="1"/>
    <col min="2" max="2" width="50.5703125" style="3" customWidth="1"/>
    <col min="3" max="3" width="10.140625" style="14" customWidth="1"/>
    <col min="4" max="4" width="15.140625" style="3" bestFit="1" customWidth="1"/>
    <col min="5" max="5" width="9.7109375" style="3" bestFit="1" customWidth="1"/>
    <col min="6" max="6" width="33.7109375" style="3" bestFit="1" customWidth="1"/>
    <col min="7" max="7" width="10.140625" style="3" customWidth="1"/>
    <col min="8" max="8" width="8.85546875" style="14" customWidth="1"/>
    <col min="9" max="9" width="88.42578125" style="10" customWidth="1"/>
    <col min="10" max="10" width="40.5703125" style="3" customWidth="1"/>
    <col min="11" max="16384" width="8.85546875" style="3"/>
  </cols>
  <sheetData>
    <row r="1" spans="1:10">
      <c r="A1" s="5" t="s">
        <v>38</v>
      </c>
      <c r="B1" s="5" t="s">
        <v>39</v>
      </c>
      <c r="C1" s="12" t="s">
        <v>40</v>
      </c>
      <c r="D1" s="5" t="s">
        <v>41</v>
      </c>
      <c r="E1" s="5" t="s">
        <v>42</v>
      </c>
      <c r="F1" s="5" t="s">
        <v>43</v>
      </c>
      <c r="G1" s="5" t="s">
        <v>44</v>
      </c>
      <c r="H1" s="12" t="s">
        <v>45</v>
      </c>
      <c r="I1" s="8" t="s">
        <v>46</v>
      </c>
      <c r="J1" s="5" t="s">
        <v>47</v>
      </c>
    </row>
    <row r="2" spans="1:10">
      <c r="A2" s="4" t="s">
        <v>5</v>
      </c>
      <c r="B2" s="4" t="s">
        <v>48</v>
      </c>
      <c r="C2" s="6">
        <v>0</v>
      </c>
      <c r="D2" s="4" t="str">
        <f>DEC2HEX(HEX2DEC(INDEX(BaseAddressTable!$B$2:$B$72,(MATCH(A2,BaseAddressTable!$A$2:$A$72,0))))+HEX2DEC(C2))</f>
        <v>A0262000</v>
      </c>
      <c r="E2" s="4" t="s">
        <v>49</v>
      </c>
      <c r="F2" s="4" t="s">
        <v>50</v>
      </c>
      <c r="G2" s="4" t="s">
        <v>51</v>
      </c>
      <c r="H2" s="6">
        <v>0</v>
      </c>
      <c r="I2" s="9" t="s">
        <v>52</v>
      </c>
      <c r="J2" s="4" t="str">
        <f>IF(E2="RW",CONCATENATE("ctrl.",F2), CONCATENATE("param.",F2))</f>
        <v>param.major_version</v>
      </c>
    </row>
    <row r="3" spans="1:10">
      <c r="A3" s="4" t="s">
        <v>5</v>
      </c>
      <c r="B3" s="4" t="s">
        <v>48</v>
      </c>
      <c r="C3" s="6">
        <v>0</v>
      </c>
      <c r="D3" s="4" t="str">
        <f>DEC2HEX(HEX2DEC(INDEX(BaseAddressTable!$B$2:$B$72,(MATCH(A3,BaseAddressTable!$A$2:$A$72,0))))+HEX2DEC(C3))</f>
        <v>A0262000</v>
      </c>
      <c r="E3" s="4" t="s">
        <v>49</v>
      </c>
      <c r="F3" s="4" t="s">
        <v>53</v>
      </c>
      <c r="G3" s="4" t="s">
        <v>54</v>
      </c>
      <c r="H3" s="6">
        <v>0</v>
      </c>
      <c r="I3" s="7" t="s">
        <v>55</v>
      </c>
      <c r="J3" s="4" t="str">
        <f t="shared" ref="J3:J6" si="0">IF(E3="RW",CONCATENATE("ctrl.",F3), CONCATENATE("param.",F3))</f>
        <v>param.minor_version</v>
      </c>
    </row>
    <row r="4" spans="1:10" ht="12.6" customHeight="1">
      <c r="A4" s="4" t="s">
        <v>5</v>
      </c>
      <c r="B4" s="4" t="s">
        <v>48</v>
      </c>
      <c r="C4" s="6">
        <v>0</v>
      </c>
      <c r="D4" s="4" t="str">
        <f>DEC2HEX(HEX2DEC(INDEX(BaseAddressTable!$B$2:$B$72,(MATCH(A4,BaseAddressTable!$A$2:$A$72,0))))+HEX2DEC(C4))</f>
        <v>A0262000</v>
      </c>
      <c r="E4" s="4" t="s">
        <v>49</v>
      </c>
      <c r="F4" s="4" t="s">
        <v>56</v>
      </c>
      <c r="G4" s="4" t="s">
        <v>57</v>
      </c>
      <c r="H4" s="6">
        <v>0</v>
      </c>
      <c r="I4" s="7" t="s">
        <v>58</v>
      </c>
      <c r="J4" s="4" t="str">
        <f t="shared" si="0"/>
        <v>param.revision_num</v>
      </c>
    </row>
    <row r="5" spans="1:10">
      <c r="A5" s="34" t="s">
        <v>5</v>
      </c>
      <c r="B5" s="34" t="s">
        <v>59</v>
      </c>
      <c r="C5" s="35">
        <v>4</v>
      </c>
      <c r="D5" s="34" t="str">
        <f>DEC2HEX(HEX2DEC(INDEX(BaseAddressTable!$B$2:$B$72,(MATCH(A5,BaseAddressTable!$A$2:$A$72,0))))+HEX2DEC(C5))</f>
        <v>A0262004</v>
      </c>
      <c r="E5" s="34" t="s">
        <v>49</v>
      </c>
      <c r="F5" s="34" t="s">
        <v>60</v>
      </c>
      <c r="G5" s="34" t="s">
        <v>61</v>
      </c>
      <c r="H5" s="35">
        <v>0</v>
      </c>
      <c r="I5" s="34" t="s">
        <v>62</v>
      </c>
      <c r="J5" s="34" t="s">
        <v>63</v>
      </c>
    </row>
    <row r="6" spans="1:10">
      <c r="A6" s="4" t="s">
        <v>5</v>
      </c>
      <c r="B6" s="4" t="s">
        <v>64</v>
      </c>
      <c r="C6" s="6">
        <v>8</v>
      </c>
      <c r="D6" s="4" t="str">
        <f>DEC2HEX(HEX2DEC(INDEX(BaseAddressTable!$B$2:$B$72,(MATCH(A6,BaseAddressTable!$A$2:$A$72,0))))+HEX2DEC(C6))</f>
        <v>A0262008</v>
      </c>
      <c r="E6" s="4" t="s">
        <v>65</v>
      </c>
      <c r="F6" s="4" t="s">
        <v>66</v>
      </c>
      <c r="G6" s="4" t="s">
        <v>57</v>
      </c>
      <c r="H6" s="6">
        <v>0</v>
      </c>
      <c r="I6" s="9"/>
      <c r="J6" s="4" t="str">
        <f t="shared" si="0"/>
        <v>ctrl.hw_id</v>
      </c>
    </row>
    <row r="7" spans="1:10">
      <c r="A7" s="4" t="s">
        <v>5</v>
      </c>
      <c r="B7" s="4" t="s">
        <v>67</v>
      </c>
      <c r="C7" s="6" t="s">
        <v>68</v>
      </c>
      <c r="D7" s="4" t="str">
        <f>DEC2HEX(HEX2DEC(INDEX(BaseAddressTable!$B$2:$B$72,(MATCH(A7,BaseAddressTable!$A$2:$A$72,0))))+HEX2DEC(C7))</f>
        <v>A026200C</v>
      </c>
      <c r="E7" s="4" t="s">
        <v>65</v>
      </c>
      <c r="F7" s="4" t="s">
        <v>69</v>
      </c>
      <c r="G7" s="4" t="s">
        <v>57</v>
      </c>
      <c r="H7" s="6">
        <v>0</v>
      </c>
      <c r="I7" s="7" t="s">
        <v>70</v>
      </c>
      <c r="J7" s="4" t="s">
        <v>71</v>
      </c>
    </row>
    <row r="8" spans="1:10">
      <c r="A8" s="4" t="s">
        <v>5</v>
      </c>
      <c r="B8" s="4" t="s">
        <v>72</v>
      </c>
      <c r="C8" s="6">
        <v>10</v>
      </c>
      <c r="D8" s="4" t="str">
        <f>DEC2HEX(HEX2DEC(INDEX(BaseAddressTable!$B$2:$B$72,(MATCH(A8,BaseAddressTable!$A$2:$A$72,0))))+HEX2DEC(C8))</f>
        <v>A0262010</v>
      </c>
      <c r="E8" s="1" t="s">
        <v>65</v>
      </c>
      <c r="F8" s="1" t="s">
        <v>73</v>
      </c>
      <c r="G8" s="4" t="s">
        <v>74</v>
      </c>
      <c r="H8" s="6">
        <v>177000</v>
      </c>
      <c r="I8" s="9" t="s">
        <v>75</v>
      </c>
      <c r="J8" s="4" t="s">
        <v>76</v>
      </c>
    </row>
    <row r="9" spans="1:10">
      <c r="A9" s="4" t="s">
        <v>5</v>
      </c>
      <c r="B9" s="4" t="s">
        <v>77</v>
      </c>
      <c r="C9" s="6" t="s">
        <v>78</v>
      </c>
      <c r="D9" s="4" t="str">
        <f>DEC2HEX(HEX2DEC(INDEX(BaseAddressTable!$B$2:$B$72,(MATCH(A9,BaseAddressTable!$A$2:$A$72,0))))+HEX2DEC(C9))</f>
        <v>A0263FFC</v>
      </c>
      <c r="E9" s="1" t="s">
        <v>65</v>
      </c>
      <c r="F9" s="4" t="s">
        <v>79</v>
      </c>
      <c r="G9" s="4" t="s">
        <v>61</v>
      </c>
      <c r="H9" s="6" t="s">
        <v>80</v>
      </c>
      <c r="I9" s="7" t="s">
        <v>81</v>
      </c>
      <c r="J9"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1AE6-7BD7-4A05-A0B8-4F28B73CB41D}">
  <dimension ref="A1:MX108"/>
  <sheetViews>
    <sheetView topLeftCell="A4" zoomScale="90" zoomScaleNormal="90" workbookViewId="0">
      <selection activeCell="F104" sqref="F104"/>
    </sheetView>
  </sheetViews>
  <sheetFormatPr defaultColWidth="8.85546875" defaultRowHeight="15"/>
  <cols>
    <col min="1" max="1" width="31.85546875" style="3" bestFit="1" customWidth="1"/>
    <col min="2" max="2" width="36.5703125" style="3" bestFit="1" customWidth="1"/>
    <col min="3" max="3" width="10.7109375" style="32" customWidth="1"/>
    <col min="4" max="4" width="14.5703125" style="3" customWidth="1"/>
    <col min="5" max="5" width="14.28515625" style="3" customWidth="1"/>
    <col min="6" max="6" width="24.5703125" style="3" customWidth="1"/>
    <col min="7" max="7" width="10.140625" style="3" customWidth="1"/>
    <col min="8" max="8" width="8.85546875" style="32" customWidth="1"/>
    <col min="9" max="9" width="107.28515625" style="10" customWidth="1"/>
    <col min="10" max="10" width="31.28515625" style="3" customWidth="1"/>
    <col min="11" max="16384" width="8.85546875" style="3"/>
  </cols>
  <sheetData>
    <row r="1" spans="1:362">
      <c r="A1" s="5" t="s">
        <v>38</v>
      </c>
      <c r="B1" s="5" t="s">
        <v>39</v>
      </c>
      <c r="C1" s="30" t="s">
        <v>40</v>
      </c>
      <c r="D1" s="5" t="s">
        <v>41</v>
      </c>
      <c r="E1" s="5" t="s">
        <v>42</v>
      </c>
      <c r="F1" s="5" t="s">
        <v>43</v>
      </c>
      <c r="G1" s="5" t="s">
        <v>44</v>
      </c>
      <c r="H1" s="30" t="s">
        <v>45</v>
      </c>
      <c r="I1" s="8" t="s">
        <v>46</v>
      </c>
      <c r="J1" s="5" t="s">
        <v>47</v>
      </c>
    </row>
    <row r="2" spans="1:362">
      <c r="A2" s="4" t="s">
        <v>12</v>
      </c>
      <c r="B2" s="34" t="s">
        <v>82</v>
      </c>
      <c r="C2" s="31">
        <v>8</v>
      </c>
      <c r="D2" s="4" t="str">
        <f>DEC2HEX(HEX2DEC(INDEX(BaseAddressTable!$B$2:$B$72,(MATCH(A2,BaseAddressTable!$A$2:$A$72,0))))+HEX2DEC(C2))</f>
        <v>A026C008</v>
      </c>
      <c r="E2" s="4" t="s">
        <v>65</v>
      </c>
      <c r="F2" s="4" t="s">
        <v>83</v>
      </c>
      <c r="G2" s="4" t="s">
        <v>84</v>
      </c>
      <c r="H2" s="31">
        <v>1</v>
      </c>
      <c r="I2" s="46"/>
      <c r="J2" s="4" t="s">
        <v>85</v>
      </c>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row>
    <row r="3" spans="1:362">
      <c r="A3" s="4" t="s">
        <v>12</v>
      </c>
      <c r="B3" s="34" t="s">
        <v>86</v>
      </c>
      <c r="C3" s="31" t="s">
        <v>68</v>
      </c>
      <c r="D3" s="4" t="str">
        <f>DEC2HEX(HEX2DEC(INDEX(BaseAddressTable!$B$2:$B$72,(MATCH(A3,BaseAddressTable!$A$2:$A$72,0))))+HEX2DEC(C3))</f>
        <v>A026C00C</v>
      </c>
      <c r="E3" s="4" t="s">
        <v>65</v>
      </c>
      <c r="F3" s="4" t="s">
        <v>87</v>
      </c>
      <c r="G3" s="4" t="s">
        <v>84</v>
      </c>
      <c r="H3" s="31">
        <v>1</v>
      </c>
      <c r="I3" s="46" t="s">
        <v>88</v>
      </c>
      <c r="J3" s="4" t="s">
        <v>89</v>
      </c>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row>
    <row r="4" spans="1:362" s="21" customFormat="1">
      <c r="A4" s="4" t="s">
        <v>12</v>
      </c>
      <c r="B4" s="4" t="s">
        <v>90</v>
      </c>
      <c r="C4" s="31">
        <v>10</v>
      </c>
      <c r="D4" s="4" t="str">
        <f>DEC2HEX(HEX2DEC(INDEX(BaseAddressTable!$B$2:$B$72,(MATCH(A4,BaseAddressTable!$A$2:$A$72,0))))+HEX2DEC(C4))</f>
        <v>A026C010</v>
      </c>
      <c r="E4" s="4" t="s">
        <v>65</v>
      </c>
      <c r="F4" s="4" t="s">
        <v>91</v>
      </c>
      <c r="G4" s="4" t="s">
        <v>92</v>
      </c>
      <c r="H4" s="31">
        <v>0</v>
      </c>
      <c r="I4" s="34" t="s">
        <v>93</v>
      </c>
      <c r="J4" s="4" t="s">
        <v>94</v>
      </c>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row>
    <row r="5" spans="1:362" s="21" customFormat="1">
      <c r="A5" s="4" t="s">
        <v>12</v>
      </c>
      <c r="B5" s="4" t="s">
        <v>95</v>
      </c>
      <c r="C5" s="31">
        <v>20</v>
      </c>
      <c r="D5" s="4" t="str">
        <f>DEC2HEX(HEX2DEC(INDEX(BaseAddressTable!$B$2:$B$72,(MATCH(A5,BaseAddressTable!$A$2:$A$72,0))))+HEX2DEC(C5))</f>
        <v>A026C020</v>
      </c>
      <c r="E5" s="4" t="s">
        <v>65</v>
      </c>
      <c r="F5" s="4" t="s">
        <v>96</v>
      </c>
      <c r="G5" s="34" t="s">
        <v>97</v>
      </c>
      <c r="H5" s="36">
        <v>2</v>
      </c>
      <c r="I5" s="34" t="s">
        <v>98</v>
      </c>
      <c r="J5" s="4" t="s">
        <v>99</v>
      </c>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row>
    <row r="6" spans="1:362" s="21" customFormat="1">
      <c r="A6" s="4" t="s">
        <v>12</v>
      </c>
      <c r="B6" s="4" t="s">
        <v>95</v>
      </c>
      <c r="C6" s="31">
        <f>C5</f>
        <v>20</v>
      </c>
      <c r="D6" s="4" t="str">
        <f>DEC2HEX(HEX2DEC(INDEX(BaseAddressTable!$B$2:$B$72,(MATCH(A6,BaseAddressTable!$A$2:$A$72,0))))+HEX2DEC(C6))</f>
        <v>A026C020</v>
      </c>
      <c r="E6" s="4" t="s">
        <v>65</v>
      </c>
      <c r="F6" s="4" t="s">
        <v>100</v>
      </c>
      <c r="G6" s="34" t="s">
        <v>101</v>
      </c>
      <c r="H6" s="36">
        <v>1</v>
      </c>
      <c r="I6" s="34" t="s">
        <v>102</v>
      </c>
      <c r="J6" s="4" t="s">
        <v>103</v>
      </c>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c r="KO6" s="16"/>
      <c r="KP6" s="16"/>
      <c r="KQ6" s="16"/>
      <c r="KR6" s="16"/>
      <c r="KS6" s="16"/>
      <c r="KT6" s="16"/>
      <c r="KU6" s="16"/>
      <c r="KV6" s="16"/>
      <c r="KW6" s="16"/>
      <c r="KX6" s="16"/>
      <c r="KY6" s="16"/>
      <c r="KZ6" s="16"/>
      <c r="LA6" s="16"/>
      <c r="LB6" s="16"/>
      <c r="LC6" s="16"/>
      <c r="LD6" s="16"/>
      <c r="LE6" s="16"/>
      <c r="LF6" s="16"/>
      <c r="LG6" s="16"/>
      <c r="LH6" s="16"/>
      <c r="LI6" s="16"/>
      <c r="LJ6" s="16"/>
      <c r="LK6" s="16"/>
      <c r="LL6" s="16"/>
      <c r="LM6" s="16"/>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row>
    <row r="7" spans="1:362" s="21" customFormat="1">
      <c r="A7" s="4" t="s">
        <v>12</v>
      </c>
      <c r="B7" s="4" t="s">
        <v>95</v>
      </c>
      <c r="C7" s="31">
        <f t="shared" ref="C7:C12" si="0">C6</f>
        <v>20</v>
      </c>
      <c r="D7" s="4" t="str">
        <f>DEC2HEX(HEX2DEC(INDEX(BaseAddressTable!$B$2:$B$72,(MATCH(A7,BaseAddressTable!$A$2:$A$72,0))))+HEX2DEC(C7))</f>
        <v>A026C020</v>
      </c>
      <c r="E7" s="4" t="s">
        <v>65</v>
      </c>
      <c r="F7" s="4" t="s">
        <v>104</v>
      </c>
      <c r="G7" s="34" t="s">
        <v>105</v>
      </c>
      <c r="H7" s="36">
        <v>3</v>
      </c>
      <c r="I7" s="34" t="s">
        <v>106</v>
      </c>
      <c r="J7" s="4" t="s">
        <v>107</v>
      </c>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row>
    <row r="8" spans="1:362" s="21" customFormat="1">
      <c r="A8" s="4" t="s">
        <v>12</v>
      </c>
      <c r="B8" s="4" t="s">
        <v>95</v>
      </c>
      <c r="C8" s="31">
        <f t="shared" si="0"/>
        <v>20</v>
      </c>
      <c r="D8" s="4" t="str">
        <f>DEC2HEX(HEX2DEC(INDEX(BaseAddressTable!$B$2:$B$72,(MATCH(A8,BaseAddressTable!$A$2:$A$72,0))))+HEX2DEC(C8))</f>
        <v>A026C020</v>
      </c>
      <c r="E8" s="4" t="s">
        <v>65</v>
      </c>
      <c r="F8" s="4" t="s">
        <v>108</v>
      </c>
      <c r="G8" s="34" t="s">
        <v>109</v>
      </c>
      <c r="H8" s="36">
        <v>0</v>
      </c>
      <c r="I8" s="34" t="s">
        <v>110</v>
      </c>
      <c r="J8" s="4" t="s">
        <v>111</v>
      </c>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row>
    <row r="9" spans="1:362" s="21" customFormat="1">
      <c r="A9" s="34" t="s">
        <v>12</v>
      </c>
      <c r="B9" s="34" t="s">
        <v>95</v>
      </c>
      <c r="C9" s="36">
        <f t="shared" si="0"/>
        <v>20</v>
      </c>
      <c r="D9" s="34" t="str">
        <f>DEC2HEX(HEX2DEC(INDEX(BaseAddressTable!$B$2:$B$72,(MATCH(A9,BaseAddressTable!$A$2:$A$72,0))))+HEX2DEC(C9))</f>
        <v>A026C020</v>
      </c>
      <c r="E9" s="34" t="s">
        <v>65</v>
      </c>
      <c r="F9" s="34" t="s">
        <v>112</v>
      </c>
      <c r="G9" s="34" t="s">
        <v>113</v>
      </c>
      <c r="H9" s="36">
        <v>7</v>
      </c>
      <c r="I9" s="34" t="s">
        <v>114</v>
      </c>
      <c r="J9" s="34" t="s">
        <v>115</v>
      </c>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row>
    <row r="10" spans="1:362" s="21" customFormat="1">
      <c r="A10" s="34" t="s">
        <v>12</v>
      </c>
      <c r="B10" s="34" t="s">
        <v>95</v>
      </c>
      <c r="C10" s="36">
        <f t="shared" si="0"/>
        <v>20</v>
      </c>
      <c r="D10" s="34" t="str">
        <f>DEC2HEX(HEX2DEC(INDEX(BaseAddressTable!$B$2:$B$72,(MATCH(A10,BaseAddressTable!$A$2:$A$72,0))))+HEX2DEC(C10))</f>
        <v>A026C020</v>
      </c>
      <c r="E10" s="34" t="s">
        <v>65</v>
      </c>
      <c r="F10" s="34" t="s">
        <v>116</v>
      </c>
      <c r="G10" s="34" t="s">
        <v>117</v>
      </c>
      <c r="H10" s="36">
        <v>4</v>
      </c>
      <c r="I10" s="34" t="s">
        <v>118</v>
      </c>
      <c r="J10" s="34" t="s">
        <v>119</v>
      </c>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row>
    <row r="11" spans="1:362" s="21" customFormat="1">
      <c r="A11" s="34" t="s">
        <v>12</v>
      </c>
      <c r="B11" s="34" t="s">
        <v>95</v>
      </c>
      <c r="C11" s="36">
        <f t="shared" si="0"/>
        <v>20</v>
      </c>
      <c r="D11" s="34" t="str">
        <f>DEC2HEX(HEX2DEC(INDEX(BaseAddressTable!$B$2:$B$72,(MATCH(A11,BaseAddressTable!$A$2:$A$72,0))))+HEX2DEC(C11))</f>
        <v>A026C020</v>
      </c>
      <c r="E11" s="34" t="s">
        <v>65</v>
      </c>
      <c r="F11" s="34" t="s">
        <v>120</v>
      </c>
      <c r="G11" s="34" t="s">
        <v>121</v>
      </c>
      <c r="H11" s="36">
        <v>6</v>
      </c>
      <c r="I11" s="34" t="s">
        <v>122</v>
      </c>
      <c r="J11" s="34" t="s">
        <v>123</v>
      </c>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row>
    <row r="12" spans="1:362" s="21" customFormat="1">
      <c r="A12" s="34" t="s">
        <v>12</v>
      </c>
      <c r="B12" s="34" t="s">
        <v>95</v>
      </c>
      <c r="C12" s="36">
        <f t="shared" si="0"/>
        <v>20</v>
      </c>
      <c r="D12" s="34" t="str">
        <f>DEC2HEX(HEX2DEC(INDEX(BaseAddressTable!$B$2:$B$72,(MATCH(A12,BaseAddressTable!$A$2:$A$72,0))))+HEX2DEC(C12))</f>
        <v>A026C020</v>
      </c>
      <c r="E12" s="34" t="s">
        <v>65</v>
      </c>
      <c r="F12" s="34" t="s">
        <v>124</v>
      </c>
      <c r="G12" s="34" t="s">
        <v>125</v>
      </c>
      <c r="H12" s="36">
        <v>5</v>
      </c>
      <c r="I12" s="34" t="s">
        <v>126</v>
      </c>
      <c r="J12" s="34" t="s">
        <v>127</v>
      </c>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row>
    <row r="13" spans="1:362" s="21" customFormat="1">
      <c r="A13" s="4" t="s">
        <v>12</v>
      </c>
      <c r="B13" s="4" t="s">
        <v>128</v>
      </c>
      <c r="C13" s="31">
        <v>28</v>
      </c>
      <c r="D13" s="4" t="str">
        <f>DEC2HEX(HEX2DEC(INDEX(BaseAddressTable!$B$2:$B$72,(MATCH(A13,BaseAddressTable!$A$2:$A$72,0))))+HEX2DEC(C13))</f>
        <v>A026C028</v>
      </c>
      <c r="E13" s="4" t="s">
        <v>65</v>
      </c>
      <c r="F13" s="4" t="s">
        <v>129</v>
      </c>
      <c r="G13" s="4" t="s">
        <v>97</v>
      </c>
      <c r="H13" s="36">
        <v>3</v>
      </c>
      <c r="I13" s="4" t="s">
        <v>130</v>
      </c>
      <c r="J13" s="4" t="s">
        <v>131</v>
      </c>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c r="IZ13" s="16"/>
      <c r="JA13" s="16"/>
      <c r="JB13" s="16"/>
      <c r="JC13" s="16"/>
      <c r="JD13" s="16"/>
      <c r="JE13" s="16"/>
      <c r="JF13" s="16"/>
      <c r="JG13" s="16"/>
      <c r="JH13" s="16"/>
      <c r="JI13" s="16"/>
      <c r="JJ13" s="16"/>
      <c r="JK13" s="16"/>
      <c r="JL13" s="16"/>
      <c r="JM13" s="1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c r="KO13" s="16"/>
      <c r="KP13" s="16"/>
      <c r="KQ13" s="16"/>
      <c r="KR13" s="16"/>
      <c r="KS13" s="16"/>
      <c r="KT13" s="16"/>
      <c r="KU13" s="16"/>
      <c r="KV13" s="16"/>
      <c r="KW13" s="16"/>
      <c r="KX13" s="16"/>
      <c r="KY13" s="16"/>
      <c r="KZ13" s="16"/>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row>
    <row r="14" spans="1:362" s="21" customFormat="1">
      <c r="A14" s="4" t="s">
        <v>12</v>
      </c>
      <c r="B14" s="4" t="s">
        <v>128</v>
      </c>
      <c r="C14" s="31">
        <f>C13</f>
        <v>28</v>
      </c>
      <c r="D14" s="4" t="str">
        <f>DEC2HEX(HEX2DEC(INDEX(BaseAddressTable!$B$2:$B$72,(MATCH(A14,BaseAddressTable!$A$2:$A$72,0))))+HEX2DEC(C14))</f>
        <v>A026C028</v>
      </c>
      <c r="E14" s="4" t="s">
        <v>65</v>
      </c>
      <c r="F14" s="4" t="s">
        <v>132</v>
      </c>
      <c r="G14" s="4" t="s">
        <v>101</v>
      </c>
      <c r="H14" s="36">
        <v>1</v>
      </c>
      <c r="I14" s="4" t="s">
        <v>133</v>
      </c>
      <c r="J14" s="4" t="s">
        <v>134</v>
      </c>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16"/>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row>
    <row r="15" spans="1:362" s="21" customFormat="1">
      <c r="A15" s="4" t="s">
        <v>12</v>
      </c>
      <c r="B15" s="4" t="s">
        <v>128</v>
      </c>
      <c r="C15" s="31">
        <f t="shared" ref="C15:C20" si="1">C14</f>
        <v>28</v>
      </c>
      <c r="D15" s="4" t="str">
        <f>DEC2HEX(HEX2DEC(INDEX(BaseAddressTable!$B$2:$B$72,(MATCH(A15,BaseAddressTable!$A$2:$A$72,0))))+HEX2DEC(C15))</f>
        <v>A026C028</v>
      </c>
      <c r="E15" s="4" t="s">
        <v>65</v>
      </c>
      <c r="F15" s="4" t="s">
        <v>135</v>
      </c>
      <c r="G15" s="4" t="s">
        <v>105</v>
      </c>
      <c r="H15" s="36">
        <v>0</v>
      </c>
      <c r="I15" s="4" t="s">
        <v>136</v>
      </c>
      <c r="J15" s="4" t="s">
        <v>137</v>
      </c>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c r="IW15" s="16"/>
      <c r="IX15" s="16"/>
      <c r="IY15" s="16"/>
      <c r="IZ15" s="16"/>
      <c r="JA15" s="16"/>
      <c r="JB15" s="16"/>
      <c r="JC15" s="16"/>
      <c r="JD15" s="16"/>
      <c r="JE15" s="16"/>
      <c r="JF15" s="16"/>
      <c r="JG15" s="16"/>
      <c r="JH15" s="16"/>
      <c r="JI15" s="16"/>
      <c r="JJ15" s="16"/>
      <c r="JK15" s="16"/>
      <c r="JL15" s="16"/>
      <c r="JM15" s="16"/>
      <c r="JN15" s="16"/>
      <c r="JO15" s="16"/>
      <c r="JP15" s="16"/>
      <c r="JQ15" s="16"/>
      <c r="JR15" s="16"/>
      <c r="JS15" s="16"/>
      <c r="JT15" s="16"/>
      <c r="JU15" s="16"/>
      <c r="JV15" s="16"/>
      <c r="JW15" s="16"/>
      <c r="JX15" s="16"/>
      <c r="JY15" s="16"/>
      <c r="JZ15" s="16"/>
      <c r="KA15" s="16"/>
      <c r="KB15" s="16"/>
      <c r="KC15" s="16"/>
      <c r="KD15" s="16"/>
      <c r="KE15" s="16"/>
      <c r="KF15" s="16"/>
      <c r="KG15" s="16"/>
      <c r="KH15" s="16"/>
      <c r="KI15" s="16"/>
      <c r="KJ15" s="16"/>
      <c r="KK15" s="16"/>
      <c r="KL15" s="16"/>
      <c r="KM15" s="16"/>
      <c r="KN15" s="16"/>
      <c r="KO15" s="16"/>
      <c r="KP15" s="16"/>
      <c r="KQ15" s="16"/>
      <c r="KR15" s="16"/>
      <c r="KS15" s="16"/>
      <c r="KT15" s="16"/>
      <c r="KU15" s="16"/>
      <c r="KV15" s="16"/>
      <c r="KW15" s="16"/>
      <c r="KX15" s="16"/>
      <c r="KY15" s="16"/>
      <c r="KZ15" s="16"/>
      <c r="LA15" s="16"/>
      <c r="LB15" s="16"/>
      <c r="LC15" s="16"/>
      <c r="LD15" s="16"/>
      <c r="LE15" s="16"/>
      <c r="LF15" s="16"/>
      <c r="LG15" s="16"/>
      <c r="LH15" s="16"/>
      <c r="LI15" s="16"/>
      <c r="LJ15" s="16"/>
      <c r="LK15" s="16"/>
      <c r="LL15" s="16"/>
      <c r="LM15" s="16"/>
      <c r="LN15" s="16"/>
      <c r="LO15" s="16"/>
      <c r="LP15" s="16"/>
      <c r="LQ15" s="16"/>
      <c r="LR15" s="16"/>
      <c r="LS15" s="16"/>
      <c r="LT15" s="16"/>
      <c r="LU15" s="16"/>
      <c r="LV15" s="16"/>
      <c r="LW15" s="16"/>
      <c r="LX15" s="16"/>
      <c r="LY15" s="16"/>
      <c r="LZ15" s="16"/>
      <c r="MA15" s="16"/>
      <c r="MB15" s="16"/>
      <c r="MC15" s="16"/>
      <c r="MD15" s="16"/>
      <c r="ME15" s="16"/>
      <c r="MF15" s="16"/>
      <c r="MG15" s="16"/>
      <c r="MH15" s="16"/>
      <c r="MI15" s="16"/>
      <c r="MJ15" s="16"/>
      <c r="MK15" s="16"/>
      <c r="ML15" s="16"/>
      <c r="MM15" s="16"/>
      <c r="MN15" s="16"/>
      <c r="MO15" s="16"/>
      <c r="MP15" s="16"/>
      <c r="MQ15" s="16"/>
      <c r="MR15" s="16"/>
      <c r="MS15" s="16"/>
      <c r="MT15" s="16"/>
      <c r="MU15" s="16"/>
      <c r="MV15" s="16"/>
      <c r="MW15" s="16"/>
      <c r="MX15" s="16"/>
    </row>
    <row r="16" spans="1:362" s="21" customFormat="1">
      <c r="A16" s="4" t="s">
        <v>12</v>
      </c>
      <c r="B16" s="4" t="s">
        <v>128</v>
      </c>
      <c r="C16" s="31">
        <f t="shared" si="1"/>
        <v>28</v>
      </c>
      <c r="D16" s="4" t="str">
        <f>DEC2HEX(HEX2DEC(INDEX(BaseAddressTable!$B$2:$B$72,(MATCH(A16,BaseAddressTable!$A$2:$A$72,0))))+HEX2DEC(C16))</f>
        <v>A026C028</v>
      </c>
      <c r="E16" s="4" t="s">
        <v>65</v>
      </c>
      <c r="F16" s="4" t="s">
        <v>138</v>
      </c>
      <c r="G16" s="4" t="s">
        <v>109</v>
      </c>
      <c r="H16" s="36">
        <v>2</v>
      </c>
      <c r="I16" s="4" t="s">
        <v>139</v>
      </c>
      <c r="J16" s="4" t="s">
        <v>140</v>
      </c>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row>
    <row r="17" spans="1:362" s="21" customFormat="1">
      <c r="A17" s="34" t="s">
        <v>12</v>
      </c>
      <c r="B17" s="34" t="s">
        <v>128</v>
      </c>
      <c r="C17" s="36">
        <f t="shared" si="1"/>
        <v>28</v>
      </c>
      <c r="D17" s="34" t="str">
        <f>DEC2HEX(HEX2DEC(INDEX(BaseAddressTable!$B$2:$B$72,(MATCH(A17,BaseAddressTable!$A$2:$A$72,0))))+HEX2DEC(C17))</f>
        <v>A026C028</v>
      </c>
      <c r="E17" s="34" t="s">
        <v>65</v>
      </c>
      <c r="F17" s="34" t="s">
        <v>141</v>
      </c>
      <c r="G17" s="34" t="s">
        <v>113</v>
      </c>
      <c r="H17" s="36">
        <v>4</v>
      </c>
      <c r="I17" s="34" t="s">
        <v>142</v>
      </c>
      <c r="J17" s="34" t="s">
        <v>143</v>
      </c>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row>
    <row r="18" spans="1:362" s="21" customFormat="1">
      <c r="A18" s="34" t="s">
        <v>12</v>
      </c>
      <c r="B18" s="34" t="s">
        <v>128</v>
      </c>
      <c r="C18" s="36">
        <f t="shared" si="1"/>
        <v>28</v>
      </c>
      <c r="D18" s="34" t="str">
        <f>DEC2HEX(HEX2DEC(INDEX(BaseAddressTable!$B$2:$B$72,(MATCH(A18,BaseAddressTable!$A$2:$A$72,0))))+HEX2DEC(C18))</f>
        <v>A026C028</v>
      </c>
      <c r="E18" s="34" t="s">
        <v>65</v>
      </c>
      <c r="F18" s="34" t="s">
        <v>144</v>
      </c>
      <c r="G18" s="34" t="s">
        <v>117</v>
      </c>
      <c r="H18" s="36">
        <v>6</v>
      </c>
      <c r="I18" s="34" t="s">
        <v>145</v>
      </c>
      <c r="J18" s="34" t="s">
        <v>146</v>
      </c>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row>
    <row r="19" spans="1:362" s="21" customFormat="1">
      <c r="A19" s="34" t="s">
        <v>12</v>
      </c>
      <c r="B19" s="34" t="s">
        <v>128</v>
      </c>
      <c r="C19" s="36">
        <f t="shared" si="1"/>
        <v>28</v>
      </c>
      <c r="D19" s="34" t="str">
        <f>DEC2HEX(HEX2DEC(INDEX(BaseAddressTable!$B$2:$B$72,(MATCH(A19,BaseAddressTable!$A$2:$A$72,0))))+HEX2DEC(C19))</f>
        <v>A026C028</v>
      </c>
      <c r="E19" s="34" t="s">
        <v>65</v>
      </c>
      <c r="F19" s="34" t="s">
        <v>147</v>
      </c>
      <c r="G19" s="34" t="s">
        <v>121</v>
      </c>
      <c r="H19" s="36">
        <v>7</v>
      </c>
      <c r="I19" s="34" t="s">
        <v>148</v>
      </c>
      <c r="J19" s="34" t="s">
        <v>149</v>
      </c>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c r="JF19" s="16"/>
      <c r="JG19" s="16"/>
      <c r="JH19" s="16"/>
      <c r="JI19" s="16"/>
      <c r="JJ19" s="16"/>
      <c r="JK19" s="16"/>
      <c r="JL19" s="16"/>
      <c r="JM19" s="16"/>
      <c r="JN19" s="16"/>
      <c r="JO19" s="16"/>
      <c r="JP19" s="16"/>
      <c r="JQ19" s="16"/>
      <c r="JR19" s="16"/>
      <c r="JS19" s="16"/>
      <c r="JT19" s="16"/>
      <c r="JU19" s="16"/>
      <c r="JV19" s="16"/>
      <c r="JW19" s="16"/>
      <c r="JX19" s="16"/>
      <c r="JY19" s="16"/>
      <c r="JZ19" s="16"/>
      <c r="KA19" s="16"/>
      <c r="KB19" s="16"/>
      <c r="KC19" s="16"/>
      <c r="KD19" s="16"/>
      <c r="KE19" s="16"/>
      <c r="KF19" s="16"/>
      <c r="KG19" s="16"/>
      <c r="KH19" s="16"/>
      <c r="KI19" s="16"/>
      <c r="KJ19" s="16"/>
      <c r="KK19" s="16"/>
      <c r="KL19" s="16"/>
      <c r="KM19" s="16"/>
      <c r="KN19" s="16"/>
      <c r="KO19" s="16"/>
      <c r="KP19" s="16"/>
      <c r="KQ19" s="16"/>
      <c r="KR19" s="16"/>
      <c r="KS19" s="16"/>
      <c r="KT19" s="16"/>
      <c r="KU19" s="16"/>
      <c r="KV19" s="16"/>
      <c r="KW19" s="16"/>
      <c r="KX19" s="16"/>
      <c r="KY19" s="16"/>
      <c r="KZ19" s="16"/>
      <c r="LA19" s="16"/>
      <c r="LB19" s="16"/>
      <c r="LC19" s="16"/>
      <c r="LD19" s="16"/>
      <c r="LE19" s="16"/>
      <c r="LF19" s="16"/>
      <c r="LG19" s="16"/>
      <c r="LH19" s="16"/>
      <c r="LI19" s="16"/>
      <c r="LJ19" s="16"/>
      <c r="LK19" s="16"/>
      <c r="LL19" s="16"/>
      <c r="LM19" s="16"/>
      <c r="LN19" s="16"/>
      <c r="LO19" s="16"/>
      <c r="LP19" s="16"/>
      <c r="LQ19" s="16"/>
      <c r="LR19" s="16"/>
      <c r="LS19" s="16"/>
      <c r="LT19" s="16"/>
      <c r="LU19" s="16"/>
      <c r="LV19" s="16"/>
      <c r="LW19" s="16"/>
      <c r="LX19" s="16"/>
      <c r="LY19" s="16"/>
      <c r="LZ19" s="16"/>
      <c r="MA19" s="16"/>
      <c r="MB19" s="16"/>
      <c r="MC19" s="16"/>
      <c r="MD19" s="16"/>
      <c r="ME19" s="16"/>
      <c r="MF19" s="16"/>
      <c r="MG19" s="16"/>
      <c r="MH19" s="16"/>
      <c r="MI19" s="16"/>
      <c r="MJ19" s="16"/>
      <c r="MK19" s="16"/>
      <c r="ML19" s="16"/>
      <c r="MM19" s="16"/>
      <c r="MN19" s="16"/>
      <c r="MO19" s="16"/>
      <c r="MP19" s="16"/>
      <c r="MQ19" s="16"/>
      <c r="MR19" s="16"/>
      <c r="MS19" s="16"/>
      <c r="MT19" s="16"/>
      <c r="MU19" s="16"/>
      <c r="MV19" s="16"/>
      <c r="MW19" s="16"/>
      <c r="MX19" s="16"/>
    </row>
    <row r="20" spans="1:362" s="21" customFormat="1">
      <c r="A20" s="34" t="s">
        <v>12</v>
      </c>
      <c r="B20" s="34" t="s">
        <v>128</v>
      </c>
      <c r="C20" s="36">
        <f t="shared" si="1"/>
        <v>28</v>
      </c>
      <c r="D20" s="34" t="str">
        <f>DEC2HEX(HEX2DEC(INDEX(BaseAddressTable!$B$2:$B$72,(MATCH(A20,BaseAddressTable!$A$2:$A$72,0))))+HEX2DEC(C20))</f>
        <v>A026C028</v>
      </c>
      <c r="E20" s="34" t="s">
        <v>65</v>
      </c>
      <c r="F20" s="34" t="s">
        <v>150</v>
      </c>
      <c r="G20" s="34" t="s">
        <v>125</v>
      </c>
      <c r="H20" s="36">
        <v>5</v>
      </c>
      <c r="I20" s="34" t="s">
        <v>151</v>
      </c>
      <c r="J20" s="34" t="s">
        <v>152</v>
      </c>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row>
    <row r="21" spans="1:362" s="21" customFormat="1">
      <c r="A21" s="4" t="s">
        <v>12</v>
      </c>
      <c r="B21" s="4" t="s">
        <v>153</v>
      </c>
      <c r="C21" s="31">
        <v>30</v>
      </c>
      <c r="D21" s="4" t="str">
        <f>DEC2HEX(HEX2DEC(INDEX(BaseAddressTable!$B$2:$B$72,(MATCH(A21,BaseAddressTable!$A$2:$A$72,0))))+HEX2DEC(C21))</f>
        <v>A026C030</v>
      </c>
      <c r="E21" s="4" t="s">
        <v>65</v>
      </c>
      <c r="F21" s="4" t="s">
        <v>154</v>
      </c>
      <c r="G21" s="4" t="s">
        <v>97</v>
      </c>
      <c r="H21" s="31">
        <v>3</v>
      </c>
      <c r="I21" s="4" t="s">
        <v>155</v>
      </c>
      <c r="J21" s="4" t="s">
        <v>156</v>
      </c>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row>
    <row r="22" spans="1:362" s="21" customFormat="1">
      <c r="A22" s="4" t="s">
        <v>12</v>
      </c>
      <c r="B22" s="4" t="s">
        <v>153</v>
      </c>
      <c r="C22" s="31">
        <f>C21</f>
        <v>30</v>
      </c>
      <c r="D22" s="4" t="str">
        <f>DEC2HEX(HEX2DEC(INDEX(BaseAddressTable!$B$2:$B$72,(MATCH(A22,BaseAddressTable!$A$2:$A$72,0))))+HEX2DEC(C22))</f>
        <v>A026C030</v>
      </c>
      <c r="E22" s="4" t="s">
        <v>65</v>
      </c>
      <c r="F22" s="4" t="s">
        <v>157</v>
      </c>
      <c r="G22" s="4" t="s">
        <v>101</v>
      </c>
      <c r="H22" s="31">
        <v>1</v>
      </c>
      <c r="I22" s="4" t="s">
        <v>158</v>
      </c>
      <c r="J22" s="4" t="s">
        <v>159</v>
      </c>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row>
    <row r="23" spans="1:362" s="21" customFormat="1">
      <c r="A23" s="4" t="s">
        <v>12</v>
      </c>
      <c r="B23" s="4" t="s">
        <v>153</v>
      </c>
      <c r="C23" s="31">
        <f t="shared" ref="C23:C28" si="2">C22</f>
        <v>30</v>
      </c>
      <c r="D23" s="4" t="str">
        <f>DEC2HEX(HEX2DEC(INDEX(BaseAddressTable!$B$2:$B$72,(MATCH(A23,BaseAddressTable!$A$2:$A$72,0))))+HEX2DEC(C23))</f>
        <v>A026C030</v>
      </c>
      <c r="E23" s="4" t="s">
        <v>65</v>
      </c>
      <c r="F23" s="4" t="s">
        <v>160</v>
      </c>
      <c r="G23" s="4" t="s">
        <v>105</v>
      </c>
      <c r="H23" s="31">
        <v>0</v>
      </c>
      <c r="I23" s="4" t="s">
        <v>161</v>
      </c>
      <c r="J23" s="4" t="s">
        <v>162</v>
      </c>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row>
    <row r="24" spans="1:362" s="21" customFormat="1">
      <c r="A24" s="4" t="s">
        <v>12</v>
      </c>
      <c r="B24" s="4" t="s">
        <v>153</v>
      </c>
      <c r="C24" s="31">
        <f t="shared" si="2"/>
        <v>30</v>
      </c>
      <c r="D24" s="4" t="str">
        <f>DEC2HEX(HEX2DEC(INDEX(BaseAddressTable!$B$2:$B$72,(MATCH(A24,BaseAddressTable!$A$2:$A$72,0))))+HEX2DEC(C24))</f>
        <v>A026C030</v>
      </c>
      <c r="E24" s="4" t="s">
        <v>65</v>
      </c>
      <c r="F24" s="4" t="s">
        <v>163</v>
      </c>
      <c r="G24" s="4" t="s">
        <v>109</v>
      </c>
      <c r="H24" s="31">
        <v>2</v>
      </c>
      <c r="I24" s="4" t="s">
        <v>164</v>
      </c>
      <c r="J24" s="4" t="s">
        <v>165</v>
      </c>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row>
    <row r="25" spans="1:362" s="21" customFormat="1">
      <c r="A25" s="34" t="s">
        <v>12</v>
      </c>
      <c r="B25" s="34" t="s">
        <v>153</v>
      </c>
      <c r="C25" s="36">
        <f t="shared" si="2"/>
        <v>30</v>
      </c>
      <c r="D25" s="34" t="str">
        <f>DEC2HEX(HEX2DEC(INDEX(BaseAddressTable!$B$2:$B$72,(MATCH(A25,BaseAddressTable!$A$2:$A$72,0))))+HEX2DEC(C25))</f>
        <v>A026C030</v>
      </c>
      <c r="E25" s="34" t="s">
        <v>65</v>
      </c>
      <c r="F25" s="34" t="s">
        <v>166</v>
      </c>
      <c r="G25" s="34" t="s">
        <v>113</v>
      </c>
      <c r="H25" s="36">
        <v>4</v>
      </c>
      <c r="I25" s="34" t="s">
        <v>167</v>
      </c>
      <c r="J25" s="34" t="s">
        <v>168</v>
      </c>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row>
    <row r="26" spans="1:362" s="21" customFormat="1">
      <c r="A26" s="34" t="s">
        <v>12</v>
      </c>
      <c r="B26" s="34" t="s">
        <v>153</v>
      </c>
      <c r="C26" s="36">
        <f t="shared" si="2"/>
        <v>30</v>
      </c>
      <c r="D26" s="34" t="str">
        <f>DEC2HEX(HEX2DEC(INDEX(BaseAddressTable!$B$2:$B$72,(MATCH(A26,BaseAddressTable!$A$2:$A$72,0))))+HEX2DEC(C26))</f>
        <v>A026C030</v>
      </c>
      <c r="E26" s="34" t="s">
        <v>65</v>
      </c>
      <c r="F26" s="34" t="s">
        <v>169</v>
      </c>
      <c r="G26" s="34" t="s">
        <v>117</v>
      </c>
      <c r="H26" s="36">
        <v>6</v>
      </c>
      <c r="I26" s="34" t="s">
        <v>170</v>
      </c>
      <c r="J26" s="34" t="s">
        <v>171</v>
      </c>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row>
    <row r="27" spans="1:362" s="21" customFormat="1">
      <c r="A27" s="34" t="s">
        <v>12</v>
      </c>
      <c r="B27" s="34" t="s">
        <v>153</v>
      </c>
      <c r="C27" s="36">
        <f t="shared" si="2"/>
        <v>30</v>
      </c>
      <c r="D27" s="34" t="str">
        <f>DEC2HEX(HEX2DEC(INDEX(BaseAddressTable!$B$2:$B$72,(MATCH(A27,BaseAddressTable!$A$2:$A$72,0))))+HEX2DEC(C27))</f>
        <v>A026C030</v>
      </c>
      <c r="E27" s="34" t="s">
        <v>65</v>
      </c>
      <c r="F27" s="34" t="s">
        <v>172</v>
      </c>
      <c r="G27" s="34" t="s">
        <v>121</v>
      </c>
      <c r="H27" s="36">
        <v>7</v>
      </c>
      <c r="I27" s="34" t="s">
        <v>173</v>
      </c>
      <c r="J27" s="34" t="s">
        <v>174</v>
      </c>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row>
    <row r="28" spans="1:362" s="21" customFormat="1">
      <c r="A28" s="34" t="s">
        <v>12</v>
      </c>
      <c r="B28" s="34" t="s">
        <v>153</v>
      </c>
      <c r="C28" s="36">
        <f t="shared" si="2"/>
        <v>30</v>
      </c>
      <c r="D28" s="34" t="str">
        <f>DEC2HEX(HEX2DEC(INDEX(BaseAddressTable!$B$2:$B$72,(MATCH(A28,BaseAddressTable!$A$2:$A$72,0))))+HEX2DEC(C28))</f>
        <v>A026C030</v>
      </c>
      <c r="E28" s="34" t="s">
        <v>65</v>
      </c>
      <c r="F28" s="34" t="s">
        <v>175</v>
      </c>
      <c r="G28" s="34" t="s">
        <v>125</v>
      </c>
      <c r="H28" s="36">
        <v>5</v>
      </c>
      <c r="I28" s="34" t="s">
        <v>176</v>
      </c>
      <c r="J28" s="34" t="s">
        <v>177</v>
      </c>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row>
    <row r="29" spans="1:362" s="21" customFormat="1">
      <c r="A29" s="4" t="s">
        <v>12</v>
      </c>
      <c r="B29" s="4" t="s">
        <v>178</v>
      </c>
      <c r="C29" s="31">
        <v>100</v>
      </c>
      <c r="D29" s="4" t="str">
        <f>DEC2HEX(HEX2DEC(INDEX(BaseAddressTable!$B$2:$B$72,(MATCH(A29,BaseAddressTable!$A$2:$A$72,0))))+HEX2DEC(C29))</f>
        <v>A026C100</v>
      </c>
      <c r="E29" s="4" t="s">
        <v>65</v>
      </c>
      <c r="F29" s="4" t="s">
        <v>179</v>
      </c>
      <c r="G29" s="4" t="s">
        <v>84</v>
      </c>
      <c r="H29" s="31">
        <v>0</v>
      </c>
      <c r="I29" s="4" t="s">
        <v>180</v>
      </c>
      <c r="J29" s="4" t="s">
        <v>181</v>
      </c>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row>
    <row r="30" spans="1:362" s="21" customFormat="1">
      <c r="A30" s="4" t="s">
        <v>12</v>
      </c>
      <c r="B30" s="4" t="s">
        <v>178</v>
      </c>
      <c r="C30" s="31">
        <v>100</v>
      </c>
      <c r="D30" s="4" t="str">
        <f>DEC2HEX(HEX2DEC(INDEX(BaseAddressTable!$B$2:$B$72,(MATCH(A30,BaseAddressTable!$A$2:$A$72,0))))+HEX2DEC(C30))</f>
        <v>A026C100</v>
      </c>
      <c r="E30" s="4" t="s">
        <v>65</v>
      </c>
      <c r="F30" s="34" t="s">
        <v>182</v>
      </c>
      <c r="G30" s="4" t="s">
        <v>105</v>
      </c>
      <c r="H30" s="31">
        <v>0</v>
      </c>
      <c r="I30" s="4" t="s">
        <v>183</v>
      </c>
      <c r="J30" s="4" t="s">
        <v>184</v>
      </c>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row>
    <row r="31" spans="1:362" s="21" customFormat="1">
      <c r="A31" s="4" t="s">
        <v>12</v>
      </c>
      <c r="B31" s="4" t="s">
        <v>178</v>
      </c>
      <c r="C31" s="31">
        <v>100</v>
      </c>
      <c r="D31" s="4" t="str">
        <f>DEC2HEX(HEX2DEC(INDEX(BaseAddressTable!$B$2:$B$72,(MATCH(A31,BaseAddressTable!$A$2:$A$72,0))))+HEX2DEC(C31))</f>
        <v>A026C100</v>
      </c>
      <c r="E31" s="4" t="s">
        <v>65</v>
      </c>
      <c r="F31" s="34" t="s">
        <v>185</v>
      </c>
      <c r="G31" s="4" t="s">
        <v>186</v>
      </c>
      <c r="H31" s="31">
        <v>0</v>
      </c>
      <c r="I31" s="4" t="s">
        <v>187</v>
      </c>
      <c r="J31" s="4" t="s">
        <v>188</v>
      </c>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row>
    <row r="32" spans="1:362">
      <c r="A32" s="4" t="s">
        <v>12</v>
      </c>
      <c r="B32" s="4" t="s">
        <v>189</v>
      </c>
      <c r="C32" s="31">
        <v>104</v>
      </c>
      <c r="D32" s="4" t="str">
        <f>DEC2HEX(HEX2DEC(INDEX(BaseAddressTable!$B$2:$B$72,(MATCH(A32,BaseAddressTable!$A$2:$A$72,0))))+HEX2DEC(C32))</f>
        <v>A026C104</v>
      </c>
      <c r="E32" s="4" t="s">
        <v>65</v>
      </c>
      <c r="F32" s="4" t="s">
        <v>190</v>
      </c>
      <c r="G32" s="4" t="s">
        <v>57</v>
      </c>
      <c r="H32" s="31" t="s">
        <v>191</v>
      </c>
      <c r="I32" s="7" t="s">
        <v>192</v>
      </c>
      <c r="J32" s="4" t="s">
        <v>193</v>
      </c>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row>
    <row r="33" spans="1:362">
      <c r="A33" s="34" t="s">
        <v>12</v>
      </c>
      <c r="B33" s="34" t="s">
        <v>194</v>
      </c>
      <c r="C33" s="36">
        <v>110</v>
      </c>
      <c r="D33" s="34" t="str">
        <f>DEC2HEX(HEX2DEC(INDEX(BaseAddressTable!$B$2:$B$72,(MATCH(A33,BaseAddressTable!$A$2:$A$72,0))))+HEX2DEC(C33))</f>
        <v>A026C110</v>
      </c>
      <c r="E33" s="34" t="s">
        <v>65</v>
      </c>
      <c r="F33" s="34" t="s">
        <v>195</v>
      </c>
      <c r="G33" s="34" t="s">
        <v>84</v>
      </c>
      <c r="H33" s="36">
        <v>0</v>
      </c>
      <c r="I33" s="37" t="s">
        <v>196</v>
      </c>
      <c r="J33" s="34" t="s">
        <v>197</v>
      </c>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row>
    <row r="34" spans="1:362">
      <c r="A34" s="34" t="s">
        <v>12</v>
      </c>
      <c r="B34" s="34" t="s">
        <v>194</v>
      </c>
      <c r="C34" s="36">
        <v>110</v>
      </c>
      <c r="D34" s="34" t="str">
        <f>DEC2HEX(HEX2DEC(INDEX(BaseAddressTable!$B$2:$B$72,(MATCH(A34,BaseAddressTable!$A$2:$A$72,0))))+HEX2DEC(C34))</f>
        <v>A026C110</v>
      </c>
      <c r="E34" s="34" t="s">
        <v>65</v>
      </c>
      <c r="F34" s="34" t="s">
        <v>198</v>
      </c>
      <c r="G34" s="34" t="s">
        <v>199</v>
      </c>
      <c r="H34" s="36">
        <v>0</v>
      </c>
      <c r="I34" s="37" t="s">
        <v>200</v>
      </c>
      <c r="J34" s="34" t="s">
        <v>201</v>
      </c>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row>
    <row r="35" spans="1:362">
      <c r="A35" s="34" t="s">
        <v>12</v>
      </c>
      <c r="B35" s="34" t="s">
        <v>202</v>
      </c>
      <c r="C35" s="36">
        <v>120</v>
      </c>
      <c r="D35" s="34" t="str">
        <f>DEC2HEX(HEX2DEC(INDEX(BaseAddressTable!$B$2:$B$72,(MATCH(A35,BaseAddressTable!$A$2:$A$72,0))))+HEX2DEC(C35))</f>
        <v>A026C120</v>
      </c>
      <c r="E35" s="34" t="s">
        <v>65</v>
      </c>
      <c r="F35" s="34" t="s">
        <v>203</v>
      </c>
      <c r="G35" s="34" t="s">
        <v>84</v>
      </c>
      <c r="H35" s="36">
        <v>1</v>
      </c>
      <c r="I35" s="37" t="s">
        <v>204</v>
      </c>
      <c r="J35" s="34" t="s">
        <v>205</v>
      </c>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c r="KO35" s="16"/>
      <c r="KP35" s="16"/>
      <c r="KQ35" s="16"/>
      <c r="KR35" s="16"/>
      <c r="KS35" s="16"/>
      <c r="KT35" s="16"/>
      <c r="KU35" s="16"/>
      <c r="KV35" s="16"/>
      <c r="KW35" s="16"/>
      <c r="KX35" s="16"/>
      <c r="KY35" s="16"/>
      <c r="KZ35" s="16"/>
      <c r="LA35" s="16"/>
      <c r="LB35" s="16"/>
      <c r="LC35" s="16"/>
      <c r="LD35" s="16"/>
      <c r="LE35" s="16"/>
      <c r="LF35" s="16"/>
      <c r="LG35" s="16"/>
      <c r="LH35" s="16"/>
      <c r="LI35" s="16"/>
      <c r="LJ35" s="16"/>
      <c r="LK35" s="16"/>
      <c r="LL35" s="16"/>
      <c r="LM35" s="16"/>
      <c r="LN35" s="16"/>
      <c r="LO35" s="16"/>
      <c r="LP35" s="16"/>
      <c r="LQ35" s="16"/>
      <c r="LR35" s="16"/>
      <c r="LS35" s="16"/>
      <c r="LT35" s="16"/>
      <c r="LU35" s="16"/>
      <c r="LV35" s="16"/>
      <c r="LW35" s="16"/>
      <c r="LX35" s="16"/>
      <c r="LY35" s="16"/>
      <c r="LZ35" s="16"/>
      <c r="MA35" s="16"/>
      <c r="MB35" s="16"/>
      <c r="MC35" s="16"/>
      <c r="MD35" s="16"/>
      <c r="ME35" s="16"/>
      <c r="MF35" s="16"/>
      <c r="MG35" s="16"/>
      <c r="MH35" s="16"/>
      <c r="MI35" s="16"/>
      <c r="MJ35" s="16"/>
      <c r="MK35" s="16"/>
      <c r="ML35" s="16"/>
      <c r="MM35" s="16"/>
      <c r="MN35" s="16"/>
      <c r="MO35" s="16"/>
      <c r="MP35" s="16"/>
      <c r="MQ35" s="16"/>
      <c r="MR35" s="16"/>
      <c r="MS35" s="16"/>
      <c r="MT35" s="16"/>
      <c r="MU35" s="16"/>
      <c r="MV35" s="16"/>
      <c r="MW35" s="16"/>
      <c r="MX35" s="16"/>
    </row>
    <row r="36" spans="1:362">
      <c r="A36" s="34" t="s">
        <v>12</v>
      </c>
      <c r="B36" s="34" t="s">
        <v>206</v>
      </c>
      <c r="C36" s="36">
        <v>124</v>
      </c>
      <c r="D36" s="34" t="str">
        <f>DEC2HEX(HEX2DEC(INDEX(BaseAddressTable!$B$2:$B$72,(MATCH(A36,BaseAddressTable!$A$2:$A$72,0))))+HEX2DEC(C36))</f>
        <v>A026C124</v>
      </c>
      <c r="E36" s="34" t="s">
        <v>65</v>
      </c>
      <c r="F36" s="34" t="s">
        <v>207</v>
      </c>
      <c r="G36" s="34" t="s">
        <v>84</v>
      </c>
      <c r="H36" s="36">
        <v>1</v>
      </c>
      <c r="I36" s="37" t="s">
        <v>208</v>
      </c>
      <c r="J36" s="34" t="s">
        <v>209</v>
      </c>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c r="KO36" s="16"/>
      <c r="KP36" s="16"/>
      <c r="KQ36" s="16"/>
      <c r="KR36" s="16"/>
      <c r="KS36" s="16"/>
      <c r="KT36" s="16"/>
      <c r="KU36" s="16"/>
      <c r="KV36" s="16"/>
      <c r="KW36" s="16"/>
      <c r="KX36" s="16"/>
      <c r="KY36" s="16"/>
      <c r="KZ36" s="16"/>
      <c r="LA36" s="16"/>
      <c r="LB36" s="16"/>
      <c r="LC36" s="16"/>
      <c r="LD36" s="16"/>
      <c r="LE36" s="16"/>
      <c r="LF36" s="16"/>
      <c r="LG36" s="16"/>
      <c r="LH36" s="16"/>
      <c r="LI36" s="16"/>
      <c r="LJ36" s="16"/>
      <c r="LK36" s="16"/>
      <c r="LL36" s="16"/>
      <c r="LM36" s="16"/>
      <c r="LN36" s="16"/>
      <c r="LO36" s="16"/>
      <c r="LP36" s="16"/>
      <c r="LQ36" s="16"/>
      <c r="LR36" s="16"/>
      <c r="LS36" s="16"/>
      <c r="LT36" s="16"/>
      <c r="LU36" s="16"/>
      <c r="LV36" s="16"/>
      <c r="LW36" s="16"/>
      <c r="LX36" s="16"/>
      <c r="LY36" s="16"/>
      <c r="LZ36" s="16"/>
      <c r="MA36" s="16"/>
      <c r="MB36" s="16"/>
      <c r="MC36" s="16"/>
      <c r="MD36" s="16"/>
      <c r="ME36" s="16"/>
      <c r="MF36" s="16"/>
      <c r="MG36" s="16"/>
      <c r="MH36" s="16"/>
      <c r="MI36" s="16"/>
      <c r="MJ36" s="16"/>
      <c r="MK36" s="16"/>
      <c r="ML36" s="16"/>
      <c r="MM36" s="16"/>
      <c r="MN36" s="16"/>
      <c r="MO36" s="16"/>
      <c r="MP36" s="16"/>
      <c r="MQ36" s="16"/>
      <c r="MR36" s="16"/>
      <c r="MS36" s="16"/>
      <c r="MT36" s="16"/>
      <c r="MU36" s="16"/>
      <c r="MV36" s="16"/>
      <c r="MW36" s="16"/>
      <c r="MX36" s="16"/>
    </row>
    <row r="37" spans="1:362">
      <c r="A37" s="4" t="s">
        <v>12</v>
      </c>
      <c r="B37" s="4" t="s">
        <v>210</v>
      </c>
      <c r="C37" s="31">
        <v>128</v>
      </c>
      <c r="D37" s="4" t="str">
        <f>DEC2HEX(HEX2DEC(INDEX(BaseAddressTable!$B$2:$B$72,(MATCH(A37,BaseAddressTable!$A$2:$A$72,0))))+HEX2DEC(C37))</f>
        <v>A026C128</v>
      </c>
      <c r="E37" s="4" t="s">
        <v>65</v>
      </c>
      <c r="F37" s="4" t="s">
        <v>211</v>
      </c>
      <c r="G37" s="4" t="s">
        <v>84</v>
      </c>
      <c r="H37" s="36">
        <v>1</v>
      </c>
      <c r="I37" s="7" t="s">
        <v>212</v>
      </c>
      <c r="J37" s="4" t="s">
        <v>213</v>
      </c>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c r="KO37" s="16"/>
      <c r="KP37" s="16"/>
      <c r="KQ37" s="16"/>
      <c r="KR37" s="16"/>
      <c r="KS37" s="16"/>
      <c r="KT37" s="16"/>
      <c r="KU37" s="16"/>
      <c r="KV37" s="16"/>
      <c r="KW37" s="16"/>
      <c r="KX37" s="16"/>
      <c r="KY37" s="16"/>
      <c r="KZ37" s="16"/>
      <c r="LA37" s="16"/>
      <c r="LB37" s="16"/>
      <c r="LC37" s="16"/>
      <c r="LD37" s="16"/>
      <c r="LE37" s="16"/>
      <c r="LF37" s="16"/>
      <c r="LG37" s="16"/>
      <c r="LH37" s="16"/>
      <c r="LI37" s="16"/>
      <c r="LJ37" s="16"/>
      <c r="LK37" s="16"/>
      <c r="LL37" s="16"/>
      <c r="LM37" s="16"/>
      <c r="LN37" s="16"/>
      <c r="LO37" s="16"/>
      <c r="LP37" s="16"/>
      <c r="LQ37" s="16"/>
      <c r="LR37" s="16"/>
      <c r="LS37" s="16"/>
      <c r="LT37" s="16"/>
      <c r="LU37" s="16"/>
      <c r="LV37" s="16"/>
      <c r="LW37" s="16"/>
      <c r="LX37" s="16"/>
      <c r="LY37" s="16"/>
      <c r="LZ37" s="16"/>
      <c r="MA37" s="16"/>
      <c r="MB37" s="16"/>
      <c r="MC37" s="16"/>
      <c r="MD37" s="16"/>
      <c r="ME37" s="16"/>
      <c r="MF37" s="16"/>
      <c r="MG37" s="16"/>
      <c r="MH37" s="16"/>
      <c r="MI37" s="16"/>
      <c r="MJ37" s="16"/>
      <c r="MK37" s="16"/>
      <c r="ML37" s="16"/>
      <c r="MM37" s="16"/>
      <c r="MN37" s="16"/>
      <c r="MO37" s="16"/>
      <c r="MP37" s="16"/>
      <c r="MQ37" s="16"/>
      <c r="MR37" s="16"/>
      <c r="MS37" s="16"/>
      <c r="MT37" s="16"/>
      <c r="MU37" s="16"/>
      <c r="MV37" s="16"/>
      <c r="MW37" s="16"/>
      <c r="MX37" s="16"/>
    </row>
    <row r="38" spans="1:362">
      <c r="A38" s="4" t="s">
        <v>12</v>
      </c>
      <c r="B38" s="4" t="s">
        <v>210</v>
      </c>
      <c r="C38" s="31">
        <v>128</v>
      </c>
      <c r="D38" s="4" t="str">
        <f>DEC2HEX(HEX2DEC(INDEX(BaseAddressTable!$B$2:$B$72,(MATCH(A38,BaseAddressTable!$A$2:$A$72,0))))+HEX2DEC(C38))</f>
        <v>A026C128</v>
      </c>
      <c r="E38" s="4" t="s">
        <v>65</v>
      </c>
      <c r="F38" s="4" t="s">
        <v>214</v>
      </c>
      <c r="G38" s="4" t="s">
        <v>215</v>
      </c>
      <c r="H38" s="36">
        <v>1</v>
      </c>
      <c r="I38" s="7" t="s">
        <v>216</v>
      </c>
      <c r="J38" s="4" t="s">
        <v>217</v>
      </c>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c r="KO38" s="16"/>
      <c r="KP38" s="16"/>
      <c r="KQ38" s="16"/>
      <c r="KR38" s="16"/>
      <c r="KS38" s="16"/>
      <c r="KT38" s="16"/>
      <c r="KU38" s="16"/>
      <c r="KV38" s="16"/>
      <c r="KW38" s="16"/>
      <c r="KX38" s="16"/>
      <c r="KY38" s="16"/>
      <c r="KZ38" s="16"/>
      <c r="LA38" s="16"/>
      <c r="LB38" s="16"/>
      <c r="LC38" s="16"/>
      <c r="LD38" s="16"/>
      <c r="LE38" s="16"/>
      <c r="LF38" s="16"/>
      <c r="LG38" s="16"/>
      <c r="LH38" s="16"/>
      <c r="LI38" s="16"/>
      <c r="LJ38" s="16"/>
      <c r="LK38" s="16"/>
      <c r="LL38" s="16"/>
      <c r="LM38" s="16"/>
      <c r="LN38" s="16"/>
      <c r="LO38" s="16"/>
      <c r="LP38" s="16"/>
      <c r="LQ38" s="16"/>
      <c r="LR38" s="16"/>
      <c r="LS38" s="16"/>
      <c r="LT38" s="16"/>
      <c r="LU38" s="16"/>
      <c r="LV38" s="16"/>
      <c r="LW38" s="16"/>
      <c r="LX38" s="16"/>
      <c r="LY38" s="16"/>
      <c r="LZ38" s="16"/>
      <c r="MA38" s="16"/>
      <c r="MB38" s="16"/>
      <c r="MC38" s="16"/>
      <c r="MD38" s="16"/>
      <c r="ME38" s="16"/>
      <c r="MF38" s="16"/>
      <c r="MG38" s="16"/>
      <c r="MH38" s="16"/>
      <c r="MI38" s="16"/>
      <c r="MJ38" s="16"/>
      <c r="MK38" s="16"/>
      <c r="ML38" s="16"/>
      <c r="MM38" s="16"/>
      <c r="MN38" s="16"/>
      <c r="MO38" s="16"/>
      <c r="MP38" s="16"/>
      <c r="MQ38" s="16"/>
      <c r="MR38" s="16"/>
      <c r="MS38" s="16"/>
      <c r="MT38" s="16"/>
      <c r="MU38" s="16"/>
      <c r="MV38" s="16"/>
      <c r="MW38" s="16"/>
      <c r="MX38" s="16"/>
    </row>
    <row r="39" spans="1:362">
      <c r="A39" s="4" t="s">
        <v>12</v>
      </c>
      <c r="B39" s="4" t="s">
        <v>210</v>
      </c>
      <c r="C39" s="31">
        <v>128</v>
      </c>
      <c r="D39" s="4" t="str">
        <f>DEC2HEX(HEX2DEC(INDEX(BaseAddressTable!$B$2:$B$72,(MATCH(A39,BaseAddressTable!$A$2:$A$72,0))))+HEX2DEC(C39))</f>
        <v>A026C128</v>
      </c>
      <c r="E39" s="4" t="s">
        <v>65</v>
      </c>
      <c r="F39" s="4" t="s">
        <v>218</v>
      </c>
      <c r="G39" s="4" t="s">
        <v>219</v>
      </c>
      <c r="H39" s="36">
        <v>1</v>
      </c>
      <c r="I39" s="7" t="s">
        <v>220</v>
      </c>
      <c r="J39" s="4" t="s">
        <v>221</v>
      </c>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c r="KO39" s="16"/>
      <c r="KP39" s="16"/>
      <c r="KQ39" s="16"/>
      <c r="KR39" s="16"/>
      <c r="KS39" s="16"/>
      <c r="KT39" s="16"/>
      <c r="KU39" s="16"/>
      <c r="KV39" s="16"/>
      <c r="KW39" s="16"/>
      <c r="KX39" s="16"/>
      <c r="KY39" s="16"/>
      <c r="KZ39" s="16"/>
      <c r="LA39" s="16"/>
      <c r="LB39" s="16"/>
      <c r="LC39" s="16"/>
      <c r="LD39" s="16"/>
      <c r="LE39" s="16"/>
      <c r="LF39" s="16"/>
      <c r="LG39" s="16"/>
      <c r="LH39" s="16"/>
      <c r="LI39" s="16"/>
      <c r="LJ39" s="16"/>
      <c r="LK39" s="16"/>
      <c r="LL39" s="16"/>
      <c r="LM39" s="16"/>
      <c r="LN39" s="16"/>
      <c r="LO39" s="16"/>
      <c r="LP39" s="16"/>
      <c r="LQ39" s="16"/>
      <c r="LR39" s="16"/>
      <c r="LS39" s="16"/>
      <c r="LT39" s="16"/>
      <c r="LU39" s="16"/>
      <c r="LV39" s="16"/>
      <c r="LW39" s="16"/>
      <c r="LX39" s="16"/>
      <c r="LY39" s="16"/>
      <c r="LZ39" s="16"/>
      <c r="MA39" s="16"/>
      <c r="MB39" s="16"/>
      <c r="MC39" s="16"/>
      <c r="MD39" s="16"/>
      <c r="ME39" s="16"/>
      <c r="MF39" s="16"/>
      <c r="MG39" s="16"/>
      <c r="MH39" s="16"/>
      <c r="MI39" s="16"/>
      <c r="MJ39" s="16"/>
      <c r="MK39" s="16"/>
      <c r="ML39" s="16"/>
      <c r="MM39" s="16"/>
      <c r="MN39" s="16"/>
      <c r="MO39" s="16"/>
      <c r="MP39" s="16"/>
      <c r="MQ39" s="16"/>
      <c r="MR39" s="16"/>
      <c r="MS39" s="16"/>
      <c r="MT39" s="16"/>
      <c r="MU39" s="16"/>
      <c r="MV39" s="16"/>
      <c r="MW39" s="16"/>
      <c r="MX39" s="16"/>
    </row>
    <row r="40" spans="1:362">
      <c r="A40" s="4" t="s">
        <v>12</v>
      </c>
      <c r="B40" s="4" t="s">
        <v>210</v>
      </c>
      <c r="C40" s="31">
        <v>128</v>
      </c>
      <c r="D40" s="4" t="str">
        <f>DEC2HEX(HEX2DEC(INDEX(BaseAddressTable!$B$2:$B$72,(MATCH(A40,BaseAddressTable!$A$2:$A$72,0))))+HEX2DEC(C40))</f>
        <v>A026C128</v>
      </c>
      <c r="E40" s="4" t="s">
        <v>65</v>
      </c>
      <c r="F40" s="4" t="s">
        <v>222</v>
      </c>
      <c r="G40" s="4" t="s">
        <v>223</v>
      </c>
      <c r="H40" s="36">
        <v>1</v>
      </c>
      <c r="I40" s="7" t="s">
        <v>224</v>
      </c>
      <c r="J40" s="4" t="s">
        <v>225</v>
      </c>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row>
    <row r="41" spans="1:362">
      <c r="A41" s="34" t="s">
        <v>12</v>
      </c>
      <c r="B41" s="34" t="s">
        <v>210</v>
      </c>
      <c r="C41" s="36">
        <v>128</v>
      </c>
      <c r="D41" s="34" t="str">
        <f>DEC2HEX(HEX2DEC(INDEX(BaseAddressTable!$B$2:$B$72,(MATCH(A41,BaseAddressTable!$A$2:$A$72,0))))+HEX2DEC(C41))</f>
        <v>A026C128</v>
      </c>
      <c r="E41" s="34" t="s">
        <v>65</v>
      </c>
      <c r="F41" s="34" t="s">
        <v>226</v>
      </c>
      <c r="G41" s="34" t="s">
        <v>227</v>
      </c>
      <c r="H41" s="36">
        <v>1</v>
      </c>
      <c r="I41" s="37" t="s">
        <v>228</v>
      </c>
      <c r="J41" s="34" t="s">
        <v>229</v>
      </c>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c r="KO41" s="16"/>
      <c r="KP41" s="16"/>
      <c r="KQ41" s="16"/>
      <c r="KR41" s="16"/>
      <c r="KS41" s="16"/>
      <c r="KT41" s="16"/>
      <c r="KU41" s="16"/>
      <c r="KV41" s="16"/>
      <c r="KW41" s="16"/>
      <c r="KX41" s="16"/>
      <c r="KY41" s="16"/>
      <c r="KZ41" s="16"/>
      <c r="LA41" s="16"/>
      <c r="LB41" s="16"/>
      <c r="LC41" s="16"/>
      <c r="LD41" s="16"/>
      <c r="LE41" s="16"/>
      <c r="LF41" s="16"/>
      <c r="LG41" s="16"/>
      <c r="LH41" s="16"/>
      <c r="LI41" s="16"/>
      <c r="LJ41" s="16"/>
      <c r="LK41" s="16"/>
      <c r="LL41" s="16"/>
      <c r="LM41" s="16"/>
      <c r="LN41" s="16"/>
      <c r="LO41" s="16"/>
      <c r="LP41" s="16"/>
      <c r="LQ41" s="16"/>
      <c r="LR41" s="16"/>
      <c r="LS41" s="16"/>
      <c r="LT41" s="16"/>
      <c r="LU41" s="16"/>
      <c r="LV41" s="16"/>
      <c r="LW41" s="16"/>
      <c r="LX41" s="16"/>
      <c r="LY41" s="16"/>
      <c r="LZ41" s="16"/>
      <c r="MA41" s="16"/>
      <c r="MB41" s="16"/>
      <c r="MC41" s="16"/>
      <c r="MD41" s="16"/>
      <c r="ME41" s="16"/>
      <c r="MF41" s="16"/>
      <c r="MG41" s="16"/>
      <c r="MH41" s="16"/>
      <c r="MI41" s="16"/>
      <c r="MJ41" s="16"/>
      <c r="MK41" s="16"/>
      <c r="ML41" s="16"/>
      <c r="MM41" s="16"/>
      <c r="MN41" s="16"/>
      <c r="MO41" s="16"/>
      <c r="MP41" s="16"/>
      <c r="MQ41" s="16"/>
      <c r="MR41" s="16"/>
      <c r="MS41" s="16"/>
      <c r="MT41" s="16"/>
      <c r="MU41" s="16"/>
      <c r="MV41" s="16"/>
      <c r="MW41" s="16"/>
      <c r="MX41" s="16"/>
    </row>
    <row r="42" spans="1:362">
      <c r="A42" s="34" t="s">
        <v>12</v>
      </c>
      <c r="B42" s="34" t="s">
        <v>210</v>
      </c>
      <c r="C42" s="36">
        <v>128</v>
      </c>
      <c r="D42" s="34" t="str">
        <f>DEC2HEX(HEX2DEC(INDEX(BaseAddressTable!$B$2:$B$72,(MATCH(A42,BaseAddressTable!$A$2:$A$72,0))))+HEX2DEC(C42))</f>
        <v>A026C128</v>
      </c>
      <c r="E42" s="34" t="s">
        <v>65</v>
      </c>
      <c r="F42" s="34" t="s">
        <v>230</v>
      </c>
      <c r="G42" s="34" t="s">
        <v>231</v>
      </c>
      <c r="H42" s="36">
        <v>1</v>
      </c>
      <c r="I42" s="37" t="s">
        <v>232</v>
      </c>
      <c r="J42" s="34" t="s">
        <v>233</v>
      </c>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c r="KO42" s="16"/>
      <c r="KP42" s="16"/>
      <c r="KQ42" s="16"/>
      <c r="KR42" s="16"/>
      <c r="KS42" s="16"/>
      <c r="KT42" s="16"/>
      <c r="KU42" s="16"/>
      <c r="KV42" s="16"/>
      <c r="KW42" s="16"/>
      <c r="KX42" s="16"/>
      <c r="KY42" s="16"/>
      <c r="KZ42" s="16"/>
      <c r="LA42" s="16"/>
      <c r="LB42" s="16"/>
      <c r="LC42" s="16"/>
      <c r="LD42" s="16"/>
      <c r="LE42" s="16"/>
      <c r="LF42" s="16"/>
      <c r="LG42" s="16"/>
      <c r="LH42" s="16"/>
      <c r="LI42" s="16"/>
      <c r="LJ42" s="16"/>
      <c r="LK42" s="16"/>
      <c r="LL42" s="16"/>
      <c r="LM42" s="16"/>
      <c r="LN42" s="16"/>
      <c r="LO42" s="16"/>
      <c r="LP42" s="16"/>
      <c r="LQ42" s="16"/>
      <c r="LR42" s="16"/>
      <c r="LS42" s="16"/>
      <c r="LT42" s="16"/>
      <c r="LU42" s="16"/>
      <c r="LV42" s="16"/>
      <c r="LW42" s="16"/>
      <c r="LX42" s="16"/>
      <c r="LY42" s="16"/>
      <c r="LZ42" s="16"/>
      <c r="MA42" s="16"/>
      <c r="MB42" s="16"/>
      <c r="MC42" s="16"/>
      <c r="MD42" s="16"/>
      <c r="ME42" s="16"/>
      <c r="MF42" s="16"/>
      <c r="MG42" s="16"/>
      <c r="MH42" s="16"/>
      <c r="MI42" s="16"/>
      <c r="MJ42" s="16"/>
      <c r="MK42" s="16"/>
      <c r="ML42" s="16"/>
      <c r="MM42" s="16"/>
      <c r="MN42" s="16"/>
      <c r="MO42" s="16"/>
      <c r="MP42" s="16"/>
      <c r="MQ42" s="16"/>
      <c r="MR42" s="16"/>
      <c r="MS42" s="16"/>
      <c r="MT42" s="16"/>
      <c r="MU42" s="16"/>
      <c r="MV42" s="16"/>
      <c r="MW42" s="16"/>
      <c r="MX42" s="16"/>
    </row>
    <row r="43" spans="1:362">
      <c r="A43" s="34" t="s">
        <v>12</v>
      </c>
      <c r="B43" s="34" t="s">
        <v>210</v>
      </c>
      <c r="C43" s="36">
        <v>128</v>
      </c>
      <c r="D43" s="34" t="str">
        <f>DEC2HEX(HEX2DEC(INDEX(BaseAddressTable!$B$2:$B$72,(MATCH(A43,BaseAddressTable!$A$2:$A$72,0))))+HEX2DEC(C43))</f>
        <v>A026C128</v>
      </c>
      <c r="E43" s="34" t="s">
        <v>65</v>
      </c>
      <c r="F43" s="34" t="s">
        <v>234</v>
      </c>
      <c r="G43" s="34" t="s">
        <v>235</v>
      </c>
      <c r="H43" s="36">
        <v>1</v>
      </c>
      <c r="I43" s="37" t="s">
        <v>236</v>
      </c>
      <c r="J43" s="34" t="s">
        <v>237</v>
      </c>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c r="KO43" s="16"/>
      <c r="KP43" s="16"/>
      <c r="KQ43" s="16"/>
      <c r="KR43" s="16"/>
      <c r="KS43" s="16"/>
      <c r="KT43" s="16"/>
      <c r="KU43" s="16"/>
      <c r="KV43" s="16"/>
      <c r="KW43" s="16"/>
      <c r="KX43" s="16"/>
      <c r="KY43" s="16"/>
      <c r="KZ43" s="16"/>
      <c r="LA43" s="16"/>
      <c r="LB43" s="16"/>
      <c r="LC43" s="16"/>
      <c r="LD43" s="16"/>
      <c r="LE43" s="16"/>
      <c r="LF43" s="16"/>
      <c r="LG43" s="16"/>
      <c r="LH43" s="16"/>
      <c r="LI43" s="16"/>
      <c r="LJ43" s="16"/>
      <c r="LK43" s="16"/>
      <c r="LL43" s="16"/>
      <c r="LM43" s="16"/>
      <c r="LN43" s="16"/>
      <c r="LO43" s="16"/>
      <c r="LP43" s="16"/>
      <c r="LQ43" s="16"/>
      <c r="LR43" s="16"/>
      <c r="LS43" s="16"/>
      <c r="LT43" s="16"/>
      <c r="LU43" s="16"/>
      <c r="LV43" s="16"/>
      <c r="LW43" s="16"/>
      <c r="LX43" s="16"/>
      <c r="LY43" s="16"/>
      <c r="LZ43" s="16"/>
      <c r="MA43" s="16"/>
      <c r="MB43" s="16"/>
      <c r="MC43" s="16"/>
      <c r="MD43" s="16"/>
      <c r="ME43" s="16"/>
      <c r="MF43" s="16"/>
      <c r="MG43" s="16"/>
      <c r="MH43" s="16"/>
      <c r="MI43" s="16"/>
      <c r="MJ43" s="16"/>
      <c r="MK43" s="16"/>
      <c r="ML43" s="16"/>
      <c r="MM43" s="16"/>
      <c r="MN43" s="16"/>
      <c r="MO43" s="16"/>
      <c r="MP43" s="16"/>
      <c r="MQ43" s="16"/>
      <c r="MR43" s="16"/>
      <c r="MS43" s="16"/>
      <c r="MT43" s="16"/>
      <c r="MU43" s="16"/>
      <c r="MV43" s="16"/>
      <c r="MW43" s="16"/>
      <c r="MX43" s="16"/>
    </row>
    <row r="44" spans="1:362">
      <c r="A44" s="34" t="s">
        <v>12</v>
      </c>
      <c r="B44" s="34" t="s">
        <v>210</v>
      </c>
      <c r="C44" s="36">
        <v>128</v>
      </c>
      <c r="D44" s="34" t="str">
        <f>DEC2HEX(HEX2DEC(INDEX(BaseAddressTable!$B$2:$B$72,(MATCH(A44,BaseAddressTable!$A$2:$A$72,0))))+HEX2DEC(C44))</f>
        <v>A026C128</v>
      </c>
      <c r="E44" s="34" t="s">
        <v>65</v>
      </c>
      <c r="F44" s="34" t="s">
        <v>238</v>
      </c>
      <c r="G44" s="34" t="s">
        <v>239</v>
      </c>
      <c r="H44" s="36">
        <v>1</v>
      </c>
      <c r="I44" s="37" t="s">
        <v>240</v>
      </c>
      <c r="J44" s="34" t="s">
        <v>241</v>
      </c>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row>
    <row r="45" spans="1:362">
      <c r="A45" s="4" t="s">
        <v>12</v>
      </c>
      <c r="B45" s="4" t="s">
        <v>242</v>
      </c>
      <c r="C45" s="31" t="s">
        <v>243</v>
      </c>
      <c r="D45" s="4" t="str">
        <f>DEC2HEX(HEX2DEC(INDEX(BaseAddressTable!$B$2:$B$72,(MATCH(A45,BaseAddressTable!$A$2:$A$72,0))))+HEX2DEC(C45))</f>
        <v>A026C12C</v>
      </c>
      <c r="E45" s="4" t="s">
        <v>65</v>
      </c>
      <c r="F45" s="4" t="s">
        <v>244</v>
      </c>
      <c r="G45" s="4" t="s">
        <v>84</v>
      </c>
      <c r="H45" s="31">
        <v>0</v>
      </c>
      <c r="I45" s="7" t="s">
        <v>245</v>
      </c>
      <c r="J45" s="4" t="s">
        <v>246</v>
      </c>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c r="KO45" s="16"/>
      <c r="KP45" s="16"/>
      <c r="KQ45" s="16"/>
      <c r="KR45" s="16"/>
      <c r="KS45" s="16"/>
      <c r="KT45" s="16"/>
      <c r="KU45" s="16"/>
      <c r="KV45" s="16"/>
      <c r="KW45" s="16"/>
      <c r="KX45" s="16"/>
      <c r="KY45" s="16"/>
      <c r="KZ45" s="16"/>
      <c r="LA45" s="16"/>
      <c r="LB45" s="16"/>
      <c r="LC45" s="16"/>
      <c r="LD45" s="16"/>
      <c r="LE45" s="16"/>
      <c r="LF45" s="16"/>
      <c r="LG45" s="16"/>
      <c r="LH45" s="16"/>
      <c r="LI45" s="16"/>
      <c r="LJ45" s="16"/>
      <c r="LK45" s="16"/>
      <c r="LL45" s="16"/>
      <c r="LM45" s="16"/>
      <c r="LN45" s="16"/>
      <c r="LO45" s="16"/>
      <c r="LP45" s="16"/>
      <c r="LQ45" s="16"/>
      <c r="LR45" s="16"/>
      <c r="LS45" s="16"/>
      <c r="LT45" s="16"/>
      <c r="LU45" s="16"/>
      <c r="LV45" s="16"/>
      <c r="LW45" s="16"/>
      <c r="LX45" s="16"/>
      <c r="LY45" s="16"/>
      <c r="LZ45" s="16"/>
      <c r="MA45" s="16"/>
      <c r="MB45" s="16"/>
      <c r="MC45" s="16"/>
      <c r="MD45" s="16"/>
      <c r="ME45" s="16"/>
      <c r="MF45" s="16"/>
      <c r="MG45" s="16"/>
      <c r="MH45" s="16"/>
      <c r="MI45" s="16"/>
      <c r="MJ45" s="16"/>
      <c r="MK45" s="16"/>
      <c r="ML45" s="16"/>
      <c r="MM45" s="16"/>
      <c r="MN45" s="16"/>
      <c r="MO45" s="16"/>
      <c r="MP45" s="16"/>
      <c r="MQ45" s="16"/>
      <c r="MR45" s="16"/>
      <c r="MS45" s="16"/>
      <c r="MT45" s="16"/>
      <c r="MU45" s="16"/>
      <c r="MV45" s="16"/>
      <c r="MW45" s="16"/>
      <c r="MX45" s="16"/>
    </row>
    <row r="46" spans="1:362">
      <c r="A46" s="4" t="s">
        <v>12</v>
      </c>
      <c r="B46" s="4" t="s">
        <v>242</v>
      </c>
      <c r="C46" s="31" t="s">
        <v>243</v>
      </c>
      <c r="D46" s="4" t="str">
        <f>DEC2HEX(HEX2DEC(INDEX(BaseAddressTable!$B$2:$B$72,(MATCH(A46,BaseAddressTable!$A$2:$A$72,0))))+HEX2DEC(C46))</f>
        <v>A026C12C</v>
      </c>
      <c r="E46" s="4" t="s">
        <v>65</v>
      </c>
      <c r="F46" s="4" t="s">
        <v>247</v>
      </c>
      <c r="G46" s="4" t="s">
        <v>215</v>
      </c>
      <c r="H46" s="31">
        <v>0</v>
      </c>
      <c r="I46" s="7" t="s">
        <v>248</v>
      </c>
      <c r="J46" s="4" t="s">
        <v>249</v>
      </c>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c r="KO46" s="16"/>
      <c r="KP46" s="16"/>
      <c r="KQ46" s="16"/>
      <c r="KR46" s="16"/>
      <c r="KS46" s="16"/>
      <c r="KT46" s="16"/>
      <c r="KU46" s="16"/>
      <c r="KV46" s="16"/>
      <c r="KW46" s="16"/>
      <c r="KX46" s="16"/>
      <c r="KY46" s="16"/>
      <c r="KZ46" s="16"/>
      <c r="LA46" s="16"/>
      <c r="LB46" s="16"/>
      <c r="LC46" s="16"/>
      <c r="LD46" s="16"/>
      <c r="LE46" s="16"/>
      <c r="LF46" s="16"/>
      <c r="LG46" s="16"/>
      <c r="LH46" s="16"/>
      <c r="LI46" s="16"/>
      <c r="LJ46" s="16"/>
      <c r="LK46" s="16"/>
      <c r="LL46" s="16"/>
      <c r="LM46" s="16"/>
      <c r="LN46" s="16"/>
      <c r="LO46" s="16"/>
      <c r="LP46" s="16"/>
      <c r="LQ46" s="16"/>
      <c r="LR46" s="16"/>
      <c r="LS46" s="16"/>
      <c r="LT46" s="16"/>
      <c r="LU46" s="16"/>
      <c r="LV46" s="16"/>
      <c r="LW46" s="16"/>
      <c r="LX46" s="16"/>
      <c r="LY46" s="16"/>
      <c r="LZ46" s="16"/>
      <c r="MA46" s="16"/>
      <c r="MB46" s="16"/>
      <c r="MC46" s="16"/>
      <c r="MD46" s="16"/>
      <c r="ME46" s="16"/>
      <c r="MF46" s="16"/>
      <c r="MG46" s="16"/>
      <c r="MH46" s="16"/>
      <c r="MI46" s="16"/>
      <c r="MJ46" s="16"/>
      <c r="MK46" s="16"/>
      <c r="ML46" s="16"/>
      <c r="MM46" s="16"/>
      <c r="MN46" s="16"/>
      <c r="MO46" s="16"/>
      <c r="MP46" s="16"/>
      <c r="MQ46" s="16"/>
      <c r="MR46" s="16"/>
      <c r="MS46" s="16"/>
      <c r="MT46" s="16"/>
      <c r="MU46" s="16"/>
      <c r="MV46" s="16"/>
      <c r="MW46" s="16"/>
      <c r="MX46" s="16"/>
    </row>
    <row r="47" spans="1:362">
      <c r="A47" s="4" t="s">
        <v>12</v>
      </c>
      <c r="B47" s="4" t="s">
        <v>242</v>
      </c>
      <c r="C47" s="31" t="s">
        <v>243</v>
      </c>
      <c r="D47" s="4" t="str">
        <f>DEC2HEX(HEX2DEC(INDEX(BaseAddressTable!$B$2:$B$72,(MATCH(A47,BaseAddressTable!$A$2:$A$72,0))))+HEX2DEC(C47))</f>
        <v>A026C12C</v>
      </c>
      <c r="E47" s="4" t="s">
        <v>65</v>
      </c>
      <c r="F47" s="4" t="s">
        <v>250</v>
      </c>
      <c r="G47" s="4" t="s">
        <v>219</v>
      </c>
      <c r="H47" s="31">
        <v>0</v>
      </c>
      <c r="I47" s="7" t="s">
        <v>251</v>
      </c>
      <c r="J47" s="4" t="s">
        <v>252</v>
      </c>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c r="IZ47" s="16"/>
      <c r="JA47" s="16"/>
      <c r="JB47" s="16"/>
      <c r="JC47" s="16"/>
      <c r="JD47" s="16"/>
      <c r="JE47" s="16"/>
      <c r="JF47" s="16"/>
      <c r="JG47" s="16"/>
      <c r="JH47" s="16"/>
      <c r="JI47" s="16"/>
      <c r="JJ47" s="16"/>
      <c r="JK47" s="16"/>
      <c r="JL47" s="16"/>
      <c r="JM47" s="16"/>
      <c r="JN47" s="16"/>
      <c r="JO47" s="16"/>
      <c r="JP47" s="16"/>
      <c r="JQ47" s="16"/>
      <c r="JR47" s="16"/>
      <c r="JS47" s="16"/>
      <c r="JT47" s="16"/>
      <c r="JU47" s="16"/>
      <c r="JV47" s="16"/>
      <c r="JW47" s="16"/>
      <c r="JX47" s="16"/>
      <c r="JY47" s="16"/>
      <c r="JZ47" s="16"/>
      <c r="KA47" s="16"/>
      <c r="KB47" s="16"/>
      <c r="KC47" s="16"/>
      <c r="KD47" s="16"/>
      <c r="KE47" s="16"/>
      <c r="KF47" s="16"/>
      <c r="KG47" s="16"/>
      <c r="KH47" s="16"/>
      <c r="KI47" s="16"/>
      <c r="KJ47" s="16"/>
      <c r="KK47" s="16"/>
      <c r="KL47" s="16"/>
      <c r="KM47" s="16"/>
      <c r="KN47" s="16"/>
      <c r="KO47" s="16"/>
      <c r="KP47" s="16"/>
      <c r="KQ47" s="16"/>
      <c r="KR47" s="16"/>
      <c r="KS47" s="16"/>
      <c r="KT47" s="16"/>
      <c r="KU47" s="16"/>
      <c r="KV47" s="16"/>
      <c r="KW47" s="16"/>
      <c r="KX47" s="16"/>
      <c r="KY47" s="16"/>
      <c r="KZ47" s="16"/>
      <c r="LA47" s="16"/>
      <c r="LB47" s="16"/>
      <c r="LC47" s="16"/>
      <c r="LD47" s="16"/>
      <c r="LE47" s="16"/>
      <c r="LF47" s="16"/>
      <c r="LG47" s="16"/>
      <c r="LH47" s="16"/>
      <c r="LI47" s="16"/>
      <c r="LJ47" s="16"/>
      <c r="LK47" s="16"/>
      <c r="LL47" s="16"/>
      <c r="LM47" s="16"/>
      <c r="LN47" s="16"/>
      <c r="LO47" s="16"/>
      <c r="LP47" s="16"/>
      <c r="LQ47" s="16"/>
      <c r="LR47" s="16"/>
      <c r="LS47" s="16"/>
      <c r="LT47" s="16"/>
      <c r="LU47" s="16"/>
      <c r="LV47" s="16"/>
      <c r="LW47" s="16"/>
      <c r="LX47" s="16"/>
      <c r="LY47" s="16"/>
      <c r="LZ47" s="16"/>
      <c r="MA47" s="16"/>
      <c r="MB47" s="16"/>
      <c r="MC47" s="16"/>
      <c r="MD47" s="16"/>
      <c r="ME47" s="16"/>
      <c r="MF47" s="16"/>
      <c r="MG47" s="16"/>
      <c r="MH47" s="16"/>
      <c r="MI47" s="16"/>
      <c r="MJ47" s="16"/>
      <c r="MK47" s="16"/>
      <c r="ML47" s="16"/>
      <c r="MM47" s="16"/>
      <c r="MN47" s="16"/>
      <c r="MO47" s="16"/>
      <c r="MP47" s="16"/>
      <c r="MQ47" s="16"/>
      <c r="MR47" s="16"/>
      <c r="MS47" s="16"/>
      <c r="MT47" s="16"/>
      <c r="MU47" s="16"/>
      <c r="MV47" s="16"/>
      <c r="MW47" s="16"/>
      <c r="MX47" s="16"/>
    </row>
    <row r="48" spans="1:362">
      <c r="A48" s="4" t="s">
        <v>12</v>
      </c>
      <c r="B48" s="4" t="s">
        <v>242</v>
      </c>
      <c r="C48" s="31" t="s">
        <v>243</v>
      </c>
      <c r="D48" s="4" t="str">
        <f>DEC2HEX(HEX2DEC(INDEX(BaseAddressTable!$B$2:$B$72,(MATCH(A48,BaseAddressTable!$A$2:$A$72,0))))+HEX2DEC(C48))</f>
        <v>A026C12C</v>
      </c>
      <c r="E48" s="4" t="s">
        <v>65</v>
      </c>
      <c r="F48" s="4" t="s">
        <v>253</v>
      </c>
      <c r="G48" s="4" t="s">
        <v>223</v>
      </c>
      <c r="H48" s="31">
        <v>0</v>
      </c>
      <c r="I48" s="7" t="s">
        <v>254</v>
      </c>
      <c r="J48" s="4" t="s">
        <v>255</v>
      </c>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c r="KO48" s="16"/>
      <c r="KP48" s="16"/>
      <c r="KQ48" s="16"/>
      <c r="KR48" s="16"/>
      <c r="KS48" s="16"/>
      <c r="KT48" s="16"/>
      <c r="KU48" s="16"/>
      <c r="KV48" s="16"/>
      <c r="KW48" s="16"/>
      <c r="KX48" s="16"/>
      <c r="KY48" s="16"/>
      <c r="KZ48" s="16"/>
      <c r="LA48" s="16"/>
      <c r="LB48" s="16"/>
      <c r="LC48" s="16"/>
      <c r="LD48" s="16"/>
      <c r="LE48" s="16"/>
      <c r="LF48" s="16"/>
      <c r="LG48" s="16"/>
      <c r="LH48" s="16"/>
      <c r="LI48" s="16"/>
      <c r="LJ48" s="16"/>
      <c r="LK48" s="16"/>
      <c r="LL48" s="16"/>
      <c r="LM48" s="16"/>
      <c r="LN48" s="16"/>
      <c r="LO48" s="16"/>
      <c r="LP48" s="16"/>
      <c r="LQ48" s="16"/>
      <c r="LR48" s="16"/>
      <c r="LS48" s="16"/>
      <c r="LT48" s="16"/>
      <c r="LU48" s="16"/>
      <c r="LV48" s="16"/>
      <c r="LW48" s="16"/>
      <c r="LX48" s="16"/>
      <c r="LY48" s="16"/>
      <c r="LZ48" s="16"/>
      <c r="MA48" s="16"/>
      <c r="MB48" s="16"/>
      <c r="MC48" s="16"/>
      <c r="MD48" s="16"/>
      <c r="ME48" s="16"/>
      <c r="MF48" s="16"/>
      <c r="MG48" s="16"/>
      <c r="MH48" s="16"/>
      <c r="MI48" s="16"/>
      <c r="MJ48" s="16"/>
      <c r="MK48" s="16"/>
      <c r="ML48" s="16"/>
      <c r="MM48" s="16"/>
      <c r="MN48" s="16"/>
      <c r="MO48" s="16"/>
      <c r="MP48" s="16"/>
      <c r="MQ48" s="16"/>
      <c r="MR48" s="16"/>
      <c r="MS48" s="16"/>
      <c r="MT48" s="16"/>
      <c r="MU48" s="16"/>
      <c r="MV48" s="16"/>
      <c r="MW48" s="16"/>
      <c r="MX48" s="16"/>
    </row>
    <row r="49" spans="1:362">
      <c r="A49" s="34" t="s">
        <v>12</v>
      </c>
      <c r="B49" s="34" t="s">
        <v>242</v>
      </c>
      <c r="C49" s="36" t="s">
        <v>243</v>
      </c>
      <c r="D49" s="34" t="str">
        <f>DEC2HEX(HEX2DEC(INDEX(BaseAddressTable!$B$2:$B$72,(MATCH(A49,BaseAddressTable!$A$2:$A$72,0))))+HEX2DEC(C49))</f>
        <v>A026C12C</v>
      </c>
      <c r="E49" s="34" t="s">
        <v>65</v>
      </c>
      <c r="F49" s="34" t="s">
        <v>256</v>
      </c>
      <c r="G49" s="34" t="s">
        <v>227</v>
      </c>
      <c r="H49" s="36">
        <v>0</v>
      </c>
      <c r="I49" s="37" t="s">
        <v>257</v>
      </c>
      <c r="J49" s="34" t="s">
        <v>258</v>
      </c>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c r="KO49" s="16"/>
      <c r="KP49" s="16"/>
      <c r="KQ49" s="16"/>
      <c r="KR49" s="16"/>
      <c r="KS49" s="16"/>
      <c r="KT49" s="16"/>
      <c r="KU49" s="16"/>
      <c r="KV49" s="16"/>
      <c r="KW49" s="16"/>
      <c r="KX49" s="16"/>
      <c r="KY49" s="16"/>
      <c r="KZ49" s="16"/>
      <c r="LA49" s="16"/>
      <c r="LB49" s="16"/>
      <c r="LC49" s="16"/>
      <c r="LD49" s="16"/>
      <c r="LE49" s="16"/>
      <c r="LF49" s="16"/>
      <c r="LG49" s="16"/>
      <c r="LH49" s="16"/>
      <c r="LI49" s="16"/>
      <c r="LJ49" s="16"/>
      <c r="LK49" s="16"/>
      <c r="LL49" s="16"/>
      <c r="LM49" s="16"/>
      <c r="LN49" s="16"/>
      <c r="LO49" s="16"/>
      <c r="LP49" s="16"/>
      <c r="LQ49" s="16"/>
      <c r="LR49" s="16"/>
      <c r="LS49" s="16"/>
      <c r="LT49" s="16"/>
      <c r="LU49" s="16"/>
      <c r="LV49" s="16"/>
      <c r="LW49" s="16"/>
      <c r="LX49" s="16"/>
      <c r="LY49" s="16"/>
      <c r="LZ49" s="16"/>
      <c r="MA49" s="16"/>
      <c r="MB49" s="16"/>
      <c r="MC49" s="16"/>
      <c r="MD49" s="16"/>
      <c r="ME49" s="16"/>
      <c r="MF49" s="16"/>
      <c r="MG49" s="16"/>
      <c r="MH49" s="16"/>
      <c r="MI49" s="16"/>
      <c r="MJ49" s="16"/>
      <c r="MK49" s="16"/>
      <c r="ML49" s="16"/>
      <c r="MM49" s="16"/>
      <c r="MN49" s="16"/>
      <c r="MO49" s="16"/>
      <c r="MP49" s="16"/>
      <c r="MQ49" s="16"/>
      <c r="MR49" s="16"/>
      <c r="MS49" s="16"/>
      <c r="MT49" s="16"/>
      <c r="MU49" s="16"/>
      <c r="MV49" s="16"/>
      <c r="MW49" s="16"/>
      <c r="MX49" s="16"/>
    </row>
    <row r="50" spans="1:362">
      <c r="A50" s="34" t="s">
        <v>12</v>
      </c>
      <c r="B50" s="34" t="s">
        <v>242</v>
      </c>
      <c r="C50" s="36" t="s">
        <v>243</v>
      </c>
      <c r="D50" s="34" t="str">
        <f>DEC2HEX(HEX2DEC(INDEX(BaseAddressTable!$B$2:$B$72,(MATCH(A50,BaseAddressTable!$A$2:$A$72,0))))+HEX2DEC(C50))</f>
        <v>A026C12C</v>
      </c>
      <c r="E50" s="34" t="s">
        <v>65</v>
      </c>
      <c r="F50" s="34" t="s">
        <v>259</v>
      </c>
      <c r="G50" s="34" t="s">
        <v>231</v>
      </c>
      <c r="H50" s="36">
        <v>0</v>
      </c>
      <c r="I50" s="37" t="s">
        <v>260</v>
      </c>
      <c r="J50" s="34" t="s">
        <v>261</v>
      </c>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c r="JB50" s="16"/>
      <c r="JC50" s="16"/>
      <c r="JD50" s="16"/>
      <c r="JE50" s="16"/>
      <c r="JF50" s="16"/>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c r="KO50" s="16"/>
      <c r="KP50" s="16"/>
      <c r="KQ50" s="16"/>
      <c r="KR50" s="16"/>
      <c r="KS50" s="16"/>
      <c r="KT50" s="16"/>
      <c r="KU50" s="16"/>
      <c r="KV50" s="16"/>
      <c r="KW50" s="16"/>
      <c r="KX50" s="16"/>
      <c r="KY50" s="16"/>
      <c r="KZ50" s="16"/>
      <c r="LA50" s="16"/>
      <c r="LB50" s="16"/>
      <c r="LC50" s="16"/>
      <c r="LD50" s="16"/>
      <c r="LE50" s="16"/>
      <c r="LF50" s="16"/>
      <c r="LG50" s="16"/>
      <c r="LH50" s="16"/>
      <c r="LI50" s="16"/>
      <c r="LJ50" s="16"/>
      <c r="LK50" s="16"/>
      <c r="LL50" s="16"/>
      <c r="LM50" s="16"/>
      <c r="LN50" s="16"/>
      <c r="LO50" s="16"/>
      <c r="LP50" s="16"/>
      <c r="LQ50" s="16"/>
      <c r="LR50" s="16"/>
      <c r="LS50" s="16"/>
      <c r="LT50" s="16"/>
      <c r="LU50" s="16"/>
      <c r="LV50" s="16"/>
      <c r="LW50" s="16"/>
      <c r="LX50" s="16"/>
      <c r="LY50" s="16"/>
      <c r="LZ50" s="16"/>
      <c r="MA50" s="16"/>
      <c r="MB50" s="16"/>
      <c r="MC50" s="16"/>
      <c r="MD50" s="16"/>
      <c r="ME50" s="16"/>
      <c r="MF50" s="16"/>
      <c r="MG50" s="16"/>
      <c r="MH50" s="16"/>
      <c r="MI50" s="16"/>
      <c r="MJ50" s="16"/>
      <c r="MK50" s="16"/>
      <c r="ML50" s="16"/>
      <c r="MM50" s="16"/>
      <c r="MN50" s="16"/>
      <c r="MO50" s="16"/>
      <c r="MP50" s="16"/>
      <c r="MQ50" s="16"/>
      <c r="MR50" s="16"/>
      <c r="MS50" s="16"/>
      <c r="MT50" s="16"/>
      <c r="MU50" s="16"/>
      <c r="MV50" s="16"/>
      <c r="MW50" s="16"/>
      <c r="MX50" s="16"/>
    </row>
    <row r="51" spans="1:362">
      <c r="A51" s="34" t="s">
        <v>12</v>
      </c>
      <c r="B51" s="34" t="s">
        <v>242</v>
      </c>
      <c r="C51" s="36" t="s">
        <v>243</v>
      </c>
      <c r="D51" s="34" t="str">
        <f>DEC2HEX(HEX2DEC(INDEX(BaseAddressTable!$B$2:$B$72,(MATCH(A51,BaseAddressTable!$A$2:$A$72,0))))+HEX2DEC(C51))</f>
        <v>A026C12C</v>
      </c>
      <c r="E51" s="34" t="s">
        <v>65</v>
      </c>
      <c r="F51" s="34" t="s">
        <v>262</v>
      </c>
      <c r="G51" s="34" t="s">
        <v>235</v>
      </c>
      <c r="H51" s="36">
        <v>0</v>
      </c>
      <c r="I51" s="37" t="s">
        <v>263</v>
      </c>
      <c r="J51" s="34" t="s">
        <v>264</v>
      </c>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c r="KO51" s="16"/>
      <c r="KP51" s="16"/>
      <c r="KQ51" s="16"/>
      <c r="KR51" s="16"/>
      <c r="KS51" s="16"/>
      <c r="KT51" s="16"/>
      <c r="KU51" s="16"/>
      <c r="KV51" s="16"/>
      <c r="KW51" s="16"/>
      <c r="KX51" s="16"/>
      <c r="KY51" s="16"/>
      <c r="KZ51" s="16"/>
      <c r="LA51" s="16"/>
      <c r="LB51" s="16"/>
      <c r="LC51" s="16"/>
      <c r="LD51" s="16"/>
      <c r="LE51" s="16"/>
      <c r="LF51" s="16"/>
      <c r="LG51" s="16"/>
      <c r="LH51" s="16"/>
      <c r="LI51" s="16"/>
      <c r="LJ51" s="16"/>
      <c r="LK51" s="16"/>
      <c r="LL51" s="16"/>
      <c r="LM51" s="16"/>
      <c r="LN51" s="16"/>
      <c r="LO51" s="16"/>
      <c r="LP51" s="16"/>
      <c r="LQ51" s="16"/>
      <c r="LR51" s="16"/>
      <c r="LS51" s="16"/>
      <c r="LT51" s="16"/>
      <c r="LU51" s="16"/>
      <c r="LV51" s="16"/>
      <c r="LW51" s="16"/>
      <c r="LX51" s="16"/>
      <c r="LY51" s="16"/>
      <c r="LZ51" s="16"/>
      <c r="MA51" s="16"/>
      <c r="MB51" s="16"/>
      <c r="MC51" s="16"/>
      <c r="MD51" s="16"/>
      <c r="ME51" s="16"/>
      <c r="MF51" s="16"/>
      <c r="MG51" s="16"/>
      <c r="MH51" s="16"/>
      <c r="MI51" s="16"/>
      <c r="MJ51" s="16"/>
      <c r="MK51" s="16"/>
      <c r="ML51" s="16"/>
      <c r="MM51" s="16"/>
      <c r="MN51" s="16"/>
      <c r="MO51" s="16"/>
      <c r="MP51" s="16"/>
      <c r="MQ51" s="16"/>
      <c r="MR51" s="16"/>
      <c r="MS51" s="16"/>
      <c r="MT51" s="16"/>
      <c r="MU51" s="16"/>
      <c r="MV51" s="16"/>
      <c r="MW51" s="16"/>
      <c r="MX51" s="16"/>
    </row>
    <row r="52" spans="1:362">
      <c r="A52" s="34" t="s">
        <v>12</v>
      </c>
      <c r="B52" s="34" t="s">
        <v>242</v>
      </c>
      <c r="C52" s="36" t="s">
        <v>243</v>
      </c>
      <c r="D52" s="34" t="str">
        <f>DEC2HEX(HEX2DEC(INDEX(BaseAddressTable!$B$2:$B$72,(MATCH(A52,BaseAddressTable!$A$2:$A$72,0))))+HEX2DEC(C52))</f>
        <v>A026C12C</v>
      </c>
      <c r="E52" s="34" t="s">
        <v>65</v>
      </c>
      <c r="F52" s="34" t="s">
        <v>265</v>
      </c>
      <c r="G52" s="34" t="s">
        <v>239</v>
      </c>
      <c r="H52" s="36">
        <v>0</v>
      </c>
      <c r="I52" s="37" t="s">
        <v>266</v>
      </c>
      <c r="J52" s="34" t="s">
        <v>267</v>
      </c>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row>
    <row r="53" spans="1:362">
      <c r="A53" s="4" t="s">
        <v>12</v>
      </c>
      <c r="B53" s="4" t="s">
        <v>268</v>
      </c>
      <c r="C53" s="31">
        <v>130</v>
      </c>
      <c r="D53" s="4" t="str">
        <f>DEC2HEX(HEX2DEC(INDEX(BaseAddressTable!$B$2:$B$72,(MATCH(A53,BaseAddressTable!$A$2:$A$72,0))))+HEX2DEC(C53))</f>
        <v>A026C130</v>
      </c>
      <c r="E53" s="4" t="s">
        <v>65</v>
      </c>
      <c r="F53" s="4" t="s">
        <v>269</v>
      </c>
      <c r="G53" s="4" t="s">
        <v>270</v>
      </c>
      <c r="H53" s="31" t="s">
        <v>271</v>
      </c>
      <c r="I53" s="7" t="s">
        <v>272</v>
      </c>
      <c r="J53" s="4" t="s">
        <v>273</v>
      </c>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c r="KO53" s="16"/>
      <c r="KP53" s="16"/>
      <c r="KQ53" s="16"/>
      <c r="KR53" s="16"/>
      <c r="KS53" s="16"/>
      <c r="KT53" s="16"/>
      <c r="KU53" s="16"/>
      <c r="KV53" s="16"/>
      <c r="KW53" s="16"/>
      <c r="KX53" s="16"/>
      <c r="KY53" s="16"/>
      <c r="KZ53" s="16"/>
      <c r="LA53" s="16"/>
      <c r="LB53" s="16"/>
      <c r="LC53" s="16"/>
      <c r="LD53" s="16"/>
      <c r="LE53" s="16"/>
      <c r="LF53" s="16"/>
      <c r="LG53" s="16"/>
      <c r="LH53" s="16"/>
      <c r="LI53" s="16"/>
      <c r="LJ53" s="16"/>
      <c r="LK53" s="16"/>
      <c r="LL53" s="16"/>
      <c r="LM53" s="16"/>
      <c r="LN53" s="16"/>
      <c r="LO53" s="16"/>
      <c r="LP53" s="16"/>
      <c r="LQ53" s="16"/>
      <c r="LR53" s="16"/>
      <c r="LS53" s="16"/>
      <c r="LT53" s="16"/>
      <c r="LU53" s="16"/>
      <c r="LV53" s="16"/>
      <c r="LW53" s="16"/>
      <c r="LX53" s="16"/>
      <c r="LY53" s="16"/>
      <c r="LZ53" s="16"/>
      <c r="MA53" s="16"/>
      <c r="MB53" s="16"/>
      <c r="MC53" s="16"/>
      <c r="MD53" s="16"/>
      <c r="ME53" s="16"/>
      <c r="MF53" s="16"/>
      <c r="MG53" s="16"/>
      <c r="MH53" s="16"/>
      <c r="MI53" s="16"/>
      <c r="MJ53" s="16"/>
      <c r="MK53" s="16"/>
      <c r="ML53" s="16"/>
      <c r="MM53" s="16"/>
      <c r="MN53" s="16"/>
      <c r="MO53" s="16"/>
      <c r="MP53" s="16"/>
      <c r="MQ53" s="16"/>
      <c r="MR53" s="16"/>
      <c r="MS53" s="16"/>
      <c r="MT53" s="16"/>
      <c r="MU53" s="16"/>
      <c r="MV53" s="16"/>
      <c r="MW53" s="16"/>
      <c r="MX53" s="16"/>
    </row>
    <row r="54" spans="1:362">
      <c r="A54" s="4" t="s">
        <v>12</v>
      </c>
      <c r="B54" s="4" t="s">
        <v>268</v>
      </c>
      <c r="C54" s="31">
        <v>130</v>
      </c>
      <c r="D54" s="4" t="str">
        <f>DEC2HEX(HEX2DEC(INDEX(BaseAddressTable!$B$2:$B$72,(MATCH(A54,BaseAddressTable!$A$2:$A$72,0))))+HEX2DEC(C54))</f>
        <v>A026C130</v>
      </c>
      <c r="E54" s="4" t="s">
        <v>65</v>
      </c>
      <c r="F54" s="4" t="s">
        <v>274</v>
      </c>
      <c r="G54" s="4" t="s">
        <v>275</v>
      </c>
      <c r="H54" s="31" t="s">
        <v>271</v>
      </c>
      <c r="I54" s="7" t="s">
        <v>276</v>
      </c>
      <c r="J54" s="4" t="s">
        <v>277</v>
      </c>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row>
    <row r="55" spans="1:362">
      <c r="A55" s="4" t="s">
        <v>12</v>
      </c>
      <c r="B55" s="4" t="s">
        <v>268</v>
      </c>
      <c r="C55" s="31">
        <v>130</v>
      </c>
      <c r="D55" s="4" t="str">
        <f>DEC2HEX(HEX2DEC(INDEX(BaseAddressTable!$B$2:$B$72,(MATCH(A55,BaseAddressTable!$A$2:$A$72,0))))+HEX2DEC(C55))</f>
        <v>A026C130</v>
      </c>
      <c r="E55" s="4" t="s">
        <v>65</v>
      </c>
      <c r="F55" s="4" t="s">
        <v>278</v>
      </c>
      <c r="G55" s="4" t="s">
        <v>279</v>
      </c>
      <c r="H55" s="31" t="s">
        <v>271</v>
      </c>
      <c r="I55" s="7" t="s">
        <v>280</v>
      </c>
      <c r="J55" s="4" t="s">
        <v>281</v>
      </c>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row>
    <row r="56" spans="1:362">
      <c r="A56" s="4" t="s">
        <v>12</v>
      </c>
      <c r="B56" s="4" t="s">
        <v>268</v>
      </c>
      <c r="C56" s="31">
        <v>130</v>
      </c>
      <c r="D56" s="4" t="str">
        <f>DEC2HEX(HEX2DEC(INDEX(BaseAddressTable!$B$2:$B$72,(MATCH(A56,BaseAddressTable!$A$2:$A$72,0))))+HEX2DEC(C56))</f>
        <v>A026C130</v>
      </c>
      <c r="E56" s="4" t="s">
        <v>65</v>
      </c>
      <c r="F56" s="4" t="s">
        <v>282</v>
      </c>
      <c r="G56" s="4" t="s">
        <v>283</v>
      </c>
      <c r="H56" s="31" t="s">
        <v>271</v>
      </c>
      <c r="I56" s="7" t="s">
        <v>284</v>
      </c>
      <c r="J56" s="4" t="s">
        <v>285</v>
      </c>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row>
    <row r="57" spans="1:362">
      <c r="A57" s="34" t="s">
        <v>12</v>
      </c>
      <c r="B57" s="34" t="s">
        <v>286</v>
      </c>
      <c r="C57" s="36">
        <v>134</v>
      </c>
      <c r="D57" s="34" t="str">
        <f>DEC2HEX(HEX2DEC(INDEX(BaseAddressTable!$B$2:$B$72,(MATCH(A57,BaseAddressTable!$A$2:$A$72,0))))+HEX2DEC(C57))</f>
        <v>A026C134</v>
      </c>
      <c r="E57" s="34" t="s">
        <v>65</v>
      </c>
      <c r="F57" s="34" t="s">
        <v>287</v>
      </c>
      <c r="G57" s="34" t="s">
        <v>270</v>
      </c>
      <c r="H57" s="36" t="s">
        <v>271</v>
      </c>
      <c r="I57" s="37" t="s">
        <v>288</v>
      </c>
      <c r="J57" s="34" t="s">
        <v>289</v>
      </c>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c r="IW57" s="16"/>
      <c r="IX57" s="16"/>
      <c r="IY57" s="16"/>
      <c r="IZ57" s="16"/>
      <c r="JA57" s="16"/>
      <c r="JB57" s="16"/>
      <c r="JC57" s="16"/>
      <c r="JD57" s="16"/>
      <c r="JE57" s="16"/>
      <c r="JF57" s="16"/>
      <c r="JG57" s="16"/>
      <c r="JH57" s="16"/>
      <c r="JI57" s="16"/>
      <c r="JJ57" s="16"/>
      <c r="JK57" s="16"/>
      <c r="JL57" s="16"/>
      <c r="JM57" s="16"/>
      <c r="JN57" s="16"/>
      <c r="JO57" s="16"/>
      <c r="JP57" s="16"/>
      <c r="JQ57" s="16"/>
      <c r="JR57" s="16"/>
      <c r="JS57" s="16"/>
      <c r="JT57" s="16"/>
      <c r="JU57" s="16"/>
      <c r="JV57" s="16"/>
      <c r="JW57" s="16"/>
      <c r="JX57" s="16"/>
      <c r="JY57" s="16"/>
      <c r="JZ57" s="16"/>
      <c r="KA57" s="16"/>
      <c r="KB57" s="16"/>
      <c r="KC57" s="16"/>
      <c r="KD57" s="16"/>
      <c r="KE57" s="16"/>
      <c r="KF57" s="16"/>
      <c r="KG57" s="16"/>
      <c r="KH57" s="16"/>
      <c r="KI57" s="16"/>
      <c r="KJ57" s="16"/>
      <c r="KK57" s="16"/>
      <c r="KL57" s="16"/>
      <c r="KM57" s="16"/>
      <c r="KN57" s="16"/>
      <c r="KO57" s="16"/>
      <c r="KP57" s="16"/>
      <c r="KQ57" s="16"/>
      <c r="KR57" s="16"/>
      <c r="KS57" s="16"/>
      <c r="KT57" s="16"/>
      <c r="KU57" s="16"/>
      <c r="KV57" s="16"/>
      <c r="KW57" s="16"/>
      <c r="KX57" s="16"/>
      <c r="KY57" s="16"/>
      <c r="KZ57" s="16"/>
      <c r="LA57" s="16"/>
      <c r="LB57" s="16"/>
      <c r="LC57" s="16"/>
      <c r="LD57" s="16"/>
      <c r="LE57" s="16"/>
      <c r="LF57" s="16"/>
      <c r="LG57" s="16"/>
      <c r="LH57" s="16"/>
      <c r="LI57" s="16"/>
      <c r="LJ57" s="16"/>
      <c r="LK57" s="16"/>
      <c r="LL57" s="16"/>
      <c r="LM57" s="16"/>
      <c r="LN57" s="16"/>
      <c r="LO57" s="16"/>
      <c r="LP57" s="16"/>
      <c r="LQ57" s="16"/>
      <c r="LR57" s="16"/>
      <c r="LS57" s="16"/>
      <c r="LT57" s="16"/>
      <c r="LU57" s="16"/>
      <c r="LV57" s="16"/>
      <c r="LW57" s="16"/>
      <c r="LX57" s="16"/>
      <c r="LY57" s="16"/>
      <c r="LZ57" s="16"/>
      <c r="MA57" s="16"/>
      <c r="MB57" s="16"/>
      <c r="MC57" s="16"/>
      <c r="MD57" s="16"/>
      <c r="ME57" s="16"/>
      <c r="MF57" s="16"/>
      <c r="MG57" s="16"/>
      <c r="MH57" s="16"/>
      <c r="MI57" s="16"/>
      <c r="MJ57" s="16"/>
      <c r="MK57" s="16"/>
      <c r="ML57" s="16"/>
      <c r="MM57" s="16"/>
      <c r="MN57" s="16"/>
      <c r="MO57" s="16"/>
      <c r="MP57" s="16"/>
      <c r="MQ57" s="16"/>
      <c r="MR57" s="16"/>
      <c r="MS57" s="16"/>
      <c r="MT57" s="16"/>
      <c r="MU57" s="16"/>
      <c r="MV57" s="16"/>
      <c r="MW57" s="16"/>
      <c r="MX57" s="16"/>
    </row>
    <row r="58" spans="1:362">
      <c r="A58" s="34" t="s">
        <v>12</v>
      </c>
      <c r="B58" s="34" t="s">
        <v>286</v>
      </c>
      <c r="C58" s="36">
        <v>134</v>
      </c>
      <c r="D58" s="34" t="str">
        <f>DEC2HEX(HEX2DEC(INDEX(BaseAddressTable!$B$2:$B$72,(MATCH(A58,BaseAddressTable!$A$2:$A$72,0))))+HEX2DEC(C58))</f>
        <v>A026C134</v>
      </c>
      <c r="E58" s="34" t="s">
        <v>65</v>
      </c>
      <c r="F58" s="34" t="s">
        <v>290</v>
      </c>
      <c r="G58" s="34" t="s">
        <v>275</v>
      </c>
      <c r="H58" s="36" t="s">
        <v>271</v>
      </c>
      <c r="I58" s="37" t="s">
        <v>291</v>
      </c>
      <c r="J58" s="34" t="s">
        <v>292</v>
      </c>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c r="IZ58" s="16"/>
      <c r="JA58" s="16"/>
      <c r="JB58" s="16"/>
      <c r="JC58" s="16"/>
      <c r="JD58" s="16"/>
      <c r="JE58" s="16"/>
      <c r="JF58" s="16"/>
      <c r="JG58" s="16"/>
      <c r="JH58" s="16"/>
      <c r="JI58" s="16"/>
      <c r="JJ58" s="16"/>
      <c r="JK58" s="16"/>
      <c r="JL58" s="16"/>
      <c r="JM58" s="16"/>
      <c r="JN58" s="16"/>
      <c r="JO58" s="16"/>
      <c r="JP58" s="16"/>
      <c r="JQ58" s="16"/>
      <c r="JR58" s="16"/>
      <c r="JS58" s="16"/>
      <c r="JT58" s="16"/>
      <c r="JU58" s="16"/>
      <c r="JV58" s="16"/>
      <c r="JW58" s="16"/>
      <c r="JX58" s="16"/>
      <c r="JY58" s="16"/>
      <c r="JZ58" s="16"/>
      <c r="KA58" s="16"/>
      <c r="KB58" s="16"/>
      <c r="KC58" s="16"/>
      <c r="KD58" s="16"/>
      <c r="KE58" s="16"/>
      <c r="KF58" s="16"/>
      <c r="KG58" s="16"/>
      <c r="KH58" s="16"/>
      <c r="KI58" s="16"/>
      <c r="KJ58" s="16"/>
      <c r="KK58" s="16"/>
      <c r="KL58" s="16"/>
      <c r="KM58" s="16"/>
      <c r="KN58" s="16"/>
      <c r="KO58" s="16"/>
      <c r="KP58" s="16"/>
      <c r="KQ58" s="16"/>
      <c r="KR58" s="16"/>
      <c r="KS58" s="16"/>
      <c r="KT58" s="16"/>
      <c r="KU58" s="16"/>
      <c r="KV58" s="16"/>
      <c r="KW58" s="16"/>
      <c r="KX58" s="16"/>
      <c r="KY58" s="16"/>
      <c r="KZ58" s="16"/>
      <c r="LA58" s="16"/>
      <c r="LB58" s="16"/>
      <c r="LC58" s="16"/>
      <c r="LD58" s="16"/>
      <c r="LE58" s="16"/>
      <c r="LF58" s="16"/>
      <c r="LG58" s="16"/>
      <c r="LH58" s="16"/>
      <c r="LI58" s="16"/>
      <c r="LJ58" s="16"/>
      <c r="LK58" s="16"/>
      <c r="LL58" s="16"/>
      <c r="LM58" s="16"/>
      <c r="LN58" s="16"/>
      <c r="LO58" s="16"/>
      <c r="LP58" s="16"/>
      <c r="LQ58" s="16"/>
      <c r="LR58" s="16"/>
      <c r="LS58" s="16"/>
      <c r="LT58" s="16"/>
      <c r="LU58" s="16"/>
      <c r="LV58" s="16"/>
      <c r="LW58" s="16"/>
      <c r="LX58" s="16"/>
      <c r="LY58" s="16"/>
      <c r="LZ58" s="16"/>
      <c r="MA58" s="16"/>
      <c r="MB58" s="16"/>
      <c r="MC58" s="16"/>
      <c r="MD58" s="16"/>
      <c r="ME58" s="16"/>
      <c r="MF58" s="16"/>
      <c r="MG58" s="16"/>
      <c r="MH58" s="16"/>
      <c r="MI58" s="16"/>
      <c r="MJ58" s="16"/>
      <c r="MK58" s="16"/>
      <c r="ML58" s="16"/>
      <c r="MM58" s="16"/>
      <c r="MN58" s="16"/>
      <c r="MO58" s="16"/>
      <c r="MP58" s="16"/>
      <c r="MQ58" s="16"/>
      <c r="MR58" s="16"/>
      <c r="MS58" s="16"/>
      <c r="MT58" s="16"/>
      <c r="MU58" s="16"/>
      <c r="MV58" s="16"/>
      <c r="MW58" s="16"/>
      <c r="MX58" s="16"/>
    </row>
    <row r="59" spans="1:362">
      <c r="A59" s="34" t="s">
        <v>12</v>
      </c>
      <c r="B59" s="34" t="s">
        <v>286</v>
      </c>
      <c r="C59" s="36">
        <v>134</v>
      </c>
      <c r="D59" s="34" t="str">
        <f>DEC2HEX(HEX2DEC(INDEX(BaseAddressTable!$B$2:$B$72,(MATCH(A59,BaseAddressTable!$A$2:$A$72,0))))+HEX2DEC(C59))</f>
        <v>A026C134</v>
      </c>
      <c r="E59" s="34" t="s">
        <v>65</v>
      </c>
      <c r="F59" s="34" t="s">
        <v>293</v>
      </c>
      <c r="G59" s="34" t="s">
        <v>279</v>
      </c>
      <c r="H59" s="36" t="s">
        <v>271</v>
      </c>
      <c r="I59" s="37" t="s">
        <v>294</v>
      </c>
      <c r="J59" s="34" t="s">
        <v>295</v>
      </c>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c r="GD59" s="16"/>
      <c r="GE59" s="16"/>
      <c r="GF59" s="16"/>
      <c r="GG59" s="16"/>
      <c r="GH59" s="16"/>
      <c r="GI59" s="16"/>
      <c r="GJ59" s="16"/>
      <c r="GK59" s="16"/>
      <c r="GL59" s="16"/>
      <c r="GM59" s="16"/>
      <c r="GN59" s="16"/>
      <c r="GO59" s="16"/>
      <c r="GP59" s="16"/>
      <c r="GQ59" s="16"/>
      <c r="GR59" s="16"/>
      <c r="GS59" s="16"/>
      <c r="GT59" s="16"/>
      <c r="GU59" s="16"/>
      <c r="GV59" s="16"/>
      <c r="GW59" s="16"/>
      <c r="GX59" s="16"/>
      <c r="GY59" s="16"/>
      <c r="GZ59" s="16"/>
      <c r="HA59" s="16"/>
      <c r="HB59" s="16"/>
      <c r="HC59" s="16"/>
      <c r="HD59" s="16"/>
      <c r="HE59" s="16"/>
      <c r="HF59" s="16"/>
      <c r="HG59" s="16"/>
      <c r="HH59" s="16"/>
      <c r="HI59" s="16"/>
      <c r="HJ59" s="16"/>
      <c r="HK59" s="16"/>
      <c r="HL59" s="16"/>
      <c r="HM59" s="16"/>
      <c r="HN59" s="16"/>
      <c r="HO59" s="16"/>
      <c r="HP59" s="16"/>
      <c r="HQ59" s="16"/>
      <c r="HR59" s="16"/>
      <c r="HS59" s="16"/>
      <c r="HT59" s="16"/>
      <c r="HU59" s="16"/>
      <c r="HV59" s="16"/>
      <c r="HW59" s="16"/>
      <c r="HX59" s="16"/>
      <c r="HY59" s="16"/>
      <c r="HZ59" s="16"/>
      <c r="IA59" s="16"/>
      <c r="IB59" s="16"/>
      <c r="IC59" s="16"/>
      <c r="ID59" s="16"/>
      <c r="IE59" s="16"/>
      <c r="IF59" s="16"/>
      <c r="IG59" s="16"/>
      <c r="IH59" s="16"/>
      <c r="II59" s="16"/>
      <c r="IJ59" s="16"/>
      <c r="IK59" s="16"/>
      <c r="IL59" s="16"/>
      <c r="IM59" s="16"/>
      <c r="IN59" s="16"/>
      <c r="IO59" s="16"/>
      <c r="IP59" s="16"/>
      <c r="IQ59" s="16"/>
      <c r="IR59" s="16"/>
      <c r="IS59" s="16"/>
      <c r="IT59" s="16"/>
      <c r="IU59" s="16"/>
      <c r="IV59" s="16"/>
      <c r="IW59" s="16"/>
      <c r="IX59" s="16"/>
      <c r="IY59" s="16"/>
      <c r="IZ59" s="16"/>
      <c r="JA59" s="16"/>
      <c r="JB59" s="16"/>
      <c r="JC59" s="16"/>
      <c r="JD59" s="16"/>
      <c r="JE59" s="16"/>
      <c r="JF59" s="16"/>
      <c r="JG59" s="16"/>
      <c r="JH59" s="16"/>
      <c r="JI59" s="16"/>
      <c r="JJ59" s="16"/>
      <c r="JK59" s="16"/>
      <c r="JL59" s="16"/>
      <c r="JM59" s="16"/>
      <c r="JN59" s="16"/>
      <c r="JO59" s="16"/>
      <c r="JP59" s="16"/>
      <c r="JQ59" s="16"/>
      <c r="JR59" s="16"/>
      <c r="JS59" s="16"/>
      <c r="JT59" s="16"/>
      <c r="JU59" s="16"/>
      <c r="JV59" s="16"/>
      <c r="JW59" s="16"/>
      <c r="JX59" s="16"/>
      <c r="JY59" s="16"/>
      <c r="JZ59" s="16"/>
      <c r="KA59" s="16"/>
      <c r="KB59" s="16"/>
      <c r="KC59" s="16"/>
      <c r="KD59" s="16"/>
      <c r="KE59" s="16"/>
      <c r="KF59" s="16"/>
      <c r="KG59" s="16"/>
      <c r="KH59" s="16"/>
      <c r="KI59" s="16"/>
      <c r="KJ59" s="16"/>
      <c r="KK59" s="16"/>
      <c r="KL59" s="16"/>
      <c r="KM59" s="16"/>
      <c r="KN59" s="16"/>
      <c r="KO59" s="16"/>
      <c r="KP59" s="16"/>
      <c r="KQ59" s="16"/>
      <c r="KR59" s="16"/>
      <c r="KS59" s="16"/>
      <c r="KT59" s="16"/>
      <c r="KU59" s="16"/>
      <c r="KV59" s="16"/>
      <c r="KW59" s="16"/>
      <c r="KX59" s="16"/>
      <c r="KY59" s="16"/>
      <c r="KZ59" s="16"/>
      <c r="LA59" s="16"/>
      <c r="LB59" s="16"/>
      <c r="LC59" s="16"/>
      <c r="LD59" s="16"/>
      <c r="LE59" s="16"/>
      <c r="LF59" s="16"/>
      <c r="LG59" s="16"/>
      <c r="LH59" s="16"/>
      <c r="LI59" s="16"/>
      <c r="LJ59" s="16"/>
      <c r="LK59" s="16"/>
      <c r="LL59" s="16"/>
      <c r="LM59" s="16"/>
      <c r="LN59" s="16"/>
      <c r="LO59" s="16"/>
      <c r="LP59" s="16"/>
      <c r="LQ59" s="16"/>
      <c r="LR59" s="16"/>
      <c r="LS59" s="16"/>
      <c r="LT59" s="16"/>
      <c r="LU59" s="16"/>
      <c r="LV59" s="16"/>
      <c r="LW59" s="16"/>
      <c r="LX59" s="16"/>
      <c r="LY59" s="16"/>
      <c r="LZ59" s="16"/>
      <c r="MA59" s="16"/>
      <c r="MB59" s="16"/>
      <c r="MC59" s="16"/>
      <c r="MD59" s="16"/>
      <c r="ME59" s="16"/>
      <c r="MF59" s="16"/>
      <c r="MG59" s="16"/>
      <c r="MH59" s="16"/>
      <c r="MI59" s="16"/>
      <c r="MJ59" s="16"/>
      <c r="MK59" s="16"/>
      <c r="ML59" s="16"/>
      <c r="MM59" s="16"/>
      <c r="MN59" s="16"/>
      <c r="MO59" s="16"/>
      <c r="MP59" s="16"/>
      <c r="MQ59" s="16"/>
      <c r="MR59" s="16"/>
      <c r="MS59" s="16"/>
      <c r="MT59" s="16"/>
      <c r="MU59" s="16"/>
      <c r="MV59" s="16"/>
      <c r="MW59" s="16"/>
      <c r="MX59" s="16"/>
    </row>
    <row r="60" spans="1:362">
      <c r="A60" s="34" t="s">
        <v>12</v>
      </c>
      <c r="B60" s="34" t="s">
        <v>286</v>
      </c>
      <c r="C60" s="36">
        <v>134</v>
      </c>
      <c r="D60" s="34" t="str">
        <f>DEC2HEX(HEX2DEC(INDEX(BaseAddressTable!$B$2:$B$72,(MATCH(A60,BaseAddressTable!$A$2:$A$72,0))))+HEX2DEC(C60))</f>
        <v>A026C134</v>
      </c>
      <c r="E60" s="34" t="s">
        <v>65</v>
      </c>
      <c r="F60" s="34" t="s">
        <v>296</v>
      </c>
      <c r="G60" s="34" t="s">
        <v>283</v>
      </c>
      <c r="H60" s="36" t="s">
        <v>271</v>
      </c>
      <c r="I60" s="37" t="s">
        <v>297</v>
      </c>
      <c r="J60" s="34" t="s">
        <v>298</v>
      </c>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c r="IW60" s="16"/>
      <c r="IX60" s="16"/>
      <c r="IY60" s="16"/>
      <c r="IZ60" s="16"/>
      <c r="JA60" s="16"/>
      <c r="JB60" s="16"/>
      <c r="JC60" s="16"/>
      <c r="JD60" s="16"/>
      <c r="JE60" s="16"/>
      <c r="JF60" s="16"/>
      <c r="JG60" s="16"/>
      <c r="JH60" s="16"/>
      <c r="JI60" s="16"/>
      <c r="JJ60" s="16"/>
      <c r="JK60" s="16"/>
      <c r="JL60" s="16"/>
      <c r="JM60" s="16"/>
      <c r="JN60" s="16"/>
      <c r="JO60" s="16"/>
      <c r="JP60" s="16"/>
      <c r="JQ60" s="16"/>
      <c r="JR60" s="16"/>
      <c r="JS60" s="16"/>
      <c r="JT60" s="16"/>
      <c r="JU60" s="16"/>
      <c r="JV60" s="16"/>
      <c r="JW60" s="16"/>
      <c r="JX60" s="16"/>
      <c r="JY60" s="16"/>
      <c r="JZ60" s="16"/>
      <c r="KA60" s="16"/>
      <c r="KB60" s="16"/>
      <c r="KC60" s="16"/>
      <c r="KD60" s="16"/>
      <c r="KE60" s="16"/>
      <c r="KF60" s="16"/>
      <c r="KG60" s="16"/>
      <c r="KH60" s="16"/>
      <c r="KI60" s="16"/>
      <c r="KJ60" s="16"/>
      <c r="KK60" s="16"/>
      <c r="KL60" s="16"/>
      <c r="KM60" s="16"/>
      <c r="KN60" s="16"/>
      <c r="KO60" s="16"/>
      <c r="KP60" s="16"/>
      <c r="KQ60" s="16"/>
      <c r="KR60" s="16"/>
      <c r="KS60" s="16"/>
      <c r="KT60" s="16"/>
      <c r="KU60" s="16"/>
      <c r="KV60" s="16"/>
      <c r="KW60" s="16"/>
      <c r="KX60" s="16"/>
      <c r="KY60" s="16"/>
      <c r="KZ60" s="16"/>
      <c r="LA60" s="16"/>
      <c r="LB60" s="16"/>
      <c r="LC60" s="16"/>
      <c r="LD60" s="16"/>
      <c r="LE60" s="16"/>
      <c r="LF60" s="16"/>
      <c r="LG60" s="16"/>
      <c r="LH60" s="16"/>
      <c r="LI60" s="16"/>
      <c r="LJ60" s="16"/>
      <c r="LK60" s="16"/>
      <c r="LL60" s="16"/>
      <c r="LM60" s="16"/>
      <c r="LN60" s="16"/>
      <c r="LO60" s="16"/>
      <c r="LP60" s="16"/>
      <c r="LQ60" s="16"/>
      <c r="LR60" s="16"/>
      <c r="LS60" s="16"/>
      <c r="LT60" s="16"/>
      <c r="LU60" s="16"/>
      <c r="LV60" s="16"/>
      <c r="LW60" s="16"/>
      <c r="LX60" s="16"/>
      <c r="LY60" s="16"/>
      <c r="LZ60" s="16"/>
      <c r="MA60" s="16"/>
      <c r="MB60" s="16"/>
      <c r="MC60" s="16"/>
      <c r="MD60" s="16"/>
      <c r="ME60" s="16"/>
      <c r="MF60" s="16"/>
      <c r="MG60" s="16"/>
      <c r="MH60" s="16"/>
      <c r="MI60" s="16"/>
      <c r="MJ60" s="16"/>
      <c r="MK60" s="16"/>
      <c r="ML60" s="16"/>
      <c r="MM60" s="16"/>
      <c r="MN60" s="16"/>
      <c r="MO60" s="16"/>
      <c r="MP60" s="16"/>
      <c r="MQ60" s="16"/>
      <c r="MR60" s="16"/>
      <c r="MS60" s="16"/>
      <c r="MT60" s="16"/>
      <c r="MU60" s="16"/>
      <c r="MV60" s="16"/>
      <c r="MW60" s="16"/>
      <c r="MX60" s="16"/>
    </row>
    <row r="61" spans="1:362">
      <c r="A61" s="4" t="s">
        <v>12</v>
      </c>
      <c r="B61" s="4" t="s">
        <v>299</v>
      </c>
      <c r="C61" s="31">
        <v>138</v>
      </c>
      <c r="D61" s="4" t="str">
        <f>DEC2HEX(HEX2DEC(INDEX(BaseAddressTable!$B$2:$B$72,(MATCH(A61,BaseAddressTable!$A$2:$A$72,0))))+HEX2DEC(C61))</f>
        <v>A026C138</v>
      </c>
      <c r="E61" s="4" t="s">
        <v>49</v>
      </c>
      <c r="F61" s="4" t="s">
        <v>300</v>
      </c>
      <c r="G61" s="4" t="s">
        <v>270</v>
      </c>
      <c r="H61" s="31" t="s">
        <v>271</v>
      </c>
      <c r="I61" s="7" t="s">
        <v>301</v>
      </c>
      <c r="J61" s="4" t="s">
        <v>302</v>
      </c>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c r="IT61" s="16"/>
      <c r="IU61" s="16"/>
      <c r="IV61" s="16"/>
      <c r="IW61" s="16"/>
      <c r="IX61" s="16"/>
      <c r="IY61" s="16"/>
      <c r="IZ61" s="16"/>
      <c r="JA61" s="16"/>
      <c r="JB61" s="16"/>
      <c r="JC61" s="16"/>
      <c r="JD61" s="16"/>
      <c r="JE61" s="16"/>
      <c r="JF61" s="16"/>
      <c r="JG61" s="16"/>
      <c r="JH61" s="16"/>
      <c r="JI61" s="16"/>
      <c r="JJ61" s="16"/>
      <c r="JK61" s="16"/>
      <c r="JL61" s="16"/>
      <c r="JM61" s="16"/>
      <c r="JN61" s="16"/>
      <c r="JO61" s="16"/>
      <c r="JP61" s="16"/>
      <c r="JQ61" s="16"/>
      <c r="JR61" s="16"/>
      <c r="JS61" s="16"/>
      <c r="JT61" s="16"/>
      <c r="JU61" s="16"/>
      <c r="JV61" s="16"/>
      <c r="JW61" s="16"/>
      <c r="JX61" s="16"/>
      <c r="JY61" s="16"/>
      <c r="JZ61" s="16"/>
      <c r="KA61" s="16"/>
      <c r="KB61" s="16"/>
      <c r="KC61" s="16"/>
      <c r="KD61" s="16"/>
      <c r="KE61" s="16"/>
      <c r="KF61" s="16"/>
      <c r="KG61" s="16"/>
      <c r="KH61" s="16"/>
      <c r="KI61" s="16"/>
      <c r="KJ61" s="16"/>
      <c r="KK61" s="16"/>
      <c r="KL61" s="16"/>
      <c r="KM61" s="16"/>
      <c r="KN61" s="16"/>
      <c r="KO61" s="16"/>
      <c r="KP61" s="16"/>
      <c r="KQ61" s="16"/>
      <c r="KR61" s="16"/>
      <c r="KS61" s="16"/>
      <c r="KT61" s="16"/>
      <c r="KU61" s="16"/>
      <c r="KV61" s="16"/>
      <c r="KW61" s="16"/>
      <c r="KX61" s="16"/>
      <c r="KY61" s="16"/>
      <c r="KZ61" s="16"/>
      <c r="LA61" s="16"/>
      <c r="LB61" s="16"/>
      <c r="LC61" s="16"/>
      <c r="LD61" s="16"/>
      <c r="LE61" s="16"/>
      <c r="LF61" s="16"/>
      <c r="LG61" s="16"/>
      <c r="LH61" s="16"/>
      <c r="LI61" s="16"/>
      <c r="LJ61" s="16"/>
      <c r="LK61" s="16"/>
      <c r="LL61" s="16"/>
      <c r="LM61" s="16"/>
      <c r="LN61" s="16"/>
      <c r="LO61" s="16"/>
      <c r="LP61" s="16"/>
      <c r="LQ61" s="16"/>
      <c r="LR61" s="16"/>
      <c r="LS61" s="16"/>
      <c r="LT61" s="16"/>
      <c r="LU61" s="16"/>
      <c r="LV61" s="16"/>
      <c r="LW61" s="16"/>
      <c r="LX61" s="16"/>
      <c r="LY61" s="16"/>
      <c r="LZ61" s="16"/>
      <c r="MA61" s="16"/>
      <c r="MB61" s="16"/>
      <c r="MC61" s="16"/>
      <c r="MD61" s="16"/>
      <c r="ME61" s="16"/>
      <c r="MF61" s="16"/>
      <c r="MG61" s="16"/>
      <c r="MH61" s="16"/>
      <c r="MI61" s="16"/>
      <c r="MJ61" s="16"/>
      <c r="MK61" s="16"/>
      <c r="ML61" s="16"/>
      <c r="MM61" s="16"/>
      <c r="MN61" s="16"/>
      <c r="MO61" s="16"/>
      <c r="MP61" s="16"/>
      <c r="MQ61" s="16"/>
      <c r="MR61" s="16"/>
      <c r="MS61" s="16"/>
      <c r="MT61" s="16"/>
      <c r="MU61" s="16"/>
      <c r="MV61" s="16"/>
      <c r="MW61" s="16"/>
      <c r="MX61" s="16"/>
    </row>
    <row r="62" spans="1:362">
      <c r="A62" s="4" t="s">
        <v>12</v>
      </c>
      <c r="B62" s="4" t="s">
        <v>299</v>
      </c>
      <c r="C62" s="31">
        <v>138</v>
      </c>
      <c r="D62" s="4" t="str">
        <f>DEC2HEX(HEX2DEC(INDEX(BaseAddressTable!$B$2:$B$72,(MATCH(A62,BaseAddressTable!$A$2:$A$72,0))))+HEX2DEC(C62))</f>
        <v>A026C138</v>
      </c>
      <c r="E62" s="4" t="s">
        <v>49</v>
      </c>
      <c r="F62" s="4" t="s">
        <v>303</v>
      </c>
      <c r="G62" s="4" t="s">
        <v>275</v>
      </c>
      <c r="H62" s="31" t="s">
        <v>271</v>
      </c>
      <c r="I62" s="7" t="s">
        <v>304</v>
      </c>
      <c r="J62" s="4" t="s">
        <v>305</v>
      </c>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c r="HM62" s="16"/>
      <c r="HN62" s="16"/>
      <c r="HO62" s="16"/>
      <c r="HP62" s="16"/>
      <c r="HQ62" s="16"/>
      <c r="HR62" s="16"/>
      <c r="HS62" s="16"/>
      <c r="HT62" s="16"/>
      <c r="HU62" s="16"/>
      <c r="HV62" s="16"/>
      <c r="HW62" s="16"/>
      <c r="HX62" s="16"/>
      <c r="HY62" s="16"/>
      <c r="HZ62" s="16"/>
      <c r="IA62" s="16"/>
      <c r="IB62" s="16"/>
      <c r="IC62" s="16"/>
      <c r="ID62" s="16"/>
      <c r="IE62" s="16"/>
      <c r="IF62" s="16"/>
      <c r="IG62" s="16"/>
      <c r="IH62" s="16"/>
      <c r="II62" s="16"/>
      <c r="IJ62" s="16"/>
      <c r="IK62" s="16"/>
      <c r="IL62" s="16"/>
      <c r="IM62" s="16"/>
      <c r="IN62" s="16"/>
      <c r="IO62" s="16"/>
      <c r="IP62" s="16"/>
      <c r="IQ62" s="16"/>
      <c r="IR62" s="16"/>
      <c r="IS62" s="16"/>
      <c r="IT62" s="16"/>
      <c r="IU62" s="16"/>
      <c r="IV62" s="16"/>
      <c r="IW62" s="16"/>
      <c r="IX62" s="16"/>
      <c r="IY62" s="16"/>
      <c r="IZ62" s="16"/>
      <c r="JA62" s="16"/>
      <c r="JB62" s="16"/>
      <c r="JC62" s="16"/>
      <c r="JD62" s="16"/>
      <c r="JE62" s="16"/>
      <c r="JF62" s="16"/>
      <c r="JG62" s="16"/>
      <c r="JH62" s="16"/>
      <c r="JI62" s="16"/>
      <c r="JJ62" s="16"/>
      <c r="JK62" s="16"/>
      <c r="JL62" s="16"/>
      <c r="JM62" s="16"/>
      <c r="JN62" s="16"/>
      <c r="JO62" s="16"/>
      <c r="JP62" s="16"/>
      <c r="JQ62" s="16"/>
      <c r="JR62" s="16"/>
      <c r="JS62" s="16"/>
      <c r="JT62" s="16"/>
      <c r="JU62" s="16"/>
      <c r="JV62" s="16"/>
      <c r="JW62" s="16"/>
      <c r="JX62" s="16"/>
      <c r="JY62" s="16"/>
      <c r="JZ62" s="16"/>
      <c r="KA62" s="16"/>
      <c r="KB62" s="16"/>
      <c r="KC62" s="16"/>
      <c r="KD62" s="16"/>
      <c r="KE62" s="16"/>
      <c r="KF62" s="16"/>
      <c r="KG62" s="16"/>
      <c r="KH62" s="16"/>
      <c r="KI62" s="16"/>
      <c r="KJ62" s="16"/>
      <c r="KK62" s="16"/>
      <c r="KL62" s="16"/>
      <c r="KM62" s="16"/>
      <c r="KN62" s="16"/>
      <c r="KO62" s="16"/>
      <c r="KP62" s="16"/>
      <c r="KQ62" s="16"/>
      <c r="KR62" s="16"/>
      <c r="KS62" s="16"/>
      <c r="KT62" s="16"/>
      <c r="KU62" s="16"/>
      <c r="KV62" s="16"/>
      <c r="KW62" s="16"/>
      <c r="KX62" s="16"/>
      <c r="KY62" s="16"/>
      <c r="KZ62" s="16"/>
      <c r="LA62" s="16"/>
      <c r="LB62" s="16"/>
      <c r="LC62" s="16"/>
      <c r="LD62" s="16"/>
      <c r="LE62" s="16"/>
      <c r="LF62" s="16"/>
      <c r="LG62" s="16"/>
      <c r="LH62" s="16"/>
      <c r="LI62" s="16"/>
      <c r="LJ62" s="16"/>
      <c r="LK62" s="16"/>
      <c r="LL62" s="16"/>
      <c r="LM62" s="16"/>
      <c r="LN62" s="16"/>
      <c r="LO62" s="16"/>
      <c r="LP62" s="16"/>
      <c r="LQ62" s="16"/>
      <c r="LR62" s="16"/>
      <c r="LS62" s="16"/>
      <c r="LT62" s="16"/>
      <c r="LU62" s="16"/>
      <c r="LV62" s="16"/>
      <c r="LW62" s="16"/>
      <c r="LX62" s="16"/>
      <c r="LY62" s="16"/>
      <c r="LZ62" s="16"/>
      <c r="MA62" s="16"/>
      <c r="MB62" s="16"/>
      <c r="MC62" s="16"/>
      <c r="MD62" s="16"/>
      <c r="ME62" s="16"/>
      <c r="MF62" s="16"/>
      <c r="MG62" s="16"/>
      <c r="MH62" s="16"/>
      <c r="MI62" s="16"/>
      <c r="MJ62" s="16"/>
      <c r="MK62" s="16"/>
      <c r="ML62" s="16"/>
      <c r="MM62" s="16"/>
      <c r="MN62" s="16"/>
      <c r="MO62" s="16"/>
      <c r="MP62" s="16"/>
      <c r="MQ62" s="16"/>
      <c r="MR62" s="16"/>
      <c r="MS62" s="16"/>
      <c r="MT62" s="16"/>
      <c r="MU62" s="16"/>
      <c r="MV62" s="16"/>
      <c r="MW62" s="16"/>
      <c r="MX62" s="16"/>
    </row>
    <row r="63" spans="1:362">
      <c r="A63" s="4" t="s">
        <v>12</v>
      </c>
      <c r="B63" s="4" t="s">
        <v>299</v>
      </c>
      <c r="C63" s="31">
        <v>138</v>
      </c>
      <c r="D63" s="4" t="str">
        <f>DEC2HEX(HEX2DEC(INDEX(BaseAddressTable!$B$2:$B$72,(MATCH(A63,BaseAddressTable!$A$2:$A$72,0))))+HEX2DEC(C63))</f>
        <v>A026C138</v>
      </c>
      <c r="E63" s="4" t="s">
        <v>49</v>
      </c>
      <c r="F63" s="4" t="s">
        <v>306</v>
      </c>
      <c r="G63" s="4" t="s">
        <v>279</v>
      </c>
      <c r="H63" s="31" t="s">
        <v>271</v>
      </c>
      <c r="I63" s="7" t="s">
        <v>307</v>
      </c>
      <c r="J63" s="4" t="s">
        <v>308</v>
      </c>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c r="HM63" s="16"/>
      <c r="HN63" s="16"/>
      <c r="HO63" s="16"/>
      <c r="HP63" s="16"/>
      <c r="HQ63" s="16"/>
      <c r="HR63" s="16"/>
      <c r="HS63" s="16"/>
      <c r="HT63" s="16"/>
      <c r="HU63" s="16"/>
      <c r="HV63" s="16"/>
      <c r="HW63" s="16"/>
      <c r="HX63" s="16"/>
      <c r="HY63" s="16"/>
      <c r="HZ63" s="16"/>
      <c r="IA63" s="16"/>
      <c r="IB63" s="16"/>
      <c r="IC63" s="16"/>
      <c r="ID63" s="16"/>
      <c r="IE63" s="16"/>
      <c r="IF63" s="16"/>
      <c r="IG63" s="16"/>
      <c r="IH63" s="16"/>
      <c r="II63" s="16"/>
      <c r="IJ63" s="16"/>
      <c r="IK63" s="16"/>
      <c r="IL63" s="16"/>
      <c r="IM63" s="16"/>
      <c r="IN63" s="16"/>
      <c r="IO63" s="16"/>
      <c r="IP63" s="16"/>
      <c r="IQ63" s="16"/>
      <c r="IR63" s="16"/>
      <c r="IS63" s="16"/>
      <c r="IT63" s="16"/>
      <c r="IU63" s="16"/>
      <c r="IV63" s="16"/>
      <c r="IW63" s="16"/>
      <c r="IX63" s="16"/>
      <c r="IY63" s="16"/>
      <c r="IZ63" s="16"/>
      <c r="JA63" s="16"/>
      <c r="JB63" s="16"/>
      <c r="JC63" s="16"/>
      <c r="JD63" s="16"/>
      <c r="JE63" s="16"/>
      <c r="JF63" s="16"/>
      <c r="JG63" s="16"/>
      <c r="JH63" s="16"/>
      <c r="JI63" s="16"/>
      <c r="JJ63" s="16"/>
      <c r="JK63" s="16"/>
      <c r="JL63" s="16"/>
      <c r="JM63" s="16"/>
      <c r="JN63" s="16"/>
      <c r="JO63" s="16"/>
      <c r="JP63" s="16"/>
      <c r="JQ63" s="16"/>
      <c r="JR63" s="16"/>
      <c r="JS63" s="16"/>
      <c r="JT63" s="16"/>
      <c r="JU63" s="16"/>
      <c r="JV63" s="16"/>
      <c r="JW63" s="16"/>
      <c r="JX63" s="16"/>
      <c r="JY63" s="16"/>
      <c r="JZ63" s="16"/>
      <c r="KA63" s="16"/>
      <c r="KB63" s="16"/>
      <c r="KC63" s="16"/>
      <c r="KD63" s="16"/>
      <c r="KE63" s="16"/>
      <c r="KF63" s="16"/>
      <c r="KG63" s="16"/>
      <c r="KH63" s="16"/>
      <c r="KI63" s="16"/>
      <c r="KJ63" s="16"/>
      <c r="KK63" s="16"/>
      <c r="KL63" s="16"/>
      <c r="KM63" s="16"/>
      <c r="KN63" s="16"/>
      <c r="KO63" s="16"/>
      <c r="KP63" s="16"/>
      <c r="KQ63" s="16"/>
      <c r="KR63" s="16"/>
      <c r="KS63" s="16"/>
      <c r="KT63" s="16"/>
      <c r="KU63" s="16"/>
      <c r="KV63" s="16"/>
      <c r="KW63" s="16"/>
      <c r="KX63" s="16"/>
      <c r="KY63" s="16"/>
      <c r="KZ63" s="16"/>
      <c r="LA63" s="16"/>
      <c r="LB63" s="16"/>
      <c r="LC63" s="16"/>
      <c r="LD63" s="16"/>
      <c r="LE63" s="16"/>
      <c r="LF63" s="16"/>
      <c r="LG63" s="16"/>
      <c r="LH63" s="16"/>
      <c r="LI63" s="16"/>
      <c r="LJ63" s="16"/>
      <c r="LK63" s="16"/>
      <c r="LL63" s="16"/>
      <c r="LM63" s="16"/>
      <c r="LN63" s="16"/>
      <c r="LO63" s="16"/>
      <c r="LP63" s="16"/>
      <c r="LQ63" s="16"/>
      <c r="LR63" s="16"/>
      <c r="LS63" s="16"/>
      <c r="LT63" s="16"/>
      <c r="LU63" s="16"/>
      <c r="LV63" s="16"/>
      <c r="LW63" s="16"/>
      <c r="LX63" s="16"/>
      <c r="LY63" s="16"/>
      <c r="LZ63" s="16"/>
      <c r="MA63" s="16"/>
      <c r="MB63" s="16"/>
      <c r="MC63" s="16"/>
      <c r="MD63" s="16"/>
      <c r="ME63" s="16"/>
      <c r="MF63" s="16"/>
      <c r="MG63" s="16"/>
      <c r="MH63" s="16"/>
      <c r="MI63" s="16"/>
      <c r="MJ63" s="16"/>
      <c r="MK63" s="16"/>
      <c r="ML63" s="16"/>
      <c r="MM63" s="16"/>
      <c r="MN63" s="16"/>
      <c r="MO63" s="16"/>
      <c r="MP63" s="16"/>
      <c r="MQ63" s="16"/>
      <c r="MR63" s="16"/>
      <c r="MS63" s="16"/>
      <c r="MT63" s="16"/>
      <c r="MU63" s="16"/>
      <c r="MV63" s="16"/>
      <c r="MW63" s="16"/>
      <c r="MX63" s="16"/>
    </row>
    <row r="64" spans="1:362">
      <c r="A64" s="4" t="s">
        <v>12</v>
      </c>
      <c r="B64" s="4" t="s">
        <v>299</v>
      </c>
      <c r="C64" s="31">
        <v>138</v>
      </c>
      <c r="D64" s="4" t="str">
        <f>DEC2HEX(HEX2DEC(INDEX(BaseAddressTable!$B$2:$B$72,(MATCH(A64,BaseAddressTable!$A$2:$A$72,0))))+HEX2DEC(C64))</f>
        <v>A026C138</v>
      </c>
      <c r="E64" s="4" t="s">
        <v>49</v>
      </c>
      <c r="F64" s="4" t="s">
        <v>309</v>
      </c>
      <c r="G64" s="4" t="s">
        <v>283</v>
      </c>
      <c r="H64" s="31" t="s">
        <v>271</v>
      </c>
      <c r="I64" s="7" t="s">
        <v>310</v>
      </c>
      <c r="J64" s="4" t="s">
        <v>311</v>
      </c>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c r="IW64" s="16"/>
      <c r="IX64" s="16"/>
      <c r="IY64" s="16"/>
      <c r="IZ64" s="16"/>
      <c r="JA64" s="16"/>
      <c r="JB64" s="16"/>
      <c r="JC64" s="16"/>
      <c r="JD64" s="16"/>
      <c r="JE64" s="16"/>
      <c r="JF64" s="16"/>
      <c r="JG64" s="16"/>
      <c r="JH64" s="16"/>
      <c r="JI64" s="16"/>
      <c r="JJ64" s="16"/>
      <c r="JK64" s="16"/>
      <c r="JL64" s="16"/>
      <c r="JM64" s="16"/>
      <c r="JN64" s="16"/>
      <c r="JO64" s="16"/>
      <c r="JP64" s="16"/>
      <c r="JQ64" s="16"/>
      <c r="JR64" s="16"/>
      <c r="JS64" s="16"/>
      <c r="JT64" s="16"/>
      <c r="JU64" s="16"/>
      <c r="JV64" s="16"/>
      <c r="JW64" s="16"/>
      <c r="JX64" s="16"/>
      <c r="JY64" s="16"/>
      <c r="JZ64" s="16"/>
      <c r="KA64" s="16"/>
      <c r="KB64" s="16"/>
      <c r="KC64" s="16"/>
      <c r="KD64" s="16"/>
      <c r="KE64" s="16"/>
      <c r="KF64" s="16"/>
      <c r="KG64" s="16"/>
      <c r="KH64" s="16"/>
      <c r="KI64" s="16"/>
      <c r="KJ64" s="16"/>
      <c r="KK64" s="16"/>
      <c r="KL64" s="16"/>
      <c r="KM64" s="16"/>
      <c r="KN64" s="16"/>
      <c r="KO64" s="16"/>
      <c r="KP64" s="16"/>
      <c r="KQ64" s="16"/>
      <c r="KR64" s="16"/>
      <c r="KS64" s="16"/>
      <c r="KT64" s="16"/>
      <c r="KU64" s="16"/>
      <c r="KV64" s="16"/>
      <c r="KW64" s="16"/>
      <c r="KX64" s="16"/>
      <c r="KY64" s="16"/>
      <c r="KZ64" s="16"/>
      <c r="LA64" s="16"/>
      <c r="LB64" s="16"/>
      <c r="LC64" s="16"/>
      <c r="LD64" s="16"/>
      <c r="LE64" s="16"/>
      <c r="LF64" s="16"/>
      <c r="LG64" s="16"/>
      <c r="LH64" s="16"/>
      <c r="LI64" s="16"/>
      <c r="LJ64" s="16"/>
      <c r="LK64" s="16"/>
      <c r="LL64" s="16"/>
      <c r="LM64" s="16"/>
      <c r="LN64" s="16"/>
      <c r="LO64" s="16"/>
      <c r="LP64" s="16"/>
      <c r="LQ64" s="16"/>
      <c r="LR64" s="16"/>
      <c r="LS64" s="16"/>
      <c r="LT64" s="16"/>
      <c r="LU64" s="16"/>
      <c r="LV64" s="16"/>
      <c r="LW64" s="16"/>
      <c r="LX64" s="16"/>
      <c r="LY64" s="16"/>
      <c r="LZ64" s="16"/>
      <c r="MA64" s="16"/>
      <c r="MB64" s="16"/>
      <c r="MC64" s="16"/>
      <c r="MD64" s="16"/>
      <c r="ME64" s="16"/>
      <c r="MF64" s="16"/>
      <c r="MG64" s="16"/>
      <c r="MH64" s="16"/>
      <c r="MI64" s="16"/>
      <c r="MJ64" s="16"/>
      <c r="MK64" s="16"/>
      <c r="ML64" s="16"/>
      <c r="MM64" s="16"/>
      <c r="MN64" s="16"/>
      <c r="MO64" s="16"/>
      <c r="MP64" s="16"/>
      <c r="MQ64" s="16"/>
      <c r="MR64" s="16"/>
      <c r="MS64" s="16"/>
      <c r="MT64" s="16"/>
      <c r="MU64" s="16"/>
      <c r="MV64" s="16"/>
      <c r="MW64" s="16"/>
      <c r="MX64" s="16"/>
    </row>
    <row r="65" spans="1:362">
      <c r="A65" s="34" t="s">
        <v>12</v>
      </c>
      <c r="B65" s="34" t="s">
        <v>312</v>
      </c>
      <c r="C65" s="36" t="s">
        <v>313</v>
      </c>
      <c r="D65" s="34" t="str">
        <f>DEC2HEX(HEX2DEC(INDEX(BaseAddressTable!$B$2:$B$72,(MATCH(A65,BaseAddressTable!$A$2:$A$72,0))))+HEX2DEC(C65))</f>
        <v>A026C13C</v>
      </c>
      <c r="E65" s="34" t="s">
        <v>49</v>
      </c>
      <c r="F65" s="34" t="s">
        <v>314</v>
      </c>
      <c r="G65" s="34" t="s">
        <v>270</v>
      </c>
      <c r="H65" s="36" t="s">
        <v>271</v>
      </c>
      <c r="I65" s="37" t="s">
        <v>315</v>
      </c>
      <c r="J65" s="34" t="s">
        <v>316</v>
      </c>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c r="IW65" s="16"/>
      <c r="IX65" s="16"/>
      <c r="IY65" s="16"/>
      <c r="IZ65" s="16"/>
      <c r="JA65" s="16"/>
      <c r="JB65" s="16"/>
      <c r="JC65" s="16"/>
      <c r="JD65" s="16"/>
      <c r="JE65" s="16"/>
      <c r="JF65" s="16"/>
      <c r="JG65" s="16"/>
      <c r="JH65" s="16"/>
      <c r="JI65" s="16"/>
      <c r="JJ65" s="16"/>
      <c r="JK65" s="16"/>
      <c r="JL65" s="16"/>
      <c r="JM65" s="16"/>
      <c r="JN65" s="16"/>
      <c r="JO65" s="16"/>
      <c r="JP65" s="16"/>
      <c r="JQ65" s="16"/>
      <c r="JR65" s="16"/>
      <c r="JS65" s="16"/>
      <c r="JT65" s="16"/>
      <c r="JU65" s="16"/>
      <c r="JV65" s="16"/>
      <c r="JW65" s="16"/>
      <c r="JX65" s="16"/>
      <c r="JY65" s="16"/>
      <c r="JZ65" s="16"/>
      <c r="KA65" s="16"/>
      <c r="KB65" s="16"/>
      <c r="KC65" s="16"/>
      <c r="KD65" s="16"/>
      <c r="KE65" s="16"/>
      <c r="KF65" s="16"/>
      <c r="KG65" s="16"/>
      <c r="KH65" s="16"/>
      <c r="KI65" s="16"/>
      <c r="KJ65" s="16"/>
      <c r="KK65" s="16"/>
      <c r="KL65" s="16"/>
      <c r="KM65" s="16"/>
      <c r="KN65" s="16"/>
      <c r="KO65" s="16"/>
      <c r="KP65" s="16"/>
      <c r="KQ65" s="16"/>
      <c r="KR65" s="16"/>
      <c r="KS65" s="16"/>
      <c r="KT65" s="16"/>
      <c r="KU65" s="16"/>
      <c r="KV65" s="16"/>
      <c r="KW65" s="16"/>
      <c r="KX65" s="16"/>
      <c r="KY65" s="16"/>
      <c r="KZ65" s="16"/>
      <c r="LA65" s="16"/>
      <c r="LB65" s="16"/>
      <c r="LC65" s="16"/>
      <c r="LD65" s="16"/>
      <c r="LE65" s="16"/>
      <c r="LF65" s="16"/>
      <c r="LG65" s="16"/>
      <c r="LH65" s="16"/>
      <c r="LI65" s="16"/>
      <c r="LJ65" s="16"/>
      <c r="LK65" s="16"/>
      <c r="LL65" s="16"/>
      <c r="LM65" s="16"/>
      <c r="LN65" s="16"/>
      <c r="LO65" s="16"/>
      <c r="LP65" s="16"/>
      <c r="LQ65" s="16"/>
      <c r="LR65" s="16"/>
      <c r="LS65" s="16"/>
      <c r="LT65" s="16"/>
      <c r="LU65" s="16"/>
      <c r="LV65" s="16"/>
      <c r="LW65" s="16"/>
      <c r="LX65" s="16"/>
      <c r="LY65" s="16"/>
      <c r="LZ65" s="16"/>
      <c r="MA65" s="16"/>
      <c r="MB65" s="16"/>
      <c r="MC65" s="16"/>
      <c r="MD65" s="16"/>
      <c r="ME65" s="16"/>
      <c r="MF65" s="16"/>
      <c r="MG65" s="16"/>
      <c r="MH65" s="16"/>
      <c r="MI65" s="16"/>
      <c r="MJ65" s="16"/>
      <c r="MK65" s="16"/>
      <c r="ML65" s="16"/>
      <c r="MM65" s="16"/>
      <c r="MN65" s="16"/>
      <c r="MO65" s="16"/>
      <c r="MP65" s="16"/>
      <c r="MQ65" s="16"/>
      <c r="MR65" s="16"/>
      <c r="MS65" s="16"/>
      <c r="MT65" s="16"/>
      <c r="MU65" s="16"/>
      <c r="MV65" s="16"/>
      <c r="MW65" s="16"/>
      <c r="MX65" s="16"/>
    </row>
    <row r="66" spans="1:362">
      <c r="A66" s="34" t="s">
        <v>12</v>
      </c>
      <c r="B66" s="34" t="s">
        <v>312</v>
      </c>
      <c r="C66" s="36" t="s">
        <v>313</v>
      </c>
      <c r="D66" s="34" t="str">
        <f>DEC2HEX(HEX2DEC(INDEX(BaseAddressTable!$B$2:$B$72,(MATCH(A66,BaseAddressTable!$A$2:$A$72,0))))+HEX2DEC(C66))</f>
        <v>A026C13C</v>
      </c>
      <c r="E66" s="34" t="s">
        <v>49</v>
      </c>
      <c r="F66" s="34" t="s">
        <v>317</v>
      </c>
      <c r="G66" s="34" t="s">
        <v>275</v>
      </c>
      <c r="H66" s="36" t="s">
        <v>271</v>
      </c>
      <c r="I66" s="37" t="s">
        <v>318</v>
      </c>
      <c r="J66" s="34" t="s">
        <v>319</v>
      </c>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c r="GD66" s="16"/>
      <c r="GE66" s="16"/>
      <c r="GF66" s="16"/>
      <c r="GG66" s="16"/>
      <c r="GH66" s="16"/>
      <c r="GI66" s="16"/>
      <c r="GJ66" s="16"/>
      <c r="GK66" s="16"/>
      <c r="GL66" s="16"/>
      <c r="GM66" s="16"/>
      <c r="GN66" s="16"/>
      <c r="GO66" s="16"/>
      <c r="GP66" s="16"/>
      <c r="GQ66" s="16"/>
      <c r="GR66" s="16"/>
      <c r="GS66" s="16"/>
      <c r="GT66" s="16"/>
      <c r="GU66" s="16"/>
      <c r="GV66" s="16"/>
      <c r="GW66" s="16"/>
      <c r="GX66" s="16"/>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16"/>
      <c r="IP66" s="16"/>
      <c r="IQ66" s="16"/>
      <c r="IR66" s="16"/>
      <c r="IS66" s="16"/>
      <c r="IT66" s="16"/>
      <c r="IU66" s="16"/>
      <c r="IV66" s="16"/>
      <c r="IW66" s="16"/>
      <c r="IX66" s="16"/>
      <c r="IY66" s="16"/>
      <c r="IZ66" s="16"/>
      <c r="JA66" s="16"/>
      <c r="JB66" s="16"/>
      <c r="JC66" s="16"/>
      <c r="JD66" s="16"/>
      <c r="JE66" s="16"/>
      <c r="JF66" s="16"/>
      <c r="JG66" s="16"/>
      <c r="JH66" s="16"/>
      <c r="JI66" s="16"/>
      <c r="JJ66" s="16"/>
      <c r="JK66" s="16"/>
      <c r="JL66" s="16"/>
      <c r="JM66" s="16"/>
      <c r="JN66" s="16"/>
      <c r="JO66" s="16"/>
      <c r="JP66" s="16"/>
      <c r="JQ66" s="16"/>
      <c r="JR66" s="16"/>
      <c r="JS66" s="16"/>
      <c r="JT66" s="16"/>
      <c r="JU66" s="16"/>
      <c r="JV66" s="16"/>
      <c r="JW66" s="16"/>
      <c r="JX66" s="16"/>
      <c r="JY66" s="16"/>
      <c r="JZ66" s="16"/>
      <c r="KA66" s="16"/>
      <c r="KB66" s="16"/>
      <c r="KC66" s="16"/>
      <c r="KD66" s="16"/>
      <c r="KE66" s="16"/>
      <c r="KF66" s="16"/>
      <c r="KG66" s="16"/>
      <c r="KH66" s="16"/>
      <c r="KI66" s="16"/>
      <c r="KJ66" s="16"/>
      <c r="KK66" s="16"/>
      <c r="KL66" s="16"/>
      <c r="KM66" s="16"/>
      <c r="KN66" s="16"/>
      <c r="KO66" s="16"/>
      <c r="KP66" s="16"/>
      <c r="KQ66" s="16"/>
      <c r="KR66" s="16"/>
      <c r="KS66" s="16"/>
      <c r="KT66" s="16"/>
      <c r="KU66" s="16"/>
      <c r="KV66" s="16"/>
      <c r="KW66" s="16"/>
      <c r="KX66" s="16"/>
      <c r="KY66" s="16"/>
      <c r="KZ66" s="16"/>
      <c r="LA66" s="16"/>
      <c r="LB66" s="16"/>
      <c r="LC66" s="16"/>
      <c r="LD66" s="16"/>
      <c r="LE66" s="16"/>
      <c r="LF66" s="16"/>
      <c r="LG66" s="16"/>
      <c r="LH66" s="16"/>
      <c r="LI66" s="16"/>
      <c r="LJ66" s="16"/>
      <c r="LK66" s="16"/>
      <c r="LL66" s="16"/>
      <c r="LM66" s="16"/>
      <c r="LN66" s="16"/>
      <c r="LO66" s="16"/>
      <c r="LP66" s="16"/>
      <c r="LQ66" s="16"/>
      <c r="LR66" s="16"/>
      <c r="LS66" s="16"/>
      <c r="LT66" s="16"/>
      <c r="LU66" s="16"/>
      <c r="LV66" s="16"/>
      <c r="LW66" s="16"/>
      <c r="LX66" s="16"/>
      <c r="LY66" s="16"/>
      <c r="LZ66" s="16"/>
      <c r="MA66" s="16"/>
      <c r="MB66" s="16"/>
      <c r="MC66" s="16"/>
      <c r="MD66" s="16"/>
      <c r="ME66" s="16"/>
      <c r="MF66" s="16"/>
      <c r="MG66" s="16"/>
      <c r="MH66" s="16"/>
      <c r="MI66" s="16"/>
      <c r="MJ66" s="16"/>
      <c r="MK66" s="16"/>
      <c r="ML66" s="16"/>
      <c r="MM66" s="16"/>
      <c r="MN66" s="16"/>
      <c r="MO66" s="16"/>
      <c r="MP66" s="16"/>
      <c r="MQ66" s="16"/>
      <c r="MR66" s="16"/>
      <c r="MS66" s="16"/>
      <c r="MT66" s="16"/>
      <c r="MU66" s="16"/>
      <c r="MV66" s="16"/>
      <c r="MW66" s="16"/>
      <c r="MX66" s="16"/>
    </row>
    <row r="67" spans="1:362">
      <c r="A67" s="34" t="s">
        <v>12</v>
      </c>
      <c r="B67" s="34" t="s">
        <v>312</v>
      </c>
      <c r="C67" s="36" t="s">
        <v>313</v>
      </c>
      <c r="D67" s="34" t="str">
        <f>DEC2HEX(HEX2DEC(INDEX(BaseAddressTable!$B$2:$B$72,(MATCH(A67,BaseAddressTable!$A$2:$A$72,0))))+HEX2DEC(C67))</f>
        <v>A026C13C</v>
      </c>
      <c r="E67" s="34" t="s">
        <v>49</v>
      </c>
      <c r="F67" s="34" t="s">
        <v>320</v>
      </c>
      <c r="G67" s="34" t="s">
        <v>279</v>
      </c>
      <c r="H67" s="36" t="s">
        <v>271</v>
      </c>
      <c r="I67" s="37" t="s">
        <v>321</v>
      </c>
      <c r="J67" s="34" t="s">
        <v>322</v>
      </c>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row>
    <row r="68" spans="1:362">
      <c r="A68" s="34" t="s">
        <v>12</v>
      </c>
      <c r="B68" s="34" t="s">
        <v>312</v>
      </c>
      <c r="C68" s="36" t="s">
        <v>313</v>
      </c>
      <c r="D68" s="34" t="str">
        <f>DEC2HEX(HEX2DEC(INDEX(BaseAddressTable!$B$2:$B$72,(MATCH(A68,BaseAddressTable!$A$2:$A$72,0))))+HEX2DEC(C68))</f>
        <v>A026C13C</v>
      </c>
      <c r="E68" s="34" t="s">
        <v>49</v>
      </c>
      <c r="F68" s="34" t="s">
        <v>323</v>
      </c>
      <c r="G68" s="34" t="s">
        <v>283</v>
      </c>
      <c r="H68" s="36" t="s">
        <v>271</v>
      </c>
      <c r="I68" s="37" t="s">
        <v>324</v>
      </c>
      <c r="J68" s="34" t="s">
        <v>325</v>
      </c>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c r="KO68" s="16"/>
      <c r="KP68" s="16"/>
      <c r="KQ68" s="16"/>
      <c r="KR68" s="16"/>
      <c r="KS68" s="16"/>
      <c r="KT68" s="16"/>
      <c r="KU68" s="16"/>
      <c r="KV68" s="16"/>
      <c r="KW68" s="16"/>
      <c r="KX68" s="16"/>
      <c r="KY68" s="16"/>
      <c r="KZ68" s="16"/>
      <c r="LA68" s="16"/>
      <c r="LB68" s="16"/>
      <c r="LC68" s="16"/>
      <c r="LD68" s="16"/>
      <c r="LE68" s="16"/>
      <c r="LF68" s="16"/>
      <c r="LG68" s="16"/>
      <c r="LH68" s="16"/>
      <c r="LI68" s="16"/>
      <c r="LJ68" s="16"/>
      <c r="LK68" s="16"/>
      <c r="LL68" s="16"/>
      <c r="LM68" s="16"/>
      <c r="LN68" s="16"/>
      <c r="LO68" s="16"/>
      <c r="LP68" s="16"/>
      <c r="LQ68" s="16"/>
      <c r="LR68" s="16"/>
      <c r="LS68" s="16"/>
      <c r="LT68" s="16"/>
      <c r="LU68" s="16"/>
      <c r="LV68" s="16"/>
      <c r="LW68" s="16"/>
      <c r="LX68" s="16"/>
      <c r="LY68" s="16"/>
      <c r="LZ68" s="16"/>
      <c r="MA68" s="16"/>
      <c r="MB68" s="16"/>
      <c r="MC68" s="16"/>
      <c r="MD68" s="16"/>
      <c r="ME68" s="16"/>
      <c r="MF68" s="16"/>
      <c r="MG68" s="16"/>
      <c r="MH68" s="16"/>
      <c r="MI68" s="16"/>
      <c r="MJ68" s="16"/>
      <c r="MK68" s="16"/>
      <c r="ML68" s="16"/>
      <c r="MM68" s="16"/>
      <c r="MN68" s="16"/>
      <c r="MO68" s="16"/>
      <c r="MP68" s="16"/>
      <c r="MQ68" s="16"/>
      <c r="MR68" s="16"/>
      <c r="MS68" s="16"/>
      <c r="MT68" s="16"/>
      <c r="MU68" s="16"/>
      <c r="MV68" s="16"/>
      <c r="MW68" s="16"/>
      <c r="MX68" s="16"/>
    </row>
    <row r="69" spans="1:362" s="47" customFormat="1">
      <c r="A69" s="34" t="s">
        <v>12</v>
      </c>
      <c r="B69" s="34" t="s">
        <v>326</v>
      </c>
      <c r="C69" s="36">
        <v>200</v>
      </c>
      <c r="D69" s="34" t="str">
        <f>DEC2HEX(HEX2DEC(INDEX(BaseAddressTable!$B$2:$B$72,(MATCH(A69,BaseAddressTable!$A$2:$A$72,0))))+HEX2DEC(C69))</f>
        <v>A026C200</v>
      </c>
      <c r="E69" s="34" t="s">
        <v>65</v>
      </c>
      <c r="F69" s="34" t="s">
        <v>327</v>
      </c>
      <c r="G69" s="34" t="s">
        <v>84</v>
      </c>
      <c r="H69" s="36">
        <v>0</v>
      </c>
      <c r="I69" s="37" t="s">
        <v>328</v>
      </c>
      <c r="J69" s="34" t="s">
        <v>329</v>
      </c>
    </row>
    <row r="70" spans="1:362" s="47" customFormat="1">
      <c r="A70" s="34" t="s">
        <v>12</v>
      </c>
      <c r="B70" s="34" t="s">
        <v>326</v>
      </c>
      <c r="C70" s="36">
        <v>200</v>
      </c>
      <c r="D70" s="34" t="str">
        <f>DEC2HEX(HEX2DEC(INDEX(BaseAddressTable!$B$2:$B$72,(MATCH(A70,BaseAddressTable!$A$2:$A$72,0))))+HEX2DEC(C70))</f>
        <v>A026C200</v>
      </c>
      <c r="E70" s="34" t="s">
        <v>65</v>
      </c>
      <c r="F70" s="34" t="s">
        <v>330</v>
      </c>
      <c r="G70" s="34" t="s">
        <v>215</v>
      </c>
      <c r="H70" s="36">
        <v>0</v>
      </c>
      <c r="I70" s="37" t="s">
        <v>331</v>
      </c>
      <c r="J70" s="34" t="s">
        <v>332</v>
      </c>
    </row>
    <row r="71" spans="1:362">
      <c r="A71" s="34" t="s">
        <v>12</v>
      </c>
      <c r="B71" s="34" t="s">
        <v>333</v>
      </c>
      <c r="C71" s="36">
        <v>204</v>
      </c>
      <c r="D71" s="34" t="str">
        <f>DEC2HEX(HEX2DEC(INDEX(BaseAddressTable!$B$2:$B$72,(MATCH(A71,BaseAddressTable!$A$2:$A$72,0))))+HEX2DEC(C71))</f>
        <v>A026C204</v>
      </c>
      <c r="E71" s="34" t="s">
        <v>65</v>
      </c>
      <c r="F71" s="34" t="s">
        <v>334</v>
      </c>
      <c r="G71" s="34" t="s">
        <v>84</v>
      </c>
      <c r="H71" s="36">
        <v>1</v>
      </c>
      <c r="I71" s="37" t="s">
        <v>335</v>
      </c>
      <c r="J71" s="34" t="s">
        <v>336</v>
      </c>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c r="JB71" s="16"/>
      <c r="JC71" s="16"/>
      <c r="JD71" s="16"/>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row>
    <row r="72" spans="1:362">
      <c r="A72" s="34" t="s">
        <v>12</v>
      </c>
      <c r="B72" s="34" t="s">
        <v>333</v>
      </c>
      <c r="C72" s="36">
        <v>204</v>
      </c>
      <c r="D72" s="34" t="str">
        <f>DEC2HEX(HEX2DEC(INDEX(BaseAddressTable!$B$2:$B$72,(MATCH(A72,BaseAddressTable!$A$2:$A$72,0))))+HEX2DEC(C72))</f>
        <v>A026C204</v>
      </c>
      <c r="E72" s="34" t="s">
        <v>65</v>
      </c>
      <c r="F72" s="34" t="s">
        <v>337</v>
      </c>
      <c r="G72" s="34" t="s">
        <v>215</v>
      </c>
      <c r="H72" s="36">
        <v>1</v>
      </c>
      <c r="I72" s="37" t="s">
        <v>338</v>
      </c>
      <c r="J72" s="34" t="s">
        <v>339</v>
      </c>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row>
    <row r="73" spans="1:362">
      <c r="A73" s="34" t="s">
        <v>12</v>
      </c>
      <c r="B73" s="34" t="s">
        <v>340</v>
      </c>
      <c r="C73" s="36">
        <v>208</v>
      </c>
      <c r="D73" s="34" t="str">
        <f>DEC2HEX(HEX2DEC(INDEX(BaseAddressTable!$B$2:$B$72,(MATCH(A73,BaseAddressTable!$A$2:$A$72,0))))+HEX2DEC(C73))</f>
        <v>A026C208</v>
      </c>
      <c r="E73" s="34" t="s">
        <v>65</v>
      </c>
      <c r="F73" s="34" t="s">
        <v>341</v>
      </c>
      <c r="G73" s="34" t="s">
        <v>84</v>
      </c>
      <c r="H73" s="36">
        <v>0</v>
      </c>
      <c r="I73" s="37" t="s">
        <v>342</v>
      </c>
      <c r="J73" s="34" t="s">
        <v>343</v>
      </c>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16"/>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row>
    <row r="74" spans="1:362">
      <c r="A74" s="34" t="s">
        <v>12</v>
      </c>
      <c r="B74" s="34" t="s">
        <v>340</v>
      </c>
      <c r="C74" s="36">
        <v>208</v>
      </c>
      <c r="D74" s="34" t="str">
        <f>DEC2HEX(HEX2DEC(INDEX(BaseAddressTable!$B$2:$B$72,(MATCH(A74,BaseAddressTable!$A$2:$A$72,0))))+HEX2DEC(C74))</f>
        <v>A026C208</v>
      </c>
      <c r="E74" s="34" t="s">
        <v>65</v>
      </c>
      <c r="F74" s="34" t="s">
        <v>344</v>
      </c>
      <c r="G74" s="34" t="s">
        <v>215</v>
      </c>
      <c r="H74" s="36">
        <v>0</v>
      </c>
      <c r="I74" s="37" t="s">
        <v>345</v>
      </c>
      <c r="J74" s="34" t="s">
        <v>346</v>
      </c>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row>
    <row r="75" spans="1:362">
      <c r="A75" s="34" t="s">
        <v>12</v>
      </c>
      <c r="B75" s="34" t="s">
        <v>340</v>
      </c>
      <c r="C75" s="36">
        <v>208</v>
      </c>
      <c r="D75" s="34" t="str">
        <f>DEC2HEX(HEX2DEC(INDEX(BaseAddressTable!$B$2:$B$72,(MATCH(A75,BaseAddressTable!$A$2:$A$72,0))))+HEX2DEC(C75))</f>
        <v>A026C208</v>
      </c>
      <c r="E75" s="34" t="s">
        <v>65</v>
      </c>
      <c r="F75" s="34" t="s">
        <v>347</v>
      </c>
      <c r="G75" s="41" t="s">
        <v>219</v>
      </c>
      <c r="H75" s="36">
        <v>0</v>
      </c>
      <c r="I75" s="37" t="s">
        <v>348</v>
      </c>
      <c r="J75" s="34" t="s">
        <v>349</v>
      </c>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c r="IT75" s="16"/>
      <c r="IU75" s="16"/>
      <c r="IV75" s="16"/>
      <c r="IW75" s="16"/>
      <c r="IX75" s="16"/>
      <c r="IY75" s="16"/>
      <c r="IZ75" s="16"/>
      <c r="JA75" s="16"/>
      <c r="JB75" s="16"/>
      <c r="JC75" s="16"/>
      <c r="JD75" s="16"/>
      <c r="JE75" s="16"/>
      <c r="JF75" s="16"/>
      <c r="JG75" s="16"/>
      <c r="JH75" s="16"/>
      <c r="JI75" s="16"/>
      <c r="JJ75" s="16"/>
      <c r="JK75" s="16"/>
      <c r="JL75" s="16"/>
      <c r="JM75" s="1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row>
    <row r="76" spans="1:362">
      <c r="A76" s="34" t="s">
        <v>12</v>
      </c>
      <c r="B76" s="34" t="s">
        <v>340</v>
      </c>
      <c r="C76" s="36">
        <v>208</v>
      </c>
      <c r="D76" s="34" t="str">
        <f>DEC2HEX(HEX2DEC(INDEX(BaseAddressTable!$B$2:$B$72,(MATCH(A76,BaseAddressTable!$A$2:$A$72,0))))+HEX2DEC(C76))</f>
        <v>A026C208</v>
      </c>
      <c r="E76" s="34" t="s">
        <v>65</v>
      </c>
      <c r="F76" s="34" t="s">
        <v>350</v>
      </c>
      <c r="G76" s="34" t="s">
        <v>223</v>
      </c>
      <c r="H76" s="36">
        <v>0</v>
      </c>
      <c r="I76" s="37" t="s">
        <v>351</v>
      </c>
      <c r="J76" s="34" t="s">
        <v>352</v>
      </c>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row>
    <row r="77" spans="1:362">
      <c r="A77" s="34" t="s">
        <v>12</v>
      </c>
      <c r="B77" s="34" t="s">
        <v>340</v>
      </c>
      <c r="C77" s="36">
        <v>208</v>
      </c>
      <c r="D77" s="34" t="str">
        <f>DEC2HEX(HEX2DEC(INDEX(BaseAddressTable!$B$2:$B$72,(MATCH(A77,BaseAddressTable!$A$2:$A$72,0))))+HEX2DEC(C77))</f>
        <v>A026C208</v>
      </c>
      <c r="E77" s="34" t="s">
        <v>65</v>
      </c>
      <c r="F77" s="34" t="s">
        <v>353</v>
      </c>
      <c r="G77" s="34" t="s">
        <v>227</v>
      </c>
      <c r="H77" s="36">
        <v>0</v>
      </c>
      <c r="I77" s="37" t="s">
        <v>354</v>
      </c>
      <c r="J77" s="34" t="s">
        <v>355</v>
      </c>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row>
    <row r="78" spans="1:362">
      <c r="A78" s="34" t="s">
        <v>12</v>
      </c>
      <c r="B78" s="34" t="s">
        <v>340</v>
      </c>
      <c r="C78" s="36">
        <v>208</v>
      </c>
      <c r="D78" s="34" t="str">
        <f>DEC2HEX(HEX2DEC(INDEX(BaseAddressTable!$B$2:$B$72,(MATCH(A78,BaseAddressTable!$A$2:$A$72,0))))+HEX2DEC(C78))</f>
        <v>A026C208</v>
      </c>
      <c r="E78" s="34" t="s">
        <v>65</v>
      </c>
      <c r="F78" s="34" t="s">
        <v>356</v>
      </c>
      <c r="G78" s="34" t="s">
        <v>231</v>
      </c>
      <c r="H78" s="36">
        <v>0</v>
      </c>
      <c r="I78" s="37" t="s">
        <v>357</v>
      </c>
      <c r="J78" s="34" t="s">
        <v>358</v>
      </c>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row>
    <row r="79" spans="1:362">
      <c r="A79" s="34" t="s">
        <v>12</v>
      </c>
      <c r="B79" s="34" t="s">
        <v>340</v>
      </c>
      <c r="C79" s="36">
        <v>208</v>
      </c>
      <c r="D79" s="34" t="str">
        <f>DEC2HEX(HEX2DEC(INDEX(BaseAddressTable!$B$2:$B$72,(MATCH(A79,BaseAddressTable!$A$2:$A$72,0))))+HEX2DEC(C79))</f>
        <v>A026C208</v>
      </c>
      <c r="E79" s="34" t="s">
        <v>65</v>
      </c>
      <c r="F79" s="34" t="s">
        <v>359</v>
      </c>
      <c r="G79" s="34" t="s">
        <v>235</v>
      </c>
      <c r="H79" s="36">
        <v>0</v>
      </c>
      <c r="I79" s="37" t="s">
        <v>360</v>
      </c>
      <c r="J79" s="34" t="s">
        <v>361</v>
      </c>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c r="IT79" s="16"/>
      <c r="IU79" s="16"/>
      <c r="IV79" s="16"/>
      <c r="IW79" s="16"/>
      <c r="IX79" s="16"/>
      <c r="IY79" s="16"/>
      <c r="IZ79" s="16"/>
      <c r="JA79" s="16"/>
      <c r="JB79" s="16"/>
      <c r="JC79" s="16"/>
      <c r="JD79" s="16"/>
      <c r="JE79" s="16"/>
      <c r="JF79" s="16"/>
      <c r="JG79" s="16"/>
      <c r="JH79" s="16"/>
      <c r="JI79" s="16"/>
      <c r="JJ79" s="16"/>
      <c r="JK79" s="16"/>
      <c r="JL79" s="16"/>
      <c r="JM79" s="16"/>
      <c r="JN79" s="16"/>
      <c r="JO79" s="16"/>
      <c r="JP79" s="16"/>
      <c r="JQ79" s="16"/>
      <c r="JR79" s="16"/>
      <c r="JS79" s="16"/>
      <c r="JT79" s="16"/>
      <c r="JU79" s="16"/>
      <c r="JV79" s="16"/>
      <c r="JW79" s="16"/>
      <c r="JX79" s="16"/>
      <c r="JY79" s="16"/>
      <c r="JZ79" s="16"/>
      <c r="KA79" s="16"/>
      <c r="KB79" s="16"/>
      <c r="KC79" s="16"/>
      <c r="KD79" s="16"/>
      <c r="KE79" s="16"/>
      <c r="KF79" s="16"/>
      <c r="KG79" s="16"/>
      <c r="KH79" s="16"/>
      <c r="KI79" s="16"/>
      <c r="KJ79" s="16"/>
      <c r="KK79" s="16"/>
      <c r="KL79" s="16"/>
      <c r="KM79" s="16"/>
      <c r="KN79" s="16"/>
      <c r="KO79" s="16"/>
      <c r="KP79" s="16"/>
      <c r="KQ79" s="16"/>
      <c r="KR79" s="16"/>
      <c r="KS79" s="16"/>
      <c r="KT79" s="16"/>
      <c r="KU79" s="16"/>
      <c r="KV79" s="16"/>
      <c r="KW79" s="16"/>
      <c r="KX79" s="16"/>
      <c r="KY79" s="16"/>
      <c r="KZ79" s="16"/>
      <c r="LA79" s="16"/>
      <c r="LB79" s="16"/>
      <c r="LC79" s="16"/>
      <c r="LD79" s="16"/>
      <c r="LE79" s="16"/>
      <c r="LF79" s="16"/>
      <c r="LG79" s="16"/>
      <c r="LH79" s="16"/>
      <c r="LI79" s="16"/>
      <c r="LJ79" s="16"/>
      <c r="LK79" s="16"/>
      <c r="LL79" s="16"/>
      <c r="LM79" s="16"/>
      <c r="LN79" s="16"/>
      <c r="LO79" s="16"/>
      <c r="LP79" s="16"/>
      <c r="LQ79" s="16"/>
      <c r="LR79" s="16"/>
      <c r="LS79" s="16"/>
      <c r="LT79" s="16"/>
      <c r="LU79" s="16"/>
      <c r="LV79" s="16"/>
      <c r="LW79" s="16"/>
      <c r="LX79" s="16"/>
      <c r="LY79" s="16"/>
      <c r="LZ79" s="16"/>
      <c r="MA79" s="16"/>
      <c r="MB79" s="16"/>
      <c r="MC79" s="16"/>
      <c r="MD79" s="16"/>
      <c r="ME79" s="16"/>
      <c r="MF79" s="16"/>
      <c r="MG79" s="16"/>
      <c r="MH79" s="16"/>
      <c r="MI79" s="16"/>
      <c r="MJ79" s="16"/>
      <c r="MK79" s="16"/>
      <c r="ML79" s="16"/>
      <c r="MM79" s="16"/>
      <c r="MN79" s="16"/>
      <c r="MO79" s="16"/>
      <c r="MP79" s="16"/>
      <c r="MQ79" s="16"/>
      <c r="MR79" s="16"/>
      <c r="MS79" s="16"/>
      <c r="MT79" s="16"/>
      <c r="MU79" s="16"/>
      <c r="MV79" s="16"/>
      <c r="MW79" s="16"/>
      <c r="MX79" s="16"/>
    </row>
    <row r="80" spans="1:362">
      <c r="A80" s="34" t="s">
        <v>12</v>
      </c>
      <c r="B80" s="34" t="s">
        <v>340</v>
      </c>
      <c r="C80" s="36">
        <v>208</v>
      </c>
      <c r="D80" s="34" t="str">
        <f>DEC2HEX(HEX2DEC(INDEX(BaseAddressTable!$B$2:$B$72,(MATCH(A80,BaseAddressTable!$A$2:$A$72,0))))+HEX2DEC(C80))</f>
        <v>A026C208</v>
      </c>
      <c r="E80" s="34" t="s">
        <v>65</v>
      </c>
      <c r="F80" s="34" t="s">
        <v>362</v>
      </c>
      <c r="G80" s="34" t="s">
        <v>239</v>
      </c>
      <c r="H80" s="36">
        <v>0</v>
      </c>
      <c r="I80" s="37" t="s">
        <v>363</v>
      </c>
      <c r="J80" s="34" t="s">
        <v>364</v>
      </c>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c r="GA80" s="16"/>
      <c r="GB80" s="16"/>
      <c r="GC80" s="16"/>
      <c r="GD80" s="16"/>
      <c r="GE80" s="16"/>
      <c r="GF80" s="16"/>
      <c r="GG80" s="16"/>
      <c r="GH80" s="16"/>
      <c r="GI80" s="16"/>
      <c r="GJ80" s="16"/>
      <c r="GK80" s="16"/>
      <c r="GL80" s="16"/>
      <c r="GM80" s="16"/>
      <c r="GN80" s="16"/>
      <c r="GO80" s="16"/>
      <c r="GP80" s="16"/>
      <c r="GQ80" s="16"/>
      <c r="GR80" s="16"/>
      <c r="GS80" s="16"/>
      <c r="GT80" s="16"/>
      <c r="GU80" s="16"/>
      <c r="GV80" s="16"/>
      <c r="GW80" s="16"/>
      <c r="GX80" s="16"/>
      <c r="GY80" s="16"/>
      <c r="GZ80" s="16"/>
      <c r="HA80" s="16"/>
      <c r="HB80" s="16"/>
      <c r="HC80" s="16"/>
      <c r="HD80" s="16"/>
      <c r="HE80" s="16"/>
      <c r="HF80" s="16"/>
      <c r="HG80" s="16"/>
      <c r="HH80" s="16"/>
      <c r="HI80" s="16"/>
      <c r="HJ80" s="16"/>
      <c r="HK80" s="16"/>
      <c r="HL80" s="16"/>
      <c r="HM80" s="16"/>
      <c r="HN80" s="16"/>
      <c r="HO80" s="16"/>
      <c r="HP80" s="16"/>
      <c r="HQ80" s="16"/>
      <c r="HR80" s="16"/>
      <c r="HS80" s="16"/>
      <c r="HT80" s="16"/>
      <c r="HU80" s="16"/>
      <c r="HV80" s="16"/>
      <c r="HW80" s="16"/>
      <c r="HX80" s="16"/>
      <c r="HY80" s="16"/>
      <c r="HZ80" s="16"/>
      <c r="IA80" s="16"/>
      <c r="IB80" s="16"/>
      <c r="IC80" s="16"/>
      <c r="ID80" s="16"/>
      <c r="IE80" s="16"/>
      <c r="IF80" s="16"/>
      <c r="IG80" s="16"/>
      <c r="IH80" s="16"/>
      <c r="II80" s="16"/>
      <c r="IJ80" s="16"/>
      <c r="IK80" s="16"/>
      <c r="IL80" s="16"/>
      <c r="IM80" s="16"/>
      <c r="IN80" s="16"/>
      <c r="IO80" s="16"/>
      <c r="IP80" s="16"/>
      <c r="IQ80" s="16"/>
      <c r="IR80" s="16"/>
      <c r="IS80" s="16"/>
      <c r="IT80" s="16"/>
      <c r="IU80" s="16"/>
      <c r="IV80" s="16"/>
      <c r="IW80" s="16"/>
      <c r="IX80" s="16"/>
      <c r="IY80" s="16"/>
      <c r="IZ80" s="16"/>
      <c r="JA80" s="16"/>
      <c r="JB80" s="16"/>
      <c r="JC80" s="16"/>
      <c r="JD80" s="16"/>
      <c r="JE80" s="16"/>
      <c r="JF80" s="16"/>
      <c r="JG80" s="16"/>
      <c r="JH80" s="16"/>
      <c r="JI80" s="16"/>
      <c r="JJ80" s="16"/>
      <c r="JK80" s="16"/>
      <c r="JL80" s="16"/>
      <c r="JM80" s="16"/>
      <c r="JN80" s="16"/>
      <c r="JO80" s="16"/>
      <c r="JP80" s="16"/>
      <c r="JQ80" s="16"/>
      <c r="JR80" s="16"/>
      <c r="JS80" s="16"/>
      <c r="JT80" s="16"/>
      <c r="JU80" s="16"/>
      <c r="JV80" s="16"/>
      <c r="JW80" s="16"/>
      <c r="JX80" s="16"/>
      <c r="JY80" s="16"/>
      <c r="JZ80" s="16"/>
      <c r="KA80" s="16"/>
      <c r="KB80" s="16"/>
      <c r="KC80" s="16"/>
      <c r="KD80" s="16"/>
      <c r="KE80" s="16"/>
      <c r="KF80" s="16"/>
      <c r="KG80" s="16"/>
      <c r="KH80" s="16"/>
      <c r="KI80" s="16"/>
      <c r="KJ80" s="16"/>
      <c r="KK80" s="16"/>
      <c r="KL80" s="16"/>
      <c r="KM80" s="16"/>
      <c r="KN80" s="16"/>
      <c r="KO80" s="16"/>
      <c r="KP80" s="16"/>
      <c r="KQ80" s="16"/>
      <c r="KR80" s="16"/>
      <c r="KS80" s="16"/>
      <c r="KT80" s="16"/>
      <c r="KU80" s="16"/>
      <c r="KV80" s="16"/>
      <c r="KW80" s="16"/>
      <c r="KX80" s="16"/>
      <c r="KY80" s="16"/>
      <c r="KZ80" s="16"/>
      <c r="LA80" s="16"/>
      <c r="LB80" s="16"/>
      <c r="LC80" s="16"/>
      <c r="LD80" s="16"/>
      <c r="LE80" s="16"/>
      <c r="LF80" s="16"/>
      <c r="LG80" s="16"/>
      <c r="LH80" s="16"/>
      <c r="LI80" s="16"/>
      <c r="LJ80" s="16"/>
      <c r="LK80" s="16"/>
      <c r="LL80" s="16"/>
      <c r="LM80" s="16"/>
      <c r="LN80" s="16"/>
      <c r="LO80" s="16"/>
      <c r="LP80" s="16"/>
      <c r="LQ80" s="16"/>
      <c r="LR80" s="16"/>
      <c r="LS80" s="16"/>
      <c r="LT80" s="16"/>
      <c r="LU80" s="16"/>
      <c r="LV80" s="16"/>
      <c r="LW80" s="16"/>
      <c r="LX80" s="16"/>
      <c r="LY80" s="16"/>
      <c r="LZ80" s="16"/>
      <c r="MA80" s="16"/>
      <c r="MB80" s="16"/>
      <c r="MC80" s="16"/>
      <c r="MD80" s="16"/>
      <c r="ME80" s="16"/>
      <c r="MF80" s="16"/>
      <c r="MG80" s="16"/>
      <c r="MH80" s="16"/>
      <c r="MI80" s="16"/>
      <c r="MJ80" s="16"/>
      <c r="MK80" s="16"/>
      <c r="ML80" s="16"/>
      <c r="MM80" s="16"/>
      <c r="MN80" s="16"/>
      <c r="MO80" s="16"/>
      <c r="MP80" s="16"/>
      <c r="MQ80" s="16"/>
      <c r="MR80" s="16"/>
      <c r="MS80" s="16"/>
      <c r="MT80" s="16"/>
      <c r="MU80" s="16"/>
      <c r="MV80" s="16"/>
      <c r="MW80" s="16"/>
      <c r="MX80" s="16"/>
    </row>
    <row r="81" spans="1:362" ht="30">
      <c r="A81" s="34" t="s">
        <v>12</v>
      </c>
      <c r="B81" s="34" t="s">
        <v>365</v>
      </c>
      <c r="C81" s="36">
        <v>300</v>
      </c>
      <c r="D81" s="34" t="str">
        <f>DEC2HEX(HEX2DEC(INDEX(BaseAddressTable!$B$2:$B$72,(MATCH(A81,BaseAddressTable!$A$2:$A$72,0))))+HEX2DEC(C81))</f>
        <v>A026C300</v>
      </c>
      <c r="E81" s="34" t="s">
        <v>65</v>
      </c>
      <c r="F81" s="34" t="s">
        <v>366</v>
      </c>
      <c r="G81" s="34" t="s">
        <v>84</v>
      </c>
      <c r="H81" s="36">
        <v>0</v>
      </c>
      <c r="I81" s="37" t="s">
        <v>367</v>
      </c>
      <c r="J81" s="34" t="s">
        <v>368</v>
      </c>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c r="IT81" s="16"/>
      <c r="IU81" s="16"/>
      <c r="IV81" s="16"/>
      <c r="IW81" s="16"/>
      <c r="IX81" s="16"/>
      <c r="IY81" s="16"/>
      <c r="IZ81" s="16"/>
      <c r="JA81" s="16"/>
      <c r="JB81" s="16"/>
      <c r="JC81" s="16"/>
      <c r="JD81" s="16"/>
      <c r="JE81" s="16"/>
      <c r="JF81" s="16"/>
      <c r="JG81" s="16"/>
      <c r="JH81" s="16"/>
      <c r="JI81" s="16"/>
      <c r="JJ81" s="16"/>
      <c r="JK81" s="16"/>
      <c r="JL81" s="16"/>
      <c r="JM81" s="16"/>
      <c r="JN81" s="16"/>
      <c r="JO81" s="16"/>
      <c r="JP81" s="16"/>
      <c r="JQ81" s="16"/>
      <c r="JR81" s="16"/>
      <c r="JS81" s="16"/>
      <c r="JT81" s="16"/>
      <c r="JU81" s="16"/>
      <c r="JV81" s="16"/>
      <c r="JW81" s="16"/>
      <c r="JX81" s="16"/>
      <c r="JY81" s="16"/>
      <c r="JZ81" s="16"/>
      <c r="KA81" s="16"/>
      <c r="KB81" s="16"/>
      <c r="KC81" s="16"/>
      <c r="KD81" s="16"/>
      <c r="KE81" s="16"/>
      <c r="KF81" s="16"/>
      <c r="KG81" s="16"/>
      <c r="KH81" s="16"/>
      <c r="KI81" s="16"/>
      <c r="KJ81" s="16"/>
      <c r="KK81" s="16"/>
      <c r="KL81" s="16"/>
      <c r="KM81" s="16"/>
      <c r="KN81" s="16"/>
      <c r="KO81" s="16"/>
      <c r="KP81" s="16"/>
      <c r="KQ81" s="16"/>
      <c r="KR81" s="16"/>
      <c r="KS81" s="16"/>
      <c r="KT81" s="16"/>
      <c r="KU81" s="16"/>
      <c r="KV81" s="16"/>
      <c r="KW81" s="16"/>
      <c r="KX81" s="16"/>
      <c r="KY81" s="16"/>
      <c r="KZ81" s="16"/>
      <c r="LA81" s="16"/>
      <c r="LB81" s="16"/>
      <c r="LC81" s="16"/>
      <c r="LD81" s="16"/>
      <c r="LE81" s="16"/>
      <c r="LF81" s="16"/>
      <c r="LG81" s="16"/>
      <c r="LH81" s="16"/>
      <c r="LI81" s="16"/>
      <c r="LJ81" s="16"/>
      <c r="LK81" s="16"/>
      <c r="LL81" s="16"/>
      <c r="LM81" s="16"/>
      <c r="LN81" s="16"/>
      <c r="LO81" s="16"/>
      <c r="LP81" s="16"/>
      <c r="LQ81" s="16"/>
      <c r="LR81" s="16"/>
      <c r="LS81" s="16"/>
      <c r="LT81" s="16"/>
      <c r="LU81" s="16"/>
      <c r="LV81" s="16"/>
      <c r="LW81" s="16"/>
      <c r="LX81" s="16"/>
      <c r="LY81" s="16"/>
      <c r="LZ81" s="16"/>
      <c r="MA81" s="16"/>
      <c r="MB81" s="16"/>
      <c r="MC81" s="16"/>
      <c r="MD81" s="16"/>
      <c r="ME81" s="16"/>
      <c r="MF81" s="16"/>
      <c r="MG81" s="16"/>
      <c r="MH81" s="16"/>
      <c r="MI81" s="16"/>
      <c r="MJ81" s="16"/>
      <c r="MK81" s="16"/>
      <c r="ML81" s="16"/>
      <c r="MM81" s="16"/>
      <c r="MN81" s="16"/>
      <c r="MO81" s="16"/>
      <c r="MP81" s="16"/>
      <c r="MQ81" s="16"/>
      <c r="MR81" s="16"/>
      <c r="MS81" s="16"/>
      <c r="MT81" s="16"/>
      <c r="MU81" s="16"/>
      <c r="MV81" s="16"/>
      <c r="MW81" s="16"/>
      <c r="MX81" s="16"/>
    </row>
    <row r="82" spans="1:362" ht="30">
      <c r="A82" s="34" t="s">
        <v>12</v>
      </c>
      <c r="B82" s="34" t="s">
        <v>365</v>
      </c>
      <c r="C82" s="36">
        <v>300</v>
      </c>
      <c r="D82" s="34" t="str">
        <f>DEC2HEX(HEX2DEC(INDEX(BaseAddressTable!$B$2:$B$72,(MATCH(A82,BaseAddressTable!$A$2:$A$72,0))))+HEX2DEC(C82))</f>
        <v>A026C300</v>
      </c>
      <c r="E82" s="34" t="s">
        <v>65</v>
      </c>
      <c r="F82" s="34" t="s">
        <v>369</v>
      </c>
      <c r="G82" s="34" t="s">
        <v>215</v>
      </c>
      <c r="H82" s="36">
        <v>0</v>
      </c>
      <c r="I82" s="37" t="s">
        <v>370</v>
      </c>
      <c r="J82" s="34" t="s">
        <v>371</v>
      </c>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c r="HM82" s="16"/>
      <c r="HN82" s="16"/>
      <c r="HO82" s="16"/>
      <c r="HP82" s="16"/>
      <c r="HQ82" s="16"/>
      <c r="HR82" s="16"/>
      <c r="HS82" s="16"/>
      <c r="HT82" s="16"/>
      <c r="HU82" s="16"/>
      <c r="HV82" s="16"/>
      <c r="HW82" s="16"/>
      <c r="HX82" s="16"/>
      <c r="HY82" s="16"/>
      <c r="HZ82" s="16"/>
      <c r="IA82" s="16"/>
      <c r="IB82" s="16"/>
      <c r="IC82" s="16"/>
      <c r="ID82" s="16"/>
      <c r="IE82" s="16"/>
      <c r="IF82" s="16"/>
      <c r="IG82" s="16"/>
      <c r="IH82" s="16"/>
      <c r="II82" s="16"/>
      <c r="IJ82" s="16"/>
      <c r="IK82" s="16"/>
      <c r="IL82" s="16"/>
      <c r="IM82" s="16"/>
      <c r="IN82" s="16"/>
      <c r="IO82" s="16"/>
      <c r="IP82" s="16"/>
      <c r="IQ82" s="16"/>
      <c r="IR82" s="16"/>
      <c r="IS82" s="16"/>
      <c r="IT82" s="16"/>
      <c r="IU82" s="16"/>
      <c r="IV82" s="16"/>
      <c r="IW82" s="16"/>
      <c r="IX82" s="16"/>
      <c r="IY82" s="16"/>
      <c r="IZ82" s="16"/>
      <c r="JA82" s="16"/>
      <c r="JB82" s="16"/>
      <c r="JC82" s="16"/>
      <c r="JD82" s="16"/>
      <c r="JE82" s="16"/>
      <c r="JF82" s="16"/>
      <c r="JG82" s="16"/>
      <c r="JH82" s="16"/>
      <c r="JI82" s="16"/>
      <c r="JJ82" s="16"/>
      <c r="JK82" s="16"/>
      <c r="JL82" s="16"/>
      <c r="JM82" s="16"/>
      <c r="JN82" s="16"/>
      <c r="JO82" s="16"/>
      <c r="JP82" s="16"/>
      <c r="JQ82" s="16"/>
      <c r="JR82" s="16"/>
      <c r="JS82" s="16"/>
      <c r="JT82" s="16"/>
      <c r="JU82" s="16"/>
      <c r="JV82" s="16"/>
      <c r="JW82" s="16"/>
      <c r="JX82" s="16"/>
      <c r="JY82" s="16"/>
      <c r="JZ82" s="16"/>
      <c r="KA82" s="16"/>
      <c r="KB82" s="16"/>
      <c r="KC82" s="16"/>
      <c r="KD82" s="16"/>
      <c r="KE82" s="16"/>
      <c r="KF82" s="16"/>
      <c r="KG82" s="16"/>
      <c r="KH82" s="16"/>
      <c r="KI82" s="16"/>
      <c r="KJ82" s="16"/>
      <c r="KK82" s="16"/>
      <c r="KL82" s="16"/>
      <c r="KM82" s="16"/>
      <c r="KN82" s="16"/>
      <c r="KO82" s="16"/>
      <c r="KP82" s="16"/>
      <c r="KQ82" s="16"/>
      <c r="KR82" s="16"/>
      <c r="KS82" s="16"/>
      <c r="KT82" s="16"/>
      <c r="KU82" s="16"/>
      <c r="KV82" s="16"/>
      <c r="KW82" s="16"/>
      <c r="KX82" s="16"/>
      <c r="KY82" s="16"/>
      <c r="KZ82" s="16"/>
      <c r="LA82" s="16"/>
      <c r="LB82" s="16"/>
      <c r="LC82" s="16"/>
      <c r="LD82" s="16"/>
      <c r="LE82" s="16"/>
      <c r="LF82" s="16"/>
      <c r="LG82" s="16"/>
      <c r="LH82" s="16"/>
      <c r="LI82" s="16"/>
      <c r="LJ82" s="16"/>
      <c r="LK82" s="16"/>
      <c r="LL82" s="16"/>
      <c r="LM82" s="16"/>
      <c r="LN82" s="16"/>
      <c r="LO82" s="16"/>
      <c r="LP82" s="16"/>
      <c r="LQ82" s="16"/>
      <c r="LR82" s="16"/>
      <c r="LS82" s="16"/>
      <c r="LT82" s="16"/>
      <c r="LU82" s="16"/>
      <c r="LV82" s="16"/>
      <c r="LW82" s="16"/>
      <c r="LX82" s="16"/>
      <c r="LY82" s="16"/>
      <c r="LZ82" s="16"/>
      <c r="MA82" s="16"/>
      <c r="MB82" s="16"/>
      <c r="MC82" s="16"/>
      <c r="MD82" s="16"/>
      <c r="ME82" s="16"/>
      <c r="MF82" s="16"/>
      <c r="MG82" s="16"/>
      <c r="MH82" s="16"/>
      <c r="MI82" s="16"/>
      <c r="MJ82" s="16"/>
      <c r="MK82" s="16"/>
      <c r="ML82" s="16"/>
      <c r="MM82" s="16"/>
      <c r="MN82" s="16"/>
      <c r="MO82" s="16"/>
      <c r="MP82" s="16"/>
      <c r="MQ82" s="16"/>
      <c r="MR82" s="16"/>
      <c r="MS82" s="16"/>
      <c r="MT82" s="16"/>
      <c r="MU82" s="16"/>
      <c r="MV82" s="16"/>
      <c r="MW82" s="16"/>
      <c r="MX82" s="16"/>
    </row>
    <row r="83" spans="1:362" ht="30">
      <c r="A83" s="34" t="s">
        <v>12</v>
      </c>
      <c r="B83" s="34" t="s">
        <v>365</v>
      </c>
      <c r="C83" s="36">
        <v>300</v>
      </c>
      <c r="D83" s="34" t="str">
        <f>DEC2HEX(HEX2DEC(INDEX(BaseAddressTable!$B$2:$B$72,(MATCH(A83,BaseAddressTable!$A$2:$A$72,0))))+HEX2DEC(C83))</f>
        <v>A026C300</v>
      </c>
      <c r="E83" s="34" t="s">
        <v>65</v>
      </c>
      <c r="F83" s="34" t="s">
        <v>372</v>
      </c>
      <c r="G83" s="34" t="s">
        <v>219</v>
      </c>
      <c r="H83" s="36">
        <v>0</v>
      </c>
      <c r="I83" s="37" t="s">
        <v>373</v>
      </c>
      <c r="J83" s="34" t="s">
        <v>374</v>
      </c>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c r="GQ83" s="16"/>
      <c r="GR83" s="16"/>
      <c r="GS83" s="16"/>
      <c r="GT83" s="16"/>
      <c r="GU83" s="16"/>
      <c r="GV83" s="16"/>
      <c r="GW83" s="16"/>
      <c r="GX83" s="16"/>
      <c r="GY83" s="16"/>
      <c r="GZ83" s="16"/>
      <c r="HA83" s="16"/>
      <c r="HB83" s="16"/>
      <c r="HC83" s="16"/>
      <c r="HD83" s="16"/>
      <c r="HE83" s="16"/>
      <c r="HF83" s="16"/>
      <c r="HG83" s="16"/>
      <c r="HH83" s="16"/>
      <c r="HI83" s="16"/>
      <c r="HJ83" s="16"/>
      <c r="HK83" s="16"/>
      <c r="HL83" s="16"/>
      <c r="HM83" s="16"/>
      <c r="HN83" s="16"/>
      <c r="HO83" s="16"/>
      <c r="HP83" s="16"/>
      <c r="HQ83" s="16"/>
      <c r="HR83" s="16"/>
      <c r="HS83" s="16"/>
      <c r="HT83" s="16"/>
      <c r="HU83" s="16"/>
      <c r="HV83" s="16"/>
      <c r="HW83" s="16"/>
      <c r="HX83" s="16"/>
      <c r="HY83" s="16"/>
      <c r="HZ83" s="16"/>
      <c r="IA83" s="16"/>
      <c r="IB83" s="16"/>
      <c r="IC83" s="16"/>
      <c r="ID83" s="16"/>
      <c r="IE83" s="16"/>
      <c r="IF83" s="16"/>
      <c r="IG83" s="16"/>
      <c r="IH83" s="16"/>
      <c r="II83" s="16"/>
      <c r="IJ83" s="16"/>
      <c r="IK83" s="16"/>
      <c r="IL83" s="16"/>
      <c r="IM83" s="16"/>
      <c r="IN83" s="16"/>
      <c r="IO83" s="16"/>
      <c r="IP83" s="16"/>
      <c r="IQ83" s="16"/>
      <c r="IR83" s="16"/>
      <c r="IS83" s="16"/>
      <c r="IT83" s="16"/>
      <c r="IU83" s="16"/>
      <c r="IV83" s="16"/>
      <c r="IW83" s="16"/>
      <c r="IX83" s="16"/>
      <c r="IY83" s="16"/>
      <c r="IZ83" s="16"/>
      <c r="JA83" s="16"/>
      <c r="JB83" s="16"/>
      <c r="JC83" s="16"/>
      <c r="JD83" s="16"/>
      <c r="JE83" s="16"/>
      <c r="JF83" s="16"/>
      <c r="JG83" s="16"/>
      <c r="JH83" s="16"/>
      <c r="JI83" s="16"/>
      <c r="JJ83" s="16"/>
      <c r="JK83" s="16"/>
      <c r="JL83" s="16"/>
      <c r="JM83" s="16"/>
      <c r="JN83" s="16"/>
      <c r="JO83" s="16"/>
      <c r="JP83" s="16"/>
      <c r="JQ83" s="16"/>
      <c r="JR83" s="16"/>
      <c r="JS83" s="16"/>
      <c r="JT83" s="16"/>
      <c r="JU83" s="16"/>
      <c r="JV83" s="16"/>
      <c r="JW83" s="16"/>
      <c r="JX83" s="16"/>
      <c r="JY83" s="16"/>
      <c r="JZ83" s="16"/>
      <c r="KA83" s="16"/>
      <c r="KB83" s="16"/>
      <c r="KC83" s="16"/>
      <c r="KD83" s="16"/>
      <c r="KE83" s="16"/>
      <c r="KF83" s="16"/>
      <c r="KG83" s="16"/>
      <c r="KH83" s="16"/>
      <c r="KI83" s="16"/>
      <c r="KJ83" s="16"/>
      <c r="KK83" s="16"/>
      <c r="KL83" s="16"/>
      <c r="KM83" s="16"/>
      <c r="KN83" s="16"/>
      <c r="KO83" s="16"/>
      <c r="KP83" s="16"/>
      <c r="KQ83" s="16"/>
      <c r="KR83" s="16"/>
      <c r="KS83" s="16"/>
      <c r="KT83" s="16"/>
      <c r="KU83" s="16"/>
      <c r="KV83" s="16"/>
      <c r="KW83" s="16"/>
      <c r="KX83" s="16"/>
      <c r="KY83" s="16"/>
      <c r="KZ83" s="16"/>
      <c r="LA83" s="16"/>
      <c r="LB83" s="16"/>
      <c r="LC83" s="16"/>
      <c r="LD83" s="16"/>
      <c r="LE83" s="16"/>
      <c r="LF83" s="16"/>
      <c r="LG83" s="16"/>
      <c r="LH83" s="16"/>
      <c r="LI83" s="16"/>
      <c r="LJ83" s="16"/>
      <c r="LK83" s="16"/>
      <c r="LL83" s="16"/>
      <c r="LM83" s="16"/>
      <c r="LN83" s="16"/>
      <c r="LO83" s="16"/>
      <c r="LP83" s="16"/>
      <c r="LQ83" s="16"/>
      <c r="LR83" s="16"/>
      <c r="LS83" s="16"/>
      <c r="LT83" s="16"/>
      <c r="LU83" s="16"/>
      <c r="LV83" s="16"/>
      <c r="LW83" s="16"/>
      <c r="LX83" s="16"/>
      <c r="LY83" s="16"/>
      <c r="LZ83" s="16"/>
      <c r="MA83" s="16"/>
      <c r="MB83" s="16"/>
      <c r="MC83" s="16"/>
      <c r="MD83" s="16"/>
      <c r="ME83" s="16"/>
      <c r="MF83" s="16"/>
      <c r="MG83" s="16"/>
      <c r="MH83" s="16"/>
      <c r="MI83" s="16"/>
      <c r="MJ83" s="16"/>
      <c r="MK83" s="16"/>
      <c r="ML83" s="16"/>
      <c r="MM83" s="16"/>
      <c r="MN83" s="16"/>
      <c r="MO83" s="16"/>
      <c r="MP83" s="16"/>
      <c r="MQ83" s="16"/>
      <c r="MR83" s="16"/>
      <c r="MS83" s="16"/>
      <c r="MT83" s="16"/>
      <c r="MU83" s="16"/>
      <c r="MV83" s="16"/>
      <c r="MW83" s="16"/>
      <c r="MX83" s="16"/>
    </row>
    <row r="84" spans="1:362" ht="30">
      <c r="A84" s="34" t="s">
        <v>12</v>
      </c>
      <c r="B84" s="34" t="s">
        <v>365</v>
      </c>
      <c r="C84" s="36">
        <v>300</v>
      </c>
      <c r="D84" s="34" t="str">
        <f>DEC2HEX(HEX2DEC(INDEX(BaseAddressTable!$B$2:$B$72,(MATCH(A84,BaseAddressTable!$A$2:$A$72,0))))+HEX2DEC(C84))</f>
        <v>A026C300</v>
      </c>
      <c r="E84" s="34" t="s">
        <v>65</v>
      </c>
      <c r="F84" s="34" t="s">
        <v>375</v>
      </c>
      <c r="G84" s="34" t="s">
        <v>223</v>
      </c>
      <c r="H84" s="36">
        <v>0</v>
      </c>
      <c r="I84" s="37" t="s">
        <v>376</v>
      </c>
      <c r="J84" s="34" t="s">
        <v>377</v>
      </c>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c r="IT84" s="16"/>
      <c r="IU84" s="16"/>
      <c r="IV84" s="16"/>
      <c r="IW84" s="16"/>
      <c r="IX84" s="16"/>
      <c r="IY84" s="16"/>
      <c r="IZ84" s="16"/>
      <c r="JA84" s="16"/>
      <c r="JB84" s="16"/>
      <c r="JC84" s="16"/>
      <c r="JD84" s="16"/>
      <c r="JE84" s="16"/>
      <c r="JF84" s="16"/>
      <c r="JG84" s="16"/>
      <c r="JH84" s="16"/>
      <c r="JI84" s="16"/>
      <c r="JJ84" s="16"/>
      <c r="JK84" s="16"/>
      <c r="JL84" s="16"/>
      <c r="JM84" s="16"/>
      <c r="JN84" s="16"/>
      <c r="JO84" s="16"/>
      <c r="JP84" s="16"/>
      <c r="JQ84" s="16"/>
      <c r="JR84" s="16"/>
      <c r="JS84" s="16"/>
      <c r="JT84" s="16"/>
      <c r="JU84" s="16"/>
      <c r="JV84" s="16"/>
      <c r="JW84" s="16"/>
      <c r="JX84" s="16"/>
      <c r="JY84" s="16"/>
      <c r="JZ84" s="16"/>
      <c r="KA84" s="16"/>
      <c r="KB84" s="16"/>
      <c r="KC84" s="16"/>
      <c r="KD84" s="16"/>
      <c r="KE84" s="16"/>
      <c r="KF84" s="16"/>
      <c r="KG84" s="16"/>
      <c r="KH84" s="16"/>
      <c r="KI84" s="16"/>
      <c r="KJ84" s="16"/>
      <c r="KK84" s="16"/>
      <c r="KL84" s="16"/>
      <c r="KM84" s="16"/>
      <c r="KN84" s="16"/>
      <c r="KO84" s="16"/>
      <c r="KP84" s="16"/>
      <c r="KQ84" s="16"/>
      <c r="KR84" s="16"/>
      <c r="KS84" s="16"/>
      <c r="KT84" s="16"/>
      <c r="KU84" s="16"/>
      <c r="KV84" s="16"/>
      <c r="KW84" s="16"/>
      <c r="KX84" s="16"/>
      <c r="KY84" s="16"/>
      <c r="KZ84" s="16"/>
      <c r="LA84" s="16"/>
      <c r="LB84" s="16"/>
      <c r="LC84" s="16"/>
      <c r="LD84" s="16"/>
      <c r="LE84" s="16"/>
      <c r="LF84" s="16"/>
      <c r="LG84" s="16"/>
      <c r="LH84" s="16"/>
      <c r="LI84" s="16"/>
      <c r="LJ84" s="16"/>
      <c r="LK84" s="16"/>
      <c r="LL84" s="16"/>
      <c r="LM84" s="16"/>
      <c r="LN84" s="16"/>
      <c r="LO84" s="16"/>
      <c r="LP84" s="16"/>
      <c r="LQ84" s="16"/>
      <c r="LR84" s="16"/>
      <c r="LS84" s="16"/>
      <c r="LT84" s="16"/>
      <c r="LU84" s="16"/>
      <c r="LV84" s="16"/>
      <c r="LW84" s="16"/>
      <c r="LX84" s="16"/>
      <c r="LY84" s="16"/>
      <c r="LZ84" s="16"/>
      <c r="MA84" s="16"/>
      <c r="MB84" s="16"/>
      <c r="MC84" s="16"/>
      <c r="MD84" s="16"/>
      <c r="ME84" s="16"/>
      <c r="MF84" s="16"/>
      <c r="MG84" s="16"/>
      <c r="MH84" s="16"/>
      <c r="MI84" s="16"/>
      <c r="MJ84" s="16"/>
      <c r="MK84" s="16"/>
      <c r="ML84" s="16"/>
      <c r="MM84" s="16"/>
      <c r="MN84" s="16"/>
      <c r="MO84" s="16"/>
      <c r="MP84" s="16"/>
      <c r="MQ84" s="16"/>
      <c r="MR84" s="16"/>
      <c r="MS84" s="16"/>
      <c r="MT84" s="16"/>
      <c r="MU84" s="16"/>
      <c r="MV84" s="16"/>
      <c r="MW84" s="16"/>
      <c r="MX84" s="16"/>
    </row>
    <row r="85" spans="1:362" ht="30">
      <c r="A85" s="34" t="s">
        <v>12</v>
      </c>
      <c r="B85" s="34" t="s">
        <v>365</v>
      </c>
      <c r="C85" s="36">
        <v>300</v>
      </c>
      <c r="D85" s="34" t="str">
        <f>DEC2HEX(HEX2DEC(INDEX(BaseAddressTable!$B$2:$B$72,(MATCH(A85,BaseAddressTable!$A$2:$A$72,0))))+HEX2DEC(C85))</f>
        <v>A026C300</v>
      </c>
      <c r="E85" s="34" t="s">
        <v>65</v>
      </c>
      <c r="F85" s="34" t="s">
        <v>378</v>
      </c>
      <c r="G85" s="34" t="s">
        <v>227</v>
      </c>
      <c r="H85" s="36">
        <v>0</v>
      </c>
      <c r="I85" s="37" t="s">
        <v>379</v>
      </c>
      <c r="J85" s="34" t="s">
        <v>380</v>
      </c>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c r="IT85" s="16"/>
      <c r="IU85" s="16"/>
      <c r="IV85" s="16"/>
      <c r="IW85" s="16"/>
      <c r="IX85" s="16"/>
      <c r="IY85" s="16"/>
      <c r="IZ85" s="16"/>
      <c r="JA85" s="16"/>
      <c r="JB85" s="16"/>
      <c r="JC85" s="16"/>
      <c r="JD85" s="16"/>
      <c r="JE85" s="16"/>
      <c r="JF85" s="16"/>
      <c r="JG85" s="16"/>
      <c r="JH85" s="16"/>
      <c r="JI85" s="16"/>
      <c r="JJ85" s="16"/>
      <c r="JK85" s="16"/>
      <c r="JL85" s="16"/>
      <c r="JM85" s="16"/>
      <c r="JN85" s="16"/>
      <c r="JO85" s="16"/>
      <c r="JP85" s="16"/>
      <c r="JQ85" s="16"/>
      <c r="JR85" s="16"/>
      <c r="JS85" s="16"/>
      <c r="JT85" s="16"/>
      <c r="JU85" s="16"/>
      <c r="JV85" s="16"/>
      <c r="JW85" s="16"/>
      <c r="JX85" s="16"/>
      <c r="JY85" s="16"/>
      <c r="JZ85" s="16"/>
      <c r="KA85" s="16"/>
      <c r="KB85" s="16"/>
      <c r="KC85" s="16"/>
      <c r="KD85" s="16"/>
      <c r="KE85" s="16"/>
      <c r="KF85" s="16"/>
      <c r="KG85" s="16"/>
      <c r="KH85" s="16"/>
      <c r="KI85" s="16"/>
      <c r="KJ85" s="16"/>
      <c r="KK85" s="16"/>
      <c r="KL85" s="16"/>
      <c r="KM85" s="16"/>
      <c r="KN85" s="16"/>
      <c r="KO85" s="16"/>
      <c r="KP85" s="16"/>
      <c r="KQ85" s="16"/>
      <c r="KR85" s="16"/>
      <c r="KS85" s="16"/>
      <c r="KT85" s="16"/>
      <c r="KU85" s="16"/>
      <c r="KV85" s="16"/>
      <c r="KW85" s="16"/>
      <c r="KX85" s="16"/>
      <c r="KY85" s="16"/>
      <c r="KZ85" s="16"/>
      <c r="LA85" s="16"/>
      <c r="LB85" s="16"/>
      <c r="LC85" s="16"/>
      <c r="LD85" s="16"/>
      <c r="LE85" s="16"/>
      <c r="LF85" s="16"/>
      <c r="LG85" s="16"/>
      <c r="LH85" s="16"/>
      <c r="LI85" s="16"/>
      <c r="LJ85" s="16"/>
      <c r="LK85" s="16"/>
      <c r="LL85" s="16"/>
      <c r="LM85" s="16"/>
      <c r="LN85" s="16"/>
      <c r="LO85" s="16"/>
      <c r="LP85" s="16"/>
      <c r="LQ85" s="16"/>
      <c r="LR85" s="16"/>
      <c r="LS85" s="16"/>
      <c r="LT85" s="16"/>
      <c r="LU85" s="16"/>
      <c r="LV85" s="16"/>
      <c r="LW85" s="16"/>
      <c r="LX85" s="16"/>
      <c r="LY85" s="16"/>
      <c r="LZ85" s="16"/>
      <c r="MA85" s="16"/>
      <c r="MB85" s="16"/>
      <c r="MC85" s="16"/>
      <c r="MD85" s="16"/>
      <c r="ME85" s="16"/>
      <c r="MF85" s="16"/>
      <c r="MG85" s="16"/>
      <c r="MH85" s="16"/>
      <c r="MI85" s="16"/>
      <c r="MJ85" s="16"/>
      <c r="MK85" s="16"/>
      <c r="ML85" s="16"/>
      <c r="MM85" s="16"/>
      <c r="MN85" s="16"/>
      <c r="MO85" s="16"/>
      <c r="MP85" s="16"/>
      <c r="MQ85" s="16"/>
      <c r="MR85" s="16"/>
      <c r="MS85" s="16"/>
      <c r="MT85" s="16"/>
      <c r="MU85" s="16"/>
      <c r="MV85" s="16"/>
      <c r="MW85" s="16"/>
      <c r="MX85" s="16"/>
    </row>
    <row r="86" spans="1:362" ht="30">
      <c r="A86" s="34" t="s">
        <v>12</v>
      </c>
      <c r="B86" s="34" t="s">
        <v>365</v>
      </c>
      <c r="C86" s="36">
        <v>300</v>
      </c>
      <c r="D86" s="34" t="str">
        <f>DEC2HEX(HEX2DEC(INDEX(BaseAddressTable!$B$2:$B$72,(MATCH(A86,BaseAddressTable!$A$2:$A$72,0))))+HEX2DEC(C86))</f>
        <v>A026C300</v>
      </c>
      <c r="E86" s="34" t="s">
        <v>65</v>
      </c>
      <c r="F86" s="34" t="s">
        <v>381</v>
      </c>
      <c r="G86" s="34" t="s">
        <v>231</v>
      </c>
      <c r="H86" s="36">
        <v>0</v>
      </c>
      <c r="I86" s="37" t="s">
        <v>382</v>
      </c>
      <c r="J86" s="34" t="s">
        <v>383</v>
      </c>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c r="FM86" s="16"/>
      <c r="FN86" s="16"/>
      <c r="FO86" s="16"/>
      <c r="FP86" s="16"/>
      <c r="FQ86" s="16"/>
      <c r="FR86" s="16"/>
      <c r="FS86" s="16"/>
      <c r="FT86" s="16"/>
      <c r="FU86" s="16"/>
      <c r="FV86" s="16"/>
      <c r="FW86" s="16"/>
      <c r="FX86" s="16"/>
      <c r="FY86" s="16"/>
      <c r="FZ86" s="16"/>
      <c r="GA86" s="16"/>
      <c r="GB86" s="16"/>
      <c r="GC86" s="16"/>
      <c r="GD86" s="16"/>
      <c r="GE86" s="16"/>
      <c r="GF86" s="16"/>
      <c r="GG86" s="16"/>
      <c r="GH86" s="16"/>
      <c r="GI86" s="16"/>
      <c r="GJ86" s="16"/>
      <c r="GK86" s="16"/>
      <c r="GL86" s="16"/>
      <c r="GM86" s="16"/>
      <c r="GN86" s="16"/>
      <c r="GO86" s="16"/>
      <c r="GP86" s="16"/>
      <c r="GQ86" s="16"/>
      <c r="GR86" s="16"/>
      <c r="GS86" s="16"/>
      <c r="GT86" s="16"/>
      <c r="GU86" s="16"/>
      <c r="GV86" s="16"/>
      <c r="GW86" s="16"/>
      <c r="GX86" s="16"/>
      <c r="GY86" s="16"/>
      <c r="GZ86" s="16"/>
      <c r="HA86" s="16"/>
      <c r="HB86" s="16"/>
      <c r="HC86" s="16"/>
      <c r="HD86" s="16"/>
      <c r="HE86" s="16"/>
      <c r="HF86" s="16"/>
      <c r="HG86" s="16"/>
      <c r="HH86" s="16"/>
      <c r="HI86" s="16"/>
      <c r="HJ86" s="16"/>
      <c r="HK86" s="16"/>
      <c r="HL86" s="16"/>
      <c r="HM86" s="16"/>
      <c r="HN86" s="16"/>
      <c r="HO86" s="16"/>
      <c r="HP86" s="16"/>
      <c r="HQ86" s="16"/>
      <c r="HR86" s="16"/>
      <c r="HS86" s="16"/>
      <c r="HT86" s="16"/>
      <c r="HU86" s="16"/>
      <c r="HV86" s="16"/>
      <c r="HW86" s="16"/>
      <c r="HX86" s="16"/>
      <c r="HY86" s="16"/>
      <c r="HZ86" s="16"/>
      <c r="IA86" s="16"/>
      <c r="IB86" s="16"/>
      <c r="IC86" s="16"/>
      <c r="ID86" s="16"/>
      <c r="IE86" s="16"/>
      <c r="IF86" s="16"/>
      <c r="IG86" s="16"/>
      <c r="IH86" s="16"/>
      <c r="II86" s="16"/>
      <c r="IJ86" s="16"/>
      <c r="IK86" s="16"/>
      <c r="IL86" s="16"/>
      <c r="IM86" s="16"/>
      <c r="IN86" s="16"/>
      <c r="IO86" s="16"/>
      <c r="IP86" s="16"/>
      <c r="IQ86" s="16"/>
      <c r="IR86" s="16"/>
      <c r="IS86" s="16"/>
      <c r="IT86" s="16"/>
      <c r="IU86" s="16"/>
      <c r="IV86" s="16"/>
      <c r="IW86" s="16"/>
      <c r="IX86" s="16"/>
      <c r="IY86" s="16"/>
      <c r="IZ86" s="16"/>
      <c r="JA86" s="16"/>
      <c r="JB86" s="16"/>
      <c r="JC86" s="16"/>
      <c r="JD86" s="16"/>
      <c r="JE86" s="16"/>
      <c r="JF86" s="16"/>
      <c r="JG86" s="16"/>
      <c r="JH86" s="16"/>
      <c r="JI86" s="16"/>
      <c r="JJ86" s="16"/>
      <c r="JK86" s="16"/>
      <c r="JL86" s="16"/>
      <c r="JM86" s="16"/>
      <c r="JN86" s="16"/>
      <c r="JO86" s="16"/>
      <c r="JP86" s="16"/>
      <c r="JQ86" s="16"/>
      <c r="JR86" s="16"/>
      <c r="JS86" s="16"/>
      <c r="JT86" s="16"/>
      <c r="JU86" s="16"/>
      <c r="JV86" s="16"/>
      <c r="JW86" s="16"/>
      <c r="JX86" s="16"/>
      <c r="JY86" s="16"/>
      <c r="JZ86" s="16"/>
      <c r="KA86" s="16"/>
      <c r="KB86" s="16"/>
      <c r="KC86" s="16"/>
      <c r="KD86" s="16"/>
      <c r="KE86" s="16"/>
      <c r="KF86" s="16"/>
      <c r="KG86" s="16"/>
      <c r="KH86" s="16"/>
      <c r="KI86" s="16"/>
      <c r="KJ86" s="16"/>
      <c r="KK86" s="16"/>
      <c r="KL86" s="16"/>
      <c r="KM86" s="16"/>
      <c r="KN86" s="16"/>
      <c r="KO86" s="16"/>
      <c r="KP86" s="16"/>
      <c r="KQ86" s="16"/>
      <c r="KR86" s="16"/>
      <c r="KS86" s="16"/>
      <c r="KT86" s="16"/>
      <c r="KU86" s="16"/>
      <c r="KV86" s="16"/>
      <c r="KW86" s="16"/>
      <c r="KX86" s="16"/>
      <c r="KY86" s="16"/>
      <c r="KZ86" s="16"/>
      <c r="LA86" s="16"/>
      <c r="LB86" s="16"/>
      <c r="LC86" s="16"/>
      <c r="LD86" s="16"/>
      <c r="LE86" s="16"/>
      <c r="LF86" s="16"/>
      <c r="LG86" s="16"/>
      <c r="LH86" s="16"/>
      <c r="LI86" s="16"/>
      <c r="LJ86" s="16"/>
      <c r="LK86" s="16"/>
      <c r="LL86" s="16"/>
      <c r="LM86" s="16"/>
      <c r="LN86" s="16"/>
      <c r="LO86" s="16"/>
      <c r="LP86" s="16"/>
      <c r="LQ86" s="16"/>
      <c r="LR86" s="16"/>
      <c r="LS86" s="16"/>
      <c r="LT86" s="16"/>
      <c r="LU86" s="16"/>
      <c r="LV86" s="16"/>
      <c r="LW86" s="16"/>
      <c r="LX86" s="16"/>
      <c r="LY86" s="16"/>
      <c r="LZ86" s="16"/>
      <c r="MA86" s="16"/>
      <c r="MB86" s="16"/>
      <c r="MC86" s="16"/>
      <c r="MD86" s="16"/>
      <c r="ME86" s="16"/>
      <c r="MF86" s="16"/>
      <c r="MG86" s="16"/>
      <c r="MH86" s="16"/>
      <c r="MI86" s="16"/>
      <c r="MJ86" s="16"/>
      <c r="MK86" s="16"/>
      <c r="ML86" s="16"/>
      <c r="MM86" s="16"/>
      <c r="MN86" s="16"/>
      <c r="MO86" s="16"/>
      <c r="MP86" s="16"/>
      <c r="MQ86" s="16"/>
      <c r="MR86" s="16"/>
      <c r="MS86" s="16"/>
      <c r="MT86" s="16"/>
      <c r="MU86" s="16"/>
      <c r="MV86" s="16"/>
      <c r="MW86" s="16"/>
      <c r="MX86" s="16"/>
    </row>
    <row r="87" spans="1:362" ht="30">
      <c r="A87" s="34" t="s">
        <v>12</v>
      </c>
      <c r="B87" s="34" t="s">
        <v>365</v>
      </c>
      <c r="C87" s="36">
        <v>300</v>
      </c>
      <c r="D87" s="34" t="str">
        <f>DEC2HEX(HEX2DEC(INDEX(BaseAddressTable!$B$2:$B$72,(MATCH(A87,BaseAddressTable!$A$2:$A$72,0))))+HEX2DEC(C87))</f>
        <v>A026C300</v>
      </c>
      <c r="E87" s="34" t="s">
        <v>65</v>
      </c>
      <c r="F87" s="34" t="s">
        <v>384</v>
      </c>
      <c r="G87" s="34" t="s">
        <v>235</v>
      </c>
      <c r="H87" s="36">
        <v>0</v>
      </c>
      <c r="I87" s="37" t="s">
        <v>385</v>
      </c>
      <c r="J87" s="34" t="s">
        <v>386</v>
      </c>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c r="FH87" s="16"/>
      <c r="FI87" s="16"/>
      <c r="FJ87" s="16"/>
      <c r="FK87" s="16"/>
      <c r="FL87" s="16"/>
      <c r="FM87" s="16"/>
      <c r="FN87" s="16"/>
      <c r="FO87" s="16"/>
      <c r="FP87" s="16"/>
      <c r="FQ87" s="16"/>
      <c r="FR87" s="16"/>
      <c r="FS87" s="16"/>
      <c r="FT87" s="16"/>
      <c r="FU87" s="16"/>
      <c r="FV87" s="16"/>
      <c r="FW87" s="16"/>
      <c r="FX87" s="16"/>
      <c r="FY87" s="16"/>
      <c r="FZ87" s="16"/>
      <c r="GA87" s="16"/>
      <c r="GB87" s="16"/>
      <c r="GC87" s="16"/>
      <c r="GD87" s="16"/>
      <c r="GE87" s="16"/>
      <c r="GF87" s="16"/>
      <c r="GG87" s="16"/>
      <c r="GH87" s="16"/>
      <c r="GI87" s="16"/>
      <c r="GJ87" s="16"/>
      <c r="GK87" s="16"/>
      <c r="GL87" s="16"/>
      <c r="GM87" s="16"/>
      <c r="GN87" s="16"/>
      <c r="GO87" s="16"/>
      <c r="GP87" s="16"/>
      <c r="GQ87" s="16"/>
      <c r="GR87" s="16"/>
      <c r="GS87" s="16"/>
      <c r="GT87" s="16"/>
      <c r="GU87" s="16"/>
      <c r="GV87" s="16"/>
      <c r="GW87" s="16"/>
      <c r="GX87" s="16"/>
      <c r="GY87" s="16"/>
      <c r="GZ87" s="16"/>
      <c r="HA87" s="16"/>
      <c r="HB87" s="16"/>
      <c r="HC87" s="16"/>
      <c r="HD87" s="16"/>
      <c r="HE87" s="16"/>
      <c r="HF87" s="16"/>
      <c r="HG87" s="16"/>
      <c r="HH87" s="16"/>
      <c r="HI87" s="16"/>
      <c r="HJ87" s="16"/>
      <c r="HK87" s="16"/>
      <c r="HL87" s="16"/>
      <c r="HM87" s="16"/>
      <c r="HN87" s="16"/>
      <c r="HO87" s="16"/>
      <c r="HP87" s="16"/>
      <c r="HQ87" s="16"/>
      <c r="HR87" s="16"/>
      <c r="HS87" s="16"/>
      <c r="HT87" s="16"/>
      <c r="HU87" s="16"/>
      <c r="HV87" s="16"/>
      <c r="HW87" s="16"/>
      <c r="HX87" s="16"/>
      <c r="HY87" s="16"/>
      <c r="HZ87" s="16"/>
      <c r="IA87" s="16"/>
      <c r="IB87" s="16"/>
      <c r="IC87" s="16"/>
      <c r="ID87" s="16"/>
      <c r="IE87" s="16"/>
      <c r="IF87" s="16"/>
      <c r="IG87" s="16"/>
      <c r="IH87" s="16"/>
      <c r="II87" s="16"/>
      <c r="IJ87" s="16"/>
      <c r="IK87" s="16"/>
      <c r="IL87" s="16"/>
      <c r="IM87" s="16"/>
      <c r="IN87" s="16"/>
      <c r="IO87" s="16"/>
      <c r="IP87" s="16"/>
      <c r="IQ87" s="16"/>
      <c r="IR87" s="16"/>
      <c r="IS87" s="16"/>
      <c r="IT87" s="16"/>
      <c r="IU87" s="16"/>
      <c r="IV87" s="16"/>
      <c r="IW87" s="16"/>
      <c r="IX87" s="16"/>
      <c r="IY87" s="16"/>
      <c r="IZ87" s="16"/>
      <c r="JA87" s="16"/>
      <c r="JB87" s="16"/>
      <c r="JC87" s="16"/>
      <c r="JD87" s="16"/>
      <c r="JE87" s="16"/>
      <c r="JF87" s="16"/>
      <c r="JG87" s="16"/>
      <c r="JH87" s="16"/>
      <c r="JI87" s="16"/>
      <c r="JJ87" s="16"/>
      <c r="JK87" s="16"/>
      <c r="JL87" s="16"/>
      <c r="JM87" s="16"/>
      <c r="JN87" s="16"/>
      <c r="JO87" s="16"/>
      <c r="JP87" s="16"/>
      <c r="JQ87" s="16"/>
      <c r="JR87" s="16"/>
      <c r="JS87" s="16"/>
      <c r="JT87" s="16"/>
      <c r="JU87" s="16"/>
      <c r="JV87" s="16"/>
      <c r="JW87" s="16"/>
      <c r="JX87" s="16"/>
      <c r="JY87" s="16"/>
      <c r="JZ87" s="16"/>
      <c r="KA87" s="16"/>
      <c r="KB87" s="16"/>
      <c r="KC87" s="16"/>
      <c r="KD87" s="16"/>
      <c r="KE87" s="16"/>
      <c r="KF87" s="16"/>
      <c r="KG87" s="16"/>
      <c r="KH87" s="16"/>
      <c r="KI87" s="16"/>
      <c r="KJ87" s="16"/>
      <c r="KK87" s="16"/>
      <c r="KL87" s="16"/>
      <c r="KM87" s="16"/>
      <c r="KN87" s="16"/>
      <c r="KO87" s="16"/>
      <c r="KP87" s="16"/>
      <c r="KQ87" s="16"/>
      <c r="KR87" s="16"/>
      <c r="KS87" s="16"/>
      <c r="KT87" s="16"/>
      <c r="KU87" s="16"/>
      <c r="KV87" s="16"/>
      <c r="KW87" s="16"/>
      <c r="KX87" s="16"/>
      <c r="KY87" s="16"/>
      <c r="KZ87" s="16"/>
      <c r="LA87" s="16"/>
      <c r="LB87" s="16"/>
      <c r="LC87" s="16"/>
      <c r="LD87" s="16"/>
      <c r="LE87" s="16"/>
      <c r="LF87" s="16"/>
      <c r="LG87" s="16"/>
      <c r="LH87" s="16"/>
      <c r="LI87" s="16"/>
      <c r="LJ87" s="16"/>
      <c r="LK87" s="16"/>
      <c r="LL87" s="16"/>
      <c r="LM87" s="16"/>
      <c r="LN87" s="16"/>
      <c r="LO87" s="16"/>
      <c r="LP87" s="16"/>
      <c r="LQ87" s="16"/>
      <c r="LR87" s="16"/>
      <c r="LS87" s="16"/>
      <c r="LT87" s="16"/>
      <c r="LU87" s="16"/>
      <c r="LV87" s="16"/>
      <c r="LW87" s="16"/>
      <c r="LX87" s="16"/>
      <c r="LY87" s="16"/>
      <c r="LZ87" s="16"/>
      <c r="MA87" s="16"/>
      <c r="MB87" s="16"/>
      <c r="MC87" s="16"/>
      <c r="MD87" s="16"/>
      <c r="ME87" s="16"/>
      <c r="MF87" s="16"/>
      <c r="MG87" s="16"/>
      <c r="MH87" s="16"/>
      <c r="MI87" s="16"/>
      <c r="MJ87" s="16"/>
      <c r="MK87" s="16"/>
      <c r="ML87" s="16"/>
      <c r="MM87" s="16"/>
      <c r="MN87" s="16"/>
      <c r="MO87" s="16"/>
      <c r="MP87" s="16"/>
      <c r="MQ87" s="16"/>
      <c r="MR87" s="16"/>
      <c r="MS87" s="16"/>
      <c r="MT87" s="16"/>
      <c r="MU87" s="16"/>
      <c r="MV87" s="16"/>
      <c r="MW87" s="16"/>
      <c r="MX87" s="16"/>
    </row>
    <row r="88" spans="1:362" ht="30">
      <c r="A88" s="34" t="s">
        <v>12</v>
      </c>
      <c r="B88" s="34" t="s">
        <v>365</v>
      </c>
      <c r="C88" s="36">
        <v>300</v>
      </c>
      <c r="D88" s="34" t="str">
        <f>DEC2HEX(HEX2DEC(INDEX(BaseAddressTable!$B$2:$B$72,(MATCH(A88,BaseAddressTable!$A$2:$A$72,0))))+HEX2DEC(C88))</f>
        <v>A026C300</v>
      </c>
      <c r="E88" s="34" t="s">
        <v>65</v>
      </c>
      <c r="F88" s="34" t="s">
        <v>387</v>
      </c>
      <c r="G88" s="34" t="s">
        <v>239</v>
      </c>
      <c r="H88" s="36">
        <v>0</v>
      </c>
      <c r="I88" s="37" t="s">
        <v>388</v>
      </c>
      <c r="J88" s="34" t="s">
        <v>389</v>
      </c>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c r="FH88" s="16"/>
      <c r="FI88" s="16"/>
      <c r="FJ88" s="16"/>
      <c r="FK88" s="16"/>
      <c r="FL88" s="16"/>
      <c r="FM88" s="16"/>
      <c r="FN88" s="16"/>
      <c r="FO88" s="16"/>
      <c r="FP88" s="16"/>
      <c r="FQ88" s="16"/>
      <c r="FR88" s="16"/>
      <c r="FS88" s="16"/>
      <c r="FT88" s="16"/>
      <c r="FU88" s="16"/>
      <c r="FV88" s="16"/>
      <c r="FW88" s="16"/>
      <c r="FX88" s="16"/>
      <c r="FY88" s="16"/>
      <c r="FZ88" s="16"/>
      <c r="GA88" s="16"/>
      <c r="GB88" s="16"/>
      <c r="GC88" s="16"/>
      <c r="GD88" s="16"/>
      <c r="GE88" s="16"/>
      <c r="GF88" s="16"/>
      <c r="GG88" s="16"/>
      <c r="GH88" s="16"/>
      <c r="GI88" s="16"/>
      <c r="GJ88" s="16"/>
      <c r="GK88" s="16"/>
      <c r="GL88" s="16"/>
      <c r="GM88" s="16"/>
      <c r="GN88" s="16"/>
      <c r="GO88" s="16"/>
      <c r="GP88" s="16"/>
      <c r="GQ88" s="16"/>
      <c r="GR88" s="16"/>
      <c r="GS88" s="16"/>
      <c r="GT88" s="16"/>
      <c r="GU88" s="16"/>
      <c r="GV88" s="16"/>
      <c r="GW88" s="16"/>
      <c r="GX88" s="16"/>
      <c r="GY88" s="16"/>
      <c r="GZ88" s="16"/>
      <c r="HA88" s="16"/>
      <c r="HB88" s="16"/>
      <c r="HC88" s="16"/>
      <c r="HD88" s="16"/>
      <c r="HE88" s="16"/>
      <c r="HF88" s="16"/>
      <c r="HG88" s="16"/>
      <c r="HH88" s="16"/>
      <c r="HI88" s="16"/>
      <c r="HJ88" s="16"/>
      <c r="HK88" s="16"/>
      <c r="HL88" s="16"/>
      <c r="HM88" s="16"/>
      <c r="HN88" s="16"/>
      <c r="HO88" s="16"/>
      <c r="HP88" s="16"/>
      <c r="HQ88" s="16"/>
      <c r="HR88" s="16"/>
      <c r="HS88" s="16"/>
      <c r="HT88" s="16"/>
      <c r="HU88" s="16"/>
      <c r="HV88" s="16"/>
      <c r="HW88" s="16"/>
      <c r="HX88" s="16"/>
      <c r="HY88" s="16"/>
      <c r="HZ88" s="16"/>
      <c r="IA88" s="16"/>
      <c r="IB88" s="16"/>
      <c r="IC88" s="16"/>
      <c r="ID88" s="16"/>
      <c r="IE88" s="16"/>
      <c r="IF88" s="16"/>
      <c r="IG88" s="16"/>
      <c r="IH88" s="16"/>
      <c r="II88" s="16"/>
      <c r="IJ88" s="16"/>
      <c r="IK88" s="16"/>
      <c r="IL88" s="16"/>
      <c r="IM88" s="16"/>
      <c r="IN88" s="16"/>
      <c r="IO88" s="16"/>
      <c r="IP88" s="16"/>
      <c r="IQ88" s="16"/>
      <c r="IR88" s="16"/>
      <c r="IS88" s="16"/>
      <c r="IT88" s="16"/>
      <c r="IU88" s="16"/>
      <c r="IV88" s="16"/>
      <c r="IW88" s="16"/>
      <c r="IX88" s="16"/>
      <c r="IY88" s="16"/>
      <c r="IZ88" s="16"/>
      <c r="JA88" s="16"/>
      <c r="JB88" s="16"/>
      <c r="JC88" s="16"/>
      <c r="JD88" s="16"/>
      <c r="JE88" s="16"/>
      <c r="JF88" s="16"/>
      <c r="JG88" s="16"/>
      <c r="JH88" s="16"/>
      <c r="JI88" s="16"/>
      <c r="JJ88" s="16"/>
      <c r="JK88" s="16"/>
      <c r="JL88" s="16"/>
      <c r="JM88" s="16"/>
      <c r="JN88" s="16"/>
      <c r="JO88" s="16"/>
      <c r="JP88" s="16"/>
      <c r="JQ88" s="16"/>
      <c r="JR88" s="16"/>
      <c r="JS88" s="16"/>
      <c r="JT88" s="16"/>
      <c r="JU88" s="16"/>
      <c r="JV88" s="16"/>
      <c r="JW88" s="16"/>
      <c r="JX88" s="16"/>
      <c r="JY88" s="16"/>
      <c r="JZ88" s="16"/>
      <c r="KA88" s="16"/>
      <c r="KB88" s="16"/>
      <c r="KC88" s="16"/>
      <c r="KD88" s="16"/>
      <c r="KE88" s="16"/>
      <c r="KF88" s="16"/>
      <c r="KG88" s="16"/>
      <c r="KH88" s="16"/>
      <c r="KI88" s="16"/>
      <c r="KJ88" s="16"/>
      <c r="KK88" s="16"/>
      <c r="KL88" s="16"/>
      <c r="KM88" s="16"/>
      <c r="KN88" s="16"/>
      <c r="KO88" s="16"/>
      <c r="KP88" s="16"/>
      <c r="KQ88" s="16"/>
      <c r="KR88" s="16"/>
      <c r="KS88" s="16"/>
      <c r="KT88" s="16"/>
      <c r="KU88" s="16"/>
      <c r="KV88" s="16"/>
      <c r="KW88" s="16"/>
      <c r="KX88" s="16"/>
      <c r="KY88" s="16"/>
      <c r="KZ88" s="16"/>
      <c r="LA88" s="16"/>
      <c r="LB88" s="16"/>
      <c r="LC88" s="16"/>
      <c r="LD88" s="16"/>
      <c r="LE88" s="16"/>
      <c r="LF88" s="16"/>
      <c r="LG88" s="16"/>
      <c r="LH88" s="16"/>
      <c r="LI88" s="16"/>
      <c r="LJ88" s="16"/>
      <c r="LK88" s="16"/>
      <c r="LL88" s="16"/>
      <c r="LM88" s="16"/>
      <c r="LN88" s="16"/>
      <c r="LO88" s="16"/>
      <c r="LP88" s="16"/>
      <c r="LQ88" s="16"/>
      <c r="LR88" s="16"/>
      <c r="LS88" s="16"/>
      <c r="LT88" s="16"/>
      <c r="LU88" s="16"/>
      <c r="LV88" s="16"/>
      <c r="LW88" s="16"/>
      <c r="LX88" s="16"/>
      <c r="LY88" s="16"/>
      <c r="LZ88" s="16"/>
      <c r="MA88" s="16"/>
      <c r="MB88" s="16"/>
      <c r="MC88" s="16"/>
      <c r="MD88" s="16"/>
      <c r="ME88" s="16"/>
      <c r="MF88" s="16"/>
      <c r="MG88" s="16"/>
      <c r="MH88" s="16"/>
      <c r="MI88" s="16"/>
      <c r="MJ88" s="16"/>
      <c r="MK88" s="16"/>
      <c r="ML88" s="16"/>
      <c r="MM88" s="16"/>
      <c r="MN88" s="16"/>
      <c r="MO88" s="16"/>
      <c r="MP88" s="16"/>
      <c r="MQ88" s="16"/>
      <c r="MR88" s="16"/>
      <c r="MS88" s="16"/>
      <c r="MT88" s="16"/>
      <c r="MU88" s="16"/>
      <c r="MV88" s="16"/>
      <c r="MW88" s="16"/>
      <c r="MX88" s="16"/>
    </row>
    <row r="89" spans="1:362" ht="14.25" customHeight="1">
      <c r="A89" s="34" t="s">
        <v>12</v>
      </c>
      <c r="B89" s="34" t="s">
        <v>390</v>
      </c>
      <c r="C89" s="36">
        <v>304</v>
      </c>
      <c r="D89" s="34" t="str">
        <f>DEC2HEX(HEX2DEC(INDEX(BaseAddressTable!$B$2:$B$72,(MATCH(A89,BaseAddressTable!$A$2:$A$72,0))))+HEX2DEC(C89))</f>
        <v>A026C304</v>
      </c>
      <c r="E89" s="34" t="s">
        <v>49</v>
      </c>
      <c r="F89" s="34" t="s">
        <v>391</v>
      </c>
      <c r="G89" s="34" t="s">
        <v>84</v>
      </c>
      <c r="H89" s="36">
        <v>1</v>
      </c>
      <c r="I89" s="37" t="s">
        <v>392</v>
      </c>
      <c r="J89" s="34" t="s">
        <v>393</v>
      </c>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c r="IT89" s="16"/>
      <c r="IU89" s="16"/>
      <c r="IV89" s="16"/>
      <c r="IW89" s="16"/>
      <c r="IX89" s="16"/>
      <c r="IY89" s="16"/>
      <c r="IZ89" s="16"/>
      <c r="JA89" s="16"/>
      <c r="JB89" s="16"/>
      <c r="JC89" s="16"/>
      <c r="JD89" s="16"/>
      <c r="JE89" s="16"/>
      <c r="JF89" s="16"/>
      <c r="JG89" s="16"/>
      <c r="JH89" s="16"/>
      <c r="JI89" s="16"/>
      <c r="JJ89" s="16"/>
      <c r="JK89" s="16"/>
      <c r="JL89" s="16"/>
      <c r="JM89" s="16"/>
      <c r="JN89" s="16"/>
      <c r="JO89" s="16"/>
      <c r="JP89" s="16"/>
      <c r="JQ89" s="16"/>
      <c r="JR89" s="16"/>
      <c r="JS89" s="16"/>
      <c r="JT89" s="16"/>
      <c r="JU89" s="16"/>
      <c r="JV89" s="16"/>
      <c r="JW89" s="16"/>
      <c r="JX89" s="16"/>
      <c r="JY89" s="16"/>
      <c r="JZ89" s="16"/>
      <c r="KA89" s="16"/>
      <c r="KB89" s="16"/>
      <c r="KC89" s="16"/>
      <c r="KD89" s="16"/>
      <c r="KE89" s="16"/>
      <c r="KF89" s="16"/>
      <c r="KG89" s="16"/>
      <c r="KH89" s="16"/>
      <c r="KI89" s="16"/>
      <c r="KJ89" s="16"/>
      <c r="KK89" s="16"/>
      <c r="KL89" s="16"/>
      <c r="KM89" s="16"/>
      <c r="KN89" s="16"/>
      <c r="KO89" s="16"/>
      <c r="KP89" s="16"/>
      <c r="KQ89" s="16"/>
      <c r="KR89" s="16"/>
      <c r="KS89" s="16"/>
      <c r="KT89" s="16"/>
      <c r="KU89" s="16"/>
      <c r="KV89" s="16"/>
      <c r="KW89" s="16"/>
      <c r="KX89" s="16"/>
      <c r="KY89" s="16"/>
      <c r="KZ89" s="16"/>
      <c r="LA89" s="16"/>
      <c r="LB89" s="16"/>
      <c r="LC89" s="16"/>
      <c r="LD89" s="16"/>
      <c r="LE89" s="16"/>
      <c r="LF89" s="16"/>
      <c r="LG89" s="16"/>
      <c r="LH89" s="16"/>
      <c r="LI89" s="16"/>
      <c r="LJ89" s="16"/>
      <c r="LK89" s="16"/>
      <c r="LL89" s="16"/>
      <c r="LM89" s="16"/>
      <c r="LN89" s="16"/>
      <c r="LO89" s="16"/>
      <c r="LP89" s="16"/>
      <c r="LQ89" s="16"/>
      <c r="LR89" s="16"/>
      <c r="LS89" s="16"/>
      <c r="LT89" s="16"/>
      <c r="LU89" s="16"/>
      <c r="LV89" s="16"/>
      <c r="LW89" s="16"/>
      <c r="LX89" s="16"/>
      <c r="LY89" s="16"/>
      <c r="LZ89" s="16"/>
      <c r="MA89" s="16"/>
      <c r="MB89" s="16"/>
      <c r="MC89" s="16"/>
      <c r="MD89" s="16"/>
      <c r="ME89" s="16"/>
      <c r="MF89" s="16"/>
      <c r="MG89" s="16"/>
      <c r="MH89" s="16"/>
      <c r="MI89" s="16"/>
      <c r="MJ89" s="16"/>
      <c r="MK89" s="16"/>
      <c r="ML89" s="16"/>
      <c r="MM89" s="16"/>
      <c r="MN89" s="16"/>
      <c r="MO89" s="16"/>
      <c r="MP89" s="16"/>
      <c r="MQ89" s="16"/>
      <c r="MR89" s="16"/>
      <c r="MS89" s="16"/>
      <c r="MT89" s="16"/>
      <c r="MU89" s="16"/>
      <c r="MV89" s="16"/>
      <c r="MW89" s="16"/>
      <c r="MX89" s="16"/>
    </row>
    <row r="90" spans="1:362" ht="14.25" customHeight="1">
      <c r="A90" s="34" t="s">
        <v>12</v>
      </c>
      <c r="B90" s="34" t="s">
        <v>390</v>
      </c>
      <c r="C90" s="36">
        <v>304</v>
      </c>
      <c r="D90" s="34" t="str">
        <f>DEC2HEX(HEX2DEC(INDEX(BaseAddressTable!$B$2:$B$72,(MATCH(A90,BaseAddressTable!$A$2:$A$72,0))))+HEX2DEC(C90))</f>
        <v>A026C304</v>
      </c>
      <c r="E90" s="34" t="s">
        <v>49</v>
      </c>
      <c r="F90" s="34" t="s">
        <v>394</v>
      </c>
      <c r="G90" s="34" t="s">
        <v>215</v>
      </c>
      <c r="H90" s="36">
        <v>1</v>
      </c>
      <c r="I90" s="37" t="s">
        <v>395</v>
      </c>
      <c r="J90" s="34" t="s">
        <v>396</v>
      </c>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c r="EU90" s="16"/>
      <c r="EV90" s="16"/>
      <c r="EW90" s="16"/>
      <c r="EX90" s="16"/>
      <c r="EY90" s="16"/>
      <c r="EZ90" s="16"/>
      <c r="FA90" s="16"/>
      <c r="FB90" s="16"/>
      <c r="FC90" s="16"/>
      <c r="FD90" s="16"/>
      <c r="FE90" s="16"/>
      <c r="FF90" s="16"/>
      <c r="FG90" s="16"/>
      <c r="FH90" s="16"/>
      <c r="FI90" s="16"/>
      <c r="FJ90" s="16"/>
      <c r="FK90" s="16"/>
      <c r="FL90" s="16"/>
      <c r="FM90" s="16"/>
      <c r="FN90" s="16"/>
      <c r="FO90" s="16"/>
      <c r="FP90" s="16"/>
      <c r="FQ90" s="16"/>
      <c r="FR90" s="16"/>
      <c r="FS90" s="16"/>
      <c r="FT90" s="16"/>
      <c r="FU90" s="16"/>
      <c r="FV90" s="16"/>
      <c r="FW90" s="16"/>
      <c r="FX90" s="16"/>
      <c r="FY90" s="16"/>
      <c r="FZ90" s="16"/>
      <c r="GA90" s="16"/>
      <c r="GB90" s="16"/>
      <c r="GC90" s="16"/>
      <c r="GD90" s="16"/>
      <c r="GE90" s="16"/>
      <c r="GF90" s="16"/>
      <c r="GG90" s="16"/>
      <c r="GH90" s="16"/>
      <c r="GI90" s="16"/>
      <c r="GJ90" s="16"/>
      <c r="GK90" s="16"/>
      <c r="GL90" s="16"/>
      <c r="GM90" s="16"/>
      <c r="GN90" s="16"/>
      <c r="GO90" s="16"/>
      <c r="GP90" s="16"/>
      <c r="GQ90" s="16"/>
      <c r="GR90" s="16"/>
      <c r="GS90" s="16"/>
      <c r="GT90" s="16"/>
      <c r="GU90" s="16"/>
      <c r="GV90" s="16"/>
      <c r="GW90" s="16"/>
      <c r="GX90" s="16"/>
      <c r="GY90" s="16"/>
      <c r="GZ90" s="16"/>
      <c r="HA90" s="16"/>
      <c r="HB90" s="16"/>
      <c r="HC90" s="16"/>
      <c r="HD90" s="16"/>
      <c r="HE90" s="16"/>
      <c r="HF90" s="16"/>
      <c r="HG90" s="16"/>
      <c r="HH90" s="16"/>
      <c r="HI90" s="16"/>
      <c r="HJ90" s="16"/>
      <c r="HK90" s="16"/>
      <c r="HL90" s="16"/>
      <c r="HM90" s="16"/>
      <c r="HN90" s="16"/>
      <c r="HO90" s="16"/>
      <c r="HP90" s="16"/>
      <c r="HQ90" s="16"/>
      <c r="HR90" s="16"/>
      <c r="HS90" s="16"/>
      <c r="HT90" s="16"/>
      <c r="HU90" s="16"/>
      <c r="HV90" s="16"/>
      <c r="HW90" s="16"/>
      <c r="HX90" s="16"/>
      <c r="HY90" s="16"/>
      <c r="HZ90" s="16"/>
      <c r="IA90" s="16"/>
      <c r="IB90" s="16"/>
      <c r="IC90" s="16"/>
      <c r="ID90" s="16"/>
      <c r="IE90" s="16"/>
      <c r="IF90" s="16"/>
      <c r="IG90" s="16"/>
      <c r="IH90" s="16"/>
      <c r="II90" s="16"/>
      <c r="IJ90" s="16"/>
      <c r="IK90" s="16"/>
      <c r="IL90" s="16"/>
      <c r="IM90" s="16"/>
      <c r="IN90" s="16"/>
      <c r="IO90" s="16"/>
      <c r="IP90" s="16"/>
      <c r="IQ90" s="16"/>
      <c r="IR90" s="16"/>
      <c r="IS90" s="16"/>
      <c r="IT90" s="16"/>
      <c r="IU90" s="16"/>
      <c r="IV90" s="16"/>
      <c r="IW90" s="16"/>
      <c r="IX90" s="16"/>
      <c r="IY90" s="16"/>
      <c r="IZ90" s="16"/>
      <c r="JA90" s="16"/>
      <c r="JB90" s="16"/>
      <c r="JC90" s="16"/>
      <c r="JD90" s="16"/>
      <c r="JE90" s="16"/>
      <c r="JF90" s="16"/>
      <c r="JG90" s="16"/>
      <c r="JH90" s="16"/>
      <c r="JI90" s="16"/>
      <c r="JJ90" s="16"/>
      <c r="JK90" s="16"/>
      <c r="JL90" s="16"/>
      <c r="JM90" s="16"/>
      <c r="JN90" s="16"/>
      <c r="JO90" s="16"/>
      <c r="JP90" s="16"/>
      <c r="JQ90" s="16"/>
      <c r="JR90" s="16"/>
      <c r="JS90" s="16"/>
      <c r="JT90" s="16"/>
      <c r="JU90" s="16"/>
      <c r="JV90" s="16"/>
      <c r="JW90" s="16"/>
      <c r="JX90" s="16"/>
      <c r="JY90" s="16"/>
      <c r="JZ90" s="16"/>
      <c r="KA90" s="16"/>
      <c r="KB90" s="16"/>
      <c r="KC90" s="16"/>
      <c r="KD90" s="16"/>
      <c r="KE90" s="16"/>
      <c r="KF90" s="16"/>
      <c r="KG90" s="16"/>
      <c r="KH90" s="16"/>
      <c r="KI90" s="16"/>
      <c r="KJ90" s="16"/>
      <c r="KK90" s="16"/>
      <c r="KL90" s="16"/>
      <c r="KM90" s="16"/>
      <c r="KN90" s="16"/>
      <c r="KO90" s="16"/>
      <c r="KP90" s="16"/>
      <c r="KQ90" s="16"/>
      <c r="KR90" s="16"/>
      <c r="KS90" s="16"/>
      <c r="KT90" s="16"/>
      <c r="KU90" s="16"/>
      <c r="KV90" s="16"/>
      <c r="KW90" s="16"/>
      <c r="KX90" s="16"/>
      <c r="KY90" s="16"/>
      <c r="KZ90" s="16"/>
      <c r="LA90" s="16"/>
      <c r="LB90" s="16"/>
      <c r="LC90" s="16"/>
      <c r="LD90" s="16"/>
      <c r="LE90" s="16"/>
      <c r="LF90" s="16"/>
      <c r="LG90" s="16"/>
      <c r="LH90" s="16"/>
      <c r="LI90" s="16"/>
      <c r="LJ90" s="16"/>
      <c r="LK90" s="16"/>
      <c r="LL90" s="16"/>
      <c r="LM90" s="16"/>
      <c r="LN90" s="16"/>
      <c r="LO90" s="16"/>
      <c r="LP90" s="16"/>
      <c r="LQ90" s="16"/>
      <c r="LR90" s="16"/>
      <c r="LS90" s="16"/>
      <c r="LT90" s="16"/>
      <c r="LU90" s="16"/>
      <c r="LV90" s="16"/>
      <c r="LW90" s="16"/>
      <c r="LX90" s="16"/>
      <c r="LY90" s="16"/>
      <c r="LZ90" s="16"/>
      <c r="MA90" s="16"/>
      <c r="MB90" s="16"/>
      <c r="MC90" s="16"/>
      <c r="MD90" s="16"/>
      <c r="ME90" s="16"/>
      <c r="MF90" s="16"/>
      <c r="MG90" s="16"/>
      <c r="MH90" s="16"/>
      <c r="MI90" s="16"/>
      <c r="MJ90" s="16"/>
      <c r="MK90" s="16"/>
      <c r="ML90" s="16"/>
      <c r="MM90" s="16"/>
      <c r="MN90" s="16"/>
      <c r="MO90" s="16"/>
      <c r="MP90" s="16"/>
      <c r="MQ90" s="16"/>
      <c r="MR90" s="16"/>
      <c r="MS90" s="16"/>
      <c r="MT90" s="16"/>
      <c r="MU90" s="16"/>
      <c r="MV90" s="16"/>
      <c r="MW90" s="16"/>
      <c r="MX90" s="16"/>
    </row>
    <row r="91" spans="1:362" ht="14.25" customHeight="1">
      <c r="A91" s="34" t="s">
        <v>12</v>
      </c>
      <c r="B91" s="34" t="s">
        <v>390</v>
      </c>
      <c r="C91" s="36">
        <v>304</v>
      </c>
      <c r="D91" s="34" t="str">
        <f>DEC2HEX(HEX2DEC(INDEX(BaseAddressTable!$B$2:$B$72,(MATCH(A91,BaseAddressTable!$A$2:$A$72,0))))+HEX2DEC(C91))</f>
        <v>A026C304</v>
      </c>
      <c r="E91" s="34" t="s">
        <v>49</v>
      </c>
      <c r="F91" s="34" t="s">
        <v>397</v>
      </c>
      <c r="G91" s="34" t="s">
        <v>219</v>
      </c>
      <c r="H91" s="36">
        <v>1</v>
      </c>
      <c r="I91" s="37" t="s">
        <v>392</v>
      </c>
      <c r="J91" s="34" t="s">
        <v>398</v>
      </c>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c r="EU91" s="16"/>
      <c r="EV91" s="16"/>
      <c r="EW91" s="16"/>
      <c r="EX91" s="16"/>
      <c r="EY91" s="16"/>
      <c r="EZ91" s="16"/>
      <c r="FA91" s="16"/>
      <c r="FB91" s="16"/>
      <c r="FC91" s="16"/>
      <c r="FD91" s="16"/>
      <c r="FE91" s="16"/>
      <c r="FF91" s="16"/>
      <c r="FG91" s="16"/>
      <c r="FH91" s="16"/>
      <c r="FI91" s="16"/>
      <c r="FJ91" s="16"/>
      <c r="FK91" s="16"/>
      <c r="FL91" s="16"/>
      <c r="FM91" s="16"/>
      <c r="FN91" s="16"/>
      <c r="FO91" s="16"/>
      <c r="FP91" s="16"/>
      <c r="FQ91" s="16"/>
      <c r="FR91" s="16"/>
      <c r="FS91" s="16"/>
      <c r="FT91" s="16"/>
      <c r="FU91" s="16"/>
      <c r="FV91" s="16"/>
      <c r="FW91" s="16"/>
      <c r="FX91" s="16"/>
      <c r="FY91" s="16"/>
      <c r="FZ91" s="16"/>
      <c r="GA91" s="16"/>
      <c r="GB91" s="16"/>
      <c r="GC91" s="16"/>
      <c r="GD91" s="16"/>
      <c r="GE91" s="16"/>
      <c r="GF91" s="16"/>
      <c r="GG91" s="16"/>
      <c r="GH91" s="16"/>
      <c r="GI91" s="16"/>
      <c r="GJ91" s="16"/>
      <c r="GK91" s="16"/>
      <c r="GL91" s="16"/>
      <c r="GM91" s="16"/>
      <c r="GN91" s="16"/>
      <c r="GO91" s="16"/>
      <c r="GP91" s="16"/>
      <c r="GQ91" s="16"/>
      <c r="GR91" s="16"/>
      <c r="GS91" s="16"/>
      <c r="GT91" s="16"/>
      <c r="GU91" s="16"/>
      <c r="GV91" s="16"/>
      <c r="GW91" s="16"/>
      <c r="GX91" s="16"/>
      <c r="GY91" s="16"/>
      <c r="GZ91" s="16"/>
      <c r="HA91" s="16"/>
      <c r="HB91" s="16"/>
      <c r="HC91" s="16"/>
      <c r="HD91" s="16"/>
      <c r="HE91" s="16"/>
      <c r="HF91" s="16"/>
      <c r="HG91" s="16"/>
      <c r="HH91" s="16"/>
      <c r="HI91" s="16"/>
      <c r="HJ91" s="16"/>
      <c r="HK91" s="16"/>
      <c r="HL91" s="16"/>
      <c r="HM91" s="16"/>
      <c r="HN91" s="16"/>
      <c r="HO91" s="16"/>
      <c r="HP91" s="16"/>
      <c r="HQ91" s="16"/>
      <c r="HR91" s="16"/>
      <c r="HS91" s="16"/>
      <c r="HT91" s="16"/>
      <c r="HU91" s="16"/>
      <c r="HV91" s="16"/>
      <c r="HW91" s="16"/>
      <c r="HX91" s="16"/>
      <c r="HY91" s="16"/>
      <c r="HZ91" s="16"/>
      <c r="IA91" s="16"/>
      <c r="IB91" s="16"/>
      <c r="IC91" s="16"/>
      <c r="ID91" s="16"/>
      <c r="IE91" s="16"/>
      <c r="IF91" s="16"/>
      <c r="IG91" s="16"/>
      <c r="IH91" s="16"/>
      <c r="II91" s="16"/>
      <c r="IJ91" s="16"/>
      <c r="IK91" s="16"/>
      <c r="IL91" s="16"/>
      <c r="IM91" s="16"/>
      <c r="IN91" s="16"/>
      <c r="IO91" s="16"/>
      <c r="IP91" s="16"/>
      <c r="IQ91" s="16"/>
      <c r="IR91" s="16"/>
      <c r="IS91" s="16"/>
      <c r="IT91" s="16"/>
      <c r="IU91" s="16"/>
      <c r="IV91" s="16"/>
      <c r="IW91" s="16"/>
      <c r="IX91" s="16"/>
      <c r="IY91" s="16"/>
      <c r="IZ91" s="16"/>
      <c r="JA91" s="16"/>
      <c r="JB91" s="16"/>
      <c r="JC91" s="16"/>
      <c r="JD91" s="16"/>
      <c r="JE91" s="16"/>
      <c r="JF91" s="16"/>
      <c r="JG91" s="16"/>
      <c r="JH91" s="16"/>
      <c r="JI91" s="16"/>
      <c r="JJ91" s="16"/>
      <c r="JK91" s="16"/>
      <c r="JL91" s="16"/>
      <c r="JM91" s="16"/>
      <c r="JN91" s="16"/>
      <c r="JO91" s="16"/>
      <c r="JP91" s="16"/>
      <c r="JQ91" s="16"/>
      <c r="JR91" s="16"/>
      <c r="JS91" s="16"/>
      <c r="JT91" s="16"/>
      <c r="JU91" s="16"/>
      <c r="JV91" s="16"/>
      <c r="JW91" s="16"/>
      <c r="JX91" s="16"/>
      <c r="JY91" s="16"/>
      <c r="JZ91" s="16"/>
      <c r="KA91" s="16"/>
      <c r="KB91" s="16"/>
      <c r="KC91" s="16"/>
      <c r="KD91" s="16"/>
      <c r="KE91" s="16"/>
      <c r="KF91" s="16"/>
      <c r="KG91" s="16"/>
      <c r="KH91" s="16"/>
      <c r="KI91" s="16"/>
      <c r="KJ91" s="16"/>
      <c r="KK91" s="16"/>
      <c r="KL91" s="16"/>
      <c r="KM91" s="16"/>
      <c r="KN91" s="16"/>
      <c r="KO91" s="16"/>
      <c r="KP91" s="16"/>
      <c r="KQ91" s="16"/>
      <c r="KR91" s="16"/>
      <c r="KS91" s="16"/>
      <c r="KT91" s="16"/>
      <c r="KU91" s="16"/>
      <c r="KV91" s="16"/>
      <c r="KW91" s="16"/>
      <c r="KX91" s="16"/>
      <c r="KY91" s="16"/>
      <c r="KZ91" s="16"/>
      <c r="LA91" s="16"/>
      <c r="LB91" s="16"/>
      <c r="LC91" s="16"/>
      <c r="LD91" s="16"/>
      <c r="LE91" s="16"/>
      <c r="LF91" s="16"/>
      <c r="LG91" s="16"/>
      <c r="LH91" s="16"/>
      <c r="LI91" s="16"/>
      <c r="LJ91" s="16"/>
      <c r="LK91" s="16"/>
      <c r="LL91" s="16"/>
      <c r="LM91" s="16"/>
      <c r="LN91" s="16"/>
      <c r="LO91" s="16"/>
      <c r="LP91" s="16"/>
      <c r="LQ91" s="16"/>
      <c r="LR91" s="16"/>
      <c r="LS91" s="16"/>
      <c r="LT91" s="16"/>
      <c r="LU91" s="16"/>
      <c r="LV91" s="16"/>
      <c r="LW91" s="16"/>
      <c r="LX91" s="16"/>
      <c r="LY91" s="16"/>
      <c r="LZ91" s="16"/>
      <c r="MA91" s="16"/>
      <c r="MB91" s="16"/>
      <c r="MC91" s="16"/>
      <c r="MD91" s="16"/>
      <c r="ME91" s="16"/>
      <c r="MF91" s="16"/>
      <c r="MG91" s="16"/>
      <c r="MH91" s="16"/>
      <c r="MI91" s="16"/>
      <c r="MJ91" s="16"/>
      <c r="MK91" s="16"/>
      <c r="ML91" s="16"/>
      <c r="MM91" s="16"/>
      <c r="MN91" s="16"/>
      <c r="MO91" s="16"/>
      <c r="MP91" s="16"/>
      <c r="MQ91" s="16"/>
      <c r="MR91" s="16"/>
      <c r="MS91" s="16"/>
      <c r="MT91" s="16"/>
      <c r="MU91" s="16"/>
      <c r="MV91" s="16"/>
      <c r="MW91" s="16"/>
      <c r="MX91" s="16"/>
    </row>
    <row r="92" spans="1:362" ht="14.25" customHeight="1">
      <c r="A92" s="34" t="s">
        <v>12</v>
      </c>
      <c r="B92" s="34" t="s">
        <v>390</v>
      </c>
      <c r="C92" s="36">
        <v>304</v>
      </c>
      <c r="D92" s="34" t="str">
        <f>DEC2HEX(HEX2DEC(INDEX(BaseAddressTable!$B$2:$B$72,(MATCH(A92,BaseAddressTable!$A$2:$A$72,0))))+HEX2DEC(C92))</f>
        <v>A026C304</v>
      </c>
      <c r="E92" s="34" t="s">
        <v>49</v>
      </c>
      <c r="F92" s="34" t="s">
        <v>399</v>
      </c>
      <c r="G92" s="34" t="s">
        <v>223</v>
      </c>
      <c r="H92" s="36">
        <v>1</v>
      </c>
      <c r="I92" s="37" t="s">
        <v>395</v>
      </c>
      <c r="J92" s="34" t="s">
        <v>400</v>
      </c>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c r="EU92" s="16"/>
      <c r="EV92" s="16"/>
      <c r="EW92" s="16"/>
      <c r="EX92" s="16"/>
      <c r="EY92" s="16"/>
      <c r="EZ92" s="16"/>
      <c r="FA92" s="16"/>
      <c r="FB92" s="16"/>
      <c r="FC92" s="16"/>
      <c r="FD92" s="16"/>
      <c r="FE92" s="16"/>
      <c r="FF92" s="16"/>
      <c r="FG92" s="16"/>
      <c r="FH92" s="16"/>
      <c r="FI92" s="16"/>
      <c r="FJ92" s="16"/>
      <c r="FK92" s="16"/>
      <c r="FL92" s="16"/>
      <c r="FM92" s="16"/>
      <c r="FN92" s="16"/>
      <c r="FO92" s="16"/>
      <c r="FP92" s="16"/>
      <c r="FQ92" s="16"/>
      <c r="FR92" s="16"/>
      <c r="FS92" s="16"/>
      <c r="FT92" s="16"/>
      <c r="FU92" s="16"/>
      <c r="FV92" s="16"/>
      <c r="FW92" s="16"/>
      <c r="FX92" s="16"/>
      <c r="FY92" s="16"/>
      <c r="FZ92" s="16"/>
      <c r="GA92" s="16"/>
      <c r="GB92" s="16"/>
      <c r="GC92" s="16"/>
      <c r="GD92" s="16"/>
      <c r="GE92" s="16"/>
      <c r="GF92" s="16"/>
      <c r="GG92" s="16"/>
      <c r="GH92" s="16"/>
      <c r="GI92" s="16"/>
      <c r="GJ92" s="16"/>
      <c r="GK92" s="16"/>
      <c r="GL92" s="16"/>
      <c r="GM92" s="16"/>
      <c r="GN92" s="16"/>
      <c r="GO92" s="16"/>
      <c r="GP92" s="16"/>
      <c r="GQ92" s="16"/>
      <c r="GR92" s="16"/>
      <c r="GS92" s="16"/>
      <c r="GT92" s="16"/>
      <c r="GU92" s="16"/>
      <c r="GV92" s="16"/>
      <c r="GW92" s="16"/>
      <c r="GX92" s="16"/>
      <c r="GY92" s="16"/>
      <c r="GZ92" s="16"/>
      <c r="HA92" s="16"/>
      <c r="HB92" s="16"/>
      <c r="HC92" s="16"/>
      <c r="HD92" s="16"/>
      <c r="HE92" s="16"/>
      <c r="HF92" s="16"/>
      <c r="HG92" s="16"/>
      <c r="HH92" s="16"/>
      <c r="HI92" s="16"/>
      <c r="HJ92" s="16"/>
      <c r="HK92" s="16"/>
      <c r="HL92" s="16"/>
      <c r="HM92" s="16"/>
      <c r="HN92" s="16"/>
      <c r="HO92" s="16"/>
      <c r="HP92" s="16"/>
      <c r="HQ92" s="16"/>
      <c r="HR92" s="16"/>
      <c r="HS92" s="16"/>
      <c r="HT92" s="16"/>
      <c r="HU92" s="16"/>
      <c r="HV92" s="16"/>
      <c r="HW92" s="16"/>
      <c r="HX92" s="16"/>
      <c r="HY92" s="16"/>
      <c r="HZ92" s="16"/>
      <c r="IA92" s="16"/>
      <c r="IB92" s="16"/>
      <c r="IC92" s="16"/>
      <c r="ID92" s="16"/>
      <c r="IE92" s="16"/>
      <c r="IF92" s="16"/>
      <c r="IG92" s="16"/>
      <c r="IH92" s="16"/>
      <c r="II92" s="16"/>
      <c r="IJ92" s="16"/>
      <c r="IK92" s="16"/>
      <c r="IL92" s="16"/>
      <c r="IM92" s="16"/>
      <c r="IN92" s="16"/>
      <c r="IO92" s="16"/>
      <c r="IP92" s="16"/>
      <c r="IQ92" s="16"/>
      <c r="IR92" s="16"/>
      <c r="IS92" s="16"/>
      <c r="IT92" s="16"/>
      <c r="IU92" s="16"/>
      <c r="IV92" s="16"/>
      <c r="IW92" s="16"/>
      <c r="IX92" s="16"/>
      <c r="IY92" s="16"/>
      <c r="IZ92" s="16"/>
      <c r="JA92" s="16"/>
      <c r="JB92" s="16"/>
      <c r="JC92" s="16"/>
      <c r="JD92" s="16"/>
      <c r="JE92" s="16"/>
      <c r="JF92" s="16"/>
      <c r="JG92" s="16"/>
      <c r="JH92" s="16"/>
      <c r="JI92" s="16"/>
      <c r="JJ92" s="16"/>
      <c r="JK92" s="16"/>
      <c r="JL92" s="16"/>
      <c r="JM92" s="16"/>
      <c r="JN92" s="16"/>
      <c r="JO92" s="16"/>
      <c r="JP92" s="16"/>
      <c r="JQ92" s="16"/>
      <c r="JR92" s="16"/>
      <c r="JS92" s="16"/>
      <c r="JT92" s="16"/>
      <c r="JU92" s="16"/>
      <c r="JV92" s="16"/>
      <c r="JW92" s="16"/>
      <c r="JX92" s="16"/>
      <c r="JY92" s="16"/>
      <c r="JZ92" s="16"/>
      <c r="KA92" s="16"/>
      <c r="KB92" s="16"/>
      <c r="KC92" s="16"/>
      <c r="KD92" s="16"/>
      <c r="KE92" s="16"/>
      <c r="KF92" s="16"/>
      <c r="KG92" s="16"/>
      <c r="KH92" s="16"/>
      <c r="KI92" s="16"/>
      <c r="KJ92" s="16"/>
      <c r="KK92" s="16"/>
      <c r="KL92" s="16"/>
      <c r="KM92" s="16"/>
      <c r="KN92" s="16"/>
      <c r="KO92" s="16"/>
      <c r="KP92" s="16"/>
      <c r="KQ92" s="16"/>
      <c r="KR92" s="16"/>
      <c r="KS92" s="16"/>
      <c r="KT92" s="16"/>
      <c r="KU92" s="16"/>
      <c r="KV92" s="16"/>
      <c r="KW92" s="16"/>
      <c r="KX92" s="16"/>
      <c r="KY92" s="16"/>
      <c r="KZ92" s="16"/>
      <c r="LA92" s="16"/>
      <c r="LB92" s="16"/>
      <c r="LC92" s="16"/>
      <c r="LD92" s="16"/>
      <c r="LE92" s="16"/>
      <c r="LF92" s="16"/>
      <c r="LG92" s="16"/>
      <c r="LH92" s="16"/>
      <c r="LI92" s="16"/>
      <c r="LJ92" s="16"/>
      <c r="LK92" s="16"/>
      <c r="LL92" s="16"/>
      <c r="LM92" s="16"/>
      <c r="LN92" s="16"/>
      <c r="LO92" s="16"/>
      <c r="LP92" s="16"/>
      <c r="LQ92" s="16"/>
      <c r="LR92" s="16"/>
      <c r="LS92" s="16"/>
      <c r="LT92" s="16"/>
      <c r="LU92" s="16"/>
      <c r="LV92" s="16"/>
      <c r="LW92" s="16"/>
      <c r="LX92" s="16"/>
      <c r="LY92" s="16"/>
      <c r="LZ92" s="16"/>
      <c r="MA92" s="16"/>
      <c r="MB92" s="16"/>
      <c r="MC92" s="16"/>
      <c r="MD92" s="16"/>
      <c r="ME92" s="16"/>
      <c r="MF92" s="16"/>
      <c r="MG92" s="16"/>
      <c r="MH92" s="16"/>
      <c r="MI92" s="16"/>
      <c r="MJ92" s="16"/>
      <c r="MK92" s="16"/>
      <c r="ML92" s="16"/>
      <c r="MM92" s="16"/>
      <c r="MN92" s="16"/>
      <c r="MO92" s="16"/>
      <c r="MP92" s="16"/>
      <c r="MQ92" s="16"/>
      <c r="MR92" s="16"/>
      <c r="MS92" s="16"/>
      <c r="MT92" s="16"/>
      <c r="MU92" s="16"/>
      <c r="MV92" s="16"/>
      <c r="MW92" s="16"/>
      <c r="MX92" s="16"/>
    </row>
    <row r="93" spans="1:362" ht="14.25" customHeight="1">
      <c r="A93" s="34" t="s">
        <v>12</v>
      </c>
      <c r="B93" s="34" t="s">
        <v>390</v>
      </c>
      <c r="C93" s="36">
        <v>304</v>
      </c>
      <c r="D93" s="34" t="str">
        <f>DEC2HEX(HEX2DEC(INDEX(BaseAddressTable!$B$2:$B$72,(MATCH(A93,BaseAddressTable!$A$2:$A$72,0))))+HEX2DEC(C93))</f>
        <v>A026C304</v>
      </c>
      <c r="E93" s="34" t="s">
        <v>49</v>
      </c>
      <c r="F93" s="34" t="s">
        <v>401</v>
      </c>
      <c r="G93" s="34" t="s">
        <v>227</v>
      </c>
      <c r="H93" s="36">
        <v>1</v>
      </c>
      <c r="I93" s="37" t="s">
        <v>392</v>
      </c>
      <c r="J93" s="34" t="s">
        <v>402</v>
      </c>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c r="EU93" s="16"/>
      <c r="EV93" s="16"/>
      <c r="EW93" s="16"/>
      <c r="EX93" s="16"/>
      <c r="EY93" s="16"/>
      <c r="EZ93" s="16"/>
      <c r="FA93" s="16"/>
      <c r="FB93" s="16"/>
      <c r="FC93" s="16"/>
      <c r="FD93" s="16"/>
      <c r="FE93" s="16"/>
      <c r="FF93" s="16"/>
      <c r="FG93" s="16"/>
      <c r="FH93" s="16"/>
      <c r="FI93" s="16"/>
      <c r="FJ93" s="16"/>
      <c r="FK93" s="16"/>
      <c r="FL93" s="16"/>
      <c r="FM93" s="16"/>
      <c r="FN93" s="16"/>
      <c r="FO93" s="16"/>
      <c r="FP93" s="16"/>
      <c r="FQ93" s="16"/>
      <c r="FR93" s="16"/>
      <c r="FS93" s="16"/>
      <c r="FT93" s="16"/>
      <c r="FU93" s="16"/>
      <c r="FV93" s="16"/>
      <c r="FW93" s="16"/>
      <c r="FX93" s="16"/>
      <c r="FY93" s="16"/>
      <c r="FZ93" s="16"/>
      <c r="GA93" s="16"/>
      <c r="GB93" s="16"/>
      <c r="GC93" s="16"/>
      <c r="GD93" s="16"/>
      <c r="GE93" s="16"/>
      <c r="GF93" s="16"/>
      <c r="GG93" s="16"/>
      <c r="GH93" s="16"/>
      <c r="GI93" s="16"/>
      <c r="GJ93" s="16"/>
      <c r="GK93" s="16"/>
      <c r="GL93" s="16"/>
      <c r="GM93" s="16"/>
      <c r="GN93" s="16"/>
      <c r="GO93" s="16"/>
      <c r="GP93" s="16"/>
      <c r="GQ93" s="16"/>
      <c r="GR93" s="16"/>
      <c r="GS93" s="16"/>
      <c r="GT93" s="16"/>
      <c r="GU93" s="16"/>
      <c r="GV93" s="16"/>
      <c r="GW93" s="16"/>
      <c r="GX93" s="16"/>
      <c r="GY93" s="16"/>
      <c r="GZ93" s="16"/>
      <c r="HA93" s="16"/>
      <c r="HB93" s="16"/>
      <c r="HC93" s="16"/>
      <c r="HD93" s="16"/>
      <c r="HE93" s="16"/>
      <c r="HF93" s="16"/>
      <c r="HG93" s="16"/>
      <c r="HH93" s="16"/>
      <c r="HI93" s="16"/>
      <c r="HJ93" s="16"/>
      <c r="HK93" s="16"/>
      <c r="HL93" s="16"/>
      <c r="HM93" s="16"/>
      <c r="HN93" s="16"/>
      <c r="HO93" s="16"/>
      <c r="HP93" s="16"/>
      <c r="HQ93" s="16"/>
      <c r="HR93" s="16"/>
      <c r="HS93" s="16"/>
      <c r="HT93" s="16"/>
      <c r="HU93" s="16"/>
      <c r="HV93" s="16"/>
      <c r="HW93" s="16"/>
      <c r="HX93" s="16"/>
      <c r="HY93" s="16"/>
      <c r="HZ93" s="16"/>
      <c r="IA93" s="16"/>
      <c r="IB93" s="16"/>
      <c r="IC93" s="16"/>
      <c r="ID93" s="16"/>
      <c r="IE93" s="16"/>
      <c r="IF93" s="16"/>
      <c r="IG93" s="16"/>
      <c r="IH93" s="16"/>
      <c r="II93" s="16"/>
      <c r="IJ93" s="16"/>
      <c r="IK93" s="16"/>
      <c r="IL93" s="16"/>
      <c r="IM93" s="16"/>
      <c r="IN93" s="16"/>
      <c r="IO93" s="16"/>
      <c r="IP93" s="16"/>
      <c r="IQ93" s="16"/>
      <c r="IR93" s="16"/>
      <c r="IS93" s="16"/>
      <c r="IT93" s="16"/>
      <c r="IU93" s="16"/>
      <c r="IV93" s="16"/>
      <c r="IW93" s="16"/>
      <c r="IX93" s="16"/>
      <c r="IY93" s="16"/>
      <c r="IZ93" s="16"/>
      <c r="JA93" s="16"/>
      <c r="JB93" s="16"/>
      <c r="JC93" s="16"/>
      <c r="JD93" s="16"/>
      <c r="JE93" s="16"/>
      <c r="JF93" s="16"/>
      <c r="JG93" s="16"/>
      <c r="JH93" s="16"/>
      <c r="JI93" s="16"/>
      <c r="JJ93" s="16"/>
      <c r="JK93" s="16"/>
      <c r="JL93" s="16"/>
      <c r="JM93" s="16"/>
      <c r="JN93" s="16"/>
      <c r="JO93" s="16"/>
      <c r="JP93" s="16"/>
      <c r="JQ93" s="16"/>
      <c r="JR93" s="16"/>
      <c r="JS93" s="16"/>
      <c r="JT93" s="16"/>
      <c r="JU93" s="16"/>
      <c r="JV93" s="16"/>
      <c r="JW93" s="16"/>
      <c r="JX93" s="16"/>
      <c r="JY93" s="16"/>
      <c r="JZ93" s="16"/>
      <c r="KA93" s="16"/>
      <c r="KB93" s="16"/>
      <c r="KC93" s="16"/>
      <c r="KD93" s="16"/>
      <c r="KE93" s="16"/>
      <c r="KF93" s="16"/>
      <c r="KG93" s="16"/>
      <c r="KH93" s="16"/>
      <c r="KI93" s="16"/>
      <c r="KJ93" s="16"/>
      <c r="KK93" s="16"/>
      <c r="KL93" s="16"/>
      <c r="KM93" s="16"/>
      <c r="KN93" s="16"/>
      <c r="KO93" s="16"/>
      <c r="KP93" s="16"/>
      <c r="KQ93" s="16"/>
      <c r="KR93" s="16"/>
      <c r="KS93" s="16"/>
      <c r="KT93" s="16"/>
      <c r="KU93" s="16"/>
      <c r="KV93" s="16"/>
      <c r="KW93" s="16"/>
      <c r="KX93" s="16"/>
      <c r="KY93" s="16"/>
      <c r="KZ93" s="16"/>
      <c r="LA93" s="16"/>
      <c r="LB93" s="16"/>
      <c r="LC93" s="16"/>
      <c r="LD93" s="16"/>
      <c r="LE93" s="16"/>
      <c r="LF93" s="16"/>
      <c r="LG93" s="16"/>
      <c r="LH93" s="16"/>
      <c r="LI93" s="16"/>
      <c r="LJ93" s="16"/>
      <c r="LK93" s="16"/>
      <c r="LL93" s="16"/>
      <c r="LM93" s="16"/>
      <c r="LN93" s="16"/>
      <c r="LO93" s="16"/>
      <c r="LP93" s="16"/>
      <c r="LQ93" s="16"/>
      <c r="LR93" s="16"/>
      <c r="LS93" s="16"/>
      <c r="LT93" s="16"/>
      <c r="LU93" s="16"/>
      <c r="LV93" s="16"/>
      <c r="LW93" s="16"/>
      <c r="LX93" s="16"/>
      <c r="LY93" s="16"/>
      <c r="LZ93" s="16"/>
      <c r="MA93" s="16"/>
      <c r="MB93" s="16"/>
      <c r="MC93" s="16"/>
      <c r="MD93" s="16"/>
      <c r="ME93" s="16"/>
      <c r="MF93" s="16"/>
      <c r="MG93" s="16"/>
      <c r="MH93" s="16"/>
      <c r="MI93" s="16"/>
      <c r="MJ93" s="16"/>
      <c r="MK93" s="16"/>
      <c r="ML93" s="16"/>
      <c r="MM93" s="16"/>
      <c r="MN93" s="16"/>
      <c r="MO93" s="16"/>
      <c r="MP93" s="16"/>
      <c r="MQ93" s="16"/>
      <c r="MR93" s="16"/>
      <c r="MS93" s="16"/>
      <c r="MT93" s="16"/>
      <c r="MU93" s="16"/>
      <c r="MV93" s="16"/>
      <c r="MW93" s="16"/>
      <c r="MX93" s="16"/>
    </row>
    <row r="94" spans="1:362" ht="14.25" customHeight="1">
      <c r="A94" s="34" t="s">
        <v>12</v>
      </c>
      <c r="B94" s="34" t="s">
        <v>390</v>
      </c>
      <c r="C94" s="36">
        <v>304</v>
      </c>
      <c r="D94" s="34" t="str">
        <f>DEC2HEX(HEX2DEC(INDEX(BaseAddressTable!$B$2:$B$72,(MATCH(A94,BaseAddressTable!$A$2:$A$72,0))))+HEX2DEC(C94))</f>
        <v>A026C304</v>
      </c>
      <c r="E94" s="34" t="s">
        <v>49</v>
      </c>
      <c r="F94" s="34" t="s">
        <v>403</v>
      </c>
      <c r="G94" s="34" t="s">
        <v>231</v>
      </c>
      <c r="H94" s="36">
        <v>1</v>
      </c>
      <c r="I94" s="37" t="s">
        <v>395</v>
      </c>
      <c r="J94" s="34" t="s">
        <v>404</v>
      </c>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c r="HM94" s="16"/>
      <c r="HN94" s="16"/>
      <c r="HO94" s="16"/>
      <c r="HP94" s="16"/>
      <c r="HQ94" s="16"/>
      <c r="HR94" s="16"/>
      <c r="HS94" s="16"/>
      <c r="HT94" s="16"/>
      <c r="HU94" s="16"/>
      <c r="HV94" s="16"/>
      <c r="HW94" s="16"/>
      <c r="HX94" s="16"/>
      <c r="HY94" s="16"/>
      <c r="HZ94" s="16"/>
      <c r="IA94" s="16"/>
      <c r="IB94" s="16"/>
      <c r="IC94" s="16"/>
      <c r="ID94" s="16"/>
      <c r="IE94" s="16"/>
      <c r="IF94" s="16"/>
      <c r="IG94" s="16"/>
      <c r="IH94" s="16"/>
      <c r="II94" s="16"/>
      <c r="IJ94" s="16"/>
      <c r="IK94" s="16"/>
      <c r="IL94" s="16"/>
      <c r="IM94" s="16"/>
      <c r="IN94" s="16"/>
      <c r="IO94" s="16"/>
      <c r="IP94" s="16"/>
      <c r="IQ94" s="16"/>
      <c r="IR94" s="16"/>
      <c r="IS94" s="16"/>
      <c r="IT94" s="16"/>
      <c r="IU94" s="16"/>
      <c r="IV94" s="16"/>
      <c r="IW94" s="16"/>
      <c r="IX94" s="16"/>
      <c r="IY94" s="16"/>
      <c r="IZ94" s="16"/>
      <c r="JA94" s="16"/>
      <c r="JB94" s="16"/>
      <c r="JC94" s="16"/>
      <c r="JD94" s="16"/>
      <c r="JE94" s="16"/>
      <c r="JF94" s="16"/>
      <c r="JG94" s="16"/>
      <c r="JH94" s="16"/>
      <c r="JI94" s="16"/>
      <c r="JJ94" s="16"/>
      <c r="JK94" s="16"/>
      <c r="JL94" s="16"/>
      <c r="JM94" s="16"/>
      <c r="JN94" s="16"/>
      <c r="JO94" s="16"/>
      <c r="JP94" s="16"/>
      <c r="JQ94" s="16"/>
      <c r="JR94" s="16"/>
      <c r="JS94" s="16"/>
      <c r="JT94" s="16"/>
      <c r="JU94" s="16"/>
      <c r="JV94" s="16"/>
      <c r="JW94" s="16"/>
      <c r="JX94" s="16"/>
      <c r="JY94" s="16"/>
      <c r="JZ94" s="16"/>
      <c r="KA94" s="16"/>
      <c r="KB94" s="16"/>
      <c r="KC94" s="16"/>
      <c r="KD94" s="16"/>
      <c r="KE94" s="16"/>
      <c r="KF94" s="16"/>
      <c r="KG94" s="16"/>
      <c r="KH94" s="16"/>
      <c r="KI94" s="16"/>
      <c r="KJ94" s="16"/>
      <c r="KK94" s="16"/>
      <c r="KL94" s="16"/>
      <c r="KM94" s="16"/>
      <c r="KN94" s="16"/>
      <c r="KO94" s="16"/>
      <c r="KP94" s="16"/>
      <c r="KQ94" s="16"/>
      <c r="KR94" s="16"/>
      <c r="KS94" s="16"/>
      <c r="KT94" s="16"/>
      <c r="KU94" s="16"/>
      <c r="KV94" s="16"/>
      <c r="KW94" s="16"/>
      <c r="KX94" s="16"/>
      <c r="KY94" s="16"/>
      <c r="KZ94" s="16"/>
      <c r="LA94" s="16"/>
      <c r="LB94" s="16"/>
      <c r="LC94" s="16"/>
      <c r="LD94" s="16"/>
      <c r="LE94" s="16"/>
      <c r="LF94" s="16"/>
      <c r="LG94" s="16"/>
      <c r="LH94" s="16"/>
      <c r="LI94" s="16"/>
      <c r="LJ94" s="16"/>
      <c r="LK94" s="16"/>
      <c r="LL94" s="16"/>
      <c r="LM94" s="16"/>
      <c r="LN94" s="16"/>
      <c r="LO94" s="16"/>
      <c r="LP94" s="16"/>
      <c r="LQ94" s="16"/>
      <c r="LR94" s="16"/>
      <c r="LS94" s="16"/>
      <c r="LT94" s="16"/>
      <c r="LU94" s="16"/>
      <c r="LV94" s="16"/>
      <c r="LW94" s="16"/>
      <c r="LX94" s="16"/>
      <c r="LY94" s="16"/>
      <c r="LZ94" s="16"/>
      <c r="MA94" s="16"/>
      <c r="MB94" s="16"/>
      <c r="MC94" s="16"/>
      <c r="MD94" s="16"/>
      <c r="ME94" s="16"/>
      <c r="MF94" s="16"/>
      <c r="MG94" s="16"/>
      <c r="MH94" s="16"/>
      <c r="MI94" s="16"/>
      <c r="MJ94" s="16"/>
      <c r="MK94" s="16"/>
      <c r="ML94" s="16"/>
      <c r="MM94" s="16"/>
      <c r="MN94" s="16"/>
      <c r="MO94" s="16"/>
      <c r="MP94" s="16"/>
      <c r="MQ94" s="16"/>
      <c r="MR94" s="16"/>
      <c r="MS94" s="16"/>
      <c r="MT94" s="16"/>
      <c r="MU94" s="16"/>
      <c r="MV94" s="16"/>
      <c r="MW94" s="16"/>
      <c r="MX94" s="16"/>
    </row>
    <row r="95" spans="1:362" ht="14.25" customHeight="1">
      <c r="A95" s="34" t="s">
        <v>12</v>
      </c>
      <c r="B95" s="34" t="s">
        <v>390</v>
      </c>
      <c r="C95" s="36">
        <v>304</v>
      </c>
      <c r="D95" s="34" t="str">
        <f>DEC2HEX(HEX2DEC(INDEX(BaseAddressTable!$B$2:$B$72,(MATCH(A95,BaseAddressTable!$A$2:$A$72,0))))+HEX2DEC(C95))</f>
        <v>A026C304</v>
      </c>
      <c r="E95" s="34" t="s">
        <v>49</v>
      </c>
      <c r="F95" s="34" t="s">
        <v>405</v>
      </c>
      <c r="G95" s="34" t="s">
        <v>235</v>
      </c>
      <c r="H95" s="36">
        <v>1</v>
      </c>
      <c r="I95" s="37" t="s">
        <v>392</v>
      </c>
      <c r="J95" s="34" t="s">
        <v>406</v>
      </c>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c r="EU95" s="16"/>
      <c r="EV95" s="16"/>
      <c r="EW95" s="16"/>
      <c r="EX95" s="16"/>
      <c r="EY95" s="16"/>
      <c r="EZ95" s="16"/>
      <c r="FA95" s="16"/>
      <c r="FB95" s="16"/>
      <c r="FC95" s="16"/>
      <c r="FD95" s="16"/>
      <c r="FE95" s="16"/>
      <c r="FF95" s="16"/>
      <c r="FG95" s="16"/>
      <c r="FH95" s="16"/>
      <c r="FI95" s="16"/>
      <c r="FJ95" s="16"/>
      <c r="FK95" s="16"/>
      <c r="FL95" s="16"/>
      <c r="FM95" s="16"/>
      <c r="FN95" s="16"/>
      <c r="FO95" s="16"/>
      <c r="FP95" s="16"/>
      <c r="FQ95" s="16"/>
      <c r="FR95" s="16"/>
      <c r="FS95" s="16"/>
      <c r="FT95" s="16"/>
      <c r="FU95" s="16"/>
      <c r="FV95" s="16"/>
      <c r="FW95" s="16"/>
      <c r="FX95" s="16"/>
      <c r="FY95" s="16"/>
      <c r="FZ95" s="16"/>
      <c r="GA95" s="16"/>
      <c r="GB95" s="16"/>
      <c r="GC95" s="16"/>
      <c r="GD95" s="16"/>
      <c r="GE95" s="16"/>
      <c r="GF95" s="16"/>
      <c r="GG95" s="16"/>
      <c r="GH95" s="16"/>
      <c r="GI95" s="16"/>
      <c r="GJ95" s="16"/>
      <c r="GK95" s="16"/>
      <c r="GL95" s="16"/>
      <c r="GM95" s="16"/>
      <c r="GN95" s="16"/>
      <c r="GO95" s="16"/>
      <c r="GP95" s="16"/>
      <c r="GQ95" s="16"/>
      <c r="GR95" s="16"/>
      <c r="GS95" s="16"/>
      <c r="GT95" s="16"/>
      <c r="GU95" s="16"/>
      <c r="GV95" s="16"/>
      <c r="GW95" s="16"/>
      <c r="GX95" s="16"/>
      <c r="GY95" s="16"/>
      <c r="GZ95" s="16"/>
      <c r="HA95" s="16"/>
      <c r="HB95" s="16"/>
      <c r="HC95" s="16"/>
      <c r="HD95" s="16"/>
      <c r="HE95" s="16"/>
      <c r="HF95" s="16"/>
      <c r="HG95" s="16"/>
      <c r="HH95" s="16"/>
      <c r="HI95" s="16"/>
      <c r="HJ95" s="16"/>
      <c r="HK95" s="16"/>
      <c r="HL95" s="16"/>
      <c r="HM95" s="16"/>
      <c r="HN95" s="16"/>
      <c r="HO95" s="16"/>
      <c r="HP95" s="16"/>
      <c r="HQ95" s="16"/>
      <c r="HR95" s="16"/>
      <c r="HS95" s="16"/>
      <c r="HT95" s="16"/>
      <c r="HU95" s="16"/>
      <c r="HV95" s="16"/>
      <c r="HW95" s="16"/>
      <c r="HX95" s="16"/>
      <c r="HY95" s="16"/>
      <c r="HZ95" s="16"/>
      <c r="IA95" s="16"/>
      <c r="IB95" s="16"/>
      <c r="IC95" s="16"/>
      <c r="ID95" s="16"/>
      <c r="IE95" s="16"/>
      <c r="IF95" s="16"/>
      <c r="IG95" s="16"/>
      <c r="IH95" s="16"/>
      <c r="II95" s="16"/>
      <c r="IJ95" s="16"/>
      <c r="IK95" s="16"/>
      <c r="IL95" s="16"/>
      <c r="IM95" s="16"/>
      <c r="IN95" s="16"/>
      <c r="IO95" s="16"/>
      <c r="IP95" s="16"/>
      <c r="IQ95" s="16"/>
      <c r="IR95" s="16"/>
      <c r="IS95" s="16"/>
      <c r="IT95" s="16"/>
      <c r="IU95" s="16"/>
      <c r="IV95" s="16"/>
      <c r="IW95" s="16"/>
      <c r="IX95" s="16"/>
      <c r="IY95" s="16"/>
      <c r="IZ95" s="16"/>
      <c r="JA95" s="16"/>
      <c r="JB95" s="16"/>
      <c r="JC95" s="16"/>
      <c r="JD95" s="16"/>
      <c r="JE95" s="16"/>
      <c r="JF95" s="16"/>
      <c r="JG95" s="16"/>
      <c r="JH95" s="16"/>
      <c r="JI95" s="16"/>
      <c r="JJ95" s="16"/>
      <c r="JK95" s="16"/>
      <c r="JL95" s="16"/>
      <c r="JM95" s="16"/>
      <c r="JN95" s="16"/>
      <c r="JO95" s="16"/>
      <c r="JP95" s="16"/>
      <c r="JQ95" s="16"/>
      <c r="JR95" s="16"/>
      <c r="JS95" s="16"/>
      <c r="JT95" s="16"/>
      <c r="JU95" s="16"/>
      <c r="JV95" s="16"/>
      <c r="JW95" s="16"/>
      <c r="JX95" s="16"/>
      <c r="JY95" s="16"/>
      <c r="JZ95" s="16"/>
      <c r="KA95" s="16"/>
      <c r="KB95" s="16"/>
      <c r="KC95" s="16"/>
      <c r="KD95" s="16"/>
      <c r="KE95" s="16"/>
      <c r="KF95" s="16"/>
      <c r="KG95" s="16"/>
      <c r="KH95" s="16"/>
      <c r="KI95" s="16"/>
      <c r="KJ95" s="16"/>
      <c r="KK95" s="16"/>
      <c r="KL95" s="16"/>
      <c r="KM95" s="16"/>
      <c r="KN95" s="16"/>
      <c r="KO95" s="16"/>
      <c r="KP95" s="16"/>
      <c r="KQ95" s="16"/>
      <c r="KR95" s="16"/>
      <c r="KS95" s="16"/>
      <c r="KT95" s="16"/>
      <c r="KU95" s="16"/>
      <c r="KV95" s="16"/>
      <c r="KW95" s="16"/>
      <c r="KX95" s="16"/>
      <c r="KY95" s="16"/>
      <c r="KZ95" s="16"/>
      <c r="LA95" s="16"/>
      <c r="LB95" s="16"/>
      <c r="LC95" s="16"/>
      <c r="LD95" s="16"/>
      <c r="LE95" s="16"/>
      <c r="LF95" s="16"/>
      <c r="LG95" s="16"/>
      <c r="LH95" s="16"/>
      <c r="LI95" s="16"/>
      <c r="LJ95" s="16"/>
      <c r="LK95" s="16"/>
      <c r="LL95" s="16"/>
      <c r="LM95" s="16"/>
      <c r="LN95" s="16"/>
      <c r="LO95" s="16"/>
      <c r="LP95" s="16"/>
      <c r="LQ95" s="16"/>
      <c r="LR95" s="16"/>
      <c r="LS95" s="16"/>
      <c r="LT95" s="16"/>
      <c r="LU95" s="16"/>
      <c r="LV95" s="16"/>
      <c r="LW95" s="16"/>
      <c r="LX95" s="16"/>
      <c r="LY95" s="16"/>
      <c r="LZ95" s="16"/>
      <c r="MA95" s="16"/>
      <c r="MB95" s="16"/>
      <c r="MC95" s="16"/>
      <c r="MD95" s="16"/>
      <c r="ME95" s="16"/>
      <c r="MF95" s="16"/>
      <c r="MG95" s="16"/>
      <c r="MH95" s="16"/>
      <c r="MI95" s="16"/>
      <c r="MJ95" s="16"/>
      <c r="MK95" s="16"/>
      <c r="ML95" s="16"/>
      <c r="MM95" s="16"/>
      <c r="MN95" s="16"/>
      <c r="MO95" s="16"/>
      <c r="MP95" s="16"/>
      <c r="MQ95" s="16"/>
      <c r="MR95" s="16"/>
      <c r="MS95" s="16"/>
      <c r="MT95" s="16"/>
      <c r="MU95" s="16"/>
      <c r="MV95" s="16"/>
      <c r="MW95" s="16"/>
      <c r="MX95" s="16"/>
    </row>
    <row r="96" spans="1:362" ht="14.25" customHeight="1">
      <c r="A96" s="34" t="s">
        <v>12</v>
      </c>
      <c r="B96" s="34" t="s">
        <v>390</v>
      </c>
      <c r="C96" s="36">
        <v>304</v>
      </c>
      <c r="D96" s="34" t="str">
        <f>DEC2HEX(HEX2DEC(INDEX(BaseAddressTable!$B$2:$B$72,(MATCH(A96,BaseAddressTable!$A$2:$A$72,0))))+HEX2DEC(C96))</f>
        <v>A026C304</v>
      </c>
      <c r="E96" s="34" t="s">
        <v>49</v>
      </c>
      <c r="F96" s="34" t="s">
        <v>407</v>
      </c>
      <c r="G96" s="34" t="s">
        <v>239</v>
      </c>
      <c r="H96" s="36">
        <v>1</v>
      </c>
      <c r="I96" s="37" t="s">
        <v>395</v>
      </c>
      <c r="J96" s="34" t="s">
        <v>408</v>
      </c>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c r="IT96" s="16"/>
      <c r="IU96" s="16"/>
      <c r="IV96" s="16"/>
      <c r="IW96" s="16"/>
      <c r="IX96" s="16"/>
      <c r="IY96" s="16"/>
      <c r="IZ96" s="16"/>
      <c r="JA96" s="16"/>
      <c r="JB96" s="16"/>
      <c r="JC96" s="16"/>
      <c r="JD96" s="16"/>
      <c r="JE96" s="16"/>
      <c r="JF96" s="16"/>
      <c r="JG96" s="16"/>
      <c r="JH96" s="16"/>
      <c r="JI96" s="16"/>
      <c r="JJ96" s="16"/>
      <c r="JK96" s="16"/>
      <c r="JL96" s="16"/>
      <c r="JM96" s="16"/>
      <c r="JN96" s="16"/>
      <c r="JO96" s="16"/>
      <c r="JP96" s="16"/>
      <c r="JQ96" s="16"/>
      <c r="JR96" s="16"/>
      <c r="JS96" s="16"/>
      <c r="JT96" s="16"/>
      <c r="JU96" s="16"/>
      <c r="JV96" s="16"/>
      <c r="JW96" s="16"/>
      <c r="JX96" s="16"/>
      <c r="JY96" s="16"/>
      <c r="JZ96" s="16"/>
      <c r="KA96" s="16"/>
      <c r="KB96" s="16"/>
      <c r="KC96" s="16"/>
      <c r="KD96" s="16"/>
      <c r="KE96" s="16"/>
      <c r="KF96" s="16"/>
      <c r="KG96" s="16"/>
      <c r="KH96" s="16"/>
      <c r="KI96" s="16"/>
      <c r="KJ96" s="16"/>
      <c r="KK96" s="16"/>
      <c r="KL96" s="16"/>
      <c r="KM96" s="16"/>
      <c r="KN96" s="16"/>
      <c r="KO96" s="16"/>
      <c r="KP96" s="16"/>
      <c r="KQ96" s="16"/>
      <c r="KR96" s="16"/>
      <c r="KS96" s="16"/>
      <c r="KT96" s="16"/>
      <c r="KU96" s="16"/>
      <c r="KV96" s="16"/>
      <c r="KW96" s="16"/>
      <c r="KX96" s="16"/>
      <c r="KY96" s="16"/>
      <c r="KZ96" s="16"/>
      <c r="LA96" s="16"/>
      <c r="LB96" s="16"/>
      <c r="LC96" s="16"/>
      <c r="LD96" s="16"/>
      <c r="LE96" s="16"/>
      <c r="LF96" s="16"/>
      <c r="LG96" s="16"/>
      <c r="LH96" s="16"/>
      <c r="LI96" s="16"/>
      <c r="LJ96" s="16"/>
      <c r="LK96" s="16"/>
      <c r="LL96" s="16"/>
      <c r="LM96" s="16"/>
      <c r="LN96" s="16"/>
      <c r="LO96" s="16"/>
      <c r="LP96" s="16"/>
      <c r="LQ96" s="16"/>
      <c r="LR96" s="16"/>
      <c r="LS96" s="16"/>
      <c r="LT96" s="16"/>
      <c r="LU96" s="16"/>
      <c r="LV96" s="16"/>
      <c r="LW96" s="16"/>
      <c r="LX96" s="16"/>
      <c r="LY96" s="16"/>
      <c r="LZ96" s="16"/>
      <c r="MA96" s="16"/>
      <c r="MB96" s="16"/>
      <c r="MC96" s="16"/>
      <c r="MD96" s="16"/>
      <c r="ME96" s="16"/>
      <c r="MF96" s="16"/>
      <c r="MG96" s="16"/>
      <c r="MH96" s="16"/>
      <c r="MI96" s="16"/>
      <c r="MJ96" s="16"/>
      <c r="MK96" s="16"/>
      <c r="ML96" s="16"/>
      <c r="MM96" s="16"/>
      <c r="MN96" s="16"/>
      <c r="MO96" s="16"/>
      <c r="MP96" s="16"/>
      <c r="MQ96" s="16"/>
      <c r="MR96" s="16"/>
      <c r="MS96" s="16"/>
      <c r="MT96" s="16"/>
      <c r="MU96" s="16"/>
      <c r="MV96" s="16"/>
      <c r="MW96" s="16"/>
      <c r="MX96" s="16"/>
    </row>
    <row r="97" spans="1:362" ht="14.25" customHeight="1">
      <c r="A97" s="4" t="s">
        <v>12</v>
      </c>
      <c r="B97" s="4" t="s">
        <v>409</v>
      </c>
      <c r="C97" s="31">
        <v>310</v>
      </c>
      <c r="D97" s="4" t="str">
        <f>DEC2HEX(HEX2DEC(INDEX(BaseAddressTable!$B$2:$B$72,(MATCH(A97,BaseAddressTable!$A$2:$A$72,0))))+HEX2DEC(C97))</f>
        <v>A026C310</v>
      </c>
      <c r="E97" s="4" t="s">
        <v>49</v>
      </c>
      <c r="F97" s="4" t="s">
        <v>410</v>
      </c>
      <c r="G97" s="34" t="s">
        <v>84</v>
      </c>
      <c r="H97" s="31">
        <v>1</v>
      </c>
      <c r="I97" s="7" t="s">
        <v>411</v>
      </c>
      <c r="J97" s="4" t="s">
        <v>412</v>
      </c>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c r="HM97" s="16"/>
      <c r="HN97" s="16"/>
      <c r="HO97" s="16"/>
      <c r="HP97" s="16"/>
      <c r="HQ97" s="16"/>
      <c r="HR97" s="16"/>
      <c r="HS97" s="16"/>
      <c r="HT97" s="16"/>
      <c r="HU97" s="16"/>
      <c r="HV97" s="16"/>
      <c r="HW97" s="16"/>
      <c r="HX97" s="16"/>
      <c r="HY97" s="16"/>
      <c r="HZ97" s="16"/>
      <c r="IA97" s="16"/>
      <c r="IB97" s="16"/>
      <c r="IC97" s="16"/>
      <c r="ID97" s="16"/>
      <c r="IE97" s="16"/>
      <c r="IF97" s="16"/>
      <c r="IG97" s="16"/>
      <c r="IH97" s="16"/>
      <c r="II97" s="16"/>
      <c r="IJ97" s="16"/>
      <c r="IK97" s="16"/>
      <c r="IL97" s="16"/>
      <c r="IM97" s="16"/>
      <c r="IN97" s="16"/>
      <c r="IO97" s="16"/>
      <c r="IP97" s="16"/>
      <c r="IQ97" s="16"/>
      <c r="IR97" s="16"/>
      <c r="IS97" s="16"/>
      <c r="IT97" s="16"/>
      <c r="IU97" s="16"/>
      <c r="IV97" s="16"/>
      <c r="IW97" s="16"/>
      <c r="IX97" s="16"/>
      <c r="IY97" s="16"/>
      <c r="IZ97" s="16"/>
      <c r="JA97" s="16"/>
      <c r="JB97" s="16"/>
      <c r="JC97" s="16"/>
      <c r="JD97" s="16"/>
      <c r="JE97" s="16"/>
      <c r="JF97" s="16"/>
      <c r="JG97" s="16"/>
      <c r="JH97" s="16"/>
      <c r="JI97" s="16"/>
      <c r="JJ97" s="16"/>
      <c r="JK97" s="16"/>
      <c r="JL97" s="16"/>
      <c r="JM97" s="16"/>
      <c r="JN97" s="16"/>
      <c r="JO97" s="16"/>
      <c r="JP97" s="16"/>
      <c r="JQ97" s="16"/>
      <c r="JR97" s="16"/>
      <c r="JS97" s="16"/>
      <c r="JT97" s="16"/>
      <c r="JU97" s="16"/>
      <c r="JV97" s="16"/>
      <c r="JW97" s="16"/>
      <c r="JX97" s="16"/>
      <c r="JY97" s="16"/>
      <c r="JZ97" s="16"/>
      <c r="KA97" s="16"/>
      <c r="KB97" s="16"/>
      <c r="KC97" s="16"/>
      <c r="KD97" s="16"/>
      <c r="KE97" s="16"/>
      <c r="KF97" s="16"/>
      <c r="KG97" s="16"/>
      <c r="KH97" s="16"/>
      <c r="KI97" s="16"/>
      <c r="KJ97" s="16"/>
      <c r="KK97" s="16"/>
      <c r="KL97" s="16"/>
      <c r="KM97" s="16"/>
      <c r="KN97" s="16"/>
      <c r="KO97" s="16"/>
      <c r="KP97" s="16"/>
      <c r="KQ97" s="16"/>
      <c r="KR97" s="16"/>
      <c r="KS97" s="16"/>
      <c r="KT97" s="16"/>
      <c r="KU97" s="16"/>
      <c r="KV97" s="16"/>
      <c r="KW97" s="16"/>
      <c r="KX97" s="16"/>
      <c r="KY97" s="16"/>
      <c r="KZ97" s="16"/>
      <c r="LA97" s="16"/>
      <c r="LB97" s="16"/>
      <c r="LC97" s="16"/>
      <c r="LD97" s="16"/>
      <c r="LE97" s="16"/>
      <c r="LF97" s="16"/>
      <c r="LG97" s="16"/>
      <c r="LH97" s="16"/>
      <c r="LI97" s="16"/>
      <c r="LJ97" s="16"/>
      <c r="LK97" s="16"/>
      <c r="LL97" s="16"/>
      <c r="LM97" s="16"/>
      <c r="LN97" s="16"/>
      <c r="LO97" s="16"/>
      <c r="LP97" s="16"/>
      <c r="LQ97" s="16"/>
      <c r="LR97" s="16"/>
      <c r="LS97" s="16"/>
      <c r="LT97" s="16"/>
      <c r="LU97" s="16"/>
      <c r="LV97" s="16"/>
      <c r="LW97" s="16"/>
      <c r="LX97" s="16"/>
      <c r="LY97" s="16"/>
      <c r="LZ97" s="16"/>
      <c r="MA97" s="16"/>
      <c r="MB97" s="16"/>
      <c r="MC97" s="16"/>
      <c r="MD97" s="16"/>
      <c r="ME97" s="16"/>
      <c r="MF97" s="16"/>
      <c r="MG97" s="16"/>
      <c r="MH97" s="16"/>
      <c r="MI97" s="16"/>
      <c r="MJ97" s="16"/>
      <c r="MK97" s="16"/>
      <c r="ML97" s="16"/>
      <c r="MM97" s="16"/>
      <c r="MN97" s="16"/>
      <c r="MO97" s="16"/>
      <c r="MP97" s="16"/>
      <c r="MQ97" s="16"/>
      <c r="MR97" s="16"/>
      <c r="MS97" s="16"/>
      <c r="MT97" s="16"/>
      <c r="MU97" s="16"/>
      <c r="MV97" s="16"/>
      <c r="MW97" s="16"/>
      <c r="MX97" s="16"/>
    </row>
    <row r="98" spans="1:362">
      <c r="A98" s="4" t="s">
        <v>12</v>
      </c>
      <c r="B98" s="4" t="s">
        <v>413</v>
      </c>
      <c r="C98" s="31">
        <v>314</v>
      </c>
      <c r="D98" s="4" t="str">
        <f>DEC2HEX(HEX2DEC(INDEX(BaseAddressTable!$B$2:$B$72,(MATCH(A98,BaseAddressTable!$A$2:$A$72,0))))+HEX2DEC(C98))</f>
        <v>A026C314</v>
      </c>
      <c r="E98" s="4" t="s">
        <v>65</v>
      </c>
      <c r="F98" s="4" t="s">
        <v>414</v>
      </c>
      <c r="G98" s="4" t="s">
        <v>84</v>
      </c>
      <c r="H98" s="31">
        <v>1</v>
      </c>
      <c r="I98" s="7" t="s">
        <v>415</v>
      </c>
      <c r="J98" s="4" t="s">
        <v>416</v>
      </c>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c r="EU98" s="16"/>
      <c r="EV98" s="16"/>
      <c r="EW98" s="16"/>
      <c r="EX98" s="16"/>
      <c r="EY98" s="16"/>
      <c r="EZ98" s="16"/>
      <c r="FA98" s="16"/>
      <c r="FB98" s="16"/>
      <c r="FC98" s="16"/>
      <c r="FD98" s="16"/>
      <c r="FE98" s="16"/>
      <c r="FF98" s="16"/>
      <c r="FG98" s="16"/>
      <c r="FH98" s="16"/>
      <c r="FI98" s="16"/>
      <c r="FJ98" s="16"/>
      <c r="FK98" s="16"/>
      <c r="FL98" s="16"/>
      <c r="FM98" s="16"/>
      <c r="FN98" s="16"/>
      <c r="FO98" s="16"/>
      <c r="FP98" s="16"/>
      <c r="FQ98" s="16"/>
      <c r="FR98" s="16"/>
      <c r="FS98" s="16"/>
      <c r="FT98" s="16"/>
      <c r="FU98" s="16"/>
      <c r="FV98" s="16"/>
      <c r="FW98" s="16"/>
      <c r="FX98" s="16"/>
      <c r="FY98" s="16"/>
      <c r="FZ98" s="16"/>
      <c r="GA98" s="16"/>
      <c r="GB98" s="16"/>
      <c r="GC98" s="16"/>
      <c r="GD98" s="16"/>
      <c r="GE98" s="16"/>
      <c r="GF98" s="16"/>
      <c r="GG98" s="16"/>
      <c r="GH98" s="16"/>
      <c r="GI98" s="16"/>
      <c r="GJ98" s="16"/>
      <c r="GK98" s="16"/>
      <c r="GL98" s="16"/>
      <c r="GM98" s="16"/>
      <c r="GN98" s="16"/>
      <c r="GO98" s="16"/>
      <c r="GP98" s="16"/>
      <c r="GQ98" s="16"/>
      <c r="GR98" s="16"/>
      <c r="GS98" s="16"/>
      <c r="GT98" s="16"/>
      <c r="GU98" s="16"/>
      <c r="GV98" s="16"/>
      <c r="GW98" s="16"/>
      <c r="GX98" s="16"/>
      <c r="GY98" s="16"/>
      <c r="GZ98" s="16"/>
      <c r="HA98" s="16"/>
      <c r="HB98" s="16"/>
      <c r="HC98" s="16"/>
      <c r="HD98" s="16"/>
      <c r="HE98" s="16"/>
      <c r="HF98" s="16"/>
      <c r="HG98" s="16"/>
      <c r="HH98" s="16"/>
      <c r="HI98" s="16"/>
      <c r="HJ98" s="16"/>
      <c r="HK98" s="16"/>
      <c r="HL98" s="16"/>
      <c r="HM98" s="16"/>
      <c r="HN98" s="16"/>
      <c r="HO98" s="16"/>
      <c r="HP98" s="16"/>
      <c r="HQ98" s="16"/>
      <c r="HR98" s="16"/>
      <c r="HS98" s="16"/>
      <c r="HT98" s="16"/>
      <c r="HU98" s="16"/>
      <c r="HV98" s="16"/>
      <c r="HW98" s="16"/>
      <c r="HX98" s="16"/>
      <c r="HY98" s="16"/>
      <c r="HZ98" s="16"/>
      <c r="IA98" s="16"/>
      <c r="IB98" s="16"/>
      <c r="IC98" s="16"/>
      <c r="ID98" s="16"/>
      <c r="IE98" s="16"/>
      <c r="IF98" s="16"/>
      <c r="IG98" s="16"/>
      <c r="IH98" s="16"/>
      <c r="II98" s="16"/>
      <c r="IJ98" s="16"/>
      <c r="IK98" s="16"/>
      <c r="IL98" s="16"/>
      <c r="IM98" s="16"/>
      <c r="IN98" s="16"/>
      <c r="IO98" s="16"/>
      <c r="IP98" s="16"/>
      <c r="IQ98" s="16"/>
      <c r="IR98" s="16"/>
      <c r="IS98" s="16"/>
      <c r="IT98" s="16"/>
      <c r="IU98" s="16"/>
      <c r="IV98" s="16"/>
      <c r="IW98" s="16"/>
      <c r="IX98" s="16"/>
      <c r="IY98" s="16"/>
      <c r="IZ98" s="16"/>
      <c r="JA98" s="16"/>
      <c r="JB98" s="16"/>
      <c r="JC98" s="16"/>
      <c r="JD98" s="16"/>
      <c r="JE98" s="16"/>
      <c r="JF98" s="16"/>
      <c r="JG98" s="16"/>
      <c r="JH98" s="16"/>
      <c r="JI98" s="16"/>
      <c r="JJ98" s="16"/>
      <c r="JK98" s="16"/>
      <c r="JL98" s="16"/>
      <c r="JM98" s="16"/>
      <c r="JN98" s="16"/>
      <c r="JO98" s="16"/>
      <c r="JP98" s="16"/>
      <c r="JQ98" s="16"/>
      <c r="JR98" s="16"/>
      <c r="JS98" s="16"/>
      <c r="JT98" s="16"/>
      <c r="JU98" s="16"/>
      <c r="JV98" s="16"/>
      <c r="JW98" s="16"/>
      <c r="JX98" s="16"/>
      <c r="JY98" s="16"/>
      <c r="JZ98" s="16"/>
      <c r="KA98" s="16"/>
      <c r="KB98" s="16"/>
      <c r="KC98" s="16"/>
      <c r="KD98" s="16"/>
      <c r="KE98" s="16"/>
      <c r="KF98" s="16"/>
      <c r="KG98" s="16"/>
      <c r="KH98" s="16"/>
      <c r="KI98" s="16"/>
      <c r="KJ98" s="16"/>
      <c r="KK98" s="16"/>
      <c r="KL98" s="16"/>
      <c r="KM98" s="16"/>
      <c r="KN98" s="16"/>
      <c r="KO98" s="16"/>
      <c r="KP98" s="16"/>
      <c r="KQ98" s="16"/>
      <c r="KR98" s="16"/>
      <c r="KS98" s="16"/>
      <c r="KT98" s="16"/>
      <c r="KU98" s="16"/>
      <c r="KV98" s="16"/>
      <c r="KW98" s="16"/>
      <c r="KX98" s="16"/>
      <c r="KY98" s="16"/>
      <c r="KZ98" s="16"/>
      <c r="LA98" s="16"/>
      <c r="LB98" s="16"/>
      <c r="LC98" s="16"/>
      <c r="LD98" s="16"/>
      <c r="LE98" s="16"/>
      <c r="LF98" s="16"/>
      <c r="LG98" s="16"/>
      <c r="LH98" s="16"/>
      <c r="LI98" s="16"/>
      <c r="LJ98" s="16"/>
      <c r="LK98" s="16"/>
      <c r="LL98" s="16"/>
      <c r="LM98" s="16"/>
      <c r="LN98" s="16"/>
      <c r="LO98" s="16"/>
      <c r="LP98" s="16"/>
      <c r="LQ98" s="16"/>
      <c r="LR98" s="16"/>
      <c r="LS98" s="16"/>
      <c r="LT98" s="16"/>
      <c r="LU98" s="16"/>
      <c r="LV98" s="16"/>
      <c r="LW98" s="16"/>
      <c r="LX98" s="16"/>
      <c r="LY98" s="16"/>
      <c r="LZ98" s="16"/>
      <c r="MA98" s="16"/>
      <c r="MB98" s="16"/>
      <c r="MC98" s="16"/>
      <c r="MD98" s="16"/>
      <c r="ME98" s="16"/>
      <c r="MF98" s="16"/>
      <c r="MG98" s="16"/>
      <c r="MH98" s="16"/>
      <c r="MI98" s="16"/>
      <c r="MJ98" s="16"/>
      <c r="MK98" s="16"/>
      <c r="ML98" s="16"/>
      <c r="MM98" s="16"/>
      <c r="MN98" s="16"/>
      <c r="MO98" s="16"/>
      <c r="MP98" s="16"/>
      <c r="MQ98" s="16"/>
      <c r="MR98" s="16"/>
      <c r="MS98" s="16"/>
      <c r="MT98" s="16"/>
      <c r="MU98" s="16"/>
      <c r="MV98" s="16"/>
      <c r="MW98" s="16"/>
      <c r="MX98" s="16"/>
    </row>
    <row r="99" spans="1:362">
      <c r="A99" s="4" t="s">
        <v>12</v>
      </c>
      <c r="B99" s="4" t="s">
        <v>413</v>
      </c>
      <c r="C99" s="31">
        <v>314</v>
      </c>
      <c r="D99" s="4" t="str">
        <f>DEC2HEX(HEX2DEC(INDEX(BaseAddressTable!$B$2:$B$72,(MATCH(A99,BaseAddressTable!$A$2:$A$72,0))))+HEX2DEC(C99))</f>
        <v>A026C314</v>
      </c>
      <c r="E99" s="4" t="s">
        <v>65</v>
      </c>
      <c r="F99" s="4" t="s">
        <v>417</v>
      </c>
      <c r="G99" s="4" t="s">
        <v>215</v>
      </c>
      <c r="H99" s="31">
        <v>1</v>
      </c>
      <c r="I99" s="7" t="s">
        <v>415</v>
      </c>
      <c r="J99" s="4" t="s">
        <v>418</v>
      </c>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c r="EU99" s="16"/>
      <c r="EV99" s="16"/>
      <c r="EW99" s="16"/>
      <c r="EX99" s="16"/>
      <c r="EY99" s="16"/>
      <c r="EZ99" s="16"/>
      <c r="FA99" s="16"/>
      <c r="FB99" s="16"/>
      <c r="FC99" s="16"/>
      <c r="FD99" s="16"/>
      <c r="FE99" s="16"/>
      <c r="FF99" s="16"/>
      <c r="FG99" s="16"/>
      <c r="FH99" s="16"/>
      <c r="FI99" s="16"/>
      <c r="FJ99" s="16"/>
      <c r="FK99" s="16"/>
      <c r="FL99" s="16"/>
      <c r="FM99" s="16"/>
      <c r="FN99" s="16"/>
      <c r="FO99" s="16"/>
      <c r="FP99" s="16"/>
      <c r="FQ99" s="16"/>
      <c r="FR99" s="16"/>
      <c r="FS99" s="16"/>
      <c r="FT99" s="16"/>
      <c r="FU99" s="16"/>
      <c r="FV99" s="16"/>
      <c r="FW99" s="16"/>
      <c r="FX99" s="16"/>
      <c r="FY99" s="16"/>
      <c r="FZ99" s="16"/>
      <c r="GA99" s="16"/>
      <c r="GB99" s="16"/>
      <c r="GC99" s="16"/>
      <c r="GD99" s="16"/>
      <c r="GE99" s="16"/>
      <c r="GF99" s="16"/>
      <c r="GG99" s="16"/>
      <c r="GH99" s="16"/>
      <c r="GI99" s="16"/>
      <c r="GJ99" s="16"/>
      <c r="GK99" s="16"/>
      <c r="GL99" s="16"/>
      <c r="GM99" s="16"/>
      <c r="GN99" s="16"/>
      <c r="GO99" s="16"/>
      <c r="GP99" s="16"/>
      <c r="GQ99" s="16"/>
      <c r="GR99" s="16"/>
      <c r="GS99" s="16"/>
      <c r="GT99" s="16"/>
      <c r="GU99" s="16"/>
      <c r="GV99" s="16"/>
      <c r="GW99" s="16"/>
      <c r="GX99" s="16"/>
      <c r="GY99" s="16"/>
      <c r="GZ99" s="16"/>
      <c r="HA99" s="16"/>
      <c r="HB99" s="16"/>
      <c r="HC99" s="16"/>
      <c r="HD99" s="16"/>
      <c r="HE99" s="16"/>
      <c r="HF99" s="16"/>
      <c r="HG99" s="16"/>
      <c r="HH99" s="16"/>
      <c r="HI99" s="16"/>
      <c r="HJ99" s="16"/>
      <c r="HK99" s="16"/>
      <c r="HL99" s="16"/>
      <c r="HM99" s="16"/>
      <c r="HN99" s="16"/>
      <c r="HO99" s="16"/>
      <c r="HP99" s="16"/>
      <c r="HQ99" s="16"/>
      <c r="HR99" s="16"/>
      <c r="HS99" s="16"/>
      <c r="HT99" s="16"/>
      <c r="HU99" s="16"/>
      <c r="HV99" s="16"/>
      <c r="HW99" s="16"/>
      <c r="HX99" s="16"/>
      <c r="HY99" s="16"/>
      <c r="HZ99" s="16"/>
      <c r="IA99" s="16"/>
      <c r="IB99" s="16"/>
      <c r="IC99" s="16"/>
      <c r="ID99" s="16"/>
      <c r="IE99" s="16"/>
      <c r="IF99" s="16"/>
      <c r="IG99" s="16"/>
      <c r="IH99" s="16"/>
      <c r="II99" s="16"/>
      <c r="IJ99" s="16"/>
      <c r="IK99" s="16"/>
      <c r="IL99" s="16"/>
      <c r="IM99" s="16"/>
      <c r="IN99" s="16"/>
      <c r="IO99" s="16"/>
      <c r="IP99" s="16"/>
      <c r="IQ99" s="16"/>
      <c r="IR99" s="16"/>
      <c r="IS99" s="16"/>
      <c r="IT99" s="16"/>
      <c r="IU99" s="16"/>
      <c r="IV99" s="16"/>
      <c r="IW99" s="16"/>
      <c r="IX99" s="16"/>
      <c r="IY99" s="16"/>
      <c r="IZ99" s="16"/>
      <c r="JA99" s="16"/>
      <c r="JB99" s="16"/>
      <c r="JC99" s="16"/>
      <c r="JD99" s="16"/>
      <c r="JE99" s="16"/>
      <c r="JF99" s="16"/>
      <c r="JG99" s="16"/>
      <c r="JH99" s="16"/>
      <c r="JI99" s="16"/>
      <c r="JJ99" s="16"/>
      <c r="JK99" s="16"/>
      <c r="JL99" s="16"/>
      <c r="JM99" s="16"/>
      <c r="JN99" s="16"/>
      <c r="JO99" s="16"/>
      <c r="JP99" s="16"/>
      <c r="JQ99" s="16"/>
      <c r="JR99" s="16"/>
      <c r="JS99" s="16"/>
      <c r="JT99" s="16"/>
      <c r="JU99" s="16"/>
      <c r="JV99" s="16"/>
      <c r="JW99" s="16"/>
      <c r="JX99" s="16"/>
      <c r="JY99" s="16"/>
      <c r="JZ99" s="16"/>
      <c r="KA99" s="16"/>
      <c r="KB99" s="16"/>
      <c r="KC99" s="16"/>
      <c r="KD99" s="16"/>
      <c r="KE99" s="16"/>
      <c r="KF99" s="16"/>
      <c r="KG99" s="16"/>
      <c r="KH99" s="16"/>
      <c r="KI99" s="16"/>
      <c r="KJ99" s="16"/>
      <c r="KK99" s="16"/>
      <c r="KL99" s="16"/>
      <c r="KM99" s="16"/>
      <c r="KN99" s="16"/>
      <c r="KO99" s="16"/>
      <c r="KP99" s="16"/>
      <c r="KQ99" s="16"/>
      <c r="KR99" s="16"/>
      <c r="KS99" s="16"/>
      <c r="KT99" s="16"/>
      <c r="KU99" s="16"/>
      <c r="KV99" s="16"/>
      <c r="KW99" s="16"/>
      <c r="KX99" s="16"/>
      <c r="KY99" s="16"/>
      <c r="KZ99" s="16"/>
      <c r="LA99" s="16"/>
      <c r="LB99" s="16"/>
      <c r="LC99" s="16"/>
      <c r="LD99" s="16"/>
      <c r="LE99" s="16"/>
      <c r="LF99" s="16"/>
      <c r="LG99" s="16"/>
      <c r="LH99" s="16"/>
      <c r="LI99" s="16"/>
      <c r="LJ99" s="16"/>
      <c r="LK99" s="16"/>
      <c r="LL99" s="16"/>
      <c r="LM99" s="16"/>
      <c r="LN99" s="16"/>
      <c r="LO99" s="16"/>
      <c r="LP99" s="16"/>
      <c r="LQ99" s="16"/>
      <c r="LR99" s="16"/>
      <c r="LS99" s="16"/>
      <c r="LT99" s="16"/>
      <c r="LU99" s="16"/>
      <c r="LV99" s="16"/>
      <c r="LW99" s="16"/>
      <c r="LX99" s="16"/>
      <c r="LY99" s="16"/>
      <c r="LZ99" s="16"/>
      <c r="MA99" s="16"/>
      <c r="MB99" s="16"/>
      <c r="MC99" s="16"/>
      <c r="MD99" s="16"/>
      <c r="ME99" s="16"/>
      <c r="MF99" s="16"/>
      <c r="MG99" s="16"/>
      <c r="MH99" s="16"/>
      <c r="MI99" s="16"/>
      <c r="MJ99" s="16"/>
      <c r="MK99" s="16"/>
      <c r="ML99" s="16"/>
      <c r="MM99" s="16"/>
      <c r="MN99" s="16"/>
      <c r="MO99" s="16"/>
      <c r="MP99" s="16"/>
      <c r="MQ99" s="16"/>
      <c r="MR99" s="16"/>
      <c r="MS99" s="16"/>
      <c r="MT99" s="16"/>
      <c r="MU99" s="16"/>
      <c r="MV99" s="16"/>
      <c r="MW99" s="16"/>
      <c r="MX99" s="16"/>
    </row>
    <row r="100" spans="1:362" ht="14.25" customHeight="1">
      <c r="A100" s="4" t="s">
        <v>12</v>
      </c>
      <c r="B100" s="4" t="s">
        <v>419</v>
      </c>
      <c r="C100" s="31">
        <v>318</v>
      </c>
      <c r="D100" s="4" t="str">
        <f>DEC2HEX(HEX2DEC(INDEX(BaseAddressTable!$B$2:$B$72,(MATCH(A100,BaseAddressTable!$A$2:$A$72,0))))+HEX2DEC(C100))</f>
        <v>A026C318</v>
      </c>
      <c r="E100" s="4" t="s">
        <v>65</v>
      </c>
      <c r="F100" s="4" t="s">
        <v>420</v>
      </c>
      <c r="G100" s="4" t="s">
        <v>84</v>
      </c>
      <c r="H100" s="31">
        <v>0</v>
      </c>
      <c r="I100" s="7" t="s">
        <v>421</v>
      </c>
      <c r="J100" s="4" t="s">
        <v>422</v>
      </c>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c r="IV100" s="16"/>
      <c r="IW100" s="16"/>
      <c r="IX100" s="16"/>
      <c r="IY100" s="16"/>
      <c r="IZ100" s="16"/>
      <c r="JA100" s="16"/>
      <c r="JB100" s="16"/>
      <c r="JC100" s="16"/>
      <c r="JD100" s="16"/>
      <c r="JE100" s="16"/>
      <c r="JF100" s="16"/>
      <c r="JG100" s="16"/>
      <c r="JH100" s="16"/>
      <c r="JI100" s="16"/>
      <c r="JJ100" s="16"/>
      <c r="JK100" s="16"/>
      <c r="JL100" s="16"/>
      <c r="JM100" s="16"/>
      <c r="JN100" s="16"/>
      <c r="JO100" s="16"/>
      <c r="JP100" s="16"/>
      <c r="JQ100" s="16"/>
      <c r="JR100" s="16"/>
      <c r="JS100" s="16"/>
      <c r="JT100" s="16"/>
      <c r="JU100" s="16"/>
      <c r="JV100" s="16"/>
      <c r="JW100" s="16"/>
      <c r="JX100" s="16"/>
      <c r="JY100" s="16"/>
      <c r="JZ100" s="16"/>
      <c r="KA100" s="16"/>
      <c r="KB100" s="16"/>
      <c r="KC100" s="16"/>
      <c r="KD100" s="16"/>
      <c r="KE100" s="16"/>
      <c r="KF100" s="16"/>
      <c r="KG100" s="16"/>
      <c r="KH100" s="16"/>
      <c r="KI100" s="16"/>
      <c r="KJ100" s="16"/>
      <c r="KK100" s="16"/>
      <c r="KL100" s="16"/>
      <c r="KM100" s="16"/>
      <c r="KN100" s="16"/>
      <c r="KO100" s="16"/>
      <c r="KP100" s="16"/>
      <c r="KQ100" s="16"/>
      <c r="KR100" s="16"/>
      <c r="KS100" s="16"/>
      <c r="KT100" s="16"/>
      <c r="KU100" s="16"/>
      <c r="KV100" s="16"/>
      <c r="KW100" s="16"/>
      <c r="KX100" s="16"/>
      <c r="KY100" s="16"/>
      <c r="KZ100" s="16"/>
      <c r="LA100" s="16"/>
      <c r="LB100" s="16"/>
      <c r="LC100" s="16"/>
      <c r="LD100" s="16"/>
      <c r="LE100" s="16"/>
      <c r="LF100" s="16"/>
      <c r="LG100" s="16"/>
      <c r="LH100" s="16"/>
      <c r="LI100" s="16"/>
      <c r="LJ100" s="16"/>
      <c r="LK100" s="16"/>
      <c r="LL100" s="16"/>
      <c r="LM100" s="16"/>
      <c r="LN100" s="16"/>
      <c r="LO100" s="16"/>
      <c r="LP100" s="16"/>
      <c r="LQ100" s="16"/>
      <c r="LR100" s="16"/>
      <c r="LS100" s="16"/>
      <c r="LT100" s="16"/>
      <c r="LU100" s="16"/>
      <c r="LV100" s="16"/>
      <c r="LW100" s="16"/>
      <c r="LX100" s="16"/>
      <c r="LY100" s="16"/>
      <c r="LZ100" s="16"/>
      <c r="MA100" s="16"/>
      <c r="MB100" s="16"/>
      <c r="MC100" s="16"/>
      <c r="MD100" s="16"/>
      <c r="ME100" s="16"/>
      <c r="MF100" s="16"/>
      <c r="MG100" s="16"/>
      <c r="MH100" s="16"/>
      <c r="MI100" s="16"/>
      <c r="MJ100" s="16"/>
      <c r="MK100" s="16"/>
      <c r="ML100" s="16"/>
      <c r="MM100" s="16"/>
      <c r="MN100" s="16"/>
      <c r="MO100" s="16"/>
      <c r="MP100" s="16"/>
      <c r="MQ100" s="16"/>
      <c r="MR100" s="16"/>
      <c r="MS100" s="16"/>
      <c r="MT100" s="16"/>
      <c r="MU100" s="16"/>
      <c r="MV100" s="16"/>
      <c r="MW100" s="16"/>
      <c r="MX100" s="16"/>
    </row>
    <row r="101" spans="1:362">
      <c r="A101" s="4" t="s">
        <v>12</v>
      </c>
      <c r="B101" s="4" t="s">
        <v>423</v>
      </c>
      <c r="C101" s="31" t="s">
        <v>424</v>
      </c>
      <c r="D101" s="4" t="str">
        <f>DEC2HEX(HEX2DEC(INDEX(BaseAddressTable!$B$2:$B$72,(MATCH(A101,BaseAddressTable!$A$2:$A$72,0))))+HEX2DEC(C101))</f>
        <v>A026C31C</v>
      </c>
      <c r="E101" s="4" t="s">
        <v>65</v>
      </c>
      <c r="F101" s="4" t="s">
        <v>425</v>
      </c>
      <c r="G101" s="4" t="s">
        <v>426</v>
      </c>
      <c r="H101" s="31">
        <v>0</v>
      </c>
      <c r="I101" s="7" t="s">
        <v>427</v>
      </c>
      <c r="J101" s="4" t="s">
        <v>428</v>
      </c>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c r="IV101" s="16"/>
      <c r="IW101" s="16"/>
      <c r="IX101" s="16"/>
      <c r="IY101" s="16"/>
      <c r="IZ101" s="16"/>
      <c r="JA101" s="16"/>
      <c r="JB101" s="16"/>
      <c r="JC101" s="16"/>
      <c r="JD101" s="16"/>
      <c r="JE101" s="16"/>
      <c r="JF101" s="16"/>
      <c r="JG101" s="16"/>
      <c r="JH101" s="16"/>
      <c r="JI101" s="16"/>
      <c r="JJ101" s="16"/>
      <c r="JK101" s="16"/>
      <c r="JL101" s="16"/>
      <c r="JM101" s="16"/>
      <c r="JN101" s="16"/>
      <c r="JO101" s="16"/>
      <c r="JP101" s="16"/>
      <c r="JQ101" s="16"/>
      <c r="JR101" s="16"/>
      <c r="JS101" s="16"/>
      <c r="JT101" s="16"/>
      <c r="JU101" s="16"/>
      <c r="JV101" s="16"/>
      <c r="JW101" s="16"/>
      <c r="JX101" s="16"/>
      <c r="JY101" s="16"/>
      <c r="JZ101" s="16"/>
      <c r="KA101" s="16"/>
      <c r="KB101" s="16"/>
      <c r="KC101" s="16"/>
      <c r="KD101" s="16"/>
      <c r="KE101" s="16"/>
      <c r="KF101" s="16"/>
      <c r="KG101" s="16"/>
      <c r="KH101" s="16"/>
      <c r="KI101" s="16"/>
      <c r="KJ101" s="16"/>
      <c r="KK101" s="16"/>
      <c r="KL101" s="16"/>
      <c r="KM101" s="16"/>
      <c r="KN101" s="16"/>
      <c r="KO101" s="16"/>
      <c r="KP101" s="16"/>
      <c r="KQ101" s="16"/>
      <c r="KR101" s="16"/>
      <c r="KS101" s="16"/>
      <c r="KT101" s="16"/>
      <c r="KU101" s="16"/>
      <c r="KV101" s="16"/>
      <c r="KW101" s="16"/>
      <c r="KX101" s="16"/>
      <c r="KY101" s="16"/>
      <c r="KZ101" s="16"/>
      <c r="LA101" s="16"/>
      <c r="LB101" s="16"/>
      <c r="LC101" s="16"/>
      <c r="LD101" s="16"/>
      <c r="LE101" s="16"/>
      <c r="LF101" s="16"/>
      <c r="LG101" s="16"/>
      <c r="LH101" s="16"/>
      <c r="LI101" s="16"/>
      <c r="LJ101" s="16"/>
      <c r="LK101" s="16"/>
      <c r="LL101" s="16"/>
      <c r="LM101" s="16"/>
      <c r="LN101" s="16"/>
      <c r="LO101" s="16"/>
      <c r="LP101" s="16"/>
      <c r="LQ101" s="16"/>
      <c r="LR101" s="16"/>
      <c r="LS101" s="16"/>
      <c r="LT101" s="16"/>
      <c r="LU101" s="16"/>
      <c r="LV101" s="16"/>
      <c r="LW101" s="16"/>
      <c r="LX101" s="16"/>
      <c r="LY101" s="16"/>
      <c r="LZ101" s="16"/>
      <c r="MA101" s="16"/>
      <c r="MB101" s="16"/>
      <c r="MC101" s="16"/>
      <c r="MD101" s="16"/>
      <c r="ME101" s="16"/>
      <c r="MF101" s="16"/>
      <c r="MG101" s="16"/>
      <c r="MH101" s="16"/>
      <c r="MI101" s="16"/>
      <c r="MJ101" s="16"/>
      <c r="MK101" s="16"/>
      <c r="ML101" s="16"/>
      <c r="MM101" s="16"/>
      <c r="MN101" s="16"/>
      <c r="MO101" s="16"/>
      <c r="MP101" s="16"/>
      <c r="MQ101" s="16"/>
      <c r="MR101" s="16"/>
      <c r="MS101" s="16"/>
      <c r="MT101" s="16"/>
      <c r="MU101" s="16"/>
      <c r="MV101" s="16"/>
      <c r="MW101" s="16"/>
      <c r="MX101" s="16"/>
    </row>
    <row r="102" spans="1:362">
      <c r="A102" s="4" t="s">
        <v>12</v>
      </c>
      <c r="B102" s="4" t="s">
        <v>423</v>
      </c>
      <c r="C102" s="31" t="s">
        <v>424</v>
      </c>
      <c r="D102" s="4" t="str">
        <f>DEC2HEX(HEX2DEC(INDEX(BaseAddressTable!$B$2:$B$72,(MATCH(A102,BaseAddressTable!$A$2:$A$72,0))))+HEX2DEC(C102))</f>
        <v>A026C31C</v>
      </c>
      <c r="E102" s="4" t="s">
        <v>65</v>
      </c>
      <c r="F102" s="4" t="s">
        <v>429</v>
      </c>
      <c r="G102" s="4" t="s">
        <v>430</v>
      </c>
      <c r="H102" s="31">
        <v>0</v>
      </c>
      <c r="I102" s="7" t="s">
        <v>431</v>
      </c>
      <c r="J102" s="4" t="s">
        <v>432</v>
      </c>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c r="IV102" s="16"/>
      <c r="IW102" s="16"/>
      <c r="IX102" s="16"/>
      <c r="IY102" s="16"/>
      <c r="IZ102" s="16"/>
      <c r="JA102" s="16"/>
      <c r="JB102" s="16"/>
      <c r="JC102" s="16"/>
      <c r="JD102" s="16"/>
      <c r="JE102" s="16"/>
      <c r="JF102" s="16"/>
      <c r="JG102" s="16"/>
      <c r="JH102" s="16"/>
      <c r="JI102" s="16"/>
      <c r="JJ102" s="16"/>
      <c r="JK102" s="16"/>
      <c r="JL102" s="16"/>
      <c r="JM102" s="16"/>
      <c r="JN102" s="16"/>
      <c r="JO102" s="16"/>
      <c r="JP102" s="16"/>
      <c r="JQ102" s="16"/>
      <c r="JR102" s="16"/>
      <c r="JS102" s="16"/>
      <c r="JT102" s="16"/>
      <c r="JU102" s="16"/>
      <c r="JV102" s="16"/>
      <c r="JW102" s="16"/>
      <c r="JX102" s="16"/>
      <c r="JY102" s="16"/>
      <c r="JZ102" s="16"/>
      <c r="KA102" s="16"/>
      <c r="KB102" s="16"/>
      <c r="KC102" s="16"/>
      <c r="KD102" s="16"/>
      <c r="KE102" s="16"/>
      <c r="KF102" s="16"/>
      <c r="KG102" s="16"/>
      <c r="KH102" s="16"/>
      <c r="KI102" s="16"/>
      <c r="KJ102" s="16"/>
      <c r="KK102" s="16"/>
      <c r="KL102" s="16"/>
      <c r="KM102" s="16"/>
      <c r="KN102" s="16"/>
      <c r="KO102" s="16"/>
      <c r="KP102" s="16"/>
      <c r="KQ102" s="16"/>
      <c r="KR102" s="16"/>
      <c r="KS102" s="16"/>
      <c r="KT102" s="16"/>
      <c r="KU102" s="16"/>
      <c r="KV102" s="16"/>
      <c r="KW102" s="16"/>
      <c r="KX102" s="16"/>
      <c r="KY102" s="16"/>
      <c r="KZ102" s="16"/>
      <c r="LA102" s="16"/>
      <c r="LB102" s="16"/>
      <c r="LC102" s="16"/>
      <c r="LD102" s="16"/>
      <c r="LE102" s="16"/>
      <c r="LF102" s="16"/>
      <c r="LG102" s="16"/>
      <c r="LH102" s="16"/>
      <c r="LI102" s="16"/>
      <c r="LJ102" s="16"/>
      <c r="LK102" s="16"/>
      <c r="LL102" s="16"/>
      <c r="LM102" s="16"/>
      <c r="LN102" s="16"/>
      <c r="LO102" s="16"/>
      <c r="LP102" s="16"/>
      <c r="LQ102" s="16"/>
      <c r="LR102" s="16"/>
      <c r="LS102" s="16"/>
      <c r="LT102" s="16"/>
      <c r="LU102" s="16"/>
      <c r="LV102" s="16"/>
      <c r="LW102" s="16"/>
      <c r="LX102" s="16"/>
      <c r="LY102" s="16"/>
      <c r="LZ102" s="16"/>
      <c r="MA102" s="16"/>
      <c r="MB102" s="16"/>
      <c r="MC102" s="16"/>
      <c r="MD102" s="16"/>
      <c r="ME102" s="16"/>
      <c r="MF102" s="16"/>
      <c r="MG102" s="16"/>
      <c r="MH102" s="16"/>
      <c r="MI102" s="16"/>
      <c r="MJ102" s="16"/>
      <c r="MK102" s="16"/>
      <c r="ML102" s="16"/>
      <c r="MM102" s="16"/>
      <c r="MN102" s="16"/>
      <c r="MO102" s="16"/>
      <c r="MP102" s="16"/>
      <c r="MQ102" s="16"/>
      <c r="MR102" s="16"/>
      <c r="MS102" s="16"/>
      <c r="MT102" s="16"/>
      <c r="MU102" s="16"/>
      <c r="MV102" s="16"/>
      <c r="MW102" s="16"/>
      <c r="MX102" s="16"/>
    </row>
    <row r="103" spans="1:362">
      <c r="A103" s="34" t="s">
        <v>12</v>
      </c>
      <c r="B103" s="34" t="s">
        <v>433</v>
      </c>
      <c r="C103" s="36">
        <v>320</v>
      </c>
      <c r="D103" s="34" t="str">
        <f>DEC2HEX(HEX2DEC(INDEX(BaseAddressTable!$B$2:$B$72,(MATCH(A103,BaseAddressTable!$A$2:$A$72,0))))+HEX2DEC(C103))</f>
        <v>A026C320</v>
      </c>
      <c r="E103" s="34" t="s">
        <v>65</v>
      </c>
      <c r="F103" s="34" t="s">
        <v>434</v>
      </c>
      <c r="G103" s="34" t="s">
        <v>426</v>
      </c>
      <c r="H103" s="36">
        <v>0</v>
      </c>
      <c r="I103" s="37" t="s">
        <v>435</v>
      </c>
      <c r="J103" s="34" t="s">
        <v>436</v>
      </c>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c r="IV103" s="16"/>
      <c r="IW103" s="16"/>
      <c r="IX103" s="16"/>
      <c r="IY103" s="16"/>
      <c r="IZ103" s="16"/>
      <c r="JA103" s="16"/>
      <c r="JB103" s="16"/>
      <c r="JC103" s="16"/>
      <c r="JD103" s="16"/>
      <c r="JE103" s="16"/>
      <c r="JF103" s="16"/>
      <c r="JG103" s="16"/>
      <c r="JH103" s="16"/>
      <c r="JI103" s="16"/>
      <c r="JJ103" s="16"/>
      <c r="JK103" s="16"/>
      <c r="JL103" s="16"/>
      <c r="JM103" s="16"/>
      <c r="JN103" s="16"/>
      <c r="JO103" s="16"/>
      <c r="JP103" s="16"/>
      <c r="JQ103" s="16"/>
      <c r="JR103" s="16"/>
      <c r="JS103" s="16"/>
      <c r="JT103" s="16"/>
      <c r="JU103" s="16"/>
      <c r="JV103" s="16"/>
      <c r="JW103" s="16"/>
      <c r="JX103" s="16"/>
      <c r="JY103" s="16"/>
      <c r="JZ103" s="16"/>
      <c r="KA103" s="16"/>
      <c r="KB103" s="16"/>
      <c r="KC103" s="16"/>
      <c r="KD103" s="16"/>
      <c r="KE103" s="16"/>
      <c r="KF103" s="16"/>
      <c r="KG103" s="16"/>
      <c r="KH103" s="16"/>
      <c r="KI103" s="16"/>
      <c r="KJ103" s="16"/>
      <c r="KK103" s="16"/>
      <c r="KL103" s="16"/>
      <c r="KM103" s="16"/>
      <c r="KN103" s="16"/>
      <c r="KO103" s="16"/>
      <c r="KP103" s="16"/>
      <c r="KQ103" s="16"/>
      <c r="KR103" s="16"/>
      <c r="KS103" s="16"/>
      <c r="KT103" s="16"/>
      <c r="KU103" s="16"/>
      <c r="KV103" s="16"/>
      <c r="KW103" s="16"/>
      <c r="KX103" s="16"/>
      <c r="KY103" s="16"/>
      <c r="KZ103" s="16"/>
      <c r="LA103" s="16"/>
      <c r="LB103" s="16"/>
      <c r="LC103" s="16"/>
      <c r="LD103" s="16"/>
      <c r="LE103" s="16"/>
      <c r="LF103" s="16"/>
      <c r="LG103" s="16"/>
      <c r="LH103" s="16"/>
      <c r="LI103" s="16"/>
      <c r="LJ103" s="16"/>
      <c r="LK103" s="16"/>
      <c r="LL103" s="16"/>
      <c r="LM103" s="16"/>
      <c r="LN103" s="16"/>
      <c r="LO103" s="16"/>
      <c r="LP103" s="16"/>
      <c r="LQ103" s="16"/>
      <c r="LR103" s="16"/>
      <c r="LS103" s="16"/>
      <c r="LT103" s="16"/>
      <c r="LU103" s="16"/>
      <c r="LV103" s="16"/>
      <c r="LW103" s="16"/>
      <c r="LX103" s="16"/>
      <c r="LY103" s="16"/>
      <c r="LZ103" s="16"/>
      <c r="MA103" s="16"/>
      <c r="MB103" s="16"/>
      <c r="MC103" s="16"/>
      <c r="MD103" s="16"/>
      <c r="ME103" s="16"/>
      <c r="MF103" s="16"/>
      <c r="MG103" s="16"/>
      <c r="MH103" s="16"/>
      <c r="MI103" s="16"/>
      <c r="MJ103" s="16"/>
      <c r="MK103" s="16"/>
      <c r="ML103" s="16"/>
      <c r="MM103" s="16"/>
      <c r="MN103" s="16"/>
      <c r="MO103" s="16"/>
      <c r="MP103" s="16"/>
      <c r="MQ103" s="16"/>
      <c r="MR103" s="16"/>
      <c r="MS103" s="16"/>
      <c r="MT103" s="16"/>
      <c r="MU103" s="16"/>
      <c r="MV103" s="16"/>
      <c r="MW103" s="16"/>
      <c r="MX103" s="16"/>
    </row>
    <row r="104" spans="1:362">
      <c r="A104" s="34" t="s">
        <v>12</v>
      </c>
      <c r="B104" s="34" t="s">
        <v>433</v>
      </c>
      <c r="C104" s="36">
        <v>320</v>
      </c>
      <c r="D104" s="34" t="str">
        <f>DEC2HEX(HEX2DEC(INDEX(BaseAddressTable!$B$2:$B$72,(MATCH(A104,BaseAddressTable!$A$2:$A$72,0))))+HEX2DEC(C104))</f>
        <v>A026C320</v>
      </c>
      <c r="E104" s="34" t="s">
        <v>65</v>
      </c>
      <c r="F104" s="34" t="s">
        <v>437</v>
      </c>
      <c r="G104" s="34" t="s">
        <v>438</v>
      </c>
      <c r="H104" s="36">
        <v>0</v>
      </c>
      <c r="I104" s="37" t="s">
        <v>439</v>
      </c>
      <c r="J104" s="34" t="s">
        <v>440</v>
      </c>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c r="IT104" s="16"/>
      <c r="IU104" s="16"/>
      <c r="IV104" s="16"/>
      <c r="IW104" s="16"/>
      <c r="IX104" s="16"/>
      <c r="IY104" s="16"/>
      <c r="IZ104" s="16"/>
      <c r="JA104" s="16"/>
      <c r="JB104" s="16"/>
      <c r="JC104" s="16"/>
      <c r="JD104" s="16"/>
      <c r="JE104" s="16"/>
      <c r="JF104" s="16"/>
      <c r="JG104" s="16"/>
      <c r="JH104" s="16"/>
      <c r="JI104" s="16"/>
      <c r="JJ104" s="16"/>
      <c r="JK104" s="16"/>
      <c r="JL104" s="16"/>
      <c r="JM104" s="16"/>
      <c r="JN104" s="16"/>
      <c r="JO104" s="16"/>
      <c r="JP104" s="16"/>
      <c r="JQ104" s="16"/>
      <c r="JR104" s="16"/>
      <c r="JS104" s="16"/>
      <c r="JT104" s="16"/>
      <c r="JU104" s="16"/>
      <c r="JV104" s="16"/>
      <c r="JW104" s="16"/>
      <c r="JX104" s="16"/>
      <c r="JY104" s="16"/>
      <c r="JZ104" s="16"/>
      <c r="KA104" s="16"/>
      <c r="KB104" s="16"/>
      <c r="KC104" s="16"/>
      <c r="KD104" s="16"/>
      <c r="KE104" s="16"/>
      <c r="KF104" s="16"/>
      <c r="KG104" s="16"/>
      <c r="KH104" s="16"/>
      <c r="KI104" s="16"/>
      <c r="KJ104" s="16"/>
      <c r="KK104" s="16"/>
      <c r="KL104" s="16"/>
      <c r="KM104" s="16"/>
      <c r="KN104" s="16"/>
      <c r="KO104" s="16"/>
      <c r="KP104" s="16"/>
      <c r="KQ104" s="16"/>
      <c r="KR104" s="16"/>
      <c r="KS104" s="16"/>
      <c r="KT104" s="16"/>
      <c r="KU104" s="16"/>
      <c r="KV104" s="16"/>
      <c r="KW104" s="16"/>
      <c r="KX104" s="16"/>
      <c r="KY104" s="16"/>
      <c r="KZ104" s="16"/>
      <c r="LA104" s="16"/>
      <c r="LB104" s="16"/>
      <c r="LC104" s="16"/>
      <c r="LD104" s="16"/>
      <c r="LE104" s="16"/>
      <c r="LF104" s="16"/>
      <c r="LG104" s="16"/>
      <c r="LH104" s="16"/>
      <c r="LI104" s="16"/>
      <c r="LJ104" s="16"/>
      <c r="LK104" s="16"/>
      <c r="LL104" s="16"/>
      <c r="LM104" s="16"/>
      <c r="LN104" s="16"/>
      <c r="LO104" s="16"/>
      <c r="LP104" s="16"/>
      <c r="LQ104" s="16"/>
      <c r="LR104" s="16"/>
      <c r="LS104" s="16"/>
      <c r="LT104" s="16"/>
      <c r="LU104" s="16"/>
      <c r="LV104" s="16"/>
      <c r="LW104" s="16"/>
      <c r="LX104" s="16"/>
      <c r="LY104" s="16"/>
      <c r="LZ104" s="16"/>
      <c r="MA104" s="16"/>
      <c r="MB104" s="16"/>
      <c r="MC104" s="16"/>
      <c r="MD104" s="16"/>
      <c r="ME104" s="16"/>
      <c r="MF104" s="16"/>
      <c r="MG104" s="16"/>
      <c r="MH104" s="16"/>
      <c r="MI104" s="16"/>
      <c r="MJ104" s="16"/>
      <c r="MK104" s="16"/>
      <c r="ML104" s="16"/>
      <c r="MM104" s="16"/>
      <c r="MN104" s="16"/>
      <c r="MO104" s="16"/>
      <c r="MP104" s="16"/>
      <c r="MQ104" s="16"/>
      <c r="MR104" s="16"/>
      <c r="MS104" s="16"/>
      <c r="MT104" s="16"/>
      <c r="MU104" s="16"/>
      <c r="MV104" s="16"/>
      <c r="MW104" s="16"/>
      <c r="MX104" s="16"/>
    </row>
    <row r="105" spans="1:362" ht="14.25" customHeight="1">
      <c r="A105" s="4" t="s">
        <v>12</v>
      </c>
      <c r="B105" s="4" t="s">
        <v>441</v>
      </c>
      <c r="C105" s="31">
        <v>324</v>
      </c>
      <c r="D105" s="4" t="str">
        <f>DEC2HEX(HEX2DEC(INDEX(BaseAddressTable!$B$2:$B$72,(MATCH(A105,BaseAddressTable!$A$2:$A$72,0))))+HEX2DEC(C105))</f>
        <v>A026C324</v>
      </c>
      <c r="E105" s="4" t="s">
        <v>65</v>
      </c>
      <c r="F105" s="4" t="s">
        <v>442</v>
      </c>
      <c r="G105" s="4" t="s">
        <v>84</v>
      </c>
      <c r="H105" s="31">
        <v>0</v>
      </c>
      <c r="I105" s="7" t="s">
        <v>443</v>
      </c>
      <c r="J105" s="4" t="s">
        <v>444</v>
      </c>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c r="IV105" s="16"/>
      <c r="IW105" s="16"/>
      <c r="IX105" s="16"/>
      <c r="IY105" s="16"/>
      <c r="IZ105" s="16"/>
      <c r="JA105" s="16"/>
      <c r="JB105" s="16"/>
      <c r="JC105" s="16"/>
      <c r="JD105" s="16"/>
      <c r="JE105" s="16"/>
      <c r="JF105" s="16"/>
      <c r="JG105" s="16"/>
      <c r="JH105" s="16"/>
      <c r="JI105" s="16"/>
      <c r="JJ105" s="16"/>
      <c r="JK105" s="16"/>
      <c r="JL105" s="16"/>
      <c r="JM105" s="16"/>
      <c r="JN105" s="16"/>
      <c r="JO105" s="16"/>
      <c r="JP105" s="16"/>
      <c r="JQ105" s="16"/>
      <c r="JR105" s="16"/>
      <c r="JS105" s="16"/>
      <c r="JT105" s="16"/>
      <c r="JU105" s="16"/>
      <c r="JV105" s="16"/>
      <c r="JW105" s="16"/>
      <c r="JX105" s="16"/>
      <c r="JY105" s="16"/>
      <c r="JZ105" s="16"/>
      <c r="KA105" s="16"/>
      <c r="KB105" s="16"/>
      <c r="KC105" s="16"/>
      <c r="KD105" s="16"/>
      <c r="KE105" s="16"/>
      <c r="KF105" s="16"/>
      <c r="KG105" s="16"/>
      <c r="KH105" s="16"/>
      <c r="KI105" s="16"/>
      <c r="KJ105" s="16"/>
      <c r="KK105" s="16"/>
      <c r="KL105" s="16"/>
      <c r="KM105" s="16"/>
      <c r="KN105" s="16"/>
      <c r="KO105" s="16"/>
      <c r="KP105" s="16"/>
      <c r="KQ105" s="16"/>
      <c r="KR105" s="16"/>
      <c r="KS105" s="16"/>
      <c r="KT105" s="16"/>
      <c r="KU105" s="16"/>
      <c r="KV105" s="16"/>
      <c r="KW105" s="16"/>
      <c r="KX105" s="16"/>
      <c r="KY105" s="16"/>
      <c r="KZ105" s="16"/>
      <c r="LA105" s="16"/>
      <c r="LB105" s="16"/>
      <c r="LC105" s="16"/>
      <c r="LD105" s="16"/>
      <c r="LE105" s="16"/>
      <c r="LF105" s="16"/>
      <c r="LG105" s="16"/>
      <c r="LH105" s="16"/>
      <c r="LI105" s="16"/>
      <c r="LJ105" s="16"/>
      <c r="LK105" s="16"/>
      <c r="LL105" s="16"/>
      <c r="LM105" s="16"/>
      <c r="LN105" s="16"/>
      <c r="LO105" s="16"/>
      <c r="LP105" s="16"/>
      <c r="LQ105" s="16"/>
      <c r="LR105" s="16"/>
      <c r="LS105" s="16"/>
      <c r="LT105" s="16"/>
      <c r="LU105" s="16"/>
      <c r="LV105" s="16"/>
      <c r="LW105" s="16"/>
      <c r="LX105" s="16"/>
      <c r="LY105" s="16"/>
      <c r="LZ105" s="16"/>
      <c r="MA105" s="16"/>
      <c r="MB105" s="16"/>
      <c r="MC105" s="16"/>
      <c r="MD105" s="16"/>
      <c r="ME105" s="16"/>
      <c r="MF105" s="16"/>
      <c r="MG105" s="16"/>
      <c r="MH105" s="16"/>
      <c r="MI105" s="16"/>
      <c r="MJ105" s="16"/>
      <c r="MK105" s="16"/>
      <c r="ML105" s="16"/>
      <c r="MM105" s="16"/>
      <c r="MN105" s="16"/>
      <c r="MO105" s="16"/>
      <c r="MP105" s="16"/>
      <c r="MQ105" s="16"/>
      <c r="MR105" s="16"/>
      <c r="MS105" s="16"/>
      <c r="MT105" s="16"/>
      <c r="MU105" s="16"/>
      <c r="MV105" s="16"/>
      <c r="MW105" s="16"/>
      <c r="MX105" s="16"/>
    </row>
    <row r="106" spans="1:362">
      <c r="A106" s="4" t="s">
        <v>12</v>
      </c>
      <c r="B106" s="4" t="s">
        <v>441</v>
      </c>
      <c r="C106" s="31">
        <v>324</v>
      </c>
      <c r="D106" s="4" t="str">
        <f>DEC2HEX(HEX2DEC(INDEX(BaseAddressTable!$B$2:$B$72,(MATCH(A106,BaseAddressTable!$A$2:$A$72,0))))+HEX2DEC(C106))</f>
        <v>A026C324</v>
      </c>
      <c r="E106" s="4" t="s">
        <v>65</v>
      </c>
      <c r="F106" s="4" t="s">
        <v>445</v>
      </c>
      <c r="G106" s="4" t="s">
        <v>446</v>
      </c>
      <c r="H106" s="31">
        <v>0</v>
      </c>
      <c r="I106" s="7" t="s">
        <v>447</v>
      </c>
      <c r="J106" s="4" t="s">
        <v>448</v>
      </c>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c r="IV106" s="16"/>
      <c r="IW106" s="16"/>
      <c r="IX106" s="16"/>
      <c r="IY106" s="16"/>
      <c r="IZ106" s="16"/>
      <c r="JA106" s="16"/>
      <c r="JB106" s="16"/>
      <c r="JC106" s="16"/>
      <c r="JD106" s="16"/>
      <c r="JE106" s="16"/>
      <c r="JF106" s="16"/>
      <c r="JG106" s="16"/>
      <c r="JH106" s="16"/>
      <c r="JI106" s="16"/>
      <c r="JJ106" s="16"/>
      <c r="JK106" s="16"/>
      <c r="JL106" s="16"/>
      <c r="JM106" s="16"/>
      <c r="JN106" s="16"/>
      <c r="JO106" s="16"/>
      <c r="JP106" s="16"/>
      <c r="JQ106" s="16"/>
      <c r="JR106" s="16"/>
      <c r="JS106" s="16"/>
      <c r="JT106" s="16"/>
      <c r="JU106" s="16"/>
      <c r="JV106" s="16"/>
      <c r="JW106" s="16"/>
      <c r="JX106" s="16"/>
      <c r="JY106" s="16"/>
      <c r="JZ106" s="16"/>
      <c r="KA106" s="16"/>
      <c r="KB106" s="16"/>
      <c r="KC106" s="16"/>
      <c r="KD106" s="16"/>
      <c r="KE106" s="16"/>
      <c r="KF106" s="16"/>
      <c r="KG106" s="16"/>
      <c r="KH106" s="16"/>
      <c r="KI106" s="16"/>
      <c r="KJ106" s="16"/>
      <c r="KK106" s="16"/>
      <c r="KL106" s="16"/>
      <c r="KM106" s="16"/>
      <c r="KN106" s="16"/>
      <c r="KO106" s="16"/>
      <c r="KP106" s="16"/>
      <c r="KQ106" s="16"/>
      <c r="KR106" s="16"/>
      <c r="KS106" s="16"/>
      <c r="KT106" s="16"/>
      <c r="KU106" s="16"/>
      <c r="KV106" s="16"/>
      <c r="KW106" s="16"/>
      <c r="KX106" s="16"/>
      <c r="KY106" s="16"/>
      <c r="KZ106" s="16"/>
      <c r="LA106" s="16"/>
      <c r="LB106" s="16"/>
      <c r="LC106" s="16"/>
      <c r="LD106" s="16"/>
      <c r="LE106" s="16"/>
      <c r="LF106" s="16"/>
      <c r="LG106" s="16"/>
      <c r="LH106" s="16"/>
      <c r="LI106" s="16"/>
      <c r="LJ106" s="16"/>
      <c r="LK106" s="16"/>
      <c r="LL106" s="16"/>
      <c r="LM106" s="16"/>
      <c r="LN106" s="16"/>
      <c r="LO106" s="16"/>
      <c r="LP106" s="16"/>
      <c r="LQ106" s="16"/>
      <c r="LR106" s="16"/>
      <c r="LS106" s="16"/>
      <c r="LT106" s="16"/>
      <c r="LU106" s="16"/>
      <c r="LV106" s="16"/>
      <c r="LW106" s="16"/>
      <c r="LX106" s="16"/>
      <c r="LY106" s="16"/>
      <c r="LZ106" s="16"/>
      <c r="MA106" s="16"/>
      <c r="MB106" s="16"/>
      <c r="MC106" s="16"/>
      <c r="MD106" s="16"/>
      <c r="ME106" s="16"/>
      <c r="MF106" s="16"/>
      <c r="MG106" s="16"/>
      <c r="MH106" s="16"/>
      <c r="MI106" s="16"/>
      <c r="MJ106" s="16"/>
      <c r="MK106" s="16"/>
      <c r="ML106" s="16"/>
      <c r="MM106" s="16"/>
      <c r="MN106" s="16"/>
      <c r="MO106" s="16"/>
      <c r="MP106" s="16"/>
      <c r="MQ106" s="16"/>
      <c r="MR106" s="16"/>
      <c r="MS106" s="16"/>
      <c r="MT106" s="16"/>
      <c r="MU106" s="16"/>
      <c r="MV106" s="16"/>
      <c r="MW106" s="16"/>
      <c r="MX106" s="16"/>
    </row>
    <row r="107" spans="1:362" ht="14.25" customHeight="1">
      <c r="A107" s="4" t="s">
        <v>12</v>
      </c>
      <c r="B107" s="4" t="s">
        <v>449</v>
      </c>
      <c r="C107" s="31">
        <v>328</v>
      </c>
      <c r="D107" s="4" t="str">
        <f>DEC2HEX(HEX2DEC(INDEX(BaseAddressTable!$B$2:$B$72,(MATCH(A107,BaseAddressTable!$A$2:$A$72,0))))+HEX2DEC(C107))</f>
        <v>A026C328</v>
      </c>
      <c r="E107" s="4" t="s">
        <v>65</v>
      </c>
      <c r="F107" s="4" t="s">
        <v>450</v>
      </c>
      <c r="G107" s="4" t="s">
        <v>84</v>
      </c>
      <c r="H107" s="31">
        <v>0</v>
      </c>
      <c r="I107" s="7" t="s">
        <v>451</v>
      </c>
      <c r="J107" s="4" t="s">
        <v>452</v>
      </c>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c r="IW107" s="16"/>
      <c r="IX107" s="16"/>
      <c r="IY107" s="16"/>
      <c r="IZ107" s="16"/>
      <c r="JA107" s="16"/>
      <c r="JB107" s="16"/>
      <c r="JC107" s="16"/>
      <c r="JD107" s="16"/>
      <c r="JE107" s="16"/>
      <c r="JF107" s="16"/>
      <c r="JG107" s="16"/>
      <c r="JH107" s="16"/>
      <c r="JI107" s="16"/>
      <c r="JJ107" s="16"/>
      <c r="JK107" s="16"/>
      <c r="JL107" s="16"/>
      <c r="JM107" s="16"/>
      <c r="JN107" s="16"/>
      <c r="JO107" s="16"/>
      <c r="JP107" s="16"/>
      <c r="JQ107" s="16"/>
      <c r="JR107" s="16"/>
      <c r="JS107" s="16"/>
      <c r="JT107" s="16"/>
      <c r="JU107" s="16"/>
      <c r="JV107" s="16"/>
      <c r="JW107" s="16"/>
      <c r="JX107" s="16"/>
      <c r="JY107" s="16"/>
      <c r="JZ107" s="16"/>
      <c r="KA107" s="16"/>
      <c r="KB107" s="16"/>
      <c r="KC107" s="16"/>
      <c r="KD107" s="16"/>
      <c r="KE107" s="16"/>
      <c r="KF107" s="16"/>
      <c r="KG107" s="16"/>
      <c r="KH107" s="16"/>
      <c r="KI107" s="16"/>
      <c r="KJ107" s="16"/>
      <c r="KK107" s="16"/>
      <c r="KL107" s="16"/>
      <c r="KM107" s="16"/>
      <c r="KN107" s="16"/>
      <c r="KO107" s="16"/>
      <c r="KP107" s="16"/>
      <c r="KQ107" s="16"/>
      <c r="KR107" s="16"/>
      <c r="KS107" s="16"/>
      <c r="KT107" s="16"/>
      <c r="KU107" s="16"/>
      <c r="KV107" s="16"/>
      <c r="KW107" s="16"/>
      <c r="KX107" s="16"/>
      <c r="KY107" s="16"/>
      <c r="KZ107" s="16"/>
      <c r="LA107" s="16"/>
      <c r="LB107" s="16"/>
      <c r="LC107" s="16"/>
      <c r="LD107" s="16"/>
      <c r="LE107" s="16"/>
      <c r="LF107" s="16"/>
      <c r="LG107" s="16"/>
      <c r="LH107" s="16"/>
      <c r="LI107" s="16"/>
      <c r="LJ107" s="16"/>
      <c r="LK107" s="16"/>
      <c r="LL107" s="16"/>
      <c r="LM107" s="16"/>
      <c r="LN107" s="16"/>
      <c r="LO107" s="16"/>
      <c r="LP107" s="16"/>
      <c r="LQ107" s="16"/>
      <c r="LR107" s="16"/>
      <c r="LS107" s="16"/>
      <c r="LT107" s="16"/>
      <c r="LU107" s="16"/>
      <c r="LV107" s="16"/>
      <c r="LW107" s="16"/>
      <c r="LX107" s="16"/>
      <c r="LY107" s="16"/>
      <c r="LZ107" s="16"/>
      <c r="MA107" s="16"/>
      <c r="MB107" s="16"/>
      <c r="MC107" s="16"/>
      <c r="MD107" s="16"/>
      <c r="ME107" s="16"/>
      <c r="MF107" s="16"/>
      <c r="MG107" s="16"/>
      <c r="MH107" s="16"/>
      <c r="MI107" s="16"/>
      <c r="MJ107" s="16"/>
      <c r="MK107" s="16"/>
      <c r="ML107" s="16"/>
      <c r="MM107" s="16"/>
      <c r="MN107" s="16"/>
      <c r="MO107" s="16"/>
      <c r="MP107" s="16"/>
      <c r="MQ107" s="16"/>
      <c r="MR107" s="16"/>
      <c r="MS107" s="16"/>
      <c r="MT107" s="16"/>
      <c r="MU107" s="16"/>
      <c r="MV107" s="16"/>
      <c r="MW107" s="16"/>
      <c r="MX107" s="16"/>
    </row>
    <row r="108" spans="1:362">
      <c r="A108" s="4" t="s">
        <v>12</v>
      </c>
      <c r="B108" s="4" t="s">
        <v>453</v>
      </c>
      <c r="C108" s="31" t="s">
        <v>78</v>
      </c>
      <c r="D108" s="4" t="str">
        <f>DEC2HEX(HEX2DEC(INDEX(BaseAddressTable!$B$2:$B$72,(MATCH(A108,BaseAddressTable!$A$2:$A$72,0))))+HEX2DEC(C108))</f>
        <v>A026DFFC</v>
      </c>
      <c r="E108" s="4" t="s">
        <v>65</v>
      </c>
      <c r="F108" s="4" t="s">
        <v>454</v>
      </c>
      <c r="G108" s="4" t="s">
        <v>61</v>
      </c>
      <c r="H108" s="31" t="s">
        <v>455</v>
      </c>
      <c r="I108" s="7" t="s">
        <v>456</v>
      </c>
      <c r="J108" s="4"/>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c r="IV108" s="16"/>
      <c r="IW108" s="16"/>
      <c r="IX108" s="16"/>
      <c r="IY108" s="16"/>
      <c r="IZ108" s="16"/>
      <c r="JA108" s="16"/>
      <c r="JB108" s="16"/>
      <c r="JC108" s="16"/>
      <c r="JD108" s="16"/>
      <c r="JE108" s="16"/>
      <c r="JF108" s="16"/>
      <c r="JG108" s="16"/>
      <c r="JH108" s="16"/>
      <c r="JI108" s="16"/>
      <c r="JJ108" s="16"/>
      <c r="JK108" s="16"/>
      <c r="JL108" s="16"/>
      <c r="JM108" s="16"/>
      <c r="JN108" s="16"/>
      <c r="JO108" s="16"/>
      <c r="JP108" s="16"/>
      <c r="JQ108" s="16"/>
      <c r="JR108" s="16"/>
      <c r="JS108" s="16"/>
      <c r="JT108" s="16"/>
      <c r="JU108" s="16"/>
      <c r="JV108" s="16"/>
      <c r="JW108" s="16"/>
      <c r="JX108" s="16"/>
      <c r="JY108" s="16"/>
      <c r="JZ108" s="16"/>
      <c r="KA108" s="16"/>
      <c r="KB108" s="16"/>
      <c r="KC108" s="16"/>
      <c r="KD108" s="16"/>
      <c r="KE108" s="16"/>
      <c r="KF108" s="16"/>
      <c r="KG108" s="16"/>
      <c r="KH108" s="16"/>
      <c r="KI108" s="16"/>
      <c r="KJ108" s="16"/>
      <c r="KK108" s="16"/>
      <c r="KL108" s="16"/>
      <c r="KM108" s="16"/>
      <c r="KN108" s="16"/>
      <c r="KO108" s="16"/>
      <c r="KP108" s="16"/>
      <c r="KQ108" s="16"/>
      <c r="KR108" s="16"/>
      <c r="KS108" s="16"/>
      <c r="KT108" s="16"/>
      <c r="KU108" s="16"/>
      <c r="KV108" s="16"/>
      <c r="KW108" s="16"/>
      <c r="KX108" s="16"/>
      <c r="KY108" s="16"/>
      <c r="KZ108" s="16"/>
      <c r="LA108" s="16"/>
      <c r="LB108" s="16"/>
      <c r="LC108" s="16"/>
      <c r="LD108" s="16"/>
      <c r="LE108" s="16"/>
      <c r="LF108" s="16"/>
      <c r="LG108" s="16"/>
      <c r="LH108" s="16"/>
      <c r="LI108" s="16"/>
      <c r="LJ108" s="16"/>
      <c r="LK108" s="16"/>
      <c r="LL108" s="16"/>
      <c r="LM108" s="16"/>
      <c r="LN108" s="16"/>
      <c r="LO108" s="16"/>
      <c r="LP108" s="16"/>
      <c r="LQ108" s="16"/>
      <c r="LR108" s="16"/>
      <c r="LS108" s="16"/>
      <c r="LT108" s="16"/>
      <c r="LU108" s="16"/>
      <c r="LV108" s="16"/>
      <c r="LW108" s="16"/>
      <c r="LX108" s="16"/>
      <c r="LY108" s="16"/>
      <c r="LZ108" s="16"/>
      <c r="MA108" s="16"/>
      <c r="MB108" s="16"/>
      <c r="MC108" s="16"/>
      <c r="MD108" s="16"/>
      <c r="ME108" s="16"/>
      <c r="MF108" s="16"/>
      <c r="MG108" s="16"/>
      <c r="MH108" s="16"/>
      <c r="MI108" s="16"/>
      <c r="MJ108" s="16"/>
      <c r="MK108" s="16"/>
      <c r="ML108" s="16"/>
      <c r="MM108" s="16"/>
      <c r="MN108" s="16"/>
      <c r="MO108" s="16"/>
      <c r="MP108" s="16"/>
      <c r="MQ108" s="16"/>
      <c r="MR108" s="16"/>
      <c r="MS108" s="16"/>
      <c r="MT108" s="16"/>
      <c r="MU108" s="16"/>
      <c r="MV108" s="16"/>
      <c r="MW108" s="16"/>
      <c r="MX108" s="16"/>
    </row>
  </sheetData>
  <phoneticPr fontId="2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A309-C847-40C6-9631-DBBD3232BD6D}">
  <dimension ref="A1:J77"/>
  <sheetViews>
    <sheetView zoomScale="90" zoomScaleNormal="90" workbookViewId="0">
      <selection activeCell="A7" sqref="A7:J8"/>
    </sheetView>
  </sheetViews>
  <sheetFormatPr defaultColWidth="8.85546875" defaultRowHeight="15"/>
  <cols>
    <col min="1" max="1" width="32.7109375" style="3" bestFit="1" customWidth="1"/>
    <col min="2" max="2" width="49.28515625" style="3" bestFit="1" customWidth="1"/>
    <col min="3" max="3" width="11.28515625" style="3" customWidth="1"/>
    <col min="4" max="4" width="15.140625" style="3" bestFit="1" customWidth="1"/>
    <col min="5" max="5" width="7.85546875" style="3" customWidth="1"/>
    <col min="6" max="6" width="30.85546875" style="3" customWidth="1"/>
    <col min="7" max="7" width="10.140625" style="3" bestFit="1" customWidth="1"/>
    <col min="8" max="8" width="11.140625" style="3" customWidth="1"/>
    <col min="9" max="9" width="90.5703125" style="10" bestFit="1" customWidth="1"/>
    <col min="10" max="10" width="33.42578125" style="3" bestFit="1" customWidth="1"/>
    <col min="11" max="16384" width="8.85546875" style="3"/>
  </cols>
  <sheetData>
    <row r="1" spans="1:10">
      <c r="A1" s="5" t="s">
        <v>38</v>
      </c>
      <c r="B1" s="5" t="s">
        <v>39</v>
      </c>
      <c r="C1" s="5" t="s">
        <v>40</v>
      </c>
      <c r="D1" s="5" t="s">
        <v>41</v>
      </c>
      <c r="E1" s="5" t="s">
        <v>42</v>
      </c>
      <c r="F1" s="5" t="s">
        <v>43</v>
      </c>
      <c r="G1" s="5" t="s">
        <v>44</v>
      </c>
      <c r="H1" s="5" t="s">
        <v>45</v>
      </c>
      <c r="I1" s="8" t="s">
        <v>46</v>
      </c>
      <c r="J1" s="5" t="s">
        <v>47</v>
      </c>
    </row>
    <row r="2" spans="1:10">
      <c r="A2" s="34" t="s">
        <v>14</v>
      </c>
      <c r="B2" s="34" t="s">
        <v>457</v>
      </c>
      <c r="C2" s="34">
        <v>0</v>
      </c>
      <c r="D2" s="34" t="str">
        <f>DEC2HEX(HEX2DEC(INDEX(BaseAddressTable!$B$2:$B$72,(MATCH(A2,BaseAddressTable!$A$2:$A$72,0))))+HEX2DEC(C2))</f>
        <v>A026E000</v>
      </c>
      <c r="E2" s="34" t="s">
        <v>49</v>
      </c>
      <c r="F2" s="34" t="s">
        <v>458</v>
      </c>
      <c r="G2" s="34" t="s">
        <v>84</v>
      </c>
      <c r="H2" s="34">
        <v>0</v>
      </c>
      <c r="I2" s="37" t="s">
        <v>459</v>
      </c>
      <c r="J2" s="34" t="s">
        <v>460</v>
      </c>
    </row>
    <row r="3" spans="1:10">
      <c r="A3" s="34" t="s">
        <v>14</v>
      </c>
      <c r="B3" s="34" t="s">
        <v>461</v>
      </c>
      <c r="C3" s="34">
        <v>4</v>
      </c>
      <c r="D3" s="34" t="str">
        <f>DEC2HEX(HEX2DEC(INDEX(BaseAddressTable!$B$2:$B$72,(MATCH(A3,BaseAddressTable!$A$2:$A$72,0))))+HEX2DEC(C3))</f>
        <v>A026E004</v>
      </c>
      <c r="E3" s="34" t="s">
        <v>65</v>
      </c>
      <c r="F3" s="34" t="s">
        <v>462</v>
      </c>
      <c r="G3" s="34" t="s">
        <v>84</v>
      </c>
      <c r="H3" s="34">
        <v>0</v>
      </c>
      <c r="I3" s="37"/>
      <c r="J3" s="34" t="s">
        <v>463</v>
      </c>
    </row>
    <row r="4" spans="1:10">
      <c r="A4" s="34" t="s">
        <v>14</v>
      </c>
      <c r="B4" s="34" t="s">
        <v>464</v>
      </c>
      <c r="C4" s="34">
        <v>10</v>
      </c>
      <c r="D4" s="34" t="str">
        <f>DEC2HEX(HEX2DEC(INDEX(BaseAddressTable!$B$2:$B$72,(MATCH(A4,BaseAddressTable!$A$2:$A$72,0))))+HEX2DEC(C4))</f>
        <v>A026E010</v>
      </c>
      <c r="E4" s="34" t="s">
        <v>49</v>
      </c>
      <c r="F4" s="34" t="s">
        <v>465</v>
      </c>
      <c r="G4" s="34" t="s">
        <v>84</v>
      </c>
      <c r="H4" s="34">
        <v>0</v>
      </c>
      <c r="I4" s="37" t="s">
        <v>466</v>
      </c>
      <c r="J4" s="34" t="s">
        <v>467</v>
      </c>
    </row>
    <row r="5" spans="1:10">
      <c r="A5" s="34" t="s">
        <v>14</v>
      </c>
      <c r="B5" s="34" t="s">
        <v>464</v>
      </c>
      <c r="C5" s="34">
        <v>10</v>
      </c>
      <c r="D5" s="34" t="str">
        <f>DEC2HEX(HEX2DEC(INDEX(BaseAddressTable!$B$2:$B$72,(MATCH(A5,BaseAddressTable!$A$2:$A$72,0))))+HEX2DEC(C5))</f>
        <v>A026E010</v>
      </c>
      <c r="E5" s="34" t="s">
        <v>49</v>
      </c>
      <c r="F5" s="34" t="s">
        <v>468</v>
      </c>
      <c r="G5" s="34" t="s">
        <v>215</v>
      </c>
      <c r="H5" s="34">
        <v>0</v>
      </c>
      <c r="I5" s="37" t="s">
        <v>469</v>
      </c>
      <c r="J5" s="34" t="s">
        <v>470</v>
      </c>
    </row>
    <row r="6" spans="1:10" ht="30">
      <c r="A6" s="34" t="s">
        <v>14</v>
      </c>
      <c r="B6" s="34" t="s">
        <v>464</v>
      </c>
      <c r="C6" s="34">
        <v>10</v>
      </c>
      <c r="D6" s="34" t="str">
        <f>DEC2HEX(HEX2DEC(INDEX(BaseAddressTable!$B$2:$B$72,(MATCH(A6,BaseAddressTable!$A$2:$A$72,0))))+HEX2DEC(C6))</f>
        <v>A026E010</v>
      </c>
      <c r="E6" s="34" t="s">
        <v>49</v>
      </c>
      <c r="F6" s="34" t="s">
        <v>471</v>
      </c>
      <c r="G6" s="34" t="s">
        <v>219</v>
      </c>
      <c r="H6" s="34">
        <v>0</v>
      </c>
      <c r="I6" s="37" t="s">
        <v>472</v>
      </c>
      <c r="J6" s="34" t="s">
        <v>473</v>
      </c>
    </row>
    <row r="7" spans="1:10" s="48" customFormat="1">
      <c r="A7" s="49" t="s">
        <v>14</v>
      </c>
      <c r="B7" s="49" t="s">
        <v>464</v>
      </c>
      <c r="C7" s="49">
        <v>10</v>
      </c>
      <c r="D7" s="49" t="str">
        <f>DEC2HEX(HEX2DEC(INDEX(BaseAddressTable!$B$2:$B$72,(MATCH(A7,BaseAddressTable!$A$2:$A$72,0))))+HEX2DEC(C7))</f>
        <v>A026E010</v>
      </c>
      <c r="E7" s="49" t="s">
        <v>49</v>
      </c>
      <c r="F7" s="49" t="s">
        <v>474</v>
      </c>
      <c r="G7" s="49" t="s">
        <v>223</v>
      </c>
      <c r="H7" s="49">
        <v>0</v>
      </c>
      <c r="I7" s="56" t="s">
        <v>475</v>
      </c>
      <c r="J7" s="49" t="s">
        <v>476</v>
      </c>
    </row>
    <row r="8" spans="1:10" s="48" customFormat="1">
      <c r="A8" s="49" t="s">
        <v>14</v>
      </c>
      <c r="B8" s="49" t="s">
        <v>464</v>
      </c>
      <c r="C8" s="49">
        <v>10</v>
      </c>
      <c r="D8" s="49" t="str">
        <f>DEC2HEX(HEX2DEC(INDEX(BaseAddressTable!$B$2:$B$72,(MATCH(A8,BaseAddressTable!$A$2:$A$72,0))))+HEX2DEC(C8))</f>
        <v>A026E010</v>
      </c>
      <c r="E8" s="49" t="s">
        <v>49</v>
      </c>
      <c r="F8" s="49" t="s">
        <v>477</v>
      </c>
      <c r="G8" s="49" t="s">
        <v>227</v>
      </c>
      <c r="H8" s="49">
        <v>0</v>
      </c>
      <c r="I8" s="56" t="s">
        <v>478</v>
      </c>
      <c r="J8" s="49" t="s">
        <v>479</v>
      </c>
    </row>
    <row r="9" spans="1:10">
      <c r="A9" s="34" t="s">
        <v>14</v>
      </c>
      <c r="B9" s="34" t="s">
        <v>464</v>
      </c>
      <c r="C9" s="34">
        <v>10</v>
      </c>
      <c r="D9" s="34" t="str">
        <f>DEC2HEX(HEX2DEC(INDEX(BaseAddressTable!$B$2:$B$72,(MATCH(A9,BaseAddressTable!$A$2:$A$72,0))))+HEX2DEC(C9))</f>
        <v>A026E010</v>
      </c>
      <c r="E9" s="34" t="s">
        <v>49</v>
      </c>
      <c r="F9" s="34" t="s">
        <v>480</v>
      </c>
      <c r="G9" s="34" t="s">
        <v>231</v>
      </c>
      <c r="H9" s="34">
        <v>0</v>
      </c>
      <c r="I9" s="37" t="s">
        <v>481</v>
      </c>
      <c r="J9" s="34" t="s">
        <v>482</v>
      </c>
    </row>
    <row r="10" spans="1:10">
      <c r="A10" s="34" t="s">
        <v>14</v>
      </c>
      <c r="B10" s="34" t="s">
        <v>464</v>
      </c>
      <c r="C10" s="34">
        <v>10</v>
      </c>
      <c r="D10" s="34" t="str">
        <f>DEC2HEX(HEX2DEC(INDEX(BaseAddressTable!$B$2:$B$72,(MATCH(A10,BaseAddressTable!$A$2:$A$72,0))))+HEX2DEC(C10))</f>
        <v>A026E010</v>
      </c>
      <c r="E10" s="34" t="s">
        <v>49</v>
      </c>
      <c r="F10" s="34" t="s">
        <v>483</v>
      </c>
      <c r="G10" s="34" t="s">
        <v>484</v>
      </c>
      <c r="H10" s="34">
        <v>0</v>
      </c>
      <c r="I10" s="37" t="s">
        <v>485</v>
      </c>
      <c r="J10" s="34" t="s">
        <v>486</v>
      </c>
    </row>
    <row r="11" spans="1:10">
      <c r="A11" s="34" t="s">
        <v>14</v>
      </c>
      <c r="B11" s="34" t="s">
        <v>487</v>
      </c>
      <c r="C11" s="34">
        <v>14</v>
      </c>
      <c r="D11" s="34" t="str">
        <f>DEC2HEX(HEX2DEC(INDEX(BaseAddressTable!$B$2:$B$72,(MATCH(A11,BaseAddressTable!$A$2:$A$72,0))))+HEX2DEC(C11))</f>
        <v>A026E014</v>
      </c>
      <c r="E11" s="34" t="s">
        <v>65</v>
      </c>
      <c r="F11" s="34" t="s">
        <v>488</v>
      </c>
      <c r="G11" s="34" t="s">
        <v>84</v>
      </c>
      <c r="H11" s="34">
        <v>0</v>
      </c>
      <c r="I11" s="37" t="s">
        <v>489</v>
      </c>
      <c r="J11" s="34" t="s">
        <v>490</v>
      </c>
    </row>
    <row r="12" spans="1:10">
      <c r="A12" s="34" t="s">
        <v>14</v>
      </c>
      <c r="B12" s="34" t="s">
        <v>487</v>
      </c>
      <c r="C12" s="34">
        <v>14</v>
      </c>
      <c r="D12" s="34" t="str">
        <f>DEC2HEX(HEX2DEC(INDEX(BaseAddressTable!$B$2:$B$72,(MATCH(A12,BaseAddressTable!$A$2:$A$72,0))))+HEX2DEC(C12))</f>
        <v>A026E014</v>
      </c>
      <c r="E12" s="34" t="s">
        <v>65</v>
      </c>
      <c r="F12" s="34" t="s">
        <v>491</v>
      </c>
      <c r="G12" s="34" t="s">
        <v>215</v>
      </c>
      <c r="H12" s="34">
        <v>0</v>
      </c>
      <c r="I12" s="37" t="s">
        <v>489</v>
      </c>
      <c r="J12" s="34" t="s">
        <v>492</v>
      </c>
    </row>
    <row r="13" spans="1:10">
      <c r="A13" s="34" t="s">
        <v>14</v>
      </c>
      <c r="B13" s="34" t="s">
        <v>487</v>
      </c>
      <c r="C13" s="34">
        <v>14</v>
      </c>
      <c r="D13" s="34" t="str">
        <f>DEC2HEX(HEX2DEC(INDEX(BaseAddressTable!$B$2:$B$72,(MATCH(A13,BaseAddressTable!$A$2:$A$72,0))))+HEX2DEC(C13))</f>
        <v>A026E014</v>
      </c>
      <c r="E13" s="34" t="s">
        <v>65</v>
      </c>
      <c r="F13" s="34" t="s">
        <v>493</v>
      </c>
      <c r="G13" s="34" t="s">
        <v>219</v>
      </c>
      <c r="H13" s="34">
        <v>0</v>
      </c>
      <c r="I13" s="37" t="s">
        <v>489</v>
      </c>
      <c r="J13" s="34" t="s">
        <v>494</v>
      </c>
    </row>
    <row r="14" spans="1:10">
      <c r="A14" s="34" t="s">
        <v>14</v>
      </c>
      <c r="B14" s="34" t="s">
        <v>487</v>
      </c>
      <c r="C14" s="34">
        <v>14</v>
      </c>
      <c r="D14" s="34" t="str">
        <f>DEC2HEX(HEX2DEC(INDEX(BaseAddressTable!$B$2:$B$72,(MATCH(A14,BaseAddressTable!$A$2:$A$72,0))))+HEX2DEC(C14))</f>
        <v>A026E014</v>
      </c>
      <c r="E14" s="34" t="s">
        <v>65</v>
      </c>
      <c r="F14" s="34" t="s">
        <v>495</v>
      </c>
      <c r="G14" s="34" t="s">
        <v>223</v>
      </c>
      <c r="H14" s="34">
        <v>0</v>
      </c>
      <c r="I14" s="37" t="s">
        <v>489</v>
      </c>
      <c r="J14" s="34" t="s">
        <v>496</v>
      </c>
    </row>
    <row r="15" spans="1:10">
      <c r="A15" s="34" t="s">
        <v>14</v>
      </c>
      <c r="B15" s="34" t="s">
        <v>487</v>
      </c>
      <c r="C15" s="34">
        <v>14</v>
      </c>
      <c r="D15" s="34" t="str">
        <f>DEC2HEX(HEX2DEC(INDEX(BaseAddressTable!$B$2:$B$72,(MATCH(A15,BaseAddressTable!$A$2:$A$72,0))))+HEX2DEC(C15))</f>
        <v>A026E014</v>
      </c>
      <c r="E15" s="34" t="s">
        <v>65</v>
      </c>
      <c r="F15" s="34" t="s">
        <v>497</v>
      </c>
      <c r="G15" s="34" t="s">
        <v>227</v>
      </c>
      <c r="H15" s="34">
        <v>0</v>
      </c>
      <c r="I15" s="37" t="s">
        <v>489</v>
      </c>
      <c r="J15" s="34" t="s">
        <v>498</v>
      </c>
    </row>
    <row r="16" spans="1:10">
      <c r="A16" s="34" t="s">
        <v>14</v>
      </c>
      <c r="B16" s="34" t="s">
        <v>487</v>
      </c>
      <c r="C16" s="34">
        <v>14</v>
      </c>
      <c r="D16" s="34" t="str">
        <f>DEC2HEX(HEX2DEC(INDEX(BaseAddressTable!$B$2:$B$72,(MATCH(A16,BaseAddressTable!$A$2:$A$72,0))))+HEX2DEC(C16))</f>
        <v>A026E014</v>
      </c>
      <c r="E16" s="34" t="s">
        <v>65</v>
      </c>
      <c r="F16" s="34" t="s">
        <v>499</v>
      </c>
      <c r="G16" s="34" t="s">
        <v>231</v>
      </c>
      <c r="H16" s="34">
        <v>0</v>
      </c>
      <c r="I16" s="37" t="s">
        <v>489</v>
      </c>
      <c r="J16" s="34" t="s">
        <v>500</v>
      </c>
    </row>
    <row r="17" spans="1:10">
      <c r="A17" s="34" t="s">
        <v>14</v>
      </c>
      <c r="B17" s="34" t="s">
        <v>487</v>
      </c>
      <c r="C17" s="34">
        <v>14</v>
      </c>
      <c r="D17" s="34" t="str">
        <f>DEC2HEX(HEX2DEC(INDEX(BaseAddressTable!$B$2:$B$72,(MATCH(A17,BaseAddressTable!$A$2:$A$72,0))))+HEX2DEC(C17))</f>
        <v>A026E014</v>
      </c>
      <c r="E17" s="34" t="s">
        <v>65</v>
      </c>
      <c r="F17" s="34" t="s">
        <v>501</v>
      </c>
      <c r="G17" s="34" t="s">
        <v>484</v>
      </c>
      <c r="H17" s="34">
        <v>0</v>
      </c>
      <c r="I17" s="37" t="s">
        <v>489</v>
      </c>
      <c r="J17" s="34" t="s">
        <v>502</v>
      </c>
    </row>
    <row r="18" spans="1:10">
      <c r="A18" s="34" t="s">
        <v>14</v>
      </c>
      <c r="B18" s="34" t="s">
        <v>503</v>
      </c>
      <c r="C18" s="34">
        <v>18</v>
      </c>
      <c r="D18" s="34" t="str">
        <f>DEC2HEX(HEX2DEC(INDEX(BaseAddressTable!$B$2:$B$72,(MATCH(A18,BaseAddressTable!$A$2:$A$72,0))))+HEX2DEC(C18))</f>
        <v>A026E018</v>
      </c>
      <c r="E18" s="34" t="s">
        <v>65</v>
      </c>
      <c r="F18" s="34" t="s">
        <v>504</v>
      </c>
      <c r="G18" s="34" t="s">
        <v>84</v>
      </c>
      <c r="H18" s="34">
        <v>0</v>
      </c>
      <c r="I18" s="37" t="s">
        <v>505</v>
      </c>
      <c r="J18" s="34" t="s">
        <v>506</v>
      </c>
    </row>
    <row r="19" spans="1:10">
      <c r="A19" s="34" t="s">
        <v>14</v>
      </c>
      <c r="B19" s="34" t="s">
        <v>503</v>
      </c>
      <c r="C19" s="34">
        <v>18</v>
      </c>
      <c r="D19" s="34" t="str">
        <f>DEC2HEX(HEX2DEC(INDEX(BaseAddressTable!$B$2:$B$72,(MATCH(A19,BaseAddressTable!$A$2:$A$72,0))))+HEX2DEC(C19))</f>
        <v>A026E018</v>
      </c>
      <c r="E19" s="34" t="s">
        <v>65</v>
      </c>
      <c r="F19" s="34" t="s">
        <v>507</v>
      </c>
      <c r="G19" s="34" t="s">
        <v>215</v>
      </c>
      <c r="H19" s="34">
        <v>0</v>
      </c>
      <c r="I19" s="37" t="s">
        <v>505</v>
      </c>
      <c r="J19" s="34" t="s">
        <v>508</v>
      </c>
    </row>
    <row r="20" spans="1:10">
      <c r="A20" s="34" t="s">
        <v>14</v>
      </c>
      <c r="B20" s="34" t="s">
        <v>503</v>
      </c>
      <c r="C20" s="34">
        <v>18</v>
      </c>
      <c r="D20" s="34" t="str">
        <f>DEC2HEX(HEX2DEC(INDEX(BaseAddressTable!$B$2:$B$72,(MATCH(A20,BaseAddressTable!$A$2:$A$72,0))))+HEX2DEC(C20))</f>
        <v>A026E018</v>
      </c>
      <c r="E20" s="34" t="s">
        <v>65</v>
      </c>
      <c r="F20" s="34" t="s">
        <v>509</v>
      </c>
      <c r="G20" s="34" t="s">
        <v>219</v>
      </c>
      <c r="H20" s="34">
        <v>0</v>
      </c>
      <c r="I20" s="37" t="s">
        <v>505</v>
      </c>
      <c r="J20" s="34" t="s">
        <v>510</v>
      </c>
    </row>
    <row r="21" spans="1:10">
      <c r="A21" s="34" t="s">
        <v>14</v>
      </c>
      <c r="B21" s="34" t="s">
        <v>503</v>
      </c>
      <c r="C21" s="34">
        <v>18</v>
      </c>
      <c r="D21" s="34" t="str">
        <f>DEC2HEX(HEX2DEC(INDEX(BaseAddressTable!$B$2:$B$72,(MATCH(A21,BaseAddressTable!$A$2:$A$72,0))))+HEX2DEC(C21))</f>
        <v>A026E018</v>
      </c>
      <c r="E21" s="34" t="s">
        <v>65</v>
      </c>
      <c r="F21" s="34" t="s">
        <v>511</v>
      </c>
      <c r="G21" s="34" t="s">
        <v>223</v>
      </c>
      <c r="H21" s="34">
        <v>0</v>
      </c>
      <c r="I21" s="37" t="s">
        <v>505</v>
      </c>
      <c r="J21" s="34" t="s">
        <v>512</v>
      </c>
    </row>
    <row r="22" spans="1:10">
      <c r="A22" s="34" t="s">
        <v>14</v>
      </c>
      <c r="B22" s="34" t="s">
        <v>503</v>
      </c>
      <c r="C22" s="34">
        <v>18</v>
      </c>
      <c r="D22" s="34" t="str">
        <f>DEC2HEX(HEX2DEC(INDEX(BaseAddressTable!$B$2:$B$72,(MATCH(A22,BaseAddressTable!$A$2:$A$72,0))))+HEX2DEC(C22))</f>
        <v>A026E018</v>
      </c>
      <c r="E22" s="34" t="s">
        <v>65</v>
      </c>
      <c r="F22" s="34" t="s">
        <v>513</v>
      </c>
      <c r="G22" s="34" t="s">
        <v>227</v>
      </c>
      <c r="H22" s="34">
        <v>0</v>
      </c>
      <c r="I22" s="37" t="s">
        <v>505</v>
      </c>
      <c r="J22" s="34" t="s">
        <v>514</v>
      </c>
    </row>
    <row r="23" spans="1:10">
      <c r="A23" s="34" t="s">
        <v>14</v>
      </c>
      <c r="B23" s="34" t="s">
        <v>503</v>
      </c>
      <c r="C23" s="34">
        <v>18</v>
      </c>
      <c r="D23" s="34" t="str">
        <f>DEC2HEX(HEX2DEC(INDEX(BaseAddressTable!$B$2:$B$72,(MATCH(A23,BaseAddressTable!$A$2:$A$72,0))))+HEX2DEC(C23))</f>
        <v>A026E018</v>
      </c>
      <c r="E23" s="34" t="s">
        <v>65</v>
      </c>
      <c r="F23" s="34" t="s">
        <v>515</v>
      </c>
      <c r="G23" s="34" t="s">
        <v>231</v>
      </c>
      <c r="H23" s="34">
        <v>0</v>
      </c>
      <c r="I23" s="37" t="s">
        <v>505</v>
      </c>
      <c r="J23" s="34" t="s">
        <v>516</v>
      </c>
    </row>
    <row r="24" spans="1:10">
      <c r="A24" s="34" t="s">
        <v>14</v>
      </c>
      <c r="B24" s="34" t="s">
        <v>503</v>
      </c>
      <c r="C24" s="34">
        <v>18</v>
      </c>
      <c r="D24" s="34" t="str">
        <f>DEC2HEX(HEX2DEC(INDEX(BaseAddressTable!$B$2:$B$72,(MATCH(A24,BaseAddressTable!$A$2:$A$72,0))))+HEX2DEC(C24))</f>
        <v>A026E018</v>
      </c>
      <c r="E24" s="34" t="s">
        <v>65</v>
      </c>
      <c r="F24" s="34" t="s">
        <v>517</v>
      </c>
      <c r="G24" s="34" t="s">
        <v>484</v>
      </c>
      <c r="H24" s="34">
        <v>0</v>
      </c>
      <c r="I24" s="37" t="s">
        <v>505</v>
      </c>
      <c r="J24" s="34" t="s">
        <v>518</v>
      </c>
    </row>
    <row r="25" spans="1:10">
      <c r="A25" s="4" t="s">
        <v>14</v>
      </c>
      <c r="B25" s="4" t="s">
        <v>519</v>
      </c>
      <c r="C25" s="4">
        <v>100</v>
      </c>
      <c r="D25" s="4" t="str">
        <f>DEC2HEX(HEX2DEC(INDEX(BaseAddressTable!$B$2:$B$72,(MATCH(A25,BaseAddressTable!$A$2:$A$72,0))))+HEX2DEC(C25))</f>
        <v>A026E100</v>
      </c>
      <c r="E25" s="4" t="s">
        <v>49</v>
      </c>
      <c r="F25" s="4" t="s">
        <v>520</v>
      </c>
      <c r="G25" s="4" t="s">
        <v>84</v>
      </c>
      <c r="H25" s="4">
        <v>0</v>
      </c>
      <c r="I25" s="7" t="s">
        <v>521</v>
      </c>
      <c r="J25" s="4" t="s">
        <v>522</v>
      </c>
    </row>
    <row r="26" spans="1:10">
      <c r="A26" s="4" t="s">
        <v>14</v>
      </c>
      <c r="B26" s="4" t="s">
        <v>519</v>
      </c>
      <c r="C26" s="4">
        <v>100</v>
      </c>
      <c r="D26" s="4" t="str">
        <f>DEC2HEX(HEX2DEC(INDEX(BaseAddressTable!$B$2:$B$72,(MATCH(A26,BaseAddressTable!$A$2:$A$72,0))))+HEX2DEC(C26))</f>
        <v>A026E100</v>
      </c>
      <c r="E26" s="4" t="s">
        <v>49</v>
      </c>
      <c r="F26" s="4" t="s">
        <v>523</v>
      </c>
      <c r="G26" s="4" t="s">
        <v>215</v>
      </c>
      <c r="H26" s="4">
        <v>0</v>
      </c>
      <c r="I26" s="7" t="s">
        <v>524</v>
      </c>
      <c r="J26" s="4" t="s">
        <v>525</v>
      </c>
    </row>
    <row r="27" spans="1:10">
      <c r="A27" s="4" t="s">
        <v>14</v>
      </c>
      <c r="B27" s="4" t="s">
        <v>519</v>
      </c>
      <c r="C27" s="4">
        <v>100</v>
      </c>
      <c r="D27" s="4" t="str">
        <f>DEC2HEX(HEX2DEC(INDEX(BaseAddressTable!$B$2:$B$72,(MATCH(A27,BaseAddressTable!$A$2:$A$72,0))))+HEX2DEC(C27))</f>
        <v>A026E100</v>
      </c>
      <c r="E27" s="4" t="s">
        <v>49</v>
      </c>
      <c r="F27" s="4" t="s">
        <v>526</v>
      </c>
      <c r="G27" s="4" t="s">
        <v>219</v>
      </c>
      <c r="H27" s="4">
        <v>0</v>
      </c>
      <c r="I27" s="7" t="s">
        <v>527</v>
      </c>
      <c r="J27" s="4" t="s">
        <v>528</v>
      </c>
    </row>
    <row r="28" spans="1:10">
      <c r="A28" s="4" t="s">
        <v>14</v>
      </c>
      <c r="B28" s="4" t="s">
        <v>519</v>
      </c>
      <c r="C28" s="4">
        <v>100</v>
      </c>
      <c r="D28" s="4" t="str">
        <f>DEC2HEX(HEX2DEC(INDEX(BaseAddressTable!$B$2:$B$72,(MATCH(A28,BaseAddressTable!$A$2:$A$72,0))))+HEX2DEC(C28))</f>
        <v>A026E100</v>
      </c>
      <c r="E28" s="4" t="s">
        <v>49</v>
      </c>
      <c r="F28" s="4" t="s">
        <v>529</v>
      </c>
      <c r="G28" s="4" t="s">
        <v>223</v>
      </c>
      <c r="H28" s="4">
        <v>0</v>
      </c>
      <c r="I28" s="7" t="s">
        <v>530</v>
      </c>
      <c r="J28" s="4" t="s">
        <v>531</v>
      </c>
    </row>
    <row r="29" spans="1:10">
      <c r="A29" s="4" t="s">
        <v>14</v>
      </c>
      <c r="B29" s="4" t="s">
        <v>519</v>
      </c>
      <c r="C29" s="4">
        <v>100</v>
      </c>
      <c r="D29" s="4" t="str">
        <f>DEC2HEX(HEX2DEC(INDEX(BaseAddressTable!$B$2:$B$72,(MATCH(A29,BaseAddressTable!$A$2:$A$72,0))))+HEX2DEC(C29))</f>
        <v>A026E100</v>
      </c>
      <c r="E29" s="4" t="s">
        <v>49</v>
      </c>
      <c r="F29" s="4" t="s">
        <v>532</v>
      </c>
      <c r="G29" s="4" t="s">
        <v>227</v>
      </c>
      <c r="H29" s="4">
        <v>0</v>
      </c>
      <c r="I29" s="7" t="s">
        <v>533</v>
      </c>
      <c r="J29" s="4" t="s">
        <v>534</v>
      </c>
    </row>
    <row r="30" spans="1:10">
      <c r="A30" s="4" t="s">
        <v>14</v>
      </c>
      <c r="B30" s="4" t="s">
        <v>519</v>
      </c>
      <c r="C30" s="4">
        <v>100</v>
      </c>
      <c r="D30" s="4" t="str">
        <f>DEC2HEX(HEX2DEC(INDEX(BaseAddressTable!$B$2:$B$72,(MATCH(A30,BaseAddressTable!$A$2:$A$72,0))))+HEX2DEC(C30))</f>
        <v>A026E100</v>
      </c>
      <c r="E30" s="4" t="s">
        <v>49</v>
      </c>
      <c r="F30" s="4" t="s">
        <v>535</v>
      </c>
      <c r="G30" s="4" t="s">
        <v>231</v>
      </c>
      <c r="H30" s="4">
        <v>0</v>
      </c>
      <c r="I30" s="7" t="s">
        <v>536</v>
      </c>
      <c r="J30" s="4" t="s">
        <v>537</v>
      </c>
    </row>
    <row r="31" spans="1:10">
      <c r="A31" s="4" t="s">
        <v>14</v>
      </c>
      <c r="B31" s="4" t="s">
        <v>519</v>
      </c>
      <c r="C31" s="4">
        <v>100</v>
      </c>
      <c r="D31" s="4" t="str">
        <f>DEC2HEX(HEX2DEC(INDEX(BaseAddressTable!$B$2:$B$72,(MATCH(A31,BaseAddressTable!$A$2:$A$72,0))))+HEX2DEC(C31))</f>
        <v>A026E100</v>
      </c>
      <c r="E31" s="4" t="s">
        <v>49</v>
      </c>
      <c r="F31" s="4" t="s">
        <v>538</v>
      </c>
      <c r="G31" s="4" t="s">
        <v>235</v>
      </c>
      <c r="H31" s="4">
        <v>0</v>
      </c>
      <c r="I31" s="7" t="s">
        <v>539</v>
      </c>
      <c r="J31" s="4" t="s">
        <v>540</v>
      </c>
    </row>
    <row r="32" spans="1:10">
      <c r="A32" s="4" t="s">
        <v>14</v>
      </c>
      <c r="B32" s="4" t="s">
        <v>519</v>
      </c>
      <c r="C32" s="4">
        <v>100</v>
      </c>
      <c r="D32" s="4" t="str">
        <f>DEC2HEX(HEX2DEC(INDEX(BaseAddressTable!$B$2:$B$72,(MATCH(A32,BaseAddressTable!$A$2:$A$72,0))))+HEX2DEC(C32))</f>
        <v>A026E100</v>
      </c>
      <c r="E32" s="4" t="s">
        <v>49</v>
      </c>
      <c r="F32" s="4" t="s">
        <v>541</v>
      </c>
      <c r="G32" s="4" t="s">
        <v>239</v>
      </c>
      <c r="H32" s="4">
        <v>0</v>
      </c>
      <c r="I32" s="7" t="s">
        <v>542</v>
      </c>
      <c r="J32" s="4" t="s">
        <v>543</v>
      </c>
    </row>
    <row r="33" spans="1:10">
      <c r="A33" s="4" t="s">
        <v>14</v>
      </c>
      <c r="B33" s="4" t="s">
        <v>519</v>
      </c>
      <c r="C33" s="4">
        <v>100</v>
      </c>
      <c r="D33" s="4" t="str">
        <f>DEC2HEX(HEX2DEC(INDEX(BaseAddressTable!$B$2:$B$72,(MATCH(A33,BaseAddressTable!$A$2:$A$72,0))))+HEX2DEC(C33))</f>
        <v>A026E100</v>
      </c>
      <c r="E33" s="4" t="s">
        <v>49</v>
      </c>
      <c r="F33" s="4" t="s">
        <v>544</v>
      </c>
      <c r="G33" s="4" t="s">
        <v>199</v>
      </c>
      <c r="H33" s="4">
        <v>0</v>
      </c>
      <c r="I33" s="7" t="s">
        <v>545</v>
      </c>
      <c r="J33" s="4" t="s">
        <v>546</v>
      </c>
    </row>
    <row r="34" spans="1:10">
      <c r="A34" s="4" t="s">
        <v>14</v>
      </c>
      <c r="B34" s="4" t="s">
        <v>519</v>
      </c>
      <c r="C34" s="4">
        <v>100</v>
      </c>
      <c r="D34" s="4" t="str">
        <f>DEC2HEX(HEX2DEC(INDEX(BaseAddressTable!$B$2:$B$72,(MATCH(A34,BaseAddressTable!$A$2:$A$72,0))))+HEX2DEC(C34))</f>
        <v>A026E100</v>
      </c>
      <c r="E34" s="4" t="s">
        <v>49</v>
      </c>
      <c r="F34" s="4" t="s">
        <v>547</v>
      </c>
      <c r="G34" s="4" t="s">
        <v>548</v>
      </c>
      <c r="H34" s="4">
        <v>0</v>
      </c>
      <c r="I34" s="7" t="s">
        <v>549</v>
      </c>
      <c r="J34" s="4" t="s">
        <v>550</v>
      </c>
    </row>
    <row r="35" spans="1:10">
      <c r="A35" s="4" t="s">
        <v>14</v>
      </c>
      <c r="B35" s="4" t="s">
        <v>519</v>
      </c>
      <c r="C35" s="4">
        <v>100</v>
      </c>
      <c r="D35" s="4" t="str">
        <f>DEC2HEX(HEX2DEC(INDEX(BaseAddressTable!$B$2:$B$72,(MATCH(A35,BaseAddressTable!$A$2:$A$72,0))))+HEX2DEC(C35))</f>
        <v>A026E100</v>
      </c>
      <c r="E35" s="4" t="s">
        <v>49</v>
      </c>
      <c r="F35" s="4" t="s">
        <v>551</v>
      </c>
      <c r="G35" s="4" t="s">
        <v>552</v>
      </c>
      <c r="H35" s="4">
        <v>0</v>
      </c>
      <c r="I35" s="7" t="s">
        <v>553</v>
      </c>
      <c r="J35" s="4" t="s">
        <v>554</v>
      </c>
    </row>
    <row r="36" spans="1:10">
      <c r="A36" s="4" t="s">
        <v>14</v>
      </c>
      <c r="B36" s="4" t="s">
        <v>519</v>
      </c>
      <c r="C36" s="4">
        <v>100</v>
      </c>
      <c r="D36" s="4" t="str">
        <f>DEC2HEX(HEX2DEC(INDEX(BaseAddressTable!$B$2:$B$72,(MATCH(A36,BaseAddressTable!$A$2:$A$72,0))))+HEX2DEC(C36))</f>
        <v>A026E100</v>
      </c>
      <c r="E36" s="4" t="s">
        <v>49</v>
      </c>
      <c r="F36" s="4" t="s">
        <v>555</v>
      </c>
      <c r="G36" s="4" t="s">
        <v>186</v>
      </c>
      <c r="H36" s="4">
        <v>0</v>
      </c>
      <c r="I36" s="7" t="s">
        <v>556</v>
      </c>
      <c r="J36" s="4" t="s">
        <v>557</v>
      </c>
    </row>
    <row r="37" spans="1:10">
      <c r="A37" s="4" t="s">
        <v>14</v>
      </c>
      <c r="B37" s="4" t="s">
        <v>519</v>
      </c>
      <c r="C37" s="4">
        <v>100</v>
      </c>
      <c r="D37" s="4" t="str">
        <f>DEC2HEX(HEX2DEC(INDEX(BaseAddressTable!$B$2:$B$72,(MATCH(A37,BaseAddressTable!$A$2:$A$72,0))))+HEX2DEC(C37))</f>
        <v>A026E100</v>
      </c>
      <c r="E37" s="4" t="s">
        <v>49</v>
      </c>
      <c r="F37" s="4" t="s">
        <v>558</v>
      </c>
      <c r="G37" s="4" t="s">
        <v>559</v>
      </c>
      <c r="H37" s="4">
        <v>0</v>
      </c>
      <c r="I37" s="7" t="s">
        <v>560</v>
      </c>
      <c r="J37" s="4" t="s">
        <v>561</v>
      </c>
    </row>
    <row r="38" spans="1:10">
      <c r="A38" s="4" t="s">
        <v>14</v>
      </c>
      <c r="B38" s="4" t="s">
        <v>519</v>
      </c>
      <c r="C38" s="4">
        <v>100</v>
      </c>
      <c r="D38" s="4" t="str">
        <f>DEC2HEX(HEX2DEC(INDEX(BaseAddressTable!$B$2:$B$72,(MATCH(A38,BaseAddressTable!$A$2:$A$72,0))))+HEX2DEC(C38))</f>
        <v>A026E100</v>
      </c>
      <c r="E38" s="4" t="s">
        <v>49</v>
      </c>
      <c r="F38" s="4" t="s">
        <v>562</v>
      </c>
      <c r="G38" s="4" t="s">
        <v>563</v>
      </c>
      <c r="H38" s="4">
        <v>0</v>
      </c>
      <c r="I38" s="7" t="s">
        <v>564</v>
      </c>
      <c r="J38" s="4" t="s">
        <v>565</v>
      </c>
    </row>
    <row r="39" spans="1:10">
      <c r="A39" s="4" t="s">
        <v>14</v>
      </c>
      <c r="B39" s="4" t="s">
        <v>519</v>
      </c>
      <c r="C39" s="4">
        <v>100</v>
      </c>
      <c r="D39" s="4" t="str">
        <f>DEC2HEX(HEX2DEC(INDEX(BaseAddressTable!$B$2:$B$72,(MATCH(A39,BaseAddressTable!$A$2:$A$72,0))))+HEX2DEC(C39))</f>
        <v>A026E100</v>
      </c>
      <c r="E39" s="4" t="s">
        <v>49</v>
      </c>
      <c r="F39" s="4" t="s">
        <v>566</v>
      </c>
      <c r="G39" s="4" t="s">
        <v>567</v>
      </c>
      <c r="H39" s="4">
        <v>0</v>
      </c>
      <c r="I39" s="7" t="s">
        <v>568</v>
      </c>
      <c r="J39" s="4" t="s">
        <v>569</v>
      </c>
    </row>
    <row r="40" spans="1:10">
      <c r="A40" s="4" t="s">
        <v>14</v>
      </c>
      <c r="B40" s="4" t="s">
        <v>519</v>
      </c>
      <c r="C40" s="4">
        <v>100</v>
      </c>
      <c r="D40" s="4" t="str">
        <f>DEC2HEX(HEX2DEC(INDEX(BaseAddressTable!$B$2:$B$72,(MATCH(A40,BaseAddressTable!$A$2:$A$72,0))))+HEX2DEC(C40))</f>
        <v>A026E100</v>
      </c>
      <c r="E40" s="4" t="s">
        <v>49</v>
      </c>
      <c r="F40" s="4" t="s">
        <v>570</v>
      </c>
      <c r="G40" s="4" t="s">
        <v>571</v>
      </c>
      <c r="H40" s="4">
        <v>0</v>
      </c>
      <c r="I40" s="7" t="s">
        <v>572</v>
      </c>
      <c r="J40" s="4" t="s">
        <v>573</v>
      </c>
    </row>
    <row r="41" spans="1:10">
      <c r="A41" s="4" t="s">
        <v>14</v>
      </c>
      <c r="B41" s="4" t="s">
        <v>574</v>
      </c>
      <c r="C41" s="4">
        <v>104</v>
      </c>
      <c r="D41" s="4" t="str">
        <f>DEC2HEX(HEX2DEC(INDEX(BaseAddressTable!$B$2:$B$72,(MATCH(A41,BaseAddressTable!$A$2:$A$72,0))))+HEX2DEC(C41))</f>
        <v>A026E104</v>
      </c>
      <c r="E41" s="4" t="s">
        <v>65</v>
      </c>
      <c r="F41" s="4" t="s">
        <v>575</v>
      </c>
      <c r="G41" s="4" t="s">
        <v>84</v>
      </c>
      <c r="H41" s="4">
        <v>0</v>
      </c>
      <c r="I41" s="7" t="s">
        <v>576</v>
      </c>
      <c r="J41" s="4" t="s">
        <v>577</v>
      </c>
    </row>
    <row r="42" spans="1:10">
      <c r="A42" s="4" t="s">
        <v>14</v>
      </c>
      <c r="B42" s="4" t="s">
        <v>574</v>
      </c>
      <c r="C42" s="4">
        <v>104</v>
      </c>
      <c r="D42" s="4" t="str">
        <f>DEC2HEX(HEX2DEC(INDEX(BaseAddressTable!$B$2:$B$72,(MATCH(A42,BaseAddressTable!$A$2:$A$72,0))))+HEX2DEC(C42))</f>
        <v>A026E104</v>
      </c>
      <c r="E42" s="4" t="s">
        <v>65</v>
      </c>
      <c r="F42" s="4" t="s">
        <v>578</v>
      </c>
      <c r="G42" s="4" t="s">
        <v>215</v>
      </c>
      <c r="H42" s="4">
        <v>0</v>
      </c>
      <c r="I42" s="7" t="s">
        <v>579</v>
      </c>
      <c r="J42" s="4" t="s">
        <v>580</v>
      </c>
    </row>
    <row r="43" spans="1:10">
      <c r="A43" s="4" t="s">
        <v>14</v>
      </c>
      <c r="B43" s="4" t="s">
        <v>574</v>
      </c>
      <c r="C43" s="4">
        <v>104</v>
      </c>
      <c r="D43" s="4" t="str">
        <f>DEC2HEX(HEX2DEC(INDEX(BaseAddressTable!$B$2:$B$72,(MATCH(A43,BaseAddressTable!$A$2:$A$72,0))))+HEX2DEC(C43))</f>
        <v>A026E104</v>
      </c>
      <c r="E43" s="4" t="s">
        <v>65</v>
      </c>
      <c r="F43" s="4" t="s">
        <v>581</v>
      </c>
      <c r="G43" s="4" t="s">
        <v>219</v>
      </c>
      <c r="H43" s="4">
        <v>0</v>
      </c>
      <c r="I43" s="7" t="s">
        <v>582</v>
      </c>
      <c r="J43" s="4" t="s">
        <v>583</v>
      </c>
    </row>
    <row r="44" spans="1:10">
      <c r="A44" s="4" t="s">
        <v>14</v>
      </c>
      <c r="B44" s="4" t="s">
        <v>574</v>
      </c>
      <c r="C44" s="4">
        <v>104</v>
      </c>
      <c r="D44" s="4" t="str">
        <f>DEC2HEX(HEX2DEC(INDEX(BaseAddressTable!$B$2:$B$72,(MATCH(A44,BaseAddressTable!$A$2:$A$72,0))))+HEX2DEC(C44))</f>
        <v>A026E104</v>
      </c>
      <c r="E44" s="4" t="s">
        <v>65</v>
      </c>
      <c r="F44" s="4" t="s">
        <v>584</v>
      </c>
      <c r="G44" s="4" t="s">
        <v>223</v>
      </c>
      <c r="H44" s="4">
        <v>0</v>
      </c>
      <c r="I44" s="7" t="s">
        <v>585</v>
      </c>
      <c r="J44" s="4" t="s">
        <v>586</v>
      </c>
    </row>
    <row r="45" spans="1:10">
      <c r="A45" s="4" t="s">
        <v>14</v>
      </c>
      <c r="B45" s="4" t="s">
        <v>574</v>
      </c>
      <c r="C45" s="4">
        <v>104</v>
      </c>
      <c r="D45" s="4" t="str">
        <f>DEC2HEX(HEX2DEC(INDEX(BaseAddressTable!$B$2:$B$72,(MATCH(A45,BaseAddressTable!$A$2:$A$72,0))))+HEX2DEC(C45))</f>
        <v>A026E104</v>
      </c>
      <c r="E45" s="4" t="s">
        <v>65</v>
      </c>
      <c r="F45" s="4" t="s">
        <v>587</v>
      </c>
      <c r="G45" s="4" t="s">
        <v>227</v>
      </c>
      <c r="H45" s="4">
        <v>0</v>
      </c>
      <c r="I45" s="7" t="s">
        <v>588</v>
      </c>
      <c r="J45" s="4" t="s">
        <v>589</v>
      </c>
    </row>
    <row r="46" spans="1:10">
      <c r="A46" s="4" t="s">
        <v>14</v>
      </c>
      <c r="B46" s="4" t="s">
        <v>574</v>
      </c>
      <c r="C46" s="4">
        <v>104</v>
      </c>
      <c r="D46" s="4" t="str">
        <f>DEC2HEX(HEX2DEC(INDEX(BaseAddressTable!$B$2:$B$72,(MATCH(A46,BaseAddressTable!$A$2:$A$72,0))))+HEX2DEC(C46))</f>
        <v>A026E104</v>
      </c>
      <c r="E46" s="4" t="s">
        <v>65</v>
      </c>
      <c r="F46" s="4" t="s">
        <v>590</v>
      </c>
      <c r="G46" s="4" t="s">
        <v>231</v>
      </c>
      <c r="H46" s="4">
        <v>0</v>
      </c>
      <c r="I46" s="7" t="s">
        <v>591</v>
      </c>
      <c r="J46" s="4" t="s">
        <v>592</v>
      </c>
    </row>
    <row r="47" spans="1:10">
      <c r="A47" s="4" t="s">
        <v>14</v>
      </c>
      <c r="B47" s="4" t="s">
        <v>574</v>
      </c>
      <c r="C47" s="4">
        <v>104</v>
      </c>
      <c r="D47" s="4" t="str">
        <f>DEC2HEX(HEX2DEC(INDEX(BaseAddressTable!$B$2:$B$72,(MATCH(A47,BaseAddressTable!$A$2:$A$72,0))))+HEX2DEC(C47))</f>
        <v>A026E104</v>
      </c>
      <c r="E47" s="4" t="s">
        <v>65</v>
      </c>
      <c r="F47" s="4" t="s">
        <v>593</v>
      </c>
      <c r="G47" s="4" t="s">
        <v>235</v>
      </c>
      <c r="H47" s="4">
        <v>0</v>
      </c>
      <c r="I47" s="7" t="s">
        <v>594</v>
      </c>
      <c r="J47" s="4" t="s">
        <v>595</v>
      </c>
    </row>
    <row r="48" spans="1:10">
      <c r="A48" s="4" t="s">
        <v>14</v>
      </c>
      <c r="B48" s="4" t="s">
        <v>574</v>
      </c>
      <c r="C48" s="4">
        <v>104</v>
      </c>
      <c r="D48" s="4" t="str">
        <f>DEC2HEX(HEX2DEC(INDEX(BaseAddressTable!$B$2:$B$72,(MATCH(A48,BaseAddressTable!$A$2:$A$72,0))))+HEX2DEC(C48))</f>
        <v>A026E104</v>
      </c>
      <c r="E48" s="4" t="s">
        <v>65</v>
      </c>
      <c r="F48" s="4" t="s">
        <v>596</v>
      </c>
      <c r="G48" s="4" t="s">
        <v>239</v>
      </c>
      <c r="H48" s="4">
        <v>0</v>
      </c>
      <c r="I48" s="7" t="s">
        <v>597</v>
      </c>
      <c r="J48" s="4" t="s">
        <v>598</v>
      </c>
    </row>
    <row r="49" spans="1:10">
      <c r="A49" s="4" t="s">
        <v>14</v>
      </c>
      <c r="B49" s="4" t="s">
        <v>574</v>
      </c>
      <c r="C49" s="4">
        <v>104</v>
      </c>
      <c r="D49" s="4" t="str">
        <f>DEC2HEX(HEX2DEC(INDEX(BaseAddressTable!$B$2:$B$72,(MATCH(A49,BaseAddressTable!$A$2:$A$72,0))))+HEX2DEC(C49))</f>
        <v>A026E104</v>
      </c>
      <c r="E49" s="4" t="s">
        <v>65</v>
      </c>
      <c r="F49" s="4" t="s">
        <v>599</v>
      </c>
      <c r="G49" s="4" t="s">
        <v>199</v>
      </c>
      <c r="H49" s="4">
        <v>0</v>
      </c>
      <c r="I49" s="7" t="s">
        <v>600</v>
      </c>
      <c r="J49" s="4" t="s">
        <v>601</v>
      </c>
    </row>
    <row r="50" spans="1:10">
      <c r="A50" s="4" t="s">
        <v>14</v>
      </c>
      <c r="B50" s="4" t="s">
        <v>574</v>
      </c>
      <c r="C50" s="4">
        <v>104</v>
      </c>
      <c r="D50" s="4" t="str">
        <f>DEC2HEX(HEX2DEC(INDEX(BaseAddressTable!$B$2:$B$72,(MATCH(A50,BaseAddressTable!$A$2:$A$72,0))))+HEX2DEC(C50))</f>
        <v>A026E104</v>
      </c>
      <c r="E50" s="4" t="s">
        <v>65</v>
      </c>
      <c r="F50" s="4" t="s">
        <v>602</v>
      </c>
      <c r="G50" s="4" t="s">
        <v>548</v>
      </c>
      <c r="H50" s="4">
        <v>0</v>
      </c>
      <c r="I50" s="7" t="s">
        <v>603</v>
      </c>
      <c r="J50" s="4" t="s">
        <v>604</v>
      </c>
    </row>
    <row r="51" spans="1:10">
      <c r="A51" s="4" t="s">
        <v>14</v>
      </c>
      <c r="B51" s="4" t="s">
        <v>574</v>
      </c>
      <c r="C51" s="4">
        <v>104</v>
      </c>
      <c r="D51" s="4" t="str">
        <f>DEC2HEX(HEX2DEC(INDEX(BaseAddressTable!$B$2:$B$72,(MATCH(A51,BaseAddressTable!$A$2:$A$72,0))))+HEX2DEC(C51))</f>
        <v>A026E104</v>
      </c>
      <c r="E51" s="4" t="s">
        <v>65</v>
      </c>
      <c r="F51" s="4" t="s">
        <v>605</v>
      </c>
      <c r="G51" s="4" t="s">
        <v>552</v>
      </c>
      <c r="H51" s="4">
        <v>0</v>
      </c>
      <c r="I51" s="7" t="s">
        <v>606</v>
      </c>
      <c r="J51" s="4" t="s">
        <v>607</v>
      </c>
    </row>
    <row r="52" spans="1:10">
      <c r="A52" s="4" t="s">
        <v>14</v>
      </c>
      <c r="B52" s="4" t="s">
        <v>574</v>
      </c>
      <c r="C52" s="4">
        <v>104</v>
      </c>
      <c r="D52" s="4" t="str">
        <f>DEC2HEX(HEX2DEC(INDEX(BaseAddressTable!$B$2:$B$72,(MATCH(A52,BaseAddressTable!$A$2:$A$72,0))))+HEX2DEC(C52))</f>
        <v>A026E104</v>
      </c>
      <c r="E52" s="4" t="s">
        <v>65</v>
      </c>
      <c r="F52" s="4" t="s">
        <v>608</v>
      </c>
      <c r="G52" s="4" t="s">
        <v>186</v>
      </c>
      <c r="H52" s="4">
        <v>0</v>
      </c>
      <c r="I52" s="7" t="s">
        <v>609</v>
      </c>
      <c r="J52" s="4" t="s">
        <v>610</v>
      </c>
    </row>
    <row r="53" spans="1:10">
      <c r="A53" s="4" t="s">
        <v>14</v>
      </c>
      <c r="B53" s="4" t="s">
        <v>574</v>
      </c>
      <c r="C53" s="4">
        <v>104</v>
      </c>
      <c r="D53" s="4" t="str">
        <f>DEC2HEX(HEX2DEC(INDEX(BaseAddressTable!$B$2:$B$72,(MATCH(A53,BaseAddressTable!$A$2:$A$72,0))))+HEX2DEC(C53))</f>
        <v>A026E104</v>
      </c>
      <c r="E53" s="4" t="s">
        <v>65</v>
      </c>
      <c r="F53" s="4" t="s">
        <v>611</v>
      </c>
      <c r="G53" s="4" t="s">
        <v>559</v>
      </c>
      <c r="H53" s="4">
        <v>0</v>
      </c>
      <c r="I53" s="7" t="s">
        <v>612</v>
      </c>
      <c r="J53" s="4" t="s">
        <v>613</v>
      </c>
    </row>
    <row r="54" spans="1:10">
      <c r="A54" s="4" t="s">
        <v>14</v>
      </c>
      <c r="B54" s="4" t="s">
        <v>574</v>
      </c>
      <c r="C54" s="4">
        <v>104</v>
      </c>
      <c r="D54" s="4" t="str">
        <f>DEC2HEX(HEX2DEC(INDEX(BaseAddressTable!$B$2:$B$72,(MATCH(A54,BaseAddressTable!$A$2:$A$72,0))))+HEX2DEC(C54))</f>
        <v>A026E104</v>
      </c>
      <c r="E54" s="4" t="s">
        <v>65</v>
      </c>
      <c r="F54" s="4" t="s">
        <v>614</v>
      </c>
      <c r="G54" s="4" t="s">
        <v>563</v>
      </c>
      <c r="H54" s="4">
        <v>0</v>
      </c>
      <c r="I54" s="7" t="s">
        <v>615</v>
      </c>
      <c r="J54" s="4" t="s">
        <v>616</v>
      </c>
    </row>
    <row r="55" spans="1:10">
      <c r="A55" s="4" t="s">
        <v>14</v>
      </c>
      <c r="B55" s="4" t="s">
        <v>574</v>
      </c>
      <c r="C55" s="4">
        <v>104</v>
      </c>
      <c r="D55" s="4" t="str">
        <f>DEC2HEX(HEX2DEC(INDEX(BaseAddressTable!$B$2:$B$72,(MATCH(A55,BaseAddressTable!$A$2:$A$72,0))))+HEX2DEC(C55))</f>
        <v>A026E104</v>
      </c>
      <c r="E55" s="4" t="s">
        <v>65</v>
      </c>
      <c r="F55" s="4" t="s">
        <v>617</v>
      </c>
      <c r="G55" s="4" t="s">
        <v>567</v>
      </c>
      <c r="H55" s="4">
        <v>0</v>
      </c>
      <c r="I55" s="7" t="s">
        <v>618</v>
      </c>
      <c r="J55" s="4" t="s">
        <v>619</v>
      </c>
    </row>
    <row r="56" spans="1:10">
      <c r="A56" s="4" t="s">
        <v>14</v>
      </c>
      <c r="B56" s="4" t="s">
        <v>574</v>
      </c>
      <c r="C56" s="4">
        <v>104</v>
      </c>
      <c r="D56" s="4" t="str">
        <f>DEC2HEX(HEX2DEC(INDEX(BaseAddressTable!$B$2:$B$72,(MATCH(A56,BaseAddressTable!$A$2:$A$72,0))))+HEX2DEC(C56))</f>
        <v>A026E104</v>
      </c>
      <c r="E56" s="4" t="s">
        <v>65</v>
      </c>
      <c r="F56" s="4" t="s">
        <v>620</v>
      </c>
      <c r="G56" s="4" t="s">
        <v>571</v>
      </c>
      <c r="H56" s="4">
        <v>0</v>
      </c>
      <c r="I56" s="7" t="s">
        <v>621</v>
      </c>
      <c r="J56" s="4" t="s">
        <v>622</v>
      </c>
    </row>
    <row r="57" spans="1:10">
      <c r="A57" s="4" t="s">
        <v>14</v>
      </c>
      <c r="B57" s="4" t="s">
        <v>623</v>
      </c>
      <c r="C57" s="4">
        <v>108</v>
      </c>
      <c r="D57" s="4" t="str">
        <f>DEC2HEX(HEX2DEC(INDEX(BaseAddressTable!$B$2:$B$72,(MATCH(A57,BaseAddressTable!$A$2:$A$72,0))))+HEX2DEC(C57))</f>
        <v>A026E108</v>
      </c>
      <c r="E57" s="4" t="s">
        <v>49</v>
      </c>
      <c r="F57" s="4" t="s">
        <v>624</v>
      </c>
      <c r="G57" s="4" t="s">
        <v>625</v>
      </c>
      <c r="H57" s="4">
        <v>0</v>
      </c>
      <c r="I57" s="7" t="s">
        <v>626</v>
      </c>
      <c r="J57" s="4" t="s">
        <v>627</v>
      </c>
    </row>
    <row r="58" spans="1:10">
      <c r="A58" s="4" t="s">
        <v>14</v>
      </c>
      <c r="B58" s="4" t="s">
        <v>623</v>
      </c>
      <c r="C58" s="4">
        <v>108</v>
      </c>
      <c r="D58" s="4" t="str">
        <f>DEC2HEX(HEX2DEC(INDEX(BaseAddressTable!$B$2:$B$72,(MATCH(A58,BaseAddressTable!$A$2:$A$72,0))))+HEX2DEC(C58))</f>
        <v>A026E108</v>
      </c>
      <c r="E58" s="4" t="s">
        <v>49</v>
      </c>
      <c r="F58" s="4" t="s">
        <v>628</v>
      </c>
      <c r="G58" s="4" t="s">
        <v>629</v>
      </c>
      <c r="H58" s="4">
        <v>0</v>
      </c>
      <c r="I58" s="7" t="s">
        <v>630</v>
      </c>
      <c r="J58" s="4" t="s">
        <v>631</v>
      </c>
    </row>
    <row r="59" spans="1:10">
      <c r="A59" s="4" t="s">
        <v>14</v>
      </c>
      <c r="B59" s="4" t="s">
        <v>632</v>
      </c>
      <c r="C59" s="4">
        <v>110</v>
      </c>
      <c r="D59" s="4" t="str">
        <f>DEC2HEX(HEX2DEC(INDEX(BaseAddressTable!$B$2:$B$72,(MATCH(A59,BaseAddressTable!$A$2:$A$72,0))))+HEX2DEC(C59))</f>
        <v>A026E110</v>
      </c>
      <c r="E59" s="4" t="s">
        <v>49</v>
      </c>
      <c r="F59" s="4" t="s">
        <v>633</v>
      </c>
      <c r="G59" s="4" t="s">
        <v>84</v>
      </c>
      <c r="H59" s="4">
        <v>0</v>
      </c>
      <c r="I59" s="7" t="s">
        <v>634</v>
      </c>
      <c r="J59" s="4" t="s">
        <v>635</v>
      </c>
    </row>
    <row r="60" spans="1:10">
      <c r="A60" s="4" t="s">
        <v>14</v>
      </c>
      <c r="B60" s="4" t="s">
        <v>632</v>
      </c>
      <c r="C60" s="4">
        <v>110</v>
      </c>
      <c r="D60" s="4" t="str">
        <f>DEC2HEX(HEX2DEC(INDEX(BaseAddressTable!$B$2:$B$72,(MATCH(A60,BaseAddressTable!$A$2:$A$72,0))))+HEX2DEC(C60))</f>
        <v>A026E110</v>
      </c>
      <c r="E60" s="4" t="s">
        <v>49</v>
      </c>
      <c r="F60" s="4" t="s">
        <v>636</v>
      </c>
      <c r="G60" s="4" t="s">
        <v>215</v>
      </c>
      <c r="H60" s="4">
        <v>0</v>
      </c>
      <c r="I60" s="7"/>
      <c r="J60" s="4" t="s">
        <v>637</v>
      </c>
    </row>
    <row r="61" spans="1:10">
      <c r="A61" s="4" t="s">
        <v>14</v>
      </c>
      <c r="B61" s="4" t="s">
        <v>632</v>
      </c>
      <c r="C61" s="4">
        <v>110</v>
      </c>
      <c r="D61" s="4" t="str">
        <f>DEC2HEX(HEX2DEC(INDEX(BaseAddressTable!$B$2:$B$72,(MATCH(A61,BaseAddressTable!$A$2:$A$72,0))))+HEX2DEC(C61))</f>
        <v>A026E110</v>
      </c>
      <c r="E61" s="4" t="s">
        <v>49</v>
      </c>
      <c r="F61" s="4" t="s">
        <v>638</v>
      </c>
      <c r="G61" s="4" t="s">
        <v>219</v>
      </c>
      <c r="H61" s="4">
        <v>0</v>
      </c>
      <c r="I61" s="7"/>
      <c r="J61" s="4" t="s">
        <v>639</v>
      </c>
    </row>
    <row r="62" spans="1:10">
      <c r="A62" s="4" t="s">
        <v>14</v>
      </c>
      <c r="B62" s="4" t="s">
        <v>632</v>
      </c>
      <c r="C62" s="4">
        <v>110</v>
      </c>
      <c r="D62" s="4" t="str">
        <f>DEC2HEX(HEX2DEC(INDEX(BaseAddressTable!$B$2:$B$72,(MATCH(A62,BaseAddressTable!$A$2:$A$72,0))))+HEX2DEC(C62))</f>
        <v>A026E110</v>
      </c>
      <c r="E62" s="4" t="s">
        <v>49</v>
      </c>
      <c r="F62" s="4" t="s">
        <v>640</v>
      </c>
      <c r="G62" s="4" t="s">
        <v>223</v>
      </c>
      <c r="H62" s="4">
        <v>0</v>
      </c>
      <c r="I62" s="7"/>
      <c r="J62" s="4" t="s">
        <v>641</v>
      </c>
    </row>
    <row r="63" spans="1:10">
      <c r="A63" s="4" t="s">
        <v>14</v>
      </c>
      <c r="B63" s="4" t="s">
        <v>642</v>
      </c>
      <c r="C63" s="6">
        <v>114</v>
      </c>
      <c r="D63" s="4" t="str">
        <f>DEC2HEX(HEX2DEC(INDEX(BaseAddressTable!$B$2:$B$72,(MATCH(A63,BaseAddressTable!$A$2:$A$72,0))))+HEX2DEC(C63))</f>
        <v>A026E114</v>
      </c>
      <c r="E63" s="4" t="s">
        <v>65</v>
      </c>
      <c r="F63" s="4" t="s">
        <v>643</v>
      </c>
      <c r="G63" s="4" t="s">
        <v>84</v>
      </c>
      <c r="H63" s="4">
        <v>0</v>
      </c>
      <c r="I63" s="7" t="s">
        <v>644</v>
      </c>
      <c r="J63" s="4" t="s">
        <v>645</v>
      </c>
    </row>
    <row r="64" spans="1:10">
      <c r="A64" s="4" t="s">
        <v>14</v>
      </c>
      <c r="B64" s="4" t="s">
        <v>642</v>
      </c>
      <c r="C64" s="6">
        <v>114</v>
      </c>
      <c r="D64" s="4" t="str">
        <f>DEC2HEX(HEX2DEC(INDEX(BaseAddressTable!$B$2:$B$72,(MATCH(A64,BaseAddressTable!$A$2:$A$72,0))))+HEX2DEC(C64))</f>
        <v>A026E114</v>
      </c>
      <c r="E64" s="4" t="s">
        <v>65</v>
      </c>
      <c r="F64" s="4" t="s">
        <v>646</v>
      </c>
      <c r="G64" s="4" t="s">
        <v>215</v>
      </c>
      <c r="H64" s="4">
        <v>0</v>
      </c>
      <c r="I64" s="7"/>
      <c r="J64" s="4" t="s">
        <v>647</v>
      </c>
    </row>
    <row r="65" spans="1:10">
      <c r="A65" s="4" t="s">
        <v>14</v>
      </c>
      <c r="B65" s="4" t="s">
        <v>642</v>
      </c>
      <c r="C65" s="6">
        <v>114</v>
      </c>
      <c r="D65" s="4" t="str">
        <f>DEC2HEX(HEX2DEC(INDEX(BaseAddressTable!$B$2:$B$72,(MATCH(A65,BaseAddressTable!$A$2:$A$72,0))))+HEX2DEC(C65))</f>
        <v>A026E114</v>
      </c>
      <c r="E65" s="4" t="s">
        <v>65</v>
      </c>
      <c r="F65" s="4" t="s">
        <v>648</v>
      </c>
      <c r="G65" s="4" t="s">
        <v>219</v>
      </c>
      <c r="H65" s="4">
        <v>0</v>
      </c>
      <c r="I65" s="7"/>
      <c r="J65" s="4" t="s">
        <v>649</v>
      </c>
    </row>
    <row r="66" spans="1:10">
      <c r="A66" s="4" t="s">
        <v>14</v>
      </c>
      <c r="B66" s="4" t="s">
        <v>642</v>
      </c>
      <c r="C66" s="6">
        <v>114</v>
      </c>
      <c r="D66" s="4" t="str">
        <f>DEC2HEX(HEX2DEC(INDEX(BaseAddressTable!$B$2:$B$72,(MATCH(A66,BaseAddressTable!$A$2:$A$72,0))))+HEX2DEC(C66))</f>
        <v>A026E114</v>
      </c>
      <c r="E66" s="4" t="s">
        <v>65</v>
      </c>
      <c r="F66" s="4" t="s">
        <v>650</v>
      </c>
      <c r="G66" s="4" t="s">
        <v>223</v>
      </c>
      <c r="H66" s="4">
        <v>0</v>
      </c>
      <c r="I66" s="7"/>
      <c r="J66" s="4" t="s">
        <v>651</v>
      </c>
    </row>
    <row r="67" spans="1:10" s="19" customFormat="1">
      <c r="A67" s="17" t="s">
        <v>14</v>
      </c>
      <c r="B67" s="17" t="s">
        <v>652</v>
      </c>
      <c r="C67" s="17">
        <v>120</v>
      </c>
      <c r="D67" s="4" t="str">
        <f>DEC2HEX(HEX2DEC(INDEX(BaseAddressTable!$B$2:$B$72,(MATCH(A67,BaseAddressTable!$A$2:$A$72,0))))+HEX2DEC(C67))</f>
        <v>A026E120</v>
      </c>
      <c r="E67" s="17" t="s">
        <v>49</v>
      </c>
      <c r="F67" s="17" t="s">
        <v>653</v>
      </c>
      <c r="G67" s="17" t="s">
        <v>84</v>
      </c>
      <c r="H67" s="17">
        <v>0</v>
      </c>
      <c r="I67" s="18" t="s">
        <v>654</v>
      </c>
      <c r="J67" s="4" t="s">
        <v>655</v>
      </c>
    </row>
    <row r="68" spans="1:10" s="19" customFormat="1" ht="14.25" customHeight="1">
      <c r="A68" s="17" t="s">
        <v>14</v>
      </c>
      <c r="B68" s="17" t="s">
        <v>652</v>
      </c>
      <c r="C68" s="17">
        <v>120</v>
      </c>
      <c r="D68" s="4" t="str">
        <f>DEC2HEX(HEX2DEC(INDEX(BaseAddressTable!$B$2:$B$72,(MATCH(A68,BaseAddressTable!$A$2:$A$72,0))))+HEX2DEC(C68))</f>
        <v>A026E120</v>
      </c>
      <c r="E68" s="17" t="s">
        <v>49</v>
      </c>
      <c r="F68" s="17" t="s">
        <v>656</v>
      </c>
      <c r="G68" s="17" t="s">
        <v>215</v>
      </c>
      <c r="H68" s="17">
        <v>0</v>
      </c>
      <c r="I68" s="18" t="s">
        <v>657</v>
      </c>
      <c r="J68" s="4" t="s">
        <v>658</v>
      </c>
    </row>
    <row r="69" spans="1:10" s="19" customFormat="1" ht="14.25" customHeight="1">
      <c r="A69" s="17" t="s">
        <v>14</v>
      </c>
      <c r="B69" s="17" t="s">
        <v>652</v>
      </c>
      <c r="C69" s="17">
        <v>120</v>
      </c>
      <c r="D69" s="4" t="str">
        <f>DEC2HEX(HEX2DEC(INDEX(BaseAddressTable!$B$2:$B$72,(MATCH(A69,BaseAddressTable!$A$2:$A$72,0))))+HEX2DEC(C69))</f>
        <v>A026E120</v>
      </c>
      <c r="E69" s="17" t="s">
        <v>49</v>
      </c>
      <c r="F69" s="17" t="s">
        <v>659</v>
      </c>
      <c r="G69" s="17" t="s">
        <v>199</v>
      </c>
      <c r="H69" s="17">
        <v>0</v>
      </c>
      <c r="I69" s="18" t="s">
        <v>660</v>
      </c>
      <c r="J69" s="4" t="s">
        <v>661</v>
      </c>
    </row>
    <row r="70" spans="1:10" s="19" customFormat="1" ht="14.25" customHeight="1">
      <c r="A70" s="17" t="s">
        <v>14</v>
      </c>
      <c r="B70" s="17" t="s">
        <v>652</v>
      </c>
      <c r="C70" s="17">
        <v>120</v>
      </c>
      <c r="D70" s="4" t="str">
        <f>DEC2HEX(HEX2DEC(INDEX(BaseAddressTable!$B$2:$B$72,(MATCH(A70,BaseAddressTable!$A$2:$A$72,0))))+HEX2DEC(C70))</f>
        <v>A026E120</v>
      </c>
      <c r="E70" s="17" t="s">
        <v>49</v>
      </c>
      <c r="F70" s="17" t="s">
        <v>662</v>
      </c>
      <c r="G70" s="17" t="s">
        <v>548</v>
      </c>
      <c r="H70" s="17">
        <v>0</v>
      </c>
      <c r="I70" s="18" t="s">
        <v>663</v>
      </c>
      <c r="J70" s="4" t="s">
        <v>664</v>
      </c>
    </row>
    <row r="71" spans="1:10" s="19" customFormat="1">
      <c r="A71" s="17" t="s">
        <v>14</v>
      </c>
      <c r="B71" s="17" t="s">
        <v>665</v>
      </c>
      <c r="C71" s="20">
        <v>124</v>
      </c>
      <c r="D71" s="4" t="str">
        <f>DEC2HEX(HEX2DEC(INDEX(BaseAddressTable!$B$2:$B$72,(MATCH(A71,BaseAddressTable!$A$2:$A$72,0))))+HEX2DEC(C71))</f>
        <v>A026E124</v>
      </c>
      <c r="E71" s="17" t="s">
        <v>65</v>
      </c>
      <c r="F71" s="17" t="s">
        <v>666</v>
      </c>
      <c r="G71" s="17" t="s">
        <v>84</v>
      </c>
      <c r="H71" s="17">
        <v>0</v>
      </c>
      <c r="I71" s="18" t="s">
        <v>667</v>
      </c>
      <c r="J71" s="4" t="s">
        <v>668</v>
      </c>
    </row>
    <row r="72" spans="1:10" s="19" customFormat="1">
      <c r="A72" s="17" t="s">
        <v>14</v>
      </c>
      <c r="B72" s="17" t="s">
        <v>665</v>
      </c>
      <c r="C72" s="20">
        <v>124</v>
      </c>
      <c r="D72" s="4" t="str">
        <f>DEC2HEX(HEX2DEC(INDEX(BaseAddressTable!$B$2:$B$72,(MATCH(A72,BaseAddressTable!$A$2:$A$72,0))))+HEX2DEC(C72))</f>
        <v>A026E124</v>
      </c>
      <c r="E72" s="17" t="s">
        <v>65</v>
      </c>
      <c r="F72" s="17" t="s">
        <v>669</v>
      </c>
      <c r="G72" s="17" t="s">
        <v>215</v>
      </c>
      <c r="H72" s="17">
        <v>0</v>
      </c>
      <c r="I72" s="18" t="s">
        <v>670</v>
      </c>
      <c r="J72" s="4" t="s">
        <v>671</v>
      </c>
    </row>
    <row r="73" spans="1:10" s="19" customFormat="1">
      <c r="A73" s="17" t="s">
        <v>14</v>
      </c>
      <c r="B73" s="17" t="s">
        <v>665</v>
      </c>
      <c r="C73" s="20">
        <v>124</v>
      </c>
      <c r="D73" s="4" t="str">
        <f>DEC2HEX(HEX2DEC(INDEX(BaseAddressTable!$B$2:$B$72,(MATCH(A73,BaseAddressTable!$A$2:$A$72,0))))+HEX2DEC(C73))</f>
        <v>A026E124</v>
      </c>
      <c r="E73" s="17" t="s">
        <v>65</v>
      </c>
      <c r="F73" s="17" t="s">
        <v>672</v>
      </c>
      <c r="G73" s="17" t="s">
        <v>199</v>
      </c>
      <c r="H73" s="17">
        <v>0</v>
      </c>
      <c r="I73" s="18" t="s">
        <v>673</v>
      </c>
      <c r="J73" s="4" t="s">
        <v>674</v>
      </c>
    </row>
    <row r="74" spans="1:10" s="19" customFormat="1">
      <c r="A74" s="17" t="s">
        <v>14</v>
      </c>
      <c r="B74" s="17" t="s">
        <v>665</v>
      </c>
      <c r="C74" s="20">
        <v>124</v>
      </c>
      <c r="D74" s="4" t="str">
        <f>DEC2HEX(HEX2DEC(INDEX(BaseAddressTable!$B$2:$B$72,(MATCH(A74,BaseAddressTable!$A$2:$A$72,0))))+HEX2DEC(C74))</f>
        <v>A026E124</v>
      </c>
      <c r="E74" s="17" t="s">
        <v>65</v>
      </c>
      <c r="F74" s="17" t="s">
        <v>675</v>
      </c>
      <c r="G74" s="17" t="s">
        <v>548</v>
      </c>
      <c r="H74" s="17">
        <v>0</v>
      </c>
      <c r="I74" s="18" t="s">
        <v>676</v>
      </c>
      <c r="J74" s="4" t="s">
        <v>677</v>
      </c>
    </row>
    <row r="75" spans="1:10" s="19" customFormat="1">
      <c r="A75" s="17" t="s">
        <v>14</v>
      </c>
      <c r="B75" s="34" t="s">
        <v>678</v>
      </c>
      <c r="C75" s="17">
        <v>128</v>
      </c>
      <c r="D75" s="4" t="str">
        <f>DEC2HEX(HEX2DEC(INDEX(BaseAddressTable!$B$2:$B$72,(MATCH(A75,BaseAddressTable!$A$2:$A$72,0))))+HEX2DEC(C75))</f>
        <v>A026E128</v>
      </c>
      <c r="E75" s="17" t="s">
        <v>49</v>
      </c>
      <c r="F75" s="17" t="s">
        <v>679</v>
      </c>
      <c r="G75" s="17" t="s">
        <v>84</v>
      </c>
      <c r="H75" s="17">
        <v>0</v>
      </c>
      <c r="I75" s="18" t="s">
        <v>680</v>
      </c>
      <c r="J75" s="4" t="s">
        <v>681</v>
      </c>
    </row>
    <row r="76" spans="1:10" s="19" customFormat="1">
      <c r="A76" s="17" t="s">
        <v>14</v>
      </c>
      <c r="B76" s="34" t="s">
        <v>678</v>
      </c>
      <c r="C76" s="17">
        <v>128</v>
      </c>
      <c r="D76" s="4" t="str">
        <f>DEC2HEX(HEX2DEC(INDEX(BaseAddressTable!$B$2:$B$72,(MATCH(A76,BaseAddressTable!$A$2:$A$72,0))))+HEX2DEC(C76))</f>
        <v>A026E128</v>
      </c>
      <c r="E76" s="17" t="s">
        <v>49</v>
      </c>
      <c r="F76" s="17" t="s">
        <v>682</v>
      </c>
      <c r="G76" s="17" t="s">
        <v>215</v>
      </c>
      <c r="H76" s="17">
        <v>0</v>
      </c>
      <c r="I76" s="18" t="s">
        <v>683</v>
      </c>
      <c r="J76" s="4" t="s">
        <v>684</v>
      </c>
    </row>
    <row r="77" spans="1:10">
      <c r="A77" s="4" t="s">
        <v>14</v>
      </c>
      <c r="B77" s="4" t="s">
        <v>685</v>
      </c>
      <c r="C77" s="6" t="s">
        <v>78</v>
      </c>
      <c r="D77" s="4" t="str">
        <f>DEC2HEX(HEX2DEC(INDEX(BaseAddressTable!$B$2:$B$72,(MATCH(A77,BaseAddressTable!$A$2:$A$72,0))))+HEX2DEC(C77))</f>
        <v>A026FFFC</v>
      </c>
      <c r="E77" s="4" t="s">
        <v>65</v>
      </c>
      <c r="F77" s="34" t="s">
        <v>686</v>
      </c>
      <c r="G77" s="4" t="s">
        <v>61</v>
      </c>
      <c r="H77" s="6" t="s">
        <v>687</v>
      </c>
      <c r="I77" s="7"/>
      <c r="J7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88099-9C53-425D-BDBA-D09CF6ADB758}">
  <dimension ref="A1:J58"/>
  <sheetViews>
    <sheetView tabSelected="1" topLeftCell="A4" zoomScale="90" zoomScaleNormal="90" workbookViewId="0">
      <selection activeCell="F13" sqref="F13"/>
    </sheetView>
  </sheetViews>
  <sheetFormatPr defaultColWidth="8.85546875" defaultRowHeight="15"/>
  <cols>
    <col min="1" max="1" width="32.5703125" style="3" bestFit="1" customWidth="1"/>
    <col min="2" max="2" width="37.140625" style="3" bestFit="1" customWidth="1"/>
    <col min="3" max="3" width="11.28515625" style="14" customWidth="1"/>
    <col min="4" max="4" width="15" style="3" bestFit="1" customWidth="1"/>
    <col min="5" max="5" width="9.5703125" style="3" bestFit="1" customWidth="1"/>
    <col min="6" max="6" width="29.28515625" style="3" bestFit="1" customWidth="1"/>
    <col min="7" max="7" width="10" style="3" bestFit="1" customWidth="1"/>
    <col min="8" max="8" width="9.5703125" style="3" customWidth="1"/>
    <col min="9" max="9" width="63.140625" style="10" customWidth="1"/>
    <col min="10" max="10" width="33.42578125" style="3" bestFit="1" customWidth="1"/>
    <col min="11" max="16384" width="8.85546875" style="3"/>
  </cols>
  <sheetData>
    <row r="1" spans="1:10">
      <c r="A1" s="5" t="s">
        <v>38</v>
      </c>
      <c r="B1" s="5" t="s">
        <v>39</v>
      </c>
      <c r="C1" s="12" t="s">
        <v>40</v>
      </c>
      <c r="D1" s="5" t="s">
        <v>41</v>
      </c>
      <c r="E1" s="5" t="s">
        <v>42</v>
      </c>
      <c r="F1" s="5" t="s">
        <v>43</v>
      </c>
      <c r="G1" s="5" t="s">
        <v>44</v>
      </c>
      <c r="H1" s="5" t="s">
        <v>45</v>
      </c>
      <c r="I1" s="8" t="s">
        <v>46</v>
      </c>
      <c r="J1" s="5" t="s">
        <v>47</v>
      </c>
    </row>
    <row r="2" spans="1:10">
      <c r="A2" s="4" t="s">
        <v>9</v>
      </c>
      <c r="B2" s="34" t="s">
        <v>688</v>
      </c>
      <c r="C2" s="6">
        <v>100</v>
      </c>
      <c r="D2" s="4" t="str">
        <f>DEC2HEX(HEX2DEC(INDEX([1]LoganBaseAddressTable!$B$2:$B$111,(MATCH(A2,[1]LoganBaseAddressTable!$A$2:$A$111,0))))+HEX2DEC(C2))</f>
        <v>A026A100</v>
      </c>
      <c r="E2" s="4" t="s">
        <v>65</v>
      </c>
      <c r="F2" s="34" t="s">
        <v>689</v>
      </c>
      <c r="G2" s="4" t="s">
        <v>690</v>
      </c>
      <c r="H2" s="6">
        <v>0</v>
      </c>
      <c r="I2" s="7" t="s">
        <v>691</v>
      </c>
      <c r="J2" s="4" t="s">
        <v>692</v>
      </c>
    </row>
    <row r="3" spans="1:10">
      <c r="A3" s="4" t="s">
        <v>9</v>
      </c>
      <c r="B3" s="34" t="s">
        <v>688</v>
      </c>
      <c r="C3" s="6">
        <v>100</v>
      </c>
      <c r="D3" s="4" t="str">
        <f>DEC2HEX(HEX2DEC(INDEX([1]LoganBaseAddressTable!$B$2:$B$111,(MATCH(A3,[1]LoganBaseAddressTable!$A$2:$A$111,0))))+HEX2DEC(C3))</f>
        <v>A026A100</v>
      </c>
      <c r="E3" s="4" t="s">
        <v>65</v>
      </c>
      <c r="F3" s="34" t="s">
        <v>693</v>
      </c>
      <c r="G3" s="4" t="s">
        <v>694</v>
      </c>
      <c r="H3" s="6">
        <v>0</v>
      </c>
      <c r="I3" s="11" t="s">
        <v>695</v>
      </c>
      <c r="J3" s="4" t="s">
        <v>696</v>
      </c>
    </row>
    <row r="4" spans="1:10" ht="45">
      <c r="A4" s="4" t="s">
        <v>9</v>
      </c>
      <c r="B4" s="34" t="s">
        <v>688</v>
      </c>
      <c r="C4" s="6">
        <v>100</v>
      </c>
      <c r="D4" s="4" t="str">
        <f>DEC2HEX(HEX2DEC(INDEX([1]LoganBaseAddressTable!$B$2:$B$111,(MATCH(A4,[1]LoganBaseAddressTable!$A$2:$A$111,0))))+HEX2DEC(C4))</f>
        <v>A026A100</v>
      </c>
      <c r="E4" s="4" t="s">
        <v>65</v>
      </c>
      <c r="F4" s="34" t="s">
        <v>697</v>
      </c>
      <c r="G4" s="4" t="s">
        <v>125</v>
      </c>
      <c r="H4" s="6">
        <v>0</v>
      </c>
      <c r="I4" s="11" t="s">
        <v>698</v>
      </c>
      <c r="J4" s="4" t="s">
        <v>699</v>
      </c>
    </row>
    <row r="5" spans="1:10" ht="60">
      <c r="A5" s="4" t="s">
        <v>9</v>
      </c>
      <c r="B5" s="34" t="s">
        <v>700</v>
      </c>
      <c r="C5" s="6">
        <v>104</v>
      </c>
      <c r="D5" s="4" t="str">
        <f>DEC2HEX(HEX2DEC(INDEX([1]LoganBaseAddressTable!$B$2:$B$111,(MATCH(A5,[1]LoganBaseAddressTable!$A$2:$A$111,0))))+HEX2DEC(C5))</f>
        <v>A026A104</v>
      </c>
      <c r="E5" s="4" t="s">
        <v>65</v>
      </c>
      <c r="F5" s="34" t="s">
        <v>701</v>
      </c>
      <c r="G5" s="4" t="s">
        <v>84</v>
      </c>
      <c r="H5" s="6">
        <v>0</v>
      </c>
      <c r="I5" s="11" t="s">
        <v>702</v>
      </c>
      <c r="J5" s="4" t="s">
        <v>703</v>
      </c>
    </row>
    <row r="6" spans="1:10" ht="45">
      <c r="A6" s="4" t="s">
        <v>9</v>
      </c>
      <c r="B6" s="34" t="s">
        <v>704</v>
      </c>
      <c r="C6" s="6">
        <v>108</v>
      </c>
      <c r="D6" s="4" t="str">
        <f>DEC2HEX(HEX2DEC(INDEX([1]LoganBaseAddressTable!$B$2:$B$111,(MATCH(A6,[1]LoganBaseAddressTable!$A$2:$A$111,0))))+HEX2DEC(C6))</f>
        <v>A026A108</v>
      </c>
      <c r="E6" s="4" t="s">
        <v>65</v>
      </c>
      <c r="F6" s="34" t="s">
        <v>705</v>
      </c>
      <c r="G6" s="4" t="s">
        <v>84</v>
      </c>
      <c r="H6" s="6">
        <v>0</v>
      </c>
      <c r="I6" s="15" t="s">
        <v>706</v>
      </c>
      <c r="J6" s="4" t="s">
        <v>707</v>
      </c>
    </row>
    <row r="7" spans="1:10" ht="30">
      <c r="A7" s="4" t="s">
        <v>9</v>
      </c>
      <c r="B7" s="4" t="s">
        <v>708</v>
      </c>
      <c r="C7" s="6" t="s">
        <v>709</v>
      </c>
      <c r="D7" s="4" t="str">
        <f>DEC2HEX(HEX2DEC(INDEX(BaseAddressTable!$B$2:$B$72,(MATCH(A7,BaseAddressTable!$A$2:$A$72,0))))+HEX2DEC(C7))</f>
        <v>A026A10C</v>
      </c>
      <c r="E7" s="4" t="s">
        <v>65</v>
      </c>
      <c r="F7" s="4" t="s">
        <v>710</v>
      </c>
      <c r="G7" s="4" t="s">
        <v>711</v>
      </c>
      <c r="H7" s="6">
        <v>0</v>
      </c>
      <c r="I7" s="7" t="s">
        <v>712</v>
      </c>
      <c r="J7" s="4" t="s">
        <v>713</v>
      </c>
    </row>
    <row r="8" spans="1:10" s="16" customFormat="1">
      <c r="A8" s="49" t="s">
        <v>9</v>
      </c>
      <c r="B8" s="49" t="s">
        <v>714</v>
      </c>
      <c r="C8" s="50">
        <v>200</v>
      </c>
      <c r="D8" s="49" t="str">
        <f>DEC2HEX(HEX2DEC(INDEX(BaseAddressTable!$B$2:$B$72,(MATCH(A8,BaseAddressTable!$A$2:$A$72,0))))+HEX2DEC(C8))</f>
        <v>A026A200</v>
      </c>
      <c r="E8" s="49" t="s">
        <v>49</v>
      </c>
      <c r="F8" s="49" t="s">
        <v>715</v>
      </c>
      <c r="G8" s="49" t="s">
        <v>625</v>
      </c>
      <c r="H8" s="50">
        <v>20</v>
      </c>
      <c r="I8" s="51" t="s">
        <v>716</v>
      </c>
      <c r="J8" s="49" t="s">
        <v>717</v>
      </c>
    </row>
    <row r="9" spans="1:10" s="16" customFormat="1">
      <c r="A9" s="49" t="s">
        <v>9</v>
      </c>
      <c r="B9" s="49" t="s">
        <v>714</v>
      </c>
      <c r="C9" s="50">
        <v>200</v>
      </c>
      <c r="D9" s="49" t="str">
        <f>DEC2HEX(HEX2DEC(INDEX(BaseAddressTable!$B$2:$B$72,(MATCH(A9,BaseAddressTable!$A$2:$A$72,0))))+HEX2DEC(C9))</f>
        <v>A026A200</v>
      </c>
      <c r="E9" s="49" t="s">
        <v>49</v>
      </c>
      <c r="F9" s="49" t="s">
        <v>718</v>
      </c>
      <c r="G9" s="49" t="s">
        <v>629</v>
      </c>
      <c r="H9" s="50">
        <v>19</v>
      </c>
      <c r="I9" s="51" t="s">
        <v>719</v>
      </c>
      <c r="J9" s="49" t="s">
        <v>720</v>
      </c>
    </row>
    <row r="10" spans="1:10" s="16" customFormat="1" ht="15.75" customHeight="1">
      <c r="A10" s="49" t="s">
        <v>9</v>
      </c>
      <c r="B10" s="49" t="s">
        <v>721</v>
      </c>
      <c r="C10" s="50">
        <v>204</v>
      </c>
      <c r="D10" s="49" t="str">
        <f>DEC2HEX(HEX2DEC(INDEX(BaseAddressTable!$B$2:$B$72,(MATCH(A10,BaseAddressTable!$A$2:$A$72,0))))+HEX2DEC(C10))</f>
        <v>A026A204</v>
      </c>
      <c r="E10" s="49" t="s">
        <v>49</v>
      </c>
      <c r="F10" s="49" t="s">
        <v>722</v>
      </c>
      <c r="G10" s="49" t="s">
        <v>625</v>
      </c>
      <c r="H10" s="50">
        <v>20</v>
      </c>
      <c r="I10" s="51" t="s">
        <v>716</v>
      </c>
      <c r="J10" s="49" t="s">
        <v>723</v>
      </c>
    </row>
    <row r="11" spans="1:10" s="16" customFormat="1">
      <c r="A11" s="49" t="s">
        <v>9</v>
      </c>
      <c r="B11" s="49" t="s">
        <v>721</v>
      </c>
      <c r="C11" s="50">
        <v>204</v>
      </c>
      <c r="D11" s="49" t="str">
        <f>DEC2HEX(HEX2DEC(INDEX(BaseAddressTable!$B$2:$B$72,(MATCH(A11,BaseAddressTable!$A$2:$A$72,0))))+HEX2DEC(C11))</f>
        <v>A026A204</v>
      </c>
      <c r="E11" s="49" t="s">
        <v>49</v>
      </c>
      <c r="F11" s="49" t="s">
        <v>724</v>
      </c>
      <c r="G11" s="49" t="s">
        <v>629</v>
      </c>
      <c r="H11" s="50">
        <v>19</v>
      </c>
      <c r="I11" s="51" t="s">
        <v>719</v>
      </c>
      <c r="J11" s="49" t="s">
        <v>725</v>
      </c>
    </row>
    <row r="12" spans="1:10" s="16" customFormat="1" ht="75">
      <c r="A12" s="52" t="s">
        <v>9</v>
      </c>
      <c r="B12" s="53" t="s">
        <v>726</v>
      </c>
      <c r="C12" s="54" t="str">
        <f>DEC2HEX(HEX2DEC(C11)+4)</f>
        <v>208</v>
      </c>
      <c r="D12" s="52" t="str">
        <f>DEC2HEX(HEX2DEC(INDEX(BaseAddressTable!$B$2:$B$72,(MATCH(A12,BaseAddressTable!$A$2:$A$72,0))))+HEX2DEC(C12))</f>
        <v>A026A208</v>
      </c>
      <c r="E12" s="53" t="s">
        <v>49</v>
      </c>
      <c r="F12" s="53" t="s">
        <v>727</v>
      </c>
      <c r="G12" s="53" t="s">
        <v>625</v>
      </c>
      <c r="H12" s="53">
        <v>2</v>
      </c>
      <c r="I12" s="55" t="s">
        <v>728</v>
      </c>
      <c r="J12" s="53" t="s">
        <v>729</v>
      </c>
    </row>
    <row r="13" spans="1:10" s="16" customFormat="1">
      <c r="A13" s="52" t="s">
        <v>9</v>
      </c>
      <c r="B13" s="53" t="s">
        <v>726</v>
      </c>
      <c r="C13" s="54" t="str">
        <f>C12</f>
        <v>208</v>
      </c>
      <c r="D13" s="52" t="str">
        <f>DEC2HEX(HEX2DEC(INDEX(BaseAddressTable!$B$2:$B$72,(MATCH(A13,BaseAddressTable!$A$2:$A$72,0))))+HEX2DEC(C13))</f>
        <v>A026A208</v>
      </c>
      <c r="E13" s="53" t="s">
        <v>49</v>
      </c>
      <c r="F13" s="53" t="s">
        <v>730</v>
      </c>
      <c r="G13" s="53" t="s">
        <v>629</v>
      </c>
      <c r="H13" s="53">
        <v>19</v>
      </c>
      <c r="I13" s="53" t="s">
        <v>719</v>
      </c>
      <c r="J13" s="53" t="s">
        <v>731</v>
      </c>
    </row>
    <row r="14" spans="1:10">
      <c r="A14" s="4" t="s">
        <v>9</v>
      </c>
      <c r="B14" s="4" t="s">
        <v>732</v>
      </c>
      <c r="C14" s="50">
        <v>210</v>
      </c>
      <c r="D14" s="4" t="str">
        <f>DEC2HEX(HEX2DEC(INDEX(BaseAddressTable!$B$2:$B$72,(MATCH(A14,BaseAddressTable!$A$2:$A$72,0))))+HEX2DEC(C14))</f>
        <v>A026A210</v>
      </c>
      <c r="E14" s="4" t="s">
        <v>49</v>
      </c>
      <c r="F14" s="4" t="s">
        <v>733</v>
      </c>
      <c r="G14" s="4" t="s">
        <v>61</v>
      </c>
      <c r="H14" s="6">
        <v>0</v>
      </c>
      <c r="I14" s="11" t="s">
        <v>734</v>
      </c>
      <c r="J14" s="4" t="s">
        <v>735</v>
      </c>
    </row>
    <row r="15" spans="1:10">
      <c r="A15" s="4" t="s">
        <v>9</v>
      </c>
      <c r="B15" s="4" t="s">
        <v>736</v>
      </c>
      <c r="C15" s="50" t="str">
        <f>DEC2HEX(HEX2DEC(C14)+4)</f>
        <v>214</v>
      </c>
      <c r="D15" s="4" t="str">
        <f>DEC2HEX(HEX2DEC(INDEX(BaseAddressTable!$B$2:$B$72,(MATCH(A15,BaseAddressTable!$A$2:$A$72,0))))+HEX2DEC(C15))</f>
        <v>A026A214</v>
      </c>
      <c r="E15" s="4" t="s">
        <v>49</v>
      </c>
      <c r="F15" s="4" t="s">
        <v>737</v>
      </c>
      <c r="G15" s="4" t="s">
        <v>61</v>
      </c>
      <c r="H15" s="6">
        <v>0</v>
      </c>
      <c r="I15" s="11" t="s">
        <v>738</v>
      </c>
      <c r="J15" s="4" t="s">
        <v>739</v>
      </c>
    </row>
    <row r="16" spans="1:10">
      <c r="A16" s="4" t="s">
        <v>9</v>
      </c>
      <c r="B16" s="4" t="s">
        <v>740</v>
      </c>
      <c r="C16" s="50" t="str">
        <f t="shared" ref="C16:C36" si="0">DEC2HEX(HEX2DEC(C15)+4)</f>
        <v>218</v>
      </c>
      <c r="D16" s="4" t="str">
        <f>DEC2HEX(HEX2DEC(INDEX(BaseAddressTable!$B$2:$B$72,(MATCH(A16,BaseAddressTable!$A$2:$A$72,0))))+HEX2DEC(C16))</f>
        <v>A026A218</v>
      </c>
      <c r="E16" s="4" t="s">
        <v>49</v>
      </c>
      <c r="F16" s="4" t="s">
        <v>741</v>
      </c>
      <c r="G16" s="4" t="s">
        <v>61</v>
      </c>
      <c r="H16" s="6">
        <v>0</v>
      </c>
      <c r="I16" s="11" t="s">
        <v>742</v>
      </c>
      <c r="J16" s="4" t="s">
        <v>743</v>
      </c>
    </row>
    <row r="17" spans="1:10">
      <c r="A17" s="4" t="s">
        <v>9</v>
      </c>
      <c r="B17" s="4" t="s">
        <v>744</v>
      </c>
      <c r="C17" s="50" t="str">
        <f t="shared" si="0"/>
        <v>21C</v>
      </c>
      <c r="D17" s="4" t="str">
        <f>DEC2HEX(HEX2DEC(INDEX(BaseAddressTable!$B$2:$B$72,(MATCH(A17,BaseAddressTable!$A$2:$A$72,0))))+HEX2DEC(C17))</f>
        <v>A026A21C</v>
      </c>
      <c r="E17" s="4" t="s">
        <v>49</v>
      </c>
      <c r="F17" s="4" t="s">
        <v>745</v>
      </c>
      <c r="G17" s="4" t="s">
        <v>61</v>
      </c>
      <c r="H17" s="6">
        <v>0</v>
      </c>
      <c r="I17" s="11" t="s">
        <v>746</v>
      </c>
      <c r="J17" s="4" t="s">
        <v>747</v>
      </c>
    </row>
    <row r="18" spans="1:10">
      <c r="A18" s="34" t="s">
        <v>9</v>
      </c>
      <c r="B18" s="34" t="s">
        <v>748</v>
      </c>
      <c r="C18" s="50" t="str">
        <f t="shared" si="0"/>
        <v>220</v>
      </c>
      <c r="D18" s="34" t="str">
        <f>DEC2HEX(HEX2DEC(INDEX(BaseAddressTable!$B$2:$B$72,(MATCH(A18,BaseAddressTable!$A$2:$A$72,0))))+HEX2DEC(C18))</f>
        <v>A026A220</v>
      </c>
      <c r="E18" s="34" t="s">
        <v>49</v>
      </c>
      <c r="F18" s="34" t="s">
        <v>749</v>
      </c>
      <c r="G18" s="34" t="s">
        <v>61</v>
      </c>
      <c r="H18" s="35">
        <v>0</v>
      </c>
      <c r="I18" s="42" t="s">
        <v>750</v>
      </c>
      <c r="J18" s="34" t="s">
        <v>751</v>
      </c>
    </row>
    <row r="19" spans="1:10">
      <c r="A19" s="34" t="s">
        <v>9</v>
      </c>
      <c r="B19" s="34" t="s">
        <v>752</v>
      </c>
      <c r="C19" s="50" t="str">
        <f t="shared" si="0"/>
        <v>224</v>
      </c>
      <c r="D19" s="34" t="str">
        <f>DEC2HEX(HEX2DEC(INDEX(BaseAddressTable!$B$2:$B$72,(MATCH(A19,BaseAddressTable!$A$2:$A$72,0))))+HEX2DEC(C19))</f>
        <v>A026A224</v>
      </c>
      <c r="E19" s="34" t="s">
        <v>49</v>
      </c>
      <c r="F19" s="34" t="s">
        <v>753</v>
      </c>
      <c r="G19" s="34" t="s">
        <v>61</v>
      </c>
      <c r="H19" s="35">
        <v>0</v>
      </c>
      <c r="I19" s="42" t="s">
        <v>754</v>
      </c>
      <c r="J19" s="34" t="s">
        <v>755</v>
      </c>
    </row>
    <row r="20" spans="1:10">
      <c r="A20" s="34" t="s">
        <v>9</v>
      </c>
      <c r="B20" s="34" t="s">
        <v>756</v>
      </c>
      <c r="C20" s="50" t="str">
        <f t="shared" si="0"/>
        <v>228</v>
      </c>
      <c r="D20" s="34" t="str">
        <f>DEC2HEX(HEX2DEC(INDEX(BaseAddressTable!$B$2:$B$72,(MATCH(A20,BaseAddressTable!$A$2:$A$72,0))))+HEX2DEC(C20))</f>
        <v>A026A228</v>
      </c>
      <c r="E20" s="34" t="s">
        <v>49</v>
      </c>
      <c r="F20" s="34" t="s">
        <v>757</v>
      </c>
      <c r="G20" s="34" t="s">
        <v>61</v>
      </c>
      <c r="H20" s="35">
        <v>0</v>
      </c>
      <c r="I20" s="42" t="s">
        <v>758</v>
      </c>
      <c r="J20" s="34" t="s">
        <v>759</v>
      </c>
    </row>
    <row r="21" spans="1:10">
      <c r="A21" s="34" t="s">
        <v>9</v>
      </c>
      <c r="B21" s="34" t="s">
        <v>760</v>
      </c>
      <c r="C21" s="50" t="str">
        <f t="shared" si="0"/>
        <v>22C</v>
      </c>
      <c r="D21" s="34" t="str">
        <f>DEC2HEX(HEX2DEC(INDEX(BaseAddressTable!$B$2:$B$72,(MATCH(A21,BaseAddressTable!$A$2:$A$72,0))))+HEX2DEC(C21))</f>
        <v>A026A22C</v>
      </c>
      <c r="E21" s="34" t="s">
        <v>49</v>
      </c>
      <c r="F21" s="34" t="s">
        <v>761</v>
      </c>
      <c r="G21" s="34" t="s">
        <v>61</v>
      </c>
      <c r="H21" s="35">
        <v>0</v>
      </c>
      <c r="I21" s="42" t="s">
        <v>762</v>
      </c>
      <c r="J21" s="34" t="s">
        <v>763</v>
      </c>
    </row>
    <row r="22" spans="1:10">
      <c r="A22" s="4" t="s">
        <v>9</v>
      </c>
      <c r="B22" s="4" t="s">
        <v>764</v>
      </c>
      <c r="C22" s="50" t="str">
        <f t="shared" si="0"/>
        <v>230</v>
      </c>
      <c r="D22" s="4" t="str">
        <f>DEC2HEX(HEX2DEC(INDEX(BaseAddressTable!$B$2:$B$72,(MATCH(A22,BaseAddressTable!$A$2:$A$72,0))))+HEX2DEC(C22))</f>
        <v>A026A230</v>
      </c>
      <c r="E22" s="4" t="s">
        <v>49</v>
      </c>
      <c r="F22" s="4" t="s">
        <v>765</v>
      </c>
      <c r="G22" s="4" t="s">
        <v>61</v>
      </c>
      <c r="H22" s="6">
        <v>0</v>
      </c>
      <c r="I22" s="4" t="s">
        <v>766</v>
      </c>
      <c r="J22" s="4" t="s">
        <v>767</v>
      </c>
    </row>
    <row r="23" spans="1:10" s="16" customFormat="1">
      <c r="A23" s="1" t="s">
        <v>9</v>
      </c>
      <c r="B23" s="1" t="s">
        <v>768</v>
      </c>
      <c r="C23" s="50" t="str">
        <f t="shared" si="0"/>
        <v>234</v>
      </c>
      <c r="D23" s="1" t="str">
        <f>DEC2HEX(HEX2DEC(INDEX(BaseAddressTable!$B$2:$B$72,(MATCH(A23,BaseAddressTable!$A$2:$A$72,0))))+HEX2DEC(C23))</f>
        <v>A026A234</v>
      </c>
      <c r="E23" s="1" t="s">
        <v>49</v>
      </c>
      <c r="F23" s="1" t="s">
        <v>769</v>
      </c>
      <c r="G23" s="1" t="s">
        <v>61</v>
      </c>
      <c r="H23" s="13">
        <v>0</v>
      </c>
      <c r="I23" s="1" t="s">
        <v>770</v>
      </c>
      <c r="J23" s="1" t="s">
        <v>771</v>
      </c>
    </row>
    <row r="24" spans="1:10" s="16" customFormat="1">
      <c r="A24" s="1" t="s">
        <v>9</v>
      </c>
      <c r="B24" s="1" t="s">
        <v>772</v>
      </c>
      <c r="C24" s="50" t="str">
        <f t="shared" si="0"/>
        <v>238</v>
      </c>
      <c r="D24" s="1" t="str">
        <f>DEC2HEX(HEX2DEC(INDEX(BaseAddressTable!$B$2:$B$72,(MATCH(A24,BaseAddressTable!$A$2:$A$72,0))))+HEX2DEC(C24))</f>
        <v>A026A238</v>
      </c>
      <c r="E24" s="1" t="s">
        <v>49</v>
      </c>
      <c r="F24" s="1" t="s">
        <v>773</v>
      </c>
      <c r="G24" s="1" t="s">
        <v>61</v>
      </c>
      <c r="H24" s="13">
        <v>0</v>
      </c>
      <c r="I24" s="1" t="s">
        <v>774</v>
      </c>
      <c r="J24" s="1" t="s">
        <v>775</v>
      </c>
    </row>
    <row r="25" spans="1:10" s="16" customFormat="1">
      <c r="A25" s="1" t="s">
        <v>9</v>
      </c>
      <c r="B25" s="1" t="s">
        <v>776</v>
      </c>
      <c r="C25" s="50" t="str">
        <f t="shared" si="0"/>
        <v>23C</v>
      </c>
      <c r="D25" s="1" t="str">
        <f>DEC2HEX(HEX2DEC(INDEX(BaseAddressTable!$B$2:$B$72,(MATCH(A25,BaseAddressTable!$A$2:$A$72,0))))+HEX2DEC(C25))</f>
        <v>A026A23C</v>
      </c>
      <c r="E25" s="1" t="s">
        <v>49</v>
      </c>
      <c r="F25" s="1" t="s">
        <v>777</v>
      </c>
      <c r="G25" s="1" t="s">
        <v>61</v>
      </c>
      <c r="H25" s="13">
        <v>0</v>
      </c>
      <c r="I25" s="1" t="s">
        <v>778</v>
      </c>
      <c r="J25" s="1" t="s">
        <v>779</v>
      </c>
    </row>
    <row r="26" spans="1:10">
      <c r="A26" s="34" t="s">
        <v>9</v>
      </c>
      <c r="B26" s="34" t="s">
        <v>780</v>
      </c>
      <c r="C26" s="50" t="str">
        <f t="shared" si="0"/>
        <v>240</v>
      </c>
      <c r="D26" s="34" t="str">
        <f>DEC2HEX(HEX2DEC(INDEX(BaseAddressTable!$B$2:$B$72,(MATCH(A26,BaseAddressTable!$A$2:$A$72,0))))+HEX2DEC(C26))</f>
        <v>A026A240</v>
      </c>
      <c r="E26" s="34" t="s">
        <v>49</v>
      </c>
      <c r="F26" s="34" t="s">
        <v>781</v>
      </c>
      <c r="G26" s="34" t="s">
        <v>61</v>
      </c>
      <c r="H26" s="35">
        <v>0</v>
      </c>
      <c r="I26" s="34" t="s">
        <v>782</v>
      </c>
      <c r="J26" s="34" t="s">
        <v>783</v>
      </c>
    </row>
    <row r="27" spans="1:10" s="16" customFormat="1">
      <c r="A27" s="34" t="s">
        <v>9</v>
      </c>
      <c r="B27" s="34" t="s">
        <v>784</v>
      </c>
      <c r="C27" s="50" t="str">
        <f t="shared" si="0"/>
        <v>244</v>
      </c>
      <c r="D27" s="34" t="str">
        <f>DEC2HEX(HEX2DEC(INDEX(BaseAddressTable!$B$2:$B$72,(MATCH(A27,BaseAddressTable!$A$2:$A$72,0))))+HEX2DEC(C27))</f>
        <v>A026A244</v>
      </c>
      <c r="E27" s="34" t="s">
        <v>49</v>
      </c>
      <c r="F27" s="34" t="s">
        <v>785</v>
      </c>
      <c r="G27" s="34" t="s">
        <v>61</v>
      </c>
      <c r="H27" s="35">
        <v>0</v>
      </c>
      <c r="I27" s="34" t="s">
        <v>786</v>
      </c>
      <c r="J27" s="34" t="s">
        <v>787</v>
      </c>
    </row>
    <row r="28" spans="1:10" s="16" customFormat="1">
      <c r="A28" s="34" t="s">
        <v>9</v>
      </c>
      <c r="B28" s="34" t="s">
        <v>788</v>
      </c>
      <c r="C28" s="50" t="str">
        <f t="shared" si="0"/>
        <v>248</v>
      </c>
      <c r="D28" s="34" t="str">
        <f>DEC2HEX(HEX2DEC(INDEX(BaseAddressTable!$B$2:$B$72,(MATCH(A28,BaseAddressTable!$A$2:$A$72,0))))+HEX2DEC(C28))</f>
        <v>A026A248</v>
      </c>
      <c r="E28" s="34" t="s">
        <v>49</v>
      </c>
      <c r="F28" s="34" t="s">
        <v>789</v>
      </c>
      <c r="G28" s="34" t="s">
        <v>61</v>
      </c>
      <c r="H28" s="35">
        <v>0</v>
      </c>
      <c r="I28" s="34" t="s">
        <v>790</v>
      </c>
      <c r="J28" s="34" t="s">
        <v>791</v>
      </c>
    </row>
    <row r="29" spans="1:10" s="16" customFormat="1">
      <c r="A29" s="34" t="s">
        <v>9</v>
      </c>
      <c r="B29" s="34" t="s">
        <v>792</v>
      </c>
      <c r="C29" s="50" t="str">
        <f t="shared" si="0"/>
        <v>24C</v>
      </c>
      <c r="D29" s="34" t="str">
        <f>DEC2HEX(HEX2DEC(INDEX(BaseAddressTable!$B$2:$B$72,(MATCH(A29,BaseAddressTable!$A$2:$A$72,0))))+HEX2DEC(C29))</f>
        <v>A026A24C</v>
      </c>
      <c r="E29" s="34" t="s">
        <v>49</v>
      </c>
      <c r="F29" s="34" t="s">
        <v>793</v>
      </c>
      <c r="G29" s="34" t="s">
        <v>61</v>
      </c>
      <c r="H29" s="35">
        <v>0</v>
      </c>
      <c r="I29" s="34" t="s">
        <v>794</v>
      </c>
      <c r="J29" s="34" t="s">
        <v>795</v>
      </c>
    </row>
    <row r="30" spans="1:10" s="16" customFormat="1">
      <c r="A30" s="1" t="s">
        <v>9</v>
      </c>
      <c r="B30" s="1" t="s">
        <v>796</v>
      </c>
      <c r="C30" s="50" t="str">
        <f t="shared" si="0"/>
        <v>250</v>
      </c>
      <c r="D30" s="1" t="str">
        <f>DEC2HEX(HEX2DEC(INDEX(BaseAddressTable!$B$2:$B$72,(MATCH(A30,BaseAddressTable!$A$2:$A$72,0))))+HEX2DEC(C30))</f>
        <v>A026A250</v>
      </c>
      <c r="E30" s="1" t="s">
        <v>49</v>
      </c>
      <c r="F30" s="1" t="s">
        <v>797</v>
      </c>
      <c r="G30" s="1" t="s">
        <v>61</v>
      </c>
      <c r="H30" s="1">
        <v>0</v>
      </c>
      <c r="I30" s="1" t="s">
        <v>798</v>
      </c>
      <c r="J30" s="1" t="s">
        <v>799</v>
      </c>
    </row>
    <row r="31" spans="1:10" s="16" customFormat="1">
      <c r="A31" s="1" t="s">
        <v>9</v>
      </c>
      <c r="B31" s="1" t="s">
        <v>800</v>
      </c>
      <c r="C31" s="50" t="str">
        <f t="shared" si="0"/>
        <v>254</v>
      </c>
      <c r="D31" s="1" t="str">
        <f>DEC2HEX(HEX2DEC(INDEX(BaseAddressTable!$B$2:$B$72,(MATCH(A31,BaseAddressTable!$A$2:$A$72,0))))+HEX2DEC(C31))</f>
        <v>A026A254</v>
      </c>
      <c r="E31" s="1" t="s">
        <v>49</v>
      </c>
      <c r="F31" s="1" t="s">
        <v>801</v>
      </c>
      <c r="G31" s="1" t="s">
        <v>61</v>
      </c>
      <c r="H31" s="1">
        <v>0</v>
      </c>
      <c r="I31" s="1" t="s">
        <v>802</v>
      </c>
      <c r="J31" s="1" t="s">
        <v>803</v>
      </c>
    </row>
    <row r="32" spans="1:10" s="16" customFormat="1">
      <c r="A32" s="1" t="s">
        <v>9</v>
      </c>
      <c r="B32" s="1" t="s">
        <v>804</v>
      </c>
      <c r="C32" s="50" t="str">
        <f t="shared" si="0"/>
        <v>258</v>
      </c>
      <c r="D32" s="1" t="str">
        <f>DEC2HEX(HEX2DEC(INDEX(BaseAddressTable!$B$2:$B$72,(MATCH(A32,BaseAddressTable!$A$2:$A$72,0))))+HEX2DEC(C32))</f>
        <v>A026A258</v>
      </c>
      <c r="E32" s="1" t="s">
        <v>49</v>
      </c>
      <c r="F32" s="1" t="s">
        <v>805</v>
      </c>
      <c r="G32" s="1" t="s">
        <v>61</v>
      </c>
      <c r="H32" s="1">
        <v>0</v>
      </c>
      <c r="I32" s="1" t="s">
        <v>806</v>
      </c>
      <c r="J32" s="1" t="s">
        <v>807</v>
      </c>
    </row>
    <row r="33" spans="1:10" s="16" customFormat="1">
      <c r="A33" s="1" t="s">
        <v>9</v>
      </c>
      <c r="B33" s="1" t="s">
        <v>808</v>
      </c>
      <c r="C33" s="50" t="str">
        <f t="shared" si="0"/>
        <v>25C</v>
      </c>
      <c r="D33" s="1" t="str">
        <f>DEC2HEX(HEX2DEC(INDEX(BaseAddressTable!$B$2:$B$72,(MATCH(A33,BaseAddressTable!$A$2:$A$72,0))))+HEX2DEC(C33))</f>
        <v>A026A25C</v>
      </c>
      <c r="E33" s="1" t="s">
        <v>49</v>
      </c>
      <c r="F33" s="1" t="s">
        <v>809</v>
      </c>
      <c r="G33" s="1" t="s">
        <v>61</v>
      </c>
      <c r="H33" s="1">
        <v>0</v>
      </c>
      <c r="I33" s="1" t="s">
        <v>810</v>
      </c>
      <c r="J33" s="1" t="s">
        <v>811</v>
      </c>
    </row>
    <row r="34" spans="1:10" s="16" customFormat="1">
      <c r="A34" s="34" t="s">
        <v>9</v>
      </c>
      <c r="B34" s="34" t="s">
        <v>812</v>
      </c>
      <c r="C34" s="50" t="str">
        <f t="shared" si="0"/>
        <v>260</v>
      </c>
      <c r="D34" s="34" t="str">
        <f>DEC2HEX(HEX2DEC(INDEX(BaseAddressTable!$B$2:$B$72,(MATCH(A34,BaseAddressTable!$A$2:$A$72,0))))+HEX2DEC(C34))</f>
        <v>A026A260</v>
      </c>
      <c r="E34" s="34" t="s">
        <v>49</v>
      </c>
      <c r="F34" s="34" t="s">
        <v>813</v>
      </c>
      <c r="G34" s="34" t="s">
        <v>61</v>
      </c>
      <c r="H34" s="34">
        <v>0</v>
      </c>
      <c r="I34" s="34" t="s">
        <v>814</v>
      </c>
      <c r="J34" s="34" t="s">
        <v>815</v>
      </c>
    </row>
    <row r="35" spans="1:10" s="16" customFormat="1">
      <c r="A35" s="34" t="s">
        <v>9</v>
      </c>
      <c r="B35" s="34" t="s">
        <v>816</v>
      </c>
      <c r="C35" s="50" t="str">
        <f t="shared" si="0"/>
        <v>264</v>
      </c>
      <c r="D35" s="34" t="str">
        <f>DEC2HEX(HEX2DEC(INDEX(BaseAddressTable!$B$2:$B$72,(MATCH(A35,BaseAddressTable!$A$2:$A$72,0))))+HEX2DEC(C35))</f>
        <v>A026A264</v>
      </c>
      <c r="E35" s="34" t="s">
        <v>49</v>
      </c>
      <c r="F35" s="34" t="s">
        <v>817</v>
      </c>
      <c r="G35" s="34" t="s">
        <v>61</v>
      </c>
      <c r="H35" s="34">
        <v>0</v>
      </c>
      <c r="I35" s="34" t="s">
        <v>818</v>
      </c>
      <c r="J35" s="34" t="s">
        <v>819</v>
      </c>
    </row>
    <row r="36" spans="1:10" s="16" customFormat="1">
      <c r="A36" s="34" t="s">
        <v>9</v>
      </c>
      <c r="B36" s="34" t="s">
        <v>820</v>
      </c>
      <c r="C36" s="50" t="str">
        <f t="shared" si="0"/>
        <v>268</v>
      </c>
      <c r="D36" s="34" t="str">
        <f>DEC2HEX(HEX2DEC(INDEX(BaseAddressTable!$B$2:$B$72,(MATCH(A36,BaseAddressTable!$A$2:$A$72,0))))+HEX2DEC(C36))</f>
        <v>A026A268</v>
      </c>
      <c r="E36" s="34" t="s">
        <v>49</v>
      </c>
      <c r="F36" s="34" t="s">
        <v>821</v>
      </c>
      <c r="G36" s="34" t="s">
        <v>61</v>
      </c>
      <c r="H36" s="34">
        <v>0</v>
      </c>
      <c r="I36" s="34" t="s">
        <v>822</v>
      </c>
      <c r="J36" s="34" t="s">
        <v>823</v>
      </c>
    </row>
    <row r="37" spans="1:10" s="16" customFormat="1">
      <c r="A37" s="34" t="s">
        <v>9</v>
      </c>
      <c r="B37" s="34" t="s">
        <v>824</v>
      </c>
      <c r="C37" s="50" t="str">
        <f>DEC2HEX(HEX2DEC(C36)+4)</f>
        <v>26C</v>
      </c>
      <c r="D37" s="34" t="str">
        <f>DEC2HEX(HEX2DEC(INDEX(BaseAddressTable!$B$2:$B$72,(MATCH(A37,BaseAddressTable!$A$2:$A$72,0))))+HEX2DEC(C37))</f>
        <v>A026A26C</v>
      </c>
      <c r="E37" s="34" t="s">
        <v>49</v>
      </c>
      <c r="F37" s="34" t="s">
        <v>825</v>
      </c>
      <c r="G37" s="34" t="s">
        <v>61</v>
      </c>
      <c r="H37" s="34">
        <v>0</v>
      </c>
      <c r="I37" s="34" t="s">
        <v>826</v>
      </c>
      <c r="J37" s="34" t="s">
        <v>827</v>
      </c>
    </row>
    <row r="38" spans="1:10" s="16" customFormat="1">
      <c r="A38" s="1" t="s">
        <v>9</v>
      </c>
      <c r="B38" s="1" t="s">
        <v>828</v>
      </c>
      <c r="C38" s="13" t="s">
        <v>829</v>
      </c>
      <c r="D38" s="1" t="str">
        <f>DEC2HEX(HEX2DEC(INDEX(BaseAddressTable!$B$2:$B$72,(MATCH(A38,BaseAddressTable!$A$2:$A$72,0))))+HEX2DEC(C38))</f>
        <v>A026BF00</v>
      </c>
      <c r="E38" s="1" t="s">
        <v>65</v>
      </c>
      <c r="F38" s="1" t="s">
        <v>830</v>
      </c>
      <c r="G38" s="1" t="s">
        <v>61</v>
      </c>
      <c r="H38" s="1">
        <v>0</v>
      </c>
      <c r="I38" s="1" t="s">
        <v>831</v>
      </c>
      <c r="J38" s="1" t="s">
        <v>832</v>
      </c>
    </row>
    <row r="39" spans="1:10" s="16" customFormat="1">
      <c r="A39" s="1" t="s">
        <v>9</v>
      </c>
      <c r="B39" s="1" t="s">
        <v>833</v>
      </c>
      <c r="C39" s="13" t="str">
        <f t="shared" ref="C39:C57" si="1">DEC2HEX(HEX2DEC(C38)+4)</f>
        <v>1F04</v>
      </c>
      <c r="D39" s="1" t="str">
        <f>DEC2HEX(HEX2DEC(INDEX(BaseAddressTable!$B$2:$B$72,(MATCH(A39,BaseAddressTable!$A$2:$A$72,0))))+HEX2DEC(C39))</f>
        <v>A026BF04</v>
      </c>
      <c r="E39" s="1" t="s">
        <v>65</v>
      </c>
      <c r="F39" s="1" t="s">
        <v>834</v>
      </c>
      <c r="G39" s="1" t="s">
        <v>61</v>
      </c>
      <c r="H39" s="1">
        <v>0</v>
      </c>
      <c r="I39" s="1" t="s">
        <v>835</v>
      </c>
      <c r="J39" s="1" t="s">
        <v>836</v>
      </c>
    </row>
    <row r="40" spans="1:10" s="16" customFormat="1">
      <c r="A40" s="1" t="s">
        <v>9</v>
      </c>
      <c r="B40" s="1" t="s">
        <v>837</v>
      </c>
      <c r="C40" s="13" t="str">
        <f t="shared" si="1"/>
        <v>1F08</v>
      </c>
      <c r="D40" s="1" t="str">
        <f>DEC2HEX(HEX2DEC(INDEX(BaseAddressTable!$B$2:$B$72,(MATCH(A40,BaseAddressTable!$A$2:$A$72,0))))+HEX2DEC(C40))</f>
        <v>A026BF08</v>
      </c>
      <c r="E40" s="1" t="s">
        <v>65</v>
      </c>
      <c r="F40" s="1" t="s">
        <v>838</v>
      </c>
      <c r="G40" s="1" t="s">
        <v>61</v>
      </c>
      <c r="H40" s="1">
        <v>0</v>
      </c>
      <c r="I40" s="1" t="s">
        <v>839</v>
      </c>
      <c r="J40" s="1" t="s">
        <v>840</v>
      </c>
    </row>
    <row r="41" spans="1:10" s="16" customFormat="1">
      <c r="A41" s="1" t="s">
        <v>9</v>
      </c>
      <c r="B41" s="1" t="s">
        <v>841</v>
      </c>
      <c r="C41" s="13" t="str">
        <f t="shared" si="1"/>
        <v>1F0C</v>
      </c>
      <c r="D41" s="1" t="str">
        <f>DEC2HEX(HEX2DEC(INDEX(BaseAddressTable!$B$2:$B$72,(MATCH(A41,BaseAddressTable!$A$2:$A$72,0))))+HEX2DEC(C41))</f>
        <v>A026BF0C</v>
      </c>
      <c r="E41" s="1" t="s">
        <v>65</v>
      </c>
      <c r="F41" s="1" t="s">
        <v>842</v>
      </c>
      <c r="G41" s="1" t="s">
        <v>61</v>
      </c>
      <c r="H41" s="1">
        <v>0</v>
      </c>
      <c r="I41" s="1" t="s">
        <v>839</v>
      </c>
      <c r="J41" s="1" t="s">
        <v>843</v>
      </c>
    </row>
    <row r="42" spans="1:10" s="16" customFormat="1">
      <c r="A42" s="1" t="s">
        <v>9</v>
      </c>
      <c r="B42" s="1" t="s">
        <v>844</v>
      </c>
      <c r="C42" s="13" t="str">
        <f t="shared" si="1"/>
        <v>1F10</v>
      </c>
      <c r="D42" s="1" t="str">
        <f>DEC2HEX(HEX2DEC(INDEX(BaseAddressTable!$B$2:$B$72,(MATCH(A42,BaseAddressTable!$A$2:$A$72,0))))+HEX2DEC(C42))</f>
        <v>A026BF10</v>
      </c>
      <c r="E42" s="1" t="s">
        <v>65</v>
      </c>
      <c r="F42" s="1" t="s">
        <v>845</v>
      </c>
      <c r="G42" s="1" t="s">
        <v>61</v>
      </c>
      <c r="H42" s="1">
        <v>0</v>
      </c>
      <c r="I42" s="1" t="s">
        <v>839</v>
      </c>
      <c r="J42" s="1" t="s">
        <v>846</v>
      </c>
    </row>
    <row r="43" spans="1:10" s="16" customFormat="1">
      <c r="A43" s="1" t="s">
        <v>9</v>
      </c>
      <c r="B43" s="1" t="s">
        <v>847</v>
      </c>
      <c r="C43" s="13" t="str">
        <f t="shared" si="1"/>
        <v>1F14</v>
      </c>
      <c r="D43" s="1" t="str">
        <f>DEC2HEX(HEX2DEC(INDEX(BaseAddressTable!$B$2:$B$72,(MATCH(A43,BaseAddressTable!$A$2:$A$72,0))))+HEX2DEC(C43))</f>
        <v>A026BF14</v>
      </c>
      <c r="E43" s="1" t="s">
        <v>65</v>
      </c>
      <c r="F43" s="1" t="s">
        <v>848</v>
      </c>
      <c r="G43" s="1" t="s">
        <v>61</v>
      </c>
      <c r="H43" s="1">
        <v>0</v>
      </c>
      <c r="I43" s="1" t="s">
        <v>839</v>
      </c>
      <c r="J43" s="1" t="s">
        <v>849</v>
      </c>
    </row>
    <row r="44" spans="1:10" s="16" customFormat="1">
      <c r="A44" s="1" t="s">
        <v>9</v>
      </c>
      <c r="B44" s="1" t="s">
        <v>850</v>
      </c>
      <c r="C44" s="13" t="str">
        <f t="shared" si="1"/>
        <v>1F18</v>
      </c>
      <c r="D44" s="1" t="str">
        <f>DEC2HEX(HEX2DEC(INDEX(BaseAddressTable!$B$2:$B$72,(MATCH(A44,BaseAddressTable!$A$2:$A$72,0))))+HEX2DEC(C44))</f>
        <v>A026BF18</v>
      </c>
      <c r="E44" s="1" t="s">
        <v>65</v>
      </c>
      <c r="F44" s="1" t="s">
        <v>851</v>
      </c>
      <c r="G44" s="1" t="s">
        <v>61</v>
      </c>
      <c r="H44" s="1">
        <v>0</v>
      </c>
      <c r="I44" s="1" t="s">
        <v>839</v>
      </c>
      <c r="J44" s="1" t="s">
        <v>852</v>
      </c>
    </row>
    <row r="45" spans="1:10" s="16" customFormat="1">
      <c r="A45" s="1" t="s">
        <v>9</v>
      </c>
      <c r="B45" s="1" t="s">
        <v>853</v>
      </c>
      <c r="C45" s="13" t="str">
        <f t="shared" si="1"/>
        <v>1F1C</v>
      </c>
      <c r="D45" s="1" t="str">
        <f>DEC2HEX(HEX2DEC(INDEX(BaseAddressTable!$B$2:$B$72,(MATCH(A45,BaseAddressTable!$A$2:$A$72,0))))+HEX2DEC(C45))</f>
        <v>A026BF1C</v>
      </c>
      <c r="E45" s="1" t="s">
        <v>65</v>
      </c>
      <c r="F45" s="1" t="s">
        <v>854</v>
      </c>
      <c r="G45" s="1" t="s">
        <v>61</v>
      </c>
      <c r="H45" s="1">
        <v>0</v>
      </c>
      <c r="I45" s="1" t="s">
        <v>839</v>
      </c>
      <c r="J45" s="1" t="s">
        <v>855</v>
      </c>
    </row>
    <row r="46" spans="1:10" s="16" customFormat="1">
      <c r="A46" s="1" t="s">
        <v>9</v>
      </c>
      <c r="B46" s="1" t="s">
        <v>856</v>
      </c>
      <c r="C46" s="13" t="str">
        <f t="shared" si="1"/>
        <v>1F20</v>
      </c>
      <c r="D46" s="1" t="str">
        <f>DEC2HEX(HEX2DEC(INDEX(BaseAddressTable!$B$2:$B$72,(MATCH(A46,BaseAddressTable!$A$2:$A$72,0))))+HEX2DEC(C46))</f>
        <v>A026BF20</v>
      </c>
      <c r="E46" s="1" t="s">
        <v>49</v>
      </c>
      <c r="F46" s="1" t="s">
        <v>857</v>
      </c>
      <c r="G46" s="1" t="s">
        <v>61</v>
      </c>
      <c r="H46" s="1">
        <v>0</v>
      </c>
      <c r="I46" s="1" t="s">
        <v>858</v>
      </c>
      <c r="J46" s="1" t="s">
        <v>859</v>
      </c>
    </row>
    <row r="47" spans="1:10" s="16" customFormat="1">
      <c r="A47" s="1" t="s">
        <v>9</v>
      </c>
      <c r="B47" s="1" t="s">
        <v>860</v>
      </c>
      <c r="C47" s="13" t="str">
        <f t="shared" si="1"/>
        <v>1F24</v>
      </c>
      <c r="D47" s="1" t="str">
        <f>DEC2HEX(HEX2DEC(INDEX(BaseAddressTable!$B$2:$B$72,(MATCH(A47,BaseAddressTable!$A$2:$A$72,0))))+HEX2DEC(C47))</f>
        <v>A026BF24</v>
      </c>
      <c r="E47" s="1" t="s">
        <v>49</v>
      </c>
      <c r="F47" s="1" t="s">
        <v>861</v>
      </c>
      <c r="G47" s="1" t="s">
        <v>61</v>
      </c>
      <c r="H47" s="1">
        <v>0</v>
      </c>
      <c r="I47" s="1" t="s">
        <v>858</v>
      </c>
      <c r="J47" s="1" t="s">
        <v>862</v>
      </c>
    </row>
    <row r="48" spans="1:10" s="16" customFormat="1">
      <c r="A48" s="1" t="s">
        <v>9</v>
      </c>
      <c r="B48" s="1" t="s">
        <v>863</v>
      </c>
      <c r="C48" s="13" t="str">
        <f t="shared" si="1"/>
        <v>1F28</v>
      </c>
      <c r="D48" s="1" t="str">
        <f>DEC2HEX(HEX2DEC(INDEX(BaseAddressTable!$B$2:$B$72,(MATCH(A48,BaseAddressTable!$A$2:$A$72,0))))+HEX2DEC(C48))</f>
        <v>A026BF28</v>
      </c>
      <c r="E48" s="1" t="s">
        <v>49</v>
      </c>
      <c r="F48" s="1" t="s">
        <v>864</v>
      </c>
      <c r="G48" s="1" t="s">
        <v>61</v>
      </c>
      <c r="H48" s="1">
        <v>0</v>
      </c>
      <c r="I48" s="1" t="s">
        <v>858</v>
      </c>
      <c r="J48" s="1" t="s">
        <v>865</v>
      </c>
    </row>
    <row r="49" spans="1:10" s="16" customFormat="1">
      <c r="A49" s="1" t="s">
        <v>9</v>
      </c>
      <c r="B49" s="1" t="s">
        <v>866</v>
      </c>
      <c r="C49" s="13" t="str">
        <f t="shared" si="1"/>
        <v>1F2C</v>
      </c>
      <c r="D49" s="1" t="str">
        <f>DEC2HEX(HEX2DEC(INDEX(BaseAddressTable!$B$2:$B$72,(MATCH(A49,BaseAddressTable!$A$2:$A$72,0))))+HEX2DEC(C49))</f>
        <v>A026BF2C</v>
      </c>
      <c r="E49" s="1" t="s">
        <v>49</v>
      </c>
      <c r="F49" s="1" t="s">
        <v>867</v>
      </c>
      <c r="G49" s="1" t="s">
        <v>61</v>
      </c>
      <c r="H49" s="1">
        <v>0</v>
      </c>
      <c r="I49" s="1" t="s">
        <v>858</v>
      </c>
      <c r="J49" s="1" t="s">
        <v>868</v>
      </c>
    </row>
    <row r="50" spans="1:10" s="16" customFormat="1">
      <c r="A50" s="1" t="s">
        <v>9</v>
      </c>
      <c r="B50" s="1" t="s">
        <v>869</v>
      </c>
      <c r="C50" s="13" t="str">
        <f t="shared" si="1"/>
        <v>1F30</v>
      </c>
      <c r="D50" s="1" t="str">
        <f>DEC2HEX(HEX2DEC(INDEX(BaseAddressTable!$B$2:$B$72,(MATCH(A50,BaseAddressTable!$A$2:$A$72,0))))+HEX2DEC(C50))</f>
        <v>A026BF30</v>
      </c>
      <c r="E50" s="1" t="s">
        <v>49</v>
      </c>
      <c r="F50" s="1" t="s">
        <v>870</v>
      </c>
      <c r="G50" s="1" t="s">
        <v>61</v>
      </c>
      <c r="H50" s="1">
        <v>0</v>
      </c>
      <c r="I50" s="1" t="s">
        <v>858</v>
      </c>
      <c r="J50" s="1" t="s">
        <v>871</v>
      </c>
    </row>
    <row r="51" spans="1:10" s="16" customFormat="1">
      <c r="A51" s="1" t="s">
        <v>9</v>
      </c>
      <c r="B51" s="1" t="s">
        <v>872</v>
      </c>
      <c r="C51" s="13" t="str">
        <f t="shared" si="1"/>
        <v>1F34</v>
      </c>
      <c r="D51" s="1" t="str">
        <f>DEC2HEX(HEX2DEC(INDEX(BaseAddressTable!$B$2:$B$72,(MATCH(A51,BaseAddressTable!$A$2:$A$72,0))))+HEX2DEC(C51))</f>
        <v>A026BF34</v>
      </c>
      <c r="E51" s="1" t="s">
        <v>49</v>
      </c>
      <c r="F51" s="1" t="s">
        <v>873</v>
      </c>
      <c r="G51" s="1" t="s">
        <v>61</v>
      </c>
      <c r="H51" s="1">
        <v>0</v>
      </c>
      <c r="I51" s="1" t="s">
        <v>858</v>
      </c>
      <c r="J51" s="1" t="s">
        <v>874</v>
      </c>
    </row>
    <row r="52" spans="1:10" s="16" customFormat="1">
      <c r="A52" s="1" t="s">
        <v>9</v>
      </c>
      <c r="B52" s="1" t="s">
        <v>875</v>
      </c>
      <c r="C52" s="13" t="str">
        <f t="shared" si="1"/>
        <v>1F38</v>
      </c>
      <c r="D52" s="1" t="str">
        <f>DEC2HEX(HEX2DEC(INDEX(BaseAddressTable!$B$2:$B$72,(MATCH(A52,BaseAddressTable!$A$2:$A$72,0))))+HEX2DEC(C52))</f>
        <v>A026BF38</v>
      </c>
      <c r="E52" s="1" t="s">
        <v>49</v>
      </c>
      <c r="F52" s="1" t="s">
        <v>876</v>
      </c>
      <c r="G52" s="1" t="s">
        <v>61</v>
      </c>
      <c r="H52" s="1">
        <v>0</v>
      </c>
      <c r="I52" s="1" t="s">
        <v>858</v>
      </c>
      <c r="J52" s="1" t="s">
        <v>877</v>
      </c>
    </row>
    <row r="53" spans="1:10" s="16" customFormat="1">
      <c r="A53" s="1" t="s">
        <v>9</v>
      </c>
      <c r="B53" s="1" t="s">
        <v>878</v>
      </c>
      <c r="C53" s="13" t="str">
        <f t="shared" si="1"/>
        <v>1F3C</v>
      </c>
      <c r="D53" s="1" t="str">
        <f>DEC2HEX(HEX2DEC(INDEX(BaseAddressTable!$B$2:$B$72,(MATCH(A53,BaseAddressTable!$A$2:$A$72,0))))+HEX2DEC(C53))</f>
        <v>A026BF3C</v>
      </c>
      <c r="E53" s="1" t="s">
        <v>49</v>
      </c>
      <c r="F53" s="1" t="s">
        <v>879</v>
      </c>
      <c r="G53" s="1" t="s">
        <v>61</v>
      </c>
      <c r="H53" s="1">
        <v>0</v>
      </c>
      <c r="I53" s="1" t="s">
        <v>858</v>
      </c>
      <c r="J53" s="1" t="s">
        <v>880</v>
      </c>
    </row>
    <row r="54" spans="1:10" s="16" customFormat="1">
      <c r="A54" s="1" t="s">
        <v>9</v>
      </c>
      <c r="B54" s="1" t="s">
        <v>881</v>
      </c>
      <c r="C54" s="13" t="str">
        <f t="shared" si="1"/>
        <v>1F40</v>
      </c>
      <c r="D54" s="1" t="str">
        <f>DEC2HEX(HEX2DEC(INDEX(BaseAddressTable!$B$2:$B$72,(MATCH(A54,BaseAddressTable!$A$2:$A$72,0))))+HEX2DEC(C54))</f>
        <v>A026BF40</v>
      </c>
      <c r="E54" s="1" t="s">
        <v>65</v>
      </c>
      <c r="F54" s="1" t="s">
        <v>882</v>
      </c>
      <c r="G54" s="1" t="s">
        <v>61</v>
      </c>
      <c r="H54" s="1">
        <v>0</v>
      </c>
      <c r="I54" s="1" t="s">
        <v>883</v>
      </c>
      <c r="J54" s="1" t="s">
        <v>884</v>
      </c>
    </row>
    <row r="55" spans="1:10" s="16" customFormat="1">
      <c r="A55" s="1" t="s">
        <v>9</v>
      </c>
      <c r="B55" s="1" t="s">
        <v>885</v>
      </c>
      <c r="C55" s="13" t="str">
        <f t="shared" si="1"/>
        <v>1F44</v>
      </c>
      <c r="D55" s="1" t="str">
        <f>DEC2HEX(HEX2DEC(INDEX(BaseAddressTable!$B$2:$B$72,(MATCH(A55,BaseAddressTable!$A$2:$A$72,0))))+HEX2DEC(C55))</f>
        <v>A026BF44</v>
      </c>
      <c r="E55" s="1" t="s">
        <v>65</v>
      </c>
      <c r="F55" s="1" t="s">
        <v>886</v>
      </c>
      <c r="G55" s="1" t="s">
        <v>61</v>
      </c>
      <c r="H55" s="1">
        <v>0</v>
      </c>
      <c r="I55" s="1" t="s">
        <v>883</v>
      </c>
      <c r="J55" s="1" t="s">
        <v>887</v>
      </c>
    </row>
    <row r="56" spans="1:10" s="16" customFormat="1">
      <c r="A56" s="1" t="s">
        <v>9</v>
      </c>
      <c r="B56" s="1" t="s">
        <v>888</v>
      </c>
      <c r="C56" s="13" t="str">
        <f t="shared" si="1"/>
        <v>1F48</v>
      </c>
      <c r="D56" s="1" t="str">
        <f>DEC2HEX(HEX2DEC(INDEX(BaseAddressTable!$B$2:$B$72,(MATCH(A56,BaseAddressTable!$A$2:$A$72,0))))+HEX2DEC(C56))</f>
        <v>A026BF48</v>
      </c>
      <c r="E56" s="1" t="s">
        <v>65</v>
      </c>
      <c r="F56" s="1" t="s">
        <v>889</v>
      </c>
      <c r="G56" s="1" t="s">
        <v>61</v>
      </c>
      <c r="H56" s="1">
        <v>0</v>
      </c>
      <c r="I56" s="1" t="s">
        <v>883</v>
      </c>
      <c r="J56" s="1" t="s">
        <v>890</v>
      </c>
    </row>
    <row r="57" spans="1:10" s="16" customFormat="1">
      <c r="A57" s="1" t="s">
        <v>9</v>
      </c>
      <c r="B57" s="1" t="s">
        <v>891</v>
      </c>
      <c r="C57" s="13" t="str">
        <f t="shared" si="1"/>
        <v>1F4C</v>
      </c>
      <c r="D57" s="1" t="str">
        <f>DEC2HEX(HEX2DEC(INDEX(BaseAddressTable!$B$2:$B$72,(MATCH(A57,BaseAddressTable!$A$2:$A$72,0))))+HEX2DEC(C57))</f>
        <v>A026BF4C</v>
      </c>
      <c r="E57" s="1" t="s">
        <v>65</v>
      </c>
      <c r="F57" s="1" t="s">
        <v>892</v>
      </c>
      <c r="G57" s="1" t="s">
        <v>61</v>
      </c>
      <c r="H57" s="1">
        <v>0</v>
      </c>
      <c r="I57" s="1" t="s">
        <v>883</v>
      </c>
      <c r="J57" s="1" t="s">
        <v>893</v>
      </c>
    </row>
    <row r="58" spans="1:10">
      <c r="A58" s="4" t="s">
        <v>9</v>
      </c>
      <c r="B58" s="4" t="s">
        <v>894</v>
      </c>
      <c r="C58" s="6" t="s">
        <v>78</v>
      </c>
      <c r="D58" s="4" t="str">
        <f>DEC2HEX(HEX2DEC(INDEX(BaseAddressTable!$B$2:$B$72,(MATCH(A58,BaseAddressTable!$A$2:$A$72,0))))+HEX2DEC(C58))</f>
        <v>A026BFFC</v>
      </c>
      <c r="E58" s="4" t="s">
        <v>65</v>
      </c>
      <c r="F58" s="4" t="s">
        <v>895</v>
      </c>
      <c r="G58" s="4" t="s">
        <v>61</v>
      </c>
      <c r="H58" s="4" t="s">
        <v>687</v>
      </c>
      <c r="I58" s="4"/>
      <c r="J5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F525EFDE21794F9A4803090456AD18" ma:contentTypeVersion="18" ma:contentTypeDescription="Create a new document." ma:contentTypeScope="" ma:versionID="449ac8b98f8e69f9cd9c44d4dee777aa">
  <xsd:schema xmlns:xsd="http://www.w3.org/2001/XMLSchema" xmlns:xs="http://www.w3.org/2001/XMLSchema" xmlns:p="http://schemas.microsoft.com/office/2006/metadata/properties" xmlns:ns1="http://schemas.microsoft.com/sharepoint/v3" xmlns:ns2="79309e7e-18fb-4c00-8e61-7e4816409353" xmlns:ns3="39d0f8eb-d8f4-4198-82a2-b5e544a3cde6" targetNamespace="http://schemas.microsoft.com/office/2006/metadata/properties" ma:root="true" ma:fieldsID="af1cfa9e49a8b523d2c43d5502c6f619" ns1:_="" ns2:_="" ns3:_="">
    <xsd:import namespace="http://schemas.microsoft.com/sharepoint/v3"/>
    <xsd:import namespace="79309e7e-18fb-4c00-8e61-7e4816409353"/>
    <xsd:import namespace="39d0f8eb-d8f4-4198-82a2-b5e544a3cd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1:AverageRating" minOccurs="0"/>
                <xsd:element ref="ns1:RatingCount" minOccurs="0"/>
                <xsd:element ref="ns1:RatedBy" minOccurs="0"/>
                <xsd:element ref="ns1:Ratings" minOccurs="0"/>
                <xsd:element ref="ns1:LikesCount" minOccurs="0"/>
                <xsd:element ref="ns1:LikedBy"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ingCount" ma:index="13" nillable="true" ma:displayName="Number of Ratings" ma:decimals="0" ma:description="Number of ratings submitted" ma:internalName="RatingCount" ma:readOnly="true">
      <xsd:simpleType>
        <xsd:restriction base="dms:Number"/>
      </xsd:simpleType>
    </xsd:element>
    <xsd:element name="RatedBy" ma:index="14"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5" nillable="true" ma:displayName="User ratings" ma:description="User ratings for the item" ma:hidden="true" ma:internalName="Ratings">
      <xsd:simpleType>
        <xsd:restriction base="dms:Note"/>
      </xsd:simpleType>
    </xsd:element>
    <xsd:element name="LikesCount" ma:index="16" nillable="true" ma:displayName="Number of Likes" ma:internalName="LikesCount">
      <xsd:simpleType>
        <xsd:restriction base="dms:Unknown"/>
      </xsd:simpleType>
    </xsd:element>
    <xsd:element name="LikedBy" ma:index="17"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309e7e-18fb-4c00-8e61-7e48164093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Location" ma:index="23" nillable="true" ma:displayName="Location" ma:internalName="MediaServiceLocation" ma:readOnly="true">
      <xsd:simpleType>
        <xsd:restriction base="dms:Text"/>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9d0f8eb-d8f4-4198-82a2-b5e544a3cde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edBy xmlns="http://schemas.microsoft.com/sharepoint/v3">
      <UserInfo>
        <DisplayName/>
        <AccountId xsi:nil="true"/>
        <AccountType/>
      </UserInfo>
    </RatedBy>
    <Ratings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649E9116-F16B-497D-B657-E55117334FD9}"/>
</file>

<file path=customXml/itemProps2.xml><?xml version="1.0" encoding="utf-8"?>
<ds:datastoreItem xmlns:ds="http://schemas.openxmlformats.org/officeDocument/2006/customXml" ds:itemID="{0B645280-8E2E-4B07-BDA7-BE18858F6EF3}"/>
</file>

<file path=customXml/itemProps3.xml><?xml version="1.0" encoding="utf-8"?>
<ds:datastoreItem xmlns:ds="http://schemas.openxmlformats.org/officeDocument/2006/customXml" ds:itemID="{7B91A19E-32AB-4F3F-AB74-72907C6503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Shehanaj Begum</dc:creator>
  <cp:keywords/>
  <dc:description/>
  <cp:lastModifiedBy>Muhammad Faizan</cp:lastModifiedBy>
  <cp:revision/>
  <dcterms:created xsi:type="dcterms:W3CDTF">2019-01-10T20:01:48Z</dcterms:created>
  <dcterms:modified xsi:type="dcterms:W3CDTF">2021-06-15T15:03:18Z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3072">
    <vt:lpwstr>72</vt:lpwstr>
  </property>
  <property fmtid="{D5CDD505-2E9C-101B-9397-08002B2CF9AE}" pid="3" name="ContentTypeId">
    <vt:lpwstr>0x0101002FF525EFDE21794F9A4803090456AD18</vt:lpwstr>
  </property>
  <property fmtid="{D5CDD505-2E9C-101B-9397-08002B2CF9AE}" pid="4" name="AuthorIds_UIVersion_5120">
    <vt:lpwstr>72</vt:lpwstr>
  </property>
</Properties>
</file>