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2368" windowHeight="9420"/>
  </bookViews>
  <sheets>
    <sheet name="工作计划进度表" sheetId="1" r:id="rId1"/>
  </sheets>
  <externalReferences>
    <externalReference r:id="rId2"/>
  </externalReferences>
  <definedNames>
    <definedName name="琪一">'[1]1月'!$C$4</definedName>
    <definedName name="DOCER">'[1]1月'!$C$5</definedName>
    <definedName name="工作状态">'G:\稻壳下载\工作计划表1.xlsx'!表1[工作状态]</definedName>
  </definedNames>
  <calcPr calcId="144525"/>
</workbook>
</file>

<file path=xl/sharedStrings.xml><?xml version="1.0" encoding="utf-8"?>
<sst xmlns="http://schemas.openxmlformats.org/spreadsheetml/2006/main" count="25" uniqueCount="25">
  <si>
    <t>工作计划进度表</t>
  </si>
  <si>
    <t>未开始</t>
  </si>
  <si>
    <t>进行中</t>
  </si>
  <si>
    <t>已完成</t>
  </si>
  <si>
    <t>序号</t>
  </si>
  <si>
    <t>任务名称</t>
  </si>
  <si>
    <t>任务具体内容</t>
  </si>
  <si>
    <t>负责人</t>
  </si>
  <si>
    <t>计划开始日期</t>
  </si>
  <si>
    <t>计划结束日期</t>
  </si>
  <si>
    <t>任务状态</t>
  </si>
  <si>
    <t>任务天数</t>
  </si>
  <si>
    <t>已完成天数</t>
  </si>
  <si>
    <t>剩余天数</t>
  </si>
  <si>
    <t>进度</t>
  </si>
  <si>
    <t>绘制图纸</t>
  </si>
  <si>
    <t>项目施工</t>
  </si>
  <si>
    <t>王小明</t>
  </si>
  <si>
    <t>项目预算</t>
  </si>
  <si>
    <t>施工进度</t>
  </si>
  <si>
    <t>外表装饰</t>
  </si>
  <si>
    <t>铺地刮白</t>
  </si>
  <si>
    <t>购买家具</t>
  </si>
  <si>
    <t>整体装修</t>
  </si>
  <si>
    <t>后期验收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</si>
</sst>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176" formatCode="yyyy/m/d;@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color theme="1"/>
      <name val="宋体"/>
      <charset val="134"/>
      <scheme val="minor"/>
    </font>
    <font>
      <b/>
      <sz val="10"/>
      <color theme="1"/>
      <name val="字魂45号-冰宇雅宋"/>
      <charset val="134"/>
    </font>
    <font>
      <b/>
      <sz val="11"/>
      <color theme="1"/>
      <name val="字魂45号-冰宇雅宋"/>
      <charset val="134"/>
    </font>
    <font>
      <b/>
      <sz val="36"/>
      <color theme="0"/>
      <name val="字魂45号-冰宇雅宋"/>
      <charset val="134"/>
    </font>
    <font>
      <b/>
      <sz val="16"/>
      <name val="字魂45号-冰宇雅宋"/>
      <charset val="134"/>
    </font>
    <font>
      <b/>
      <sz val="16"/>
      <color theme="0" tint="-0.5"/>
      <name val="字魂45号-冰宇雅宋"/>
      <charset val="134"/>
    </font>
    <font>
      <b/>
      <sz val="11"/>
      <color rgb="FF2F5752"/>
      <name val="字魂45号-冰宇雅宋"/>
      <charset val="134"/>
    </font>
    <font>
      <b/>
      <sz val="16"/>
      <color rgb="FFFF0000"/>
      <name val="字魂45号-冰宇雅宋"/>
      <charset val="134"/>
    </font>
    <font>
      <b/>
      <sz val="16"/>
      <color rgb="FF00B050"/>
      <name val="字魂45号-冰宇雅宋"/>
      <charset val="134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99DBD3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4" fillId="15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4" borderId="6" applyNumberFormat="0" applyFont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3" fillId="13" borderId="5" applyNumberFormat="0" applyAlignment="0" applyProtection="0">
      <alignment vertical="center"/>
    </xf>
    <xf numFmtId="0" fontId="26" fillId="13" borderId="7" applyNumberFormat="0" applyAlignment="0" applyProtection="0">
      <alignment vertical="center"/>
    </xf>
    <xf numFmtId="0" fontId="16" fillId="17" borderId="9" applyNumberFormat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</cellStyleXfs>
  <cellXfs count="41">
    <xf numFmtId="0" fontId="0" fillId="0" borderId="0" xfId="0">
      <alignment vertical="center"/>
    </xf>
    <xf numFmtId="0" fontId="1" fillId="0" borderId="0" xfId="0" applyFont="1" applyProtection="1">
      <alignment vertical="center"/>
      <protection locked="0"/>
    </xf>
    <xf numFmtId="0" fontId="2" fillId="0" borderId="0" xfId="0" applyFont="1" applyProtection="1">
      <alignment vertical="center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176" fontId="2" fillId="0" borderId="0" xfId="0" applyNumberFormat="1" applyFont="1" applyAlignment="1" applyProtection="1">
      <alignment horizontal="center" vertical="center"/>
      <protection locked="0"/>
    </xf>
    <xf numFmtId="0" fontId="3" fillId="2" borderId="1" xfId="0" applyFont="1" applyFill="1" applyBorder="1" applyAlignment="1" applyProtection="1">
      <alignment horizontal="center" vertical="center"/>
      <protection locked="0"/>
    </xf>
    <xf numFmtId="0" fontId="4" fillId="3" borderId="1" xfId="0" applyFont="1" applyFill="1" applyBorder="1" applyAlignment="1" applyProtection="1">
      <alignment horizontal="center" vertical="center"/>
      <protection locked="0"/>
    </xf>
    <xf numFmtId="0" fontId="5" fillId="3" borderId="1" xfId="0" applyFont="1" applyFill="1" applyBorder="1" applyAlignment="1" applyProtection="1">
      <alignment horizontal="center" vertical="center"/>
    </xf>
    <xf numFmtId="0" fontId="3" fillId="2" borderId="2" xfId="0" applyFont="1" applyFill="1" applyBorder="1" applyAlignment="1" applyProtection="1">
      <alignment horizontal="center" vertical="center"/>
      <protection locked="0"/>
    </xf>
    <xf numFmtId="0" fontId="4" fillId="3" borderId="2" xfId="0" applyFont="1" applyFill="1" applyBorder="1" applyAlignment="1" applyProtection="1">
      <alignment horizontal="center" vertical="center"/>
      <protection locked="0"/>
    </xf>
    <xf numFmtId="0" fontId="5" fillId="3" borderId="2" xfId="0" applyFont="1" applyFill="1" applyBorder="1" applyAlignment="1" applyProtection="1">
      <alignment horizontal="center" vertical="center"/>
    </xf>
    <xf numFmtId="0" fontId="6" fillId="2" borderId="3" xfId="0" applyFont="1" applyFill="1" applyBorder="1" applyAlignment="1" applyProtection="1">
      <alignment horizontal="center" vertical="center"/>
      <protection locked="0"/>
    </xf>
    <xf numFmtId="176" fontId="6" fillId="2" borderId="3" xfId="0" applyNumberFormat="1" applyFont="1" applyFill="1" applyBorder="1" applyAlignment="1" applyProtection="1">
      <alignment horizontal="center" vertical="center"/>
      <protection locked="0"/>
    </xf>
    <xf numFmtId="0" fontId="2" fillId="0" borderId="4" xfId="0" applyFont="1" applyBorder="1" applyAlignment="1" applyProtection="1">
      <alignment horizontal="center" vertical="center"/>
    </xf>
    <xf numFmtId="0" fontId="2" fillId="0" borderId="4" xfId="0" applyFont="1" applyBorder="1" applyAlignment="1" applyProtection="1">
      <alignment horizontal="center" vertical="center"/>
      <protection locked="0"/>
    </xf>
    <xf numFmtId="176" fontId="1" fillId="0" borderId="4" xfId="0" applyNumberFormat="1" applyFont="1" applyBorder="1" applyAlignment="1" applyProtection="1">
      <alignment horizontal="center" vertical="center"/>
      <protection locked="0"/>
    </xf>
    <xf numFmtId="176" fontId="2" fillId="0" borderId="4" xfId="0" applyNumberFormat="1" applyFont="1" applyBorder="1" applyAlignment="1" applyProtection="1">
      <alignment horizontal="center" vertical="center"/>
    </xf>
    <xf numFmtId="0" fontId="2" fillId="3" borderId="1" xfId="0" applyFont="1" applyFill="1" applyBorder="1" applyAlignment="1" applyProtection="1">
      <alignment horizontal="center" vertical="center"/>
    </xf>
    <xf numFmtId="0" fontId="2" fillId="3" borderId="1" xfId="0" applyFont="1" applyFill="1" applyBorder="1" applyAlignment="1" applyProtection="1">
      <alignment horizontal="center" vertical="center"/>
      <protection locked="0"/>
    </xf>
    <xf numFmtId="176" fontId="1" fillId="3" borderId="1" xfId="0" applyNumberFormat="1" applyFont="1" applyFill="1" applyBorder="1" applyAlignment="1" applyProtection="1">
      <alignment horizontal="center" vertical="center"/>
      <protection locked="0"/>
    </xf>
    <xf numFmtId="176" fontId="2" fillId="3" borderId="1" xfId="0" applyNumberFormat="1" applyFont="1" applyFill="1" applyBorder="1" applyAlignment="1" applyProtection="1">
      <alignment horizontal="center" vertical="center"/>
    </xf>
    <xf numFmtId="0" fontId="2" fillId="0" borderId="1" xfId="0" applyFont="1" applyBorder="1" applyAlignment="1" applyProtection="1">
      <alignment horizontal="center" vertical="center"/>
    </xf>
    <xf numFmtId="0" fontId="2" fillId="4" borderId="1" xfId="0" applyFont="1" applyFill="1" applyBorder="1" applyAlignment="1" applyProtection="1">
      <alignment horizontal="center" vertical="center"/>
      <protection locked="0"/>
    </xf>
    <xf numFmtId="176" fontId="1" fillId="4" borderId="1" xfId="0" applyNumberFormat="1" applyFont="1" applyFill="1" applyBorder="1" applyAlignment="1" applyProtection="1">
      <alignment horizontal="center" vertical="center"/>
      <protection locked="0"/>
    </xf>
    <xf numFmtId="176" fontId="2" fillId="0" borderId="1" xfId="0" applyNumberFormat="1" applyFont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4" borderId="0" xfId="0" applyFont="1" applyFill="1" applyBorder="1" applyAlignment="1" applyProtection="1">
      <alignment horizontal="center" vertical="center"/>
      <protection locked="0"/>
    </xf>
    <xf numFmtId="176" fontId="2" fillId="4" borderId="0" xfId="0" applyNumberFormat="1" applyFont="1" applyFill="1" applyBorder="1" applyAlignment="1" applyProtection="1">
      <alignment horizontal="center" vertical="center"/>
      <protection locked="0"/>
    </xf>
    <xf numFmtId="176" fontId="2" fillId="0" borderId="0" xfId="0" applyNumberFormat="1" applyFont="1" applyBorder="1" applyAlignment="1" applyProtection="1">
      <alignment horizontal="center" vertical="center"/>
      <protection locked="0"/>
    </xf>
    <xf numFmtId="0" fontId="7" fillId="3" borderId="1" xfId="0" applyFont="1" applyFill="1" applyBorder="1" applyAlignment="1" applyProtection="1">
      <alignment horizontal="center" vertical="center"/>
    </xf>
    <xf numFmtId="0" fontId="8" fillId="3" borderId="1" xfId="0" applyFont="1" applyFill="1" applyBorder="1" applyAlignment="1" applyProtection="1">
      <alignment horizontal="center" vertical="center"/>
    </xf>
    <xf numFmtId="0" fontId="7" fillId="3" borderId="2" xfId="0" applyFont="1" applyFill="1" applyBorder="1" applyAlignment="1" applyProtection="1">
      <alignment horizontal="center" vertical="center"/>
    </xf>
    <xf numFmtId="0" fontId="8" fillId="3" borderId="2" xfId="0" applyFont="1" applyFill="1" applyBorder="1" applyAlignment="1" applyProtection="1">
      <alignment horizontal="center" vertical="center"/>
    </xf>
    <xf numFmtId="0" fontId="1" fillId="0" borderId="4" xfId="0" applyNumberFormat="1" applyFont="1" applyBorder="1" applyAlignment="1" applyProtection="1">
      <alignment horizontal="center" vertical="center"/>
    </xf>
    <xf numFmtId="10" fontId="2" fillId="0" borderId="4" xfId="0" applyNumberFormat="1" applyFont="1" applyBorder="1" applyAlignment="1" applyProtection="1">
      <alignment horizontal="center" vertical="center"/>
    </xf>
    <xf numFmtId="0" fontId="1" fillId="3" borderId="1" xfId="0" applyNumberFormat="1" applyFont="1" applyFill="1" applyBorder="1" applyAlignment="1" applyProtection="1">
      <alignment horizontal="center" vertical="center"/>
    </xf>
    <xf numFmtId="10" fontId="2" fillId="3" borderId="1" xfId="0" applyNumberFormat="1" applyFont="1" applyFill="1" applyBorder="1" applyAlignment="1" applyProtection="1">
      <alignment horizontal="center" vertical="center"/>
    </xf>
    <xf numFmtId="0" fontId="1" fillId="4" borderId="1" xfId="0" applyNumberFormat="1" applyFont="1" applyFill="1" applyBorder="1" applyAlignment="1" applyProtection="1">
      <alignment horizontal="center" vertical="center"/>
    </xf>
    <xf numFmtId="10" fontId="2" fillId="0" borderId="1" xfId="0" applyNumberFormat="1" applyFont="1" applyBorder="1" applyAlignment="1" applyProtection="1">
      <alignment horizontal="center" vertical="center"/>
    </xf>
    <xf numFmtId="0" fontId="2" fillId="4" borderId="0" xfId="0" applyNumberFormat="1" applyFont="1" applyFill="1" applyBorder="1" applyAlignment="1" applyProtection="1">
      <alignment horizontal="center" vertical="center"/>
      <protection locked="0"/>
    </xf>
    <xf numFmtId="10" fontId="2" fillId="0" borderId="0" xfId="0" applyNumberFormat="1" applyFont="1" applyBorder="1" applyAlignment="1" applyProtection="1">
      <alignment horizontal="center" vertical="center"/>
      <protection locked="0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3">
    <dxf>
      <font>
        <b val="1"/>
        <i val="0"/>
        <color rgb="FF00B050"/>
      </font>
    </dxf>
    <dxf>
      <font>
        <b val="1"/>
        <i val="0"/>
        <color rgb="FFFF0000"/>
      </font>
    </dxf>
    <dxf>
      <font>
        <b val="1"/>
        <i val="0"/>
        <color theme="0" tint="-0.5"/>
      </font>
    </dxf>
  </dxfs>
  <tableStyles count="0" defaultTableStyle="TableStyleMedium2" defaultPivotStyle="PivotStyleLight16"/>
  <colors>
    <mruColors>
      <color rgb="00008671"/>
      <color rgb="002F5752"/>
      <color rgb="006D8E31"/>
      <color rgb="00F2F2F2"/>
      <color rgb="00FFFFFF"/>
      <color rgb="0099DBD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&#31291;&#22771;&#19979;&#36733;\&#32771;&#21220;&#34920;&#65288;&#33258;&#21160;&#32479;&#35745;&#12289;&#20170;&#26085;&#23545;&#40784;&#12289;&#34892;&#23545;&#40784;&#65289;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使用说明"/>
      <sheetName val="1月"/>
      <sheetName val="稻壳琪一独家首发"/>
    </sheetNames>
    <sheetDataSet>
      <sheetData sheetId="0" refreshError="1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L24"/>
  <sheetViews>
    <sheetView showGridLines="0" tabSelected="1" workbookViewId="0">
      <selection activeCell="M11" sqref="M11"/>
    </sheetView>
  </sheetViews>
  <sheetFormatPr defaultColWidth="9" defaultRowHeight="20" customHeight="1"/>
  <cols>
    <col min="1" max="1" width="9" style="2"/>
    <col min="2" max="2" width="5.12962962962963" style="3" customWidth="1"/>
    <col min="3" max="3" width="12.8703703703704" style="3" customWidth="1"/>
    <col min="4" max="4" width="15.8148148148148" style="3" customWidth="1"/>
    <col min="5" max="5" width="10.2592592592593" style="3" customWidth="1"/>
    <col min="6" max="6" width="14.3240740740741" style="4" customWidth="1"/>
    <col min="7" max="7" width="16.7777777777778" style="4" customWidth="1"/>
    <col min="8" max="8" width="15.0740740740741" style="4" customWidth="1"/>
    <col min="9" max="9" width="13.2592592592593" style="4" customWidth="1"/>
    <col min="10" max="10" width="12.8703703703704" style="4" customWidth="1"/>
    <col min="11" max="11" width="13.3518518518519" style="4" customWidth="1"/>
    <col min="12" max="12" width="26.4166666666667" style="3" customWidth="1"/>
    <col min="13" max="15" width="9" style="2"/>
    <col min="16" max="16" width="10.5555555555556" style="2"/>
    <col min="17" max="16384" width="9" style="2"/>
  </cols>
  <sheetData>
    <row r="2" s="1" customFormat="1" ht="17" customHeight="1" spans="2:12">
      <c r="B2" s="5" t="s">
        <v>0</v>
      </c>
      <c r="C2" s="5"/>
      <c r="D2" s="5"/>
      <c r="E2" s="5"/>
      <c r="F2" s="5"/>
      <c r="G2" s="6" t="s">
        <v>1</v>
      </c>
      <c r="H2" s="7">
        <f ca="1">COUNTIF($H$6:$H$2200,G2)</f>
        <v>2</v>
      </c>
      <c r="I2" s="6" t="s">
        <v>2</v>
      </c>
      <c r="J2" s="29">
        <f ca="1">COUNTIF($H$6:$H$2200,I2)</f>
        <v>3</v>
      </c>
      <c r="K2" s="6" t="s">
        <v>3</v>
      </c>
      <c r="L2" s="30">
        <f ca="1">COUNTIF($H$6:$H$2200,K2)</f>
        <v>3</v>
      </c>
    </row>
    <row r="3" s="1" customFormat="1" ht="17" customHeight="1" spans="2:12">
      <c r="B3" s="5"/>
      <c r="C3" s="5"/>
      <c r="D3" s="5"/>
      <c r="E3" s="5"/>
      <c r="F3" s="5"/>
      <c r="G3" s="6"/>
      <c r="H3" s="7"/>
      <c r="I3" s="6"/>
      <c r="J3" s="29"/>
      <c r="K3" s="6"/>
      <c r="L3" s="30"/>
    </row>
    <row r="4" s="1" customFormat="1" ht="17" customHeight="1" spans="2:12">
      <c r="B4" s="8"/>
      <c r="C4" s="8"/>
      <c r="D4" s="8"/>
      <c r="E4" s="8"/>
      <c r="F4" s="8"/>
      <c r="G4" s="9"/>
      <c r="H4" s="10"/>
      <c r="I4" s="9"/>
      <c r="J4" s="31"/>
      <c r="K4" s="9"/>
      <c r="L4" s="32"/>
    </row>
    <row r="5" ht="21" customHeight="1" spans="2:12">
      <c r="B5" s="11" t="s">
        <v>4</v>
      </c>
      <c r="C5" s="11" t="s">
        <v>5</v>
      </c>
      <c r="D5" s="11" t="s">
        <v>6</v>
      </c>
      <c r="E5" s="11" t="s">
        <v>7</v>
      </c>
      <c r="F5" s="12" t="s">
        <v>8</v>
      </c>
      <c r="G5" s="12" t="s">
        <v>9</v>
      </c>
      <c r="H5" s="12" t="s">
        <v>10</v>
      </c>
      <c r="I5" s="12" t="s">
        <v>11</v>
      </c>
      <c r="J5" s="12" t="s">
        <v>12</v>
      </c>
      <c r="K5" s="12" t="s">
        <v>13</v>
      </c>
      <c r="L5" s="11" t="s">
        <v>14</v>
      </c>
    </row>
    <row r="6" ht="22" customHeight="1" spans="2:12">
      <c r="B6" s="13">
        <f>IF(C6="","",COUNTA($C$6:C6))</f>
        <v>1</v>
      </c>
      <c r="C6" s="14" t="s">
        <v>15</v>
      </c>
      <c r="D6" s="14" t="s">
        <v>16</v>
      </c>
      <c r="E6" s="14" t="s">
        <v>17</v>
      </c>
      <c r="F6" s="15">
        <v>44296</v>
      </c>
      <c r="G6" s="15">
        <v>44303</v>
      </c>
      <c r="H6" s="16" t="str">
        <f ca="1" t="shared" ref="H6:H12" si="0">IF(OR(F6="",G6=""),"",IF(TODAY()&lt;F6,"未开始",IF(TODAY()&gt;G6,"已完成","进行中")))</f>
        <v>已完成</v>
      </c>
      <c r="I6" s="33">
        <f t="shared" ref="I6:I23" si="1">IF(OR(F6="",G6=""),"",G6-F6)</f>
        <v>7</v>
      </c>
      <c r="J6" s="33">
        <f ca="1" t="shared" ref="J6:J23" si="2">IF(F6="","",IF(TODAY()-F6&lt;=0,0,IF(TODAY()-F6&lt;=I6,TODAY()-F6,I6)))</f>
        <v>7</v>
      </c>
      <c r="K6" s="33">
        <f ca="1" t="shared" ref="K6:K23" si="3">IF(OR(F6="",G6=""),"",IF(TODAY()-F6&lt;=0,I6,IF(TODAY()-F6&lt;=I6,G6-TODAY(),0)))</f>
        <v>0</v>
      </c>
      <c r="L6" s="34">
        <f ca="1" t="shared" ref="L6:L24" si="4">IFERROR(J6/I6,"")</f>
        <v>1</v>
      </c>
    </row>
    <row r="7" ht="22" customHeight="1" spans="2:12">
      <c r="B7" s="17">
        <f>IF(C7="","",COUNTA($C$6:C7))</f>
        <v>2</v>
      </c>
      <c r="C7" s="18" t="s">
        <v>18</v>
      </c>
      <c r="D7" s="18"/>
      <c r="E7" s="18"/>
      <c r="F7" s="19">
        <v>44256</v>
      </c>
      <c r="G7" s="19">
        <v>44314</v>
      </c>
      <c r="H7" s="20" t="str">
        <f ca="1" t="shared" si="0"/>
        <v>已完成</v>
      </c>
      <c r="I7" s="35">
        <f t="shared" si="1"/>
        <v>58</v>
      </c>
      <c r="J7" s="35">
        <f ca="1" t="shared" si="2"/>
        <v>58</v>
      </c>
      <c r="K7" s="35">
        <f ca="1" t="shared" si="3"/>
        <v>0</v>
      </c>
      <c r="L7" s="36">
        <f ca="1" t="shared" si="4"/>
        <v>1</v>
      </c>
    </row>
    <row r="8" ht="22" customHeight="1" spans="2:12">
      <c r="B8" s="21">
        <f>IF(C8="","",COUNTA($C$6:C8))</f>
        <v>3</v>
      </c>
      <c r="C8" s="22" t="s">
        <v>19</v>
      </c>
      <c r="D8" s="22"/>
      <c r="E8" s="22"/>
      <c r="F8" s="23">
        <v>44201</v>
      </c>
      <c r="G8" s="23">
        <v>44452</v>
      </c>
      <c r="H8" s="24" t="str">
        <f ca="1" t="shared" si="0"/>
        <v>进行中</v>
      </c>
      <c r="I8" s="37">
        <f t="shared" si="1"/>
        <v>251</v>
      </c>
      <c r="J8" s="37">
        <f ca="1" t="shared" si="2"/>
        <v>180</v>
      </c>
      <c r="K8" s="37">
        <f ca="1" t="shared" si="3"/>
        <v>71</v>
      </c>
      <c r="L8" s="38">
        <f ca="1" t="shared" si="4"/>
        <v>0.717131474103586</v>
      </c>
    </row>
    <row r="9" ht="22" customHeight="1" spans="2:12">
      <c r="B9" s="17">
        <f>IF(C9="","",COUNTA($C$6:C9))</f>
        <v>4</v>
      </c>
      <c r="C9" s="18" t="s">
        <v>20</v>
      </c>
      <c r="D9" s="18"/>
      <c r="E9" s="18"/>
      <c r="F9" s="19">
        <v>44252</v>
      </c>
      <c r="G9" s="19">
        <v>44260</v>
      </c>
      <c r="H9" s="20" t="str">
        <f ca="1" t="shared" si="0"/>
        <v>已完成</v>
      </c>
      <c r="I9" s="35">
        <f t="shared" si="1"/>
        <v>8</v>
      </c>
      <c r="J9" s="35">
        <f ca="1" t="shared" si="2"/>
        <v>8</v>
      </c>
      <c r="K9" s="35">
        <f ca="1" t="shared" si="3"/>
        <v>0</v>
      </c>
      <c r="L9" s="36">
        <f ca="1" t="shared" si="4"/>
        <v>1</v>
      </c>
    </row>
    <row r="10" ht="22" customHeight="1" spans="2:12">
      <c r="B10" s="21">
        <f>IF(C10="","",COUNTA($C$6:C10))</f>
        <v>5</v>
      </c>
      <c r="C10" s="22" t="s">
        <v>21</v>
      </c>
      <c r="D10" s="22"/>
      <c r="E10" s="22"/>
      <c r="F10" s="23">
        <v>44235</v>
      </c>
      <c r="G10" s="23">
        <v>44469</v>
      </c>
      <c r="H10" s="24" t="str">
        <f ca="1" t="shared" si="0"/>
        <v>进行中</v>
      </c>
      <c r="I10" s="37">
        <f t="shared" si="1"/>
        <v>234</v>
      </c>
      <c r="J10" s="37">
        <f ca="1" t="shared" si="2"/>
        <v>146</v>
      </c>
      <c r="K10" s="37">
        <f ca="1" t="shared" si="3"/>
        <v>88</v>
      </c>
      <c r="L10" s="38">
        <f ca="1" t="shared" si="4"/>
        <v>0.623931623931624</v>
      </c>
    </row>
    <row r="11" ht="22" customHeight="1" spans="2:12">
      <c r="B11" s="17">
        <f>IF(C11="","",COUNTA($C$6:C11))</f>
        <v>6</v>
      </c>
      <c r="C11" s="18" t="s">
        <v>22</v>
      </c>
      <c r="D11" s="18"/>
      <c r="E11" s="18"/>
      <c r="F11" s="19">
        <v>44077</v>
      </c>
      <c r="G11" s="19">
        <v>44479</v>
      </c>
      <c r="H11" s="20" t="str">
        <f ca="1" t="shared" si="0"/>
        <v>进行中</v>
      </c>
      <c r="I11" s="35">
        <f t="shared" si="1"/>
        <v>402</v>
      </c>
      <c r="J11" s="35">
        <f ca="1" t="shared" si="2"/>
        <v>304</v>
      </c>
      <c r="K11" s="35">
        <f ca="1" t="shared" si="3"/>
        <v>98</v>
      </c>
      <c r="L11" s="36">
        <f ca="1" t="shared" si="4"/>
        <v>0.756218905472637</v>
      </c>
    </row>
    <row r="12" ht="22" customHeight="1" spans="2:12">
      <c r="B12" s="21">
        <f>IF(C12="","",COUNTA($C$6:C12))</f>
        <v>7</v>
      </c>
      <c r="C12" s="22" t="s">
        <v>23</v>
      </c>
      <c r="D12" s="22"/>
      <c r="E12" s="22"/>
      <c r="F12" s="23">
        <v>44479</v>
      </c>
      <c r="G12" s="23">
        <v>44530</v>
      </c>
      <c r="H12" s="24" t="str">
        <f ca="1" t="shared" si="0"/>
        <v>未开始</v>
      </c>
      <c r="I12" s="37">
        <f t="shared" si="1"/>
        <v>51</v>
      </c>
      <c r="J12" s="37">
        <f ca="1" t="shared" si="2"/>
        <v>0</v>
      </c>
      <c r="K12" s="37">
        <f ca="1" t="shared" si="3"/>
        <v>51</v>
      </c>
      <c r="L12" s="38">
        <f ca="1" t="shared" si="4"/>
        <v>0</v>
      </c>
    </row>
    <row r="13" ht="22" customHeight="1" spans="2:12">
      <c r="B13" s="17">
        <f>IF(C13="","",COUNTA($C$6:C13))</f>
        <v>8</v>
      </c>
      <c r="C13" s="18" t="s">
        <v>24</v>
      </c>
      <c r="D13" s="18"/>
      <c r="E13" s="18"/>
      <c r="F13" s="19">
        <v>44532</v>
      </c>
      <c r="G13" s="19">
        <v>44556</v>
      </c>
      <c r="H13" s="20" t="str">
        <f ca="1" t="shared" ref="H13:H23" si="5">IF(OR(F13="",G13=""),"",IF(TODAY()&lt;F13,"未开始",IF(TODAY()&gt;G13,"已完成","进行中")))</f>
        <v>未开始</v>
      </c>
      <c r="I13" s="35">
        <f t="shared" si="1"/>
        <v>24</v>
      </c>
      <c r="J13" s="35">
        <f ca="1" t="shared" si="2"/>
        <v>0</v>
      </c>
      <c r="K13" s="35">
        <f ca="1" t="shared" si="3"/>
        <v>24</v>
      </c>
      <c r="L13" s="36">
        <f ca="1" t="shared" si="4"/>
        <v>0</v>
      </c>
    </row>
    <row r="14" ht="22" customHeight="1" spans="2:12">
      <c r="B14" s="21" t="str">
        <f>IF(C14="","",COUNTA($C$6:C14))</f>
        <v/>
      </c>
      <c r="C14" s="22"/>
      <c r="D14" s="22"/>
      <c r="E14" s="22"/>
      <c r="F14" s="23"/>
      <c r="G14" s="23"/>
      <c r="H14" s="24" t="str">
        <f ca="1" t="shared" si="5"/>
        <v/>
      </c>
      <c r="I14" s="37" t="str">
        <f t="shared" si="1"/>
        <v/>
      </c>
      <c r="J14" s="37" t="str">
        <f ca="1" t="shared" si="2"/>
        <v/>
      </c>
      <c r="K14" s="37" t="str">
        <f ca="1" t="shared" si="3"/>
        <v/>
      </c>
      <c r="L14" s="38" t="str">
        <f ca="1" t="shared" si="4"/>
        <v/>
      </c>
    </row>
    <row r="15" ht="22" customHeight="1" spans="2:12">
      <c r="B15" s="17" t="str">
        <f>IF(C15="","",COUNTA($C$6:C15))</f>
        <v/>
      </c>
      <c r="C15" s="18"/>
      <c r="D15" s="18"/>
      <c r="E15" s="18"/>
      <c r="F15" s="19"/>
      <c r="G15" s="19"/>
      <c r="H15" s="20" t="str">
        <f ca="1" t="shared" si="5"/>
        <v/>
      </c>
      <c r="I15" s="35" t="str">
        <f t="shared" si="1"/>
        <v/>
      </c>
      <c r="J15" s="35" t="str">
        <f ca="1" t="shared" si="2"/>
        <v/>
      </c>
      <c r="K15" s="35" t="str">
        <f ca="1" t="shared" si="3"/>
        <v/>
      </c>
      <c r="L15" s="36" t="str">
        <f ca="1" t="shared" si="4"/>
        <v/>
      </c>
    </row>
    <row r="16" ht="22" customHeight="1" spans="2:12">
      <c r="B16" s="21" t="str">
        <f>IF(C16="","",COUNTA($C$6:C16))</f>
        <v/>
      </c>
      <c r="C16" s="22"/>
      <c r="D16" s="22"/>
      <c r="E16" s="22"/>
      <c r="F16" s="23"/>
      <c r="G16" s="23"/>
      <c r="H16" s="24" t="str">
        <f ca="1" t="shared" si="5"/>
        <v/>
      </c>
      <c r="I16" s="37" t="str">
        <f t="shared" si="1"/>
        <v/>
      </c>
      <c r="J16" s="37" t="str">
        <f ca="1" t="shared" si="2"/>
        <v/>
      </c>
      <c r="K16" s="37" t="str">
        <f ca="1" t="shared" si="3"/>
        <v/>
      </c>
      <c r="L16" s="38" t="str">
        <f ca="1" t="shared" si="4"/>
        <v/>
      </c>
    </row>
    <row r="17" ht="22" customHeight="1" spans="2:12">
      <c r="B17" s="17" t="str">
        <f>IF(C17="","",COUNTA($C$6:C17))</f>
        <v/>
      </c>
      <c r="C17" s="18"/>
      <c r="D17" s="18"/>
      <c r="E17" s="18"/>
      <c r="F17" s="19"/>
      <c r="G17" s="19"/>
      <c r="H17" s="20" t="str">
        <f ca="1" t="shared" si="5"/>
        <v/>
      </c>
      <c r="I17" s="35" t="str">
        <f t="shared" si="1"/>
        <v/>
      </c>
      <c r="J17" s="35" t="str">
        <f ca="1" t="shared" si="2"/>
        <v/>
      </c>
      <c r="K17" s="35" t="str">
        <f ca="1" t="shared" si="3"/>
        <v/>
      </c>
      <c r="L17" s="36" t="str">
        <f ca="1" t="shared" si="4"/>
        <v/>
      </c>
    </row>
    <row r="18" ht="22" customHeight="1" spans="2:12">
      <c r="B18" s="21" t="str">
        <f>IF(C18="","",COUNTA($C$6:C18))</f>
        <v/>
      </c>
      <c r="C18" s="22"/>
      <c r="D18" s="22"/>
      <c r="E18" s="22"/>
      <c r="F18" s="23"/>
      <c r="G18" s="23"/>
      <c r="H18" s="24" t="str">
        <f ca="1" t="shared" si="5"/>
        <v/>
      </c>
      <c r="I18" s="37" t="str">
        <f t="shared" si="1"/>
        <v/>
      </c>
      <c r="J18" s="37" t="str">
        <f ca="1" t="shared" si="2"/>
        <v/>
      </c>
      <c r="K18" s="37" t="str">
        <f ca="1" t="shared" si="3"/>
        <v/>
      </c>
      <c r="L18" s="38" t="str">
        <f ca="1" t="shared" si="4"/>
        <v/>
      </c>
    </row>
    <row r="19" ht="22" customHeight="1" spans="2:12">
      <c r="B19" s="17" t="str">
        <f>IF(C19="","",COUNTA($C$6:C19))</f>
        <v/>
      </c>
      <c r="C19" s="18"/>
      <c r="D19" s="18"/>
      <c r="E19" s="18"/>
      <c r="F19" s="19"/>
      <c r="G19" s="19"/>
      <c r="H19" s="20" t="str">
        <f ca="1" t="shared" si="5"/>
        <v/>
      </c>
      <c r="I19" s="35" t="str">
        <f t="shared" si="1"/>
        <v/>
      </c>
      <c r="J19" s="35" t="str">
        <f ca="1" t="shared" si="2"/>
        <v/>
      </c>
      <c r="K19" s="35" t="str">
        <f ca="1" t="shared" si="3"/>
        <v/>
      </c>
      <c r="L19" s="36" t="str">
        <f ca="1" t="shared" si="4"/>
        <v/>
      </c>
    </row>
    <row r="20" ht="22" customHeight="1" spans="2:12">
      <c r="B20" s="21" t="str">
        <f>IF(C20="","",COUNTA($C$6:C20))</f>
        <v/>
      </c>
      <c r="C20" s="22"/>
      <c r="D20" s="22"/>
      <c r="E20" s="22"/>
      <c r="F20" s="23"/>
      <c r="G20" s="23"/>
      <c r="H20" s="24" t="str">
        <f ca="1" t="shared" si="5"/>
        <v/>
      </c>
      <c r="I20" s="37" t="str">
        <f t="shared" si="1"/>
        <v/>
      </c>
      <c r="J20" s="37" t="str">
        <f ca="1" t="shared" si="2"/>
        <v/>
      </c>
      <c r="K20" s="37" t="str">
        <f ca="1" t="shared" si="3"/>
        <v/>
      </c>
      <c r="L20" s="38" t="str">
        <f ca="1" t="shared" si="4"/>
        <v/>
      </c>
    </row>
    <row r="21" ht="22" customHeight="1" spans="2:12">
      <c r="B21" s="17" t="str">
        <f>IF(C21="","",COUNTA($C$6:C21))</f>
        <v/>
      </c>
      <c r="C21" s="18"/>
      <c r="D21" s="18"/>
      <c r="E21" s="18"/>
      <c r="F21" s="19"/>
      <c r="G21" s="19"/>
      <c r="H21" s="20" t="str">
        <f ca="1" t="shared" si="5"/>
        <v/>
      </c>
      <c r="I21" s="35" t="str">
        <f t="shared" si="1"/>
        <v/>
      </c>
      <c r="J21" s="35" t="str">
        <f ca="1" t="shared" si="2"/>
        <v/>
      </c>
      <c r="K21" s="35" t="str">
        <f ca="1" t="shared" si="3"/>
        <v/>
      </c>
      <c r="L21" s="36" t="str">
        <f ca="1" t="shared" si="4"/>
        <v/>
      </c>
    </row>
    <row r="22" ht="22" customHeight="1" spans="2:12">
      <c r="B22" s="21" t="str">
        <f>IF(C22="","",COUNTA($C$6:C22))</f>
        <v/>
      </c>
      <c r="C22" s="22"/>
      <c r="D22" s="22"/>
      <c r="E22" s="22"/>
      <c r="F22" s="23"/>
      <c r="G22" s="23"/>
      <c r="H22" s="24" t="str">
        <f ca="1" t="shared" si="5"/>
        <v/>
      </c>
      <c r="I22" s="37" t="str">
        <f t="shared" si="1"/>
        <v/>
      </c>
      <c r="J22" s="37" t="str">
        <f ca="1" t="shared" si="2"/>
        <v/>
      </c>
      <c r="K22" s="37" t="str">
        <f ca="1" t="shared" si="3"/>
        <v/>
      </c>
      <c r="L22" s="38" t="str">
        <f ca="1" t="shared" si="4"/>
        <v/>
      </c>
    </row>
    <row r="23" ht="22" customHeight="1" spans="2:12">
      <c r="B23" s="17" t="str">
        <f>IF(C23="","",COUNTA($C$6:C23))</f>
        <v/>
      </c>
      <c r="C23" s="18"/>
      <c r="D23" s="18"/>
      <c r="E23" s="18"/>
      <c r="F23" s="19"/>
      <c r="G23" s="19"/>
      <c r="H23" s="20" t="str">
        <f ca="1" t="shared" si="5"/>
        <v/>
      </c>
      <c r="I23" s="35" t="str">
        <f t="shared" si="1"/>
        <v/>
      </c>
      <c r="J23" s="35" t="str">
        <f ca="1" t="shared" si="2"/>
        <v/>
      </c>
      <c r="K23" s="35" t="str">
        <f ca="1" t="shared" si="3"/>
        <v/>
      </c>
      <c r="L23" s="36" t="str">
        <f ca="1" t="shared" si="4"/>
        <v/>
      </c>
    </row>
    <row r="24" customHeight="1" spans="2:12">
      <c r="B24" s="25"/>
      <c r="C24" s="26"/>
      <c r="D24" s="26"/>
      <c r="E24" s="26"/>
      <c r="F24" s="27"/>
      <c r="G24" s="27"/>
      <c r="H24" s="28"/>
      <c r="I24" s="39"/>
      <c r="J24" s="39"/>
      <c r="K24" s="39"/>
      <c r="L24" s="40" t="str">
        <f t="shared" si="4"/>
        <v/>
      </c>
    </row>
  </sheetData>
  <sheetProtection selectLockedCells="1"/>
  <mergeCells count="7">
    <mergeCell ref="G2:G4"/>
    <mergeCell ref="H2:H4"/>
    <mergeCell ref="I2:I4"/>
    <mergeCell ref="J2:J4"/>
    <mergeCell ref="K2:K4"/>
    <mergeCell ref="L2:L4"/>
    <mergeCell ref="B2:F4"/>
  </mergeCells>
  <conditionalFormatting sqref="L6:L24">
    <cfRule type="dataBar" priority="4">
      <dataBar>
        <cfvo type="num" val="0"/>
        <cfvo type="num" val="1"/>
        <color rgb="FF99DBD3"/>
      </dataBar>
      <extLst>
        <ext xmlns:x14="http://schemas.microsoft.com/office/spreadsheetml/2009/9/main" uri="{B025F937-C7B1-47D3-B67F-A62EFF666E3E}">
          <x14:id>{1be89266-ef69-4f5f-8776-b08679317a94}</x14:id>
        </ext>
      </extLst>
    </cfRule>
  </conditionalFormatting>
  <conditionalFormatting sqref="B6:L23">
    <cfRule type="expression" dxfId="0" priority="1">
      <formula>$H6="已完成"</formula>
    </cfRule>
    <cfRule type="expression" dxfId="1" priority="2">
      <formula>$H6="进行中"</formula>
    </cfRule>
    <cfRule type="expression" dxfId="2" priority="3">
      <formula>$H6="未开始"</formula>
    </cfRule>
  </conditionalFormatting>
  <pageMargins left="0.699305555555556" right="0.699305555555556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be89266-ef69-4f5f-8776-b08679317a94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99DBD3"/>
              <x14:negativeFillColor rgb="FFFF0000"/>
              <x14:negativeBorderColor rgb="FFFF0000"/>
              <x14:axisColor rgb="FF000000"/>
            </x14:dataBar>
          </x14:cfRule>
          <xm:sqref>L6:L24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工作计划进度表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儿微微</cp:lastModifiedBy>
  <dcterms:created xsi:type="dcterms:W3CDTF">2018-08-30T06:14:00Z</dcterms:created>
  <dcterms:modified xsi:type="dcterms:W3CDTF">2021-07-04T11:21:05Z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EBB654DBE5674224A34ABF1739C8540B</vt:lpwstr>
  </property>
  <property fmtid="{D5CDD505-2E9C-101B-9397-08002B2CF9AE}" pid="3" name="KSOProductBuildVer">
    <vt:lpwstr>2052-11.1.0.10578</vt:lpwstr>
  </property>
  <property fmtid="{D5CDD505-2E9C-101B-9397-08002B2CF9AE}" pid="4" name="KSOTemplateUUID">
    <vt:lpwstr>v1.0_mb_DU++umK/9pMxv1O292Owsg==</vt:lpwstr>
  </property>
</Properties>
</file>