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1" sheetId="1" r:id="rId1"/>
    <sheet name="2" sheetId="2" r:id="rId2"/>
  </sheets>
  <calcPr calcId="144525"/>
</workbook>
</file>

<file path=xl/sharedStrings.xml><?xml version="1.0" encoding="utf-8"?>
<sst xmlns="http://schemas.openxmlformats.org/spreadsheetml/2006/main" count="48" uniqueCount="34">
  <si>
    <t>工作计划表-日期自动标注</t>
  </si>
  <si>
    <t>已完成</t>
  </si>
  <si>
    <t>未完成</t>
  </si>
  <si>
    <t>总任务</t>
  </si>
  <si>
    <t>年</t>
  </si>
  <si>
    <t>月</t>
  </si>
  <si>
    <t>日期：</t>
  </si>
  <si>
    <t>序号</t>
  </si>
  <si>
    <t>工作名称</t>
  </si>
  <si>
    <t>是否完成</t>
  </si>
  <si>
    <t>重要程度</t>
  </si>
  <si>
    <t>开始时间</t>
  </si>
  <si>
    <t>持续时间</t>
  </si>
  <si>
    <t>结束时间</t>
  </si>
  <si>
    <t>备注说明</t>
  </si>
  <si>
    <t>日</t>
  </si>
  <si>
    <t>一</t>
  </si>
  <si>
    <t>二</t>
  </si>
  <si>
    <t>三</t>
  </si>
  <si>
    <t>四</t>
  </si>
  <si>
    <t>五</t>
  </si>
  <si>
    <t>六</t>
  </si>
  <si>
    <t>活动确定</t>
  </si>
  <si>
    <t>不紧急且不重要</t>
  </si>
  <si>
    <t>财务预算</t>
  </si>
  <si>
    <t>重要且紧急</t>
  </si>
  <si>
    <t>租赁等事宜</t>
  </si>
  <si>
    <t>重要但不紧急</t>
  </si>
  <si>
    <t>合作签约</t>
  </si>
  <si>
    <t>活动宣传门票设计等</t>
  </si>
  <si>
    <t>活动设计等审核</t>
  </si>
  <si>
    <t>活动最后统筹事宜</t>
  </si>
  <si>
    <t>紧急但不重要</t>
  </si>
  <si>
    <t>四象限法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</si>
</sst>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;@"/>
  </numFmts>
  <fonts count="28">
    <font>
      <sz val="11"/>
      <color theme="1"/>
      <name val="宋体"/>
      <charset val="134"/>
      <scheme val="minor"/>
    </font>
    <font>
      <sz val="11"/>
      <color theme="1"/>
      <name val="字魂45号-冰宇雅宋"/>
      <charset val="134"/>
    </font>
    <font>
      <b/>
      <sz val="11"/>
      <color theme="1"/>
      <name val="字魂45号-冰宇雅宋"/>
      <charset val="134"/>
    </font>
    <font>
      <b/>
      <u/>
      <sz val="11"/>
      <color theme="1"/>
      <name val="字魂45号-冰宇雅宋"/>
      <charset val="134"/>
    </font>
    <font>
      <b/>
      <sz val="16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20"/>
      <color theme="0"/>
      <name val="字魂45号-冰宇雅宋"/>
      <charset val="134"/>
    </font>
    <font>
      <b/>
      <u/>
      <sz val="12"/>
      <color theme="1"/>
      <name val="字魂45号-冰宇雅宋"/>
      <charset val="134"/>
    </font>
    <font>
      <b/>
      <sz val="18"/>
      <color theme="1"/>
      <name val="字魂45号-冰宇雅宋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6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 hidden="1"/>
    </xf>
    <xf numFmtId="0" fontId="2" fillId="4" borderId="0" xfId="0" applyFont="1" applyFill="1" applyBorder="1" applyAlignment="1" applyProtection="1">
      <alignment horizontal="center" vertical="center"/>
      <protection locked="0"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locked="0" hidden="1"/>
    </xf>
    <xf numFmtId="176" fontId="2" fillId="8" borderId="4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Alignment="1">
      <alignment horizontal="center" vertical="center"/>
    </xf>
    <xf numFmtId="14" fontId="2" fillId="4" borderId="0" xfId="0" applyNumberFormat="1" applyFont="1" applyFill="1" applyAlignment="1" applyProtection="1">
      <alignment horizontal="center" vertical="center"/>
      <protection hidden="1"/>
    </xf>
    <xf numFmtId="0" fontId="3" fillId="2" borderId="0" xfId="0" applyFont="1" applyFill="1" applyBorder="1" applyProtection="1">
      <alignment vertical="center"/>
      <protection locked="0"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8" tint="0.6"/>
      </font>
    </dxf>
    <dxf>
      <font>
        <color theme="0"/>
      </font>
      <fill>
        <patternFill patternType="solid">
          <bgColor theme="8" tint="-0.25"/>
        </patternFill>
      </fill>
    </dxf>
    <dxf>
      <fill>
        <patternFill patternType="solid">
          <bgColor rgb="FFDDECEE"/>
        </patternFill>
      </fill>
    </dxf>
    <dxf>
      <font>
        <color theme="1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DEC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8367346938775"/>
          <c:y val="0.158817046289493"/>
          <c:w val="0.693350340136054"/>
          <c:h val="0.7148052902277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'1'!$G$7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'1'!$D$8:$D$14</c:f>
              <c:strCache>
                <c:ptCount val="7"/>
                <c:pt idx="0">
                  <c:v>活动确定</c:v>
                </c:pt>
                <c:pt idx="1">
                  <c:v>财务预算</c:v>
                </c:pt>
                <c:pt idx="2">
                  <c:v>租赁等事宜</c:v>
                </c:pt>
                <c:pt idx="3">
                  <c:v>合作签约</c:v>
                </c:pt>
                <c:pt idx="4">
                  <c:v>活动宣传门票设计等</c:v>
                </c:pt>
                <c:pt idx="5">
                  <c:v>活动设计等审核</c:v>
                </c:pt>
                <c:pt idx="6">
                  <c:v>活动最后统筹事宜</c:v>
                </c:pt>
              </c:strCache>
            </c:strRef>
          </c:cat>
          <c:val>
            <c:numRef>
              <c:f>'1'!$G$8:$G$14</c:f>
              <c:numCache>
                <c:formatCode>yyyy/m/d;@</c:formatCode>
                <c:ptCount val="7"/>
                <c:pt idx="0">
                  <c:v>44287</c:v>
                </c:pt>
                <c:pt idx="1">
                  <c:v>44293</c:v>
                </c:pt>
                <c:pt idx="2">
                  <c:v>44297</c:v>
                </c:pt>
                <c:pt idx="3">
                  <c:v>44302</c:v>
                </c:pt>
                <c:pt idx="4">
                  <c:v>44305</c:v>
                </c:pt>
                <c:pt idx="5">
                  <c:v>44317</c:v>
                </c:pt>
                <c:pt idx="6">
                  <c:v>44341</c:v>
                </c:pt>
              </c:numCache>
            </c:numRef>
          </c:val>
        </c:ser>
        <c:ser>
          <c:idx val="1"/>
          <c:order val="1"/>
          <c:tx>
            <c:strRef>
              <c:f>'1'!$H$7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'1'!$D$8:$D$14</c:f>
              <c:strCache>
                <c:ptCount val="7"/>
                <c:pt idx="0">
                  <c:v>活动确定</c:v>
                </c:pt>
                <c:pt idx="1">
                  <c:v>财务预算</c:v>
                </c:pt>
                <c:pt idx="2">
                  <c:v>租赁等事宜</c:v>
                </c:pt>
                <c:pt idx="3">
                  <c:v>合作签约</c:v>
                </c:pt>
                <c:pt idx="4">
                  <c:v>活动宣传门票设计等</c:v>
                </c:pt>
                <c:pt idx="5">
                  <c:v>活动设计等审核</c:v>
                </c:pt>
                <c:pt idx="6">
                  <c:v>活动最后统筹事宜</c:v>
                </c:pt>
              </c:strCache>
            </c:strRef>
          </c:cat>
          <c:val>
            <c:numRef>
              <c:f>'1'!$H$8:$H$14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24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0783681"/>
        <c:axId val="683347248"/>
      </c:barChart>
      <c:catAx>
        <c:axId val="97078368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683347248"/>
        <c:crosses val="autoZero"/>
        <c:auto val="1"/>
        <c:lblAlgn val="ctr"/>
        <c:lblOffset val="100"/>
        <c:noMultiLvlLbl val="0"/>
      </c:catAx>
      <c:valAx>
        <c:axId val="683347248"/>
        <c:scaling>
          <c:orientation val="minMax"/>
          <c:max val="44346"/>
          <c:min val="442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9707836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92075</xdr:colOff>
      <xdr:row>12</xdr:row>
      <xdr:rowOff>307975</xdr:rowOff>
    </xdr:from>
    <xdr:to>
      <xdr:col>18</xdr:col>
      <xdr:colOff>34290</xdr:colOff>
      <xdr:row>24</xdr:row>
      <xdr:rowOff>58420</xdr:rowOff>
    </xdr:to>
    <xdr:graphicFrame>
      <xdr:nvGraphicFramePr>
        <xdr:cNvPr id="3" name="图表 2"/>
        <xdr:cNvGraphicFramePr/>
      </xdr:nvGraphicFramePr>
      <xdr:xfrm>
        <a:off x="7314565" y="3662045"/>
        <a:ext cx="2532380" cy="356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S55"/>
  <sheetViews>
    <sheetView showGridLines="0" tabSelected="1" workbookViewId="0">
      <selection activeCell="G11" sqref="G11"/>
    </sheetView>
  </sheetViews>
  <sheetFormatPr defaultColWidth="9" defaultRowHeight="13.5" customHeight="1"/>
  <cols>
    <col min="1" max="2" width="1.87962962962963" style="3" customWidth="1"/>
    <col min="3" max="3" width="6.33333333333333" style="5" customWidth="1"/>
    <col min="4" max="4" width="22" style="3" customWidth="1"/>
    <col min="5" max="5" width="11.1111111111111" style="3" customWidth="1"/>
    <col min="6" max="6" width="17.2222222222222" style="3" customWidth="1"/>
    <col min="7" max="7" width="11.2222222222222" style="6" customWidth="1"/>
    <col min="8" max="8" width="11.1111111111111" style="5" customWidth="1"/>
    <col min="9" max="9" width="11.4444444444444" style="6" customWidth="1"/>
    <col min="10" max="10" width="11.1111111111111" style="3" customWidth="1"/>
    <col min="11" max="11" width="1.87962962962963" style="3" customWidth="1"/>
    <col min="12" max="12" width="6.55555555555556" style="3" customWidth="1"/>
    <col min="13" max="13" width="3.88888888888889" style="3" customWidth="1"/>
    <col min="14" max="15" width="4" style="3" customWidth="1"/>
    <col min="16" max="16" width="8" style="3" customWidth="1"/>
    <col min="17" max="17" width="4" style="3" customWidth="1"/>
    <col min="18" max="18" width="5.44444444444444" style="3" customWidth="1"/>
    <col min="19" max="19" width="1.87962962962963" style="3" customWidth="1"/>
    <col min="20" max="16384" width="9" style="3"/>
  </cols>
  <sheetData>
    <row r="1" ht="11" customHeight="1" spans="3:10">
      <c r="C1" s="7"/>
      <c r="D1" s="8"/>
      <c r="E1" s="8"/>
      <c r="F1" s="8"/>
      <c r="G1" s="9"/>
      <c r="H1" s="7"/>
      <c r="J1" s="27"/>
    </row>
    <row r="2" ht="13" customHeight="1" spans="2:19">
      <c r="B2" s="10"/>
      <c r="C2" s="11"/>
      <c r="D2" s="10"/>
      <c r="E2" s="10"/>
      <c r="F2" s="10"/>
      <c r="G2" s="12"/>
      <c r="H2" s="11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ht="32.1" customHeight="1" spans="2:19">
      <c r="B3" s="13"/>
      <c r="C3" s="14" t="s">
        <v>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0"/>
    </row>
    <row r="4" ht="13" customHeight="1" spans="2:19">
      <c r="B4" s="10"/>
      <c r="C4" s="11"/>
      <c r="D4" s="10"/>
      <c r="E4" s="10"/>
      <c r="F4" s="10"/>
      <c r="G4" s="12"/>
      <c r="H4" s="11"/>
      <c r="I4" s="12"/>
      <c r="J4" s="10"/>
      <c r="K4" s="10"/>
      <c r="L4" s="28"/>
      <c r="M4" s="28"/>
      <c r="N4" s="28"/>
      <c r="O4" s="28"/>
      <c r="P4" s="28"/>
      <c r="Q4" s="28"/>
      <c r="R4" s="28"/>
      <c r="S4" s="10"/>
    </row>
    <row r="5" s="3" customFormat="1" ht="34" customHeight="1" spans="2:19">
      <c r="B5" s="10"/>
      <c r="C5" s="10"/>
      <c r="D5" s="15" t="s">
        <v>1</v>
      </c>
      <c r="E5" s="16">
        <f>COUNTIFS($E$8:$E$1400,$D$5)</f>
        <v>6</v>
      </c>
      <c r="F5" s="15" t="s">
        <v>2</v>
      </c>
      <c r="G5" s="16">
        <f>COUNTIFS($E$8:$E$1400,$F$5)</f>
        <v>1</v>
      </c>
      <c r="H5" s="15" t="s">
        <v>3</v>
      </c>
      <c r="I5" s="16">
        <f>E5+G5</f>
        <v>7</v>
      </c>
      <c r="J5" s="10"/>
      <c r="K5" s="29"/>
      <c r="L5" s="30">
        <v>2021</v>
      </c>
      <c r="M5" s="31" t="s">
        <v>4</v>
      </c>
      <c r="N5" s="30">
        <v>4</v>
      </c>
      <c r="O5" s="31" t="s">
        <v>5</v>
      </c>
      <c r="P5" s="29" t="s">
        <v>6</v>
      </c>
      <c r="Q5" s="35">
        <f ca="1">TODAY()</f>
        <v>44381</v>
      </c>
      <c r="R5" s="35"/>
      <c r="S5" s="10"/>
    </row>
    <row r="6" ht="11" customHeight="1" spans="2:19">
      <c r="B6" s="10"/>
      <c r="C6" s="11"/>
      <c r="D6" s="10"/>
      <c r="E6" s="10"/>
      <c r="F6" s="10"/>
      <c r="G6" s="12"/>
      <c r="H6" s="11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="4" customFormat="1" ht="25" customHeight="1" spans="2:19">
      <c r="B7" s="17"/>
      <c r="C7" s="18" t="s">
        <v>7</v>
      </c>
      <c r="D7" s="19" t="s">
        <v>8</v>
      </c>
      <c r="E7" s="19" t="s">
        <v>9</v>
      </c>
      <c r="F7" s="19" t="s">
        <v>10</v>
      </c>
      <c r="G7" s="20" t="s">
        <v>11</v>
      </c>
      <c r="H7" s="18" t="s">
        <v>12</v>
      </c>
      <c r="I7" s="20" t="s">
        <v>13</v>
      </c>
      <c r="J7" s="19" t="s">
        <v>14</v>
      </c>
      <c r="K7" s="17"/>
      <c r="L7" s="32" t="s">
        <v>15</v>
      </c>
      <c r="M7" s="32" t="s">
        <v>16</v>
      </c>
      <c r="N7" s="32" t="s">
        <v>17</v>
      </c>
      <c r="O7" s="32" t="s">
        <v>18</v>
      </c>
      <c r="P7" s="32" t="s">
        <v>19</v>
      </c>
      <c r="Q7" s="32" t="s">
        <v>20</v>
      </c>
      <c r="R7" s="32" t="s">
        <v>21</v>
      </c>
      <c r="S7" s="36"/>
    </row>
    <row r="8" ht="25" customHeight="1" spans="2:19">
      <c r="B8" s="10"/>
      <c r="C8" s="21">
        <v>1</v>
      </c>
      <c r="D8" s="22" t="s">
        <v>22</v>
      </c>
      <c r="E8" s="22" t="s">
        <v>1</v>
      </c>
      <c r="F8" s="22" t="s">
        <v>23</v>
      </c>
      <c r="G8" s="23">
        <v>44287</v>
      </c>
      <c r="H8" s="21">
        <f t="shared" ref="H8:H24" si="0">IF(C8="","",I8-G8)</f>
        <v>6</v>
      </c>
      <c r="I8" s="23">
        <v>44293</v>
      </c>
      <c r="J8" s="22"/>
      <c r="K8" s="10"/>
      <c r="L8" s="33">
        <f>DATE($L$5,$N$5,1)-WEEKDAY(DATE($L$5,$N$5,1),2)+COLUMN(A:A)-1+(ROW(1:1)-1)*7</f>
        <v>44283</v>
      </c>
      <c r="M8" s="33">
        <f t="shared" ref="M8:R8" si="1">DATE($L$5,$N$5,1)-WEEKDAY(DATE($L$5,$N$5,1),2)+COLUMN(B:B)-1+(ROW(1:1)-1)*7</f>
        <v>44284</v>
      </c>
      <c r="N8" s="33">
        <f t="shared" si="1"/>
        <v>44285</v>
      </c>
      <c r="O8" s="33">
        <f t="shared" si="1"/>
        <v>44286</v>
      </c>
      <c r="P8" s="33">
        <f t="shared" si="1"/>
        <v>44287</v>
      </c>
      <c r="Q8" s="33">
        <f t="shared" si="1"/>
        <v>44288</v>
      </c>
      <c r="R8" s="33">
        <f t="shared" si="1"/>
        <v>44289</v>
      </c>
      <c r="S8" s="29"/>
    </row>
    <row r="9" ht="25" customHeight="1" spans="2:19">
      <c r="B9" s="10"/>
      <c r="C9" s="24">
        <v>2</v>
      </c>
      <c r="D9" s="25" t="s">
        <v>24</v>
      </c>
      <c r="E9" s="25" t="s">
        <v>1</v>
      </c>
      <c r="F9" s="25" t="s">
        <v>25</v>
      </c>
      <c r="G9" s="26">
        <v>44293</v>
      </c>
      <c r="H9" s="24">
        <f t="shared" si="0"/>
        <v>4</v>
      </c>
      <c r="I9" s="26">
        <v>44297</v>
      </c>
      <c r="J9" s="25"/>
      <c r="K9" s="10"/>
      <c r="L9" s="33">
        <f>DATE($L$5,$N$5,1)-WEEKDAY(DATE($L$5,$N$5,1),2)+COLUMN(A:A)-1+(ROW(2:2)-1)*7</f>
        <v>44290</v>
      </c>
      <c r="M9" s="33">
        <f>DATE($L$5,$N$5,1)-WEEKDAY(DATE($L$5,$N$5,1),2)+COLUMN(B:B)-1+(ROW(2:2)-1)*7</f>
        <v>44291</v>
      </c>
      <c r="N9" s="33">
        <f>DATE($L$5,$N$5,1)-WEEKDAY(DATE($L$5,$N$5,1),2)+COLUMN(C:C)-1+(ROW(2:2)-1)*7</f>
        <v>44292</v>
      </c>
      <c r="O9" s="33">
        <f>DATE($L$5,$N$5,1)-WEEKDAY(DATE($L$5,$N$5,1),2)+COLUMN(D:D)-1+(ROW(2:2)-1)*7</f>
        <v>44293</v>
      </c>
      <c r="P9" s="33">
        <f>DATE($L$5,$N$5,1)-WEEKDAY(DATE($L$5,$N$5,1),2)+COLUMN(E:E)-1+(ROW(2:2)-1)*7</f>
        <v>44294</v>
      </c>
      <c r="Q9" s="33">
        <f>DATE($L$5,$N$5,1)-WEEKDAY(DATE($L$5,$N$5,1),2)+COLUMN(F:F)-1+(ROW(2:2)-1)*7</f>
        <v>44295</v>
      </c>
      <c r="R9" s="33">
        <f>DATE($L$5,$N$5,1)-WEEKDAY(DATE($L$5,$N$5,1),2)+COLUMN(G:G)-1+(ROW(2:2)-1)*7</f>
        <v>44296</v>
      </c>
      <c r="S9" s="29"/>
    </row>
    <row r="10" ht="25" customHeight="1" spans="2:19">
      <c r="B10" s="10"/>
      <c r="C10" s="24">
        <v>3</v>
      </c>
      <c r="D10" s="25" t="s">
        <v>26</v>
      </c>
      <c r="E10" s="25" t="s">
        <v>1</v>
      </c>
      <c r="F10" s="25" t="s">
        <v>27</v>
      </c>
      <c r="G10" s="26">
        <v>44297</v>
      </c>
      <c r="H10" s="24">
        <f t="shared" si="0"/>
        <v>5</v>
      </c>
      <c r="I10" s="26">
        <v>44302</v>
      </c>
      <c r="J10" s="25"/>
      <c r="K10" s="10"/>
      <c r="L10" s="33">
        <f>DATE($L$5,$N$5,1)-WEEKDAY(DATE($L$5,$N$5,1),2)+COLUMN(A:A)-1+(ROW(3:3)-1)*7</f>
        <v>44297</v>
      </c>
      <c r="M10" s="33">
        <f>DATE($L$5,$N$5,1)-WEEKDAY(DATE($L$5,$N$5,1),2)+COLUMN(B:B)-1+(ROW(3:3)-1)*7</f>
        <v>44298</v>
      </c>
      <c r="N10" s="33">
        <f>DATE($L$5,$N$5,1)-WEEKDAY(DATE($L$5,$N$5,1),2)+COLUMN(C:C)-1+(ROW(3:3)-1)*7</f>
        <v>44299</v>
      </c>
      <c r="O10" s="33">
        <f>DATE($L$5,$N$5,1)-WEEKDAY(DATE($L$5,$N$5,1),2)+COLUMN(D:D)-1+(ROW(3:3)-1)*7</f>
        <v>44300</v>
      </c>
      <c r="P10" s="33">
        <f>DATE($L$5,$N$5,1)-WEEKDAY(DATE($L$5,$N$5,1),2)+COLUMN(E:E)-1+(ROW(3:3)-1)*7</f>
        <v>44301</v>
      </c>
      <c r="Q10" s="33">
        <f>DATE($L$5,$N$5,1)-WEEKDAY(DATE($L$5,$N$5,1),2)+COLUMN(F:F)-1+(ROW(3:3)-1)*7</f>
        <v>44302</v>
      </c>
      <c r="R10" s="33">
        <f>DATE($L$5,$N$5,1)-WEEKDAY(DATE($L$5,$N$5,1),2)+COLUMN(G:G)-1+(ROW(3:3)-1)*7</f>
        <v>44303</v>
      </c>
      <c r="S10" s="29"/>
    </row>
    <row r="11" ht="25" customHeight="1" spans="2:19">
      <c r="B11" s="10"/>
      <c r="C11" s="24">
        <v>4</v>
      </c>
      <c r="D11" s="25" t="s">
        <v>28</v>
      </c>
      <c r="E11" s="25" t="s">
        <v>2</v>
      </c>
      <c r="F11" s="25" t="s">
        <v>23</v>
      </c>
      <c r="G11" s="26">
        <v>44302</v>
      </c>
      <c r="H11" s="24">
        <f t="shared" si="0"/>
        <v>3</v>
      </c>
      <c r="I11" s="26">
        <v>44305</v>
      </c>
      <c r="J11" s="25"/>
      <c r="K11" s="10"/>
      <c r="L11" s="33">
        <f>DATE($L$5,$N$5,1)-WEEKDAY(DATE($L$5,$N$5,1),2)+COLUMN(A:A)-1+(ROW(4:4)-1)*7</f>
        <v>44304</v>
      </c>
      <c r="M11" s="33">
        <f>DATE($L$5,$N$5,1)-WEEKDAY(DATE($L$5,$N$5,1),2)+COLUMN(B:B)-1+(ROW(4:4)-1)*7</f>
        <v>44305</v>
      </c>
      <c r="N11" s="33">
        <f>DATE($L$5,$N$5,1)-WEEKDAY(DATE($L$5,$N$5,1),2)+COLUMN(C:C)-1+(ROW(4:4)-1)*7</f>
        <v>44306</v>
      </c>
      <c r="O11" s="33">
        <f>DATE($L$5,$N$5,1)-WEEKDAY(DATE($L$5,$N$5,1),2)+COLUMN(D:D)-1+(ROW(4:4)-1)*7</f>
        <v>44307</v>
      </c>
      <c r="P11" s="33">
        <f>DATE($L$5,$N$5,1)-WEEKDAY(DATE($L$5,$N$5,1),2)+COLUMN(E:E)-1+(ROW(4:4)-1)*7</f>
        <v>44308</v>
      </c>
      <c r="Q11" s="33">
        <f>DATE($L$5,$N$5,1)-WEEKDAY(DATE($L$5,$N$5,1),2)+COLUMN(F:F)-1+(ROW(4:4)-1)*7</f>
        <v>44309</v>
      </c>
      <c r="R11" s="33">
        <f>DATE($L$5,$N$5,1)-WEEKDAY(DATE($L$5,$N$5,1),2)+COLUMN(G:G)-1+(ROW(4:4)-1)*7</f>
        <v>44310</v>
      </c>
      <c r="S11" s="29"/>
    </row>
    <row r="12" ht="25" customHeight="1" spans="2:19">
      <c r="B12" s="10"/>
      <c r="C12" s="24">
        <v>5</v>
      </c>
      <c r="D12" s="25" t="s">
        <v>29</v>
      </c>
      <c r="E12" s="25" t="s">
        <v>1</v>
      </c>
      <c r="F12" s="25" t="s">
        <v>25</v>
      </c>
      <c r="G12" s="26">
        <v>44305</v>
      </c>
      <c r="H12" s="24">
        <f t="shared" si="0"/>
        <v>3</v>
      </c>
      <c r="I12" s="26">
        <v>44308</v>
      </c>
      <c r="J12" s="25"/>
      <c r="K12" s="10"/>
      <c r="L12" s="33">
        <f>DATE($L$5,$N$5,1)-WEEKDAY(DATE($L$5,$N$5,1),2)+COLUMN(A:A)-1+(ROW(5:5)-1)*7</f>
        <v>44311</v>
      </c>
      <c r="M12" s="33">
        <f>DATE($L$5,$N$5,1)-WEEKDAY(DATE($L$5,$N$5,1),2)+COLUMN(B:B)-1+(ROW(5:5)-1)*7</f>
        <v>44312</v>
      </c>
      <c r="N12" s="33">
        <f>DATE($L$5,$N$5,1)-WEEKDAY(DATE($L$5,$N$5,1),2)+COLUMN(C:C)-1+(ROW(5:5)-1)*7</f>
        <v>44313</v>
      </c>
      <c r="O12" s="33">
        <f>DATE($L$5,$N$5,1)-WEEKDAY(DATE($L$5,$N$5,1),2)+COLUMN(D:D)-1+(ROW(5:5)-1)*7</f>
        <v>44314</v>
      </c>
      <c r="P12" s="33">
        <f>DATE($L$5,$N$5,1)-WEEKDAY(DATE($L$5,$N$5,1),2)+COLUMN(E:E)-1+(ROW(5:5)-1)*7</f>
        <v>44315</v>
      </c>
      <c r="Q12" s="33">
        <f>DATE($L$5,$N$5,1)-WEEKDAY(DATE($L$5,$N$5,1),2)+COLUMN(F:F)-1+(ROW(5:5)-1)*7</f>
        <v>44316</v>
      </c>
      <c r="R12" s="33">
        <f>DATE($L$5,$N$5,1)-WEEKDAY(DATE($L$5,$N$5,1),2)+COLUMN(G:G)-1+(ROW(5:5)-1)*7</f>
        <v>44317</v>
      </c>
      <c r="S12" s="29"/>
    </row>
    <row r="13" ht="25" customHeight="1" spans="2:19">
      <c r="B13" s="10"/>
      <c r="C13" s="24">
        <v>6</v>
      </c>
      <c r="D13" s="25" t="s">
        <v>30</v>
      </c>
      <c r="E13" s="25" t="s">
        <v>1</v>
      </c>
      <c r="F13" s="25" t="s">
        <v>23</v>
      </c>
      <c r="G13" s="26">
        <v>44317</v>
      </c>
      <c r="H13" s="24">
        <f t="shared" si="0"/>
        <v>24</v>
      </c>
      <c r="I13" s="26">
        <v>44341</v>
      </c>
      <c r="J13" s="25"/>
      <c r="K13" s="10"/>
      <c r="L13" s="33">
        <f>DATE($L$5,$N$5,1)-WEEKDAY(DATE($L$5,$N$5,1),2)+COLUMN(A:A)-1+(ROW(6:6)-1)*7</f>
        <v>44318</v>
      </c>
      <c r="M13" s="33">
        <f>DATE($L$5,$N$5,1)-WEEKDAY(DATE($L$5,$N$5,1),2)+COLUMN(B:B)-1+(ROW(6:6)-1)*7</f>
        <v>44319</v>
      </c>
      <c r="N13" s="33">
        <f>DATE($L$5,$N$5,1)-WEEKDAY(DATE($L$5,$N$5,1),2)+COLUMN(C:C)-1+(ROW(6:6)-1)*7</f>
        <v>44320</v>
      </c>
      <c r="O13" s="33">
        <f>DATE($L$5,$N$5,1)-WEEKDAY(DATE($L$5,$N$5,1),2)+COLUMN(D:D)-1+(ROW(6:6)-1)*7</f>
        <v>44321</v>
      </c>
      <c r="P13" s="33">
        <f>DATE($L$5,$N$5,1)-WEEKDAY(DATE($L$5,$N$5,1),2)+COLUMN(E:E)-1+(ROW(6:6)-1)*7</f>
        <v>44322</v>
      </c>
      <c r="Q13" s="33">
        <f>DATE($L$5,$N$5,1)-WEEKDAY(DATE($L$5,$N$5,1),2)+COLUMN(F:F)-1+(ROW(6:6)-1)*7</f>
        <v>44323</v>
      </c>
      <c r="R13" s="33">
        <f>DATE($L$5,$N$5,1)-WEEKDAY(DATE($L$5,$N$5,1),2)+COLUMN(G:G)-1+(ROW(6:6)-1)*7</f>
        <v>44324</v>
      </c>
      <c r="S13" s="29"/>
    </row>
    <row r="14" ht="25" customHeight="1" spans="2:19">
      <c r="B14" s="10"/>
      <c r="C14" s="24">
        <v>7</v>
      </c>
      <c r="D14" s="25" t="s">
        <v>31</v>
      </c>
      <c r="E14" s="25" t="s">
        <v>1</v>
      </c>
      <c r="F14" s="25" t="s">
        <v>32</v>
      </c>
      <c r="G14" s="26">
        <v>44341</v>
      </c>
      <c r="H14" s="24">
        <f t="shared" si="0"/>
        <v>5</v>
      </c>
      <c r="I14" s="26">
        <v>44346</v>
      </c>
      <c r="J14" s="25"/>
      <c r="K14" s="10"/>
      <c r="L14" s="34"/>
      <c r="M14" s="34"/>
      <c r="N14" s="34"/>
      <c r="O14" s="34"/>
      <c r="P14" s="34"/>
      <c r="Q14" s="34"/>
      <c r="R14" s="34"/>
      <c r="S14" s="29"/>
    </row>
    <row r="15" ht="25" customHeight="1" spans="2:19">
      <c r="B15" s="10"/>
      <c r="C15" s="24"/>
      <c r="D15" s="25"/>
      <c r="E15" s="25"/>
      <c r="F15" s="25"/>
      <c r="G15" s="26"/>
      <c r="H15" s="24" t="str">
        <f t="shared" si="0"/>
        <v/>
      </c>
      <c r="I15" s="26"/>
      <c r="J15" s="25"/>
      <c r="K15" s="10"/>
      <c r="L15" s="34"/>
      <c r="M15" s="34"/>
      <c r="N15" s="34"/>
      <c r="O15" s="34"/>
      <c r="P15" s="34"/>
      <c r="Q15" s="34"/>
      <c r="R15" s="34"/>
      <c r="S15" s="29"/>
    </row>
    <row r="16" ht="25" customHeight="1" spans="2:19">
      <c r="B16" s="10"/>
      <c r="C16" s="24"/>
      <c r="D16" s="25"/>
      <c r="E16" s="25"/>
      <c r="F16" s="25"/>
      <c r="G16" s="26"/>
      <c r="H16" s="24" t="str">
        <f t="shared" si="0"/>
        <v/>
      </c>
      <c r="I16" s="26"/>
      <c r="J16" s="25"/>
      <c r="K16" s="10"/>
      <c r="L16" s="34"/>
      <c r="M16" s="34"/>
      <c r="N16" s="34"/>
      <c r="O16" s="34"/>
      <c r="P16" s="34"/>
      <c r="Q16" s="34"/>
      <c r="R16" s="34"/>
      <c r="S16" s="10"/>
    </row>
    <row r="17" ht="25" customHeight="1" spans="2:19">
      <c r="B17" s="10"/>
      <c r="C17" s="24"/>
      <c r="D17" s="25"/>
      <c r="E17" s="25"/>
      <c r="F17" s="25"/>
      <c r="G17" s="26"/>
      <c r="H17" s="24" t="str">
        <f t="shared" si="0"/>
        <v/>
      </c>
      <c r="I17" s="26"/>
      <c r="J17" s="25"/>
      <c r="K17" s="10"/>
      <c r="L17" s="34"/>
      <c r="M17" s="34"/>
      <c r="N17" s="34"/>
      <c r="O17" s="34"/>
      <c r="P17" s="34"/>
      <c r="Q17" s="34"/>
      <c r="R17" s="34"/>
      <c r="S17" s="10"/>
    </row>
    <row r="18" ht="25" customHeight="1" spans="2:19">
      <c r="B18" s="10"/>
      <c r="C18" s="24"/>
      <c r="D18" s="25"/>
      <c r="E18" s="25"/>
      <c r="F18" s="25"/>
      <c r="G18" s="26"/>
      <c r="H18" s="24" t="str">
        <f t="shared" si="0"/>
        <v/>
      </c>
      <c r="I18" s="26"/>
      <c r="J18" s="25"/>
      <c r="K18" s="10"/>
      <c r="L18" s="34"/>
      <c r="M18" s="34"/>
      <c r="N18" s="34"/>
      <c r="O18" s="34"/>
      <c r="P18" s="34"/>
      <c r="Q18" s="34"/>
      <c r="R18" s="34"/>
      <c r="S18" s="10"/>
    </row>
    <row r="19" ht="25" customHeight="1" spans="2:19">
      <c r="B19" s="10"/>
      <c r="C19" s="24"/>
      <c r="D19" s="25"/>
      <c r="E19" s="25"/>
      <c r="F19" s="25"/>
      <c r="G19" s="26"/>
      <c r="H19" s="24" t="str">
        <f t="shared" si="0"/>
        <v/>
      </c>
      <c r="I19" s="26"/>
      <c r="J19" s="25"/>
      <c r="K19" s="10"/>
      <c r="L19" s="34"/>
      <c r="M19" s="34"/>
      <c r="N19" s="34"/>
      <c r="O19" s="34"/>
      <c r="P19" s="34"/>
      <c r="Q19" s="34"/>
      <c r="R19" s="34"/>
      <c r="S19" s="10"/>
    </row>
    <row r="20" ht="25" customHeight="1" spans="2:19">
      <c r="B20" s="10"/>
      <c r="C20" s="24"/>
      <c r="D20" s="25"/>
      <c r="E20" s="25"/>
      <c r="F20" s="25"/>
      <c r="G20" s="26"/>
      <c r="H20" s="24" t="str">
        <f t="shared" si="0"/>
        <v/>
      </c>
      <c r="I20" s="26"/>
      <c r="J20" s="25"/>
      <c r="K20" s="10"/>
      <c r="L20" s="34"/>
      <c r="M20" s="34"/>
      <c r="N20" s="34"/>
      <c r="O20" s="34"/>
      <c r="P20" s="34"/>
      <c r="Q20" s="34"/>
      <c r="R20" s="34"/>
      <c r="S20" s="10"/>
    </row>
    <row r="21" ht="25" customHeight="1" spans="2:19">
      <c r="B21" s="10"/>
      <c r="C21" s="24"/>
      <c r="D21" s="25"/>
      <c r="E21" s="25"/>
      <c r="F21" s="25"/>
      <c r="G21" s="26"/>
      <c r="H21" s="24" t="str">
        <f t="shared" si="0"/>
        <v/>
      </c>
      <c r="I21" s="26"/>
      <c r="J21" s="25"/>
      <c r="K21" s="10"/>
      <c r="L21" s="34"/>
      <c r="M21" s="34"/>
      <c r="N21" s="34"/>
      <c r="O21" s="34"/>
      <c r="P21" s="34"/>
      <c r="Q21" s="34"/>
      <c r="R21" s="34"/>
      <c r="S21" s="10"/>
    </row>
    <row r="22" ht="25" customHeight="1" spans="2:19">
      <c r="B22" s="10"/>
      <c r="C22" s="24"/>
      <c r="D22" s="25"/>
      <c r="E22" s="25"/>
      <c r="F22" s="25"/>
      <c r="G22" s="26"/>
      <c r="H22" s="24" t="str">
        <f t="shared" si="0"/>
        <v/>
      </c>
      <c r="I22" s="26"/>
      <c r="J22" s="25"/>
      <c r="K22" s="10"/>
      <c r="L22" s="34"/>
      <c r="M22" s="34"/>
      <c r="N22" s="34"/>
      <c r="O22" s="34"/>
      <c r="P22" s="34"/>
      <c r="Q22" s="34"/>
      <c r="R22" s="34"/>
      <c r="S22" s="10"/>
    </row>
    <row r="23" ht="25" customHeight="1" spans="2:19">
      <c r="B23" s="10"/>
      <c r="C23" s="24"/>
      <c r="D23" s="25"/>
      <c r="E23" s="25"/>
      <c r="F23" s="25"/>
      <c r="G23" s="26"/>
      <c r="H23" s="24" t="str">
        <f t="shared" si="0"/>
        <v/>
      </c>
      <c r="I23" s="26"/>
      <c r="J23" s="25"/>
      <c r="K23" s="10"/>
      <c r="L23" s="34"/>
      <c r="M23" s="34"/>
      <c r="N23" s="34"/>
      <c r="O23" s="34"/>
      <c r="P23" s="34"/>
      <c r="Q23" s="34"/>
      <c r="R23" s="34"/>
      <c r="S23" s="10"/>
    </row>
    <row r="24" ht="25" customHeight="1" spans="2:19">
      <c r="B24" s="10"/>
      <c r="C24" s="24"/>
      <c r="D24" s="25"/>
      <c r="E24" s="25"/>
      <c r="F24" s="25"/>
      <c r="G24" s="26"/>
      <c r="H24" s="24" t="str">
        <f t="shared" si="0"/>
        <v/>
      </c>
      <c r="I24" s="26"/>
      <c r="J24" s="25"/>
      <c r="K24" s="10"/>
      <c r="L24" s="34"/>
      <c r="M24" s="34"/>
      <c r="N24" s="34"/>
      <c r="O24" s="34"/>
      <c r="P24" s="34"/>
      <c r="Q24" s="34"/>
      <c r="R24" s="34"/>
      <c r="S24" s="10"/>
    </row>
    <row r="25" ht="13" customHeight="1" spans="2:19">
      <c r="B25" s="10"/>
      <c r="C25" s="11"/>
      <c r="D25" s="10"/>
      <c r="E25" s="10"/>
      <c r="F25" s="10"/>
      <c r="G25" s="12"/>
      <c r="H25" s="11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ht="25" customHeight="1"/>
    <row r="27" ht="25" customHeight="1"/>
    <row r="28" ht="25" customHeight="1"/>
    <row r="29" ht="25" customHeight="1"/>
    <row r="30" ht="25" customHeight="1"/>
    <row r="31" ht="25" customHeight="1"/>
    <row r="32" ht="25" customHeight="1"/>
    <row r="33" ht="25" customHeight="1"/>
    <row r="34" ht="25" customHeight="1"/>
    <row r="35" ht="25" customHeight="1"/>
    <row r="36" ht="25" customHeight="1"/>
    <row r="37" ht="25" customHeight="1"/>
    <row r="38" ht="25" customHeight="1"/>
    <row r="39" ht="25" customHeight="1"/>
    <row r="40" ht="25" customHeight="1"/>
    <row r="41" ht="25" customHeight="1"/>
    <row r="42" ht="25" customHeight="1"/>
    <row r="43" ht="25" customHeight="1"/>
    <row r="44" ht="25" customHeight="1"/>
    <row r="45" ht="25" customHeight="1"/>
    <row r="46" ht="25" customHeight="1"/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  <row r="54" ht="25" customHeight="1"/>
    <row r="55" ht="25" customHeight="1"/>
  </sheetData>
  <mergeCells count="3">
    <mergeCell ref="C1:G1"/>
    <mergeCell ref="C3:R3"/>
    <mergeCell ref="Q5:R5"/>
  </mergeCells>
  <conditionalFormatting sqref="L7:R13">
    <cfRule type="expression" dxfId="0" priority="7">
      <formula>$N$5&lt;&gt;MONTH(L7)</formula>
    </cfRule>
    <cfRule type="cellIs" dxfId="1" priority="8" stopIfTrue="1" operator="equal">
      <formula>TODAY()</formula>
    </cfRule>
  </conditionalFormatting>
  <conditionalFormatting sqref="C8:J24">
    <cfRule type="expression" dxfId="2" priority="2">
      <formula>MOD(ROW(),2)</formula>
    </cfRule>
  </conditionalFormatting>
  <conditionalFormatting sqref="L8:R13">
    <cfRule type="expression" dxfId="3" priority="1">
      <formula>AND(MONTH(L8)=$N$5,COUNTIFS($G$8:$G$1800,L8,$E$8:$E$1800,"已完成")&gt;=1)</formula>
    </cfRule>
  </conditionalFormatting>
  <dataValidations count="4">
    <dataValidation type="list" allowBlank="1" showInputMessage="1" showErrorMessage="1" sqref="L5">
      <formula1>"2018,2019,2020,2021,2022,2023"</formula1>
    </dataValidation>
    <dataValidation type="list" allowBlank="1" showInputMessage="1" showErrorMessage="1" sqref="N5">
      <formula1>"1,2,3,4,5,6,7,8,9,10,11,12"</formula1>
    </dataValidation>
    <dataValidation type="list" allowBlank="1" showInputMessage="1" showErrorMessage="1" sqref="E8 E9:E24">
      <formula1>"已完成,未完成"</formula1>
    </dataValidation>
    <dataValidation type="list" allowBlank="1" showInputMessage="1" showErrorMessage="1" sqref="F8:F24">
      <formula1>'2'!$E$7:$E$10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E5:E10"/>
  <sheetViews>
    <sheetView workbookViewId="0">
      <selection activeCell="A1" sqref="$A1:$XFD1048576"/>
    </sheetView>
  </sheetViews>
  <sheetFormatPr defaultColWidth="9" defaultRowHeight="13.8" outlineLevelCol="4"/>
  <cols>
    <col min="1" max="16384" width="9" style="1"/>
  </cols>
  <sheetData>
    <row r="5" spans="5:5">
      <c r="E5" s="2" t="s">
        <v>33</v>
      </c>
    </row>
    <row r="7" spans="5:5">
      <c r="E7" s="2" t="s">
        <v>25</v>
      </c>
    </row>
    <row r="8" spans="5:5">
      <c r="E8" s="2" t="s">
        <v>27</v>
      </c>
    </row>
    <row r="9" spans="5:5">
      <c r="E9" s="2" t="s">
        <v>23</v>
      </c>
    </row>
    <row r="10" spans="5:5">
      <c r="E10" s="2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2018-08-14T23:40:00Z</dcterms:created>
  <dcterms:modified xsi:type="dcterms:W3CDTF">2021-07-04T11:10:04Z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179EFD4B3E474D829CF9AE5ED1151753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v1.0_mb_FJNxOzu7s2VYR+YFQOo1SA==</vt:lpwstr>
  </property>
</Properties>
</file>