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<sst xmlns="http://schemas.openxmlformats.org/spreadsheetml/2006/main" count="51" uniqueCount="32">
  <si>
    <t>施工项目进度表-甘特图（横道图）</t>
  </si>
  <si>
    <t>项目名称：</t>
  </si>
  <si>
    <t>开始日期：</t>
  </si>
  <si>
    <t>结束日期：</t>
  </si>
  <si>
    <t>时间间隔：</t>
  </si>
  <si>
    <t>项目合计</t>
  </si>
  <si>
    <t>一般项目</t>
  </si>
  <si>
    <t>难点项目</t>
  </si>
  <si>
    <t>关键项目</t>
  </si>
  <si>
    <t>序号</t>
  </si>
  <si>
    <t>施工项目名称</t>
  </si>
  <si>
    <t>开始日期</t>
  </si>
  <si>
    <t>结束日期</t>
  </si>
  <si>
    <t>持续天数</t>
  </si>
  <si>
    <t>重要程度</t>
  </si>
  <si>
    <t>测量放样</t>
  </si>
  <si>
    <t>沙土进场</t>
  </si>
  <si>
    <t>场地平整</t>
  </si>
  <si>
    <t>绿地平整</t>
  </si>
  <si>
    <t>灌木移植</t>
  </si>
  <si>
    <t>乔木种植</t>
  </si>
  <si>
    <t>草皮草坪</t>
  </si>
  <si>
    <t>水电管线预埋</t>
  </si>
  <si>
    <t>灯具安装</t>
  </si>
  <si>
    <t>清扫场地</t>
  </si>
  <si>
    <t>竣工验收</t>
  </si>
  <si>
    <t>项目1</t>
  </si>
  <si>
    <t>项目2</t>
  </si>
  <si>
    <t>项目3</t>
  </si>
  <si>
    <t>项目4</t>
  </si>
  <si>
    <t>项目5</t>
  </si>
  <si>
    <t>项目6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</si>
</sst>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;@"/>
    <numFmt numFmtId="44" formatCode="_ &quot;￥&quot;* #,##0.00_ ;_ &quot;￥&quot;* \-#,##0.00_ ;_ &quot;￥&quot;* &quot;-&quot;??_ ;_ @_ "/>
    <numFmt numFmtId="177" formatCode="m/d;@"/>
    <numFmt numFmtId="178" formatCode="d;"/>
    <numFmt numFmtId="7" formatCode="&quot;￥&quot;#,##0.00;&quot;￥&quot;\-#,##0.00"/>
  </numFmts>
  <fonts count="26">
    <font>
      <sz val="11"/>
      <color theme="1"/>
      <name val="宋体"/>
      <charset val="134"/>
      <scheme val="minor"/>
    </font>
    <font>
      <b/>
      <sz val="12"/>
      <name val="字魂45号-冰宇雅宋"/>
      <charset val="134"/>
    </font>
    <font>
      <b/>
      <sz val="26"/>
      <name val="字魂45号-冰宇雅宋"/>
      <charset val="134"/>
    </font>
    <font>
      <b/>
      <sz val="12"/>
      <color theme="0"/>
      <name val="字魂45号-冰宇雅宋"/>
      <charset val="134"/>
    </font>
    <font>
      <b/>
      <sz val="16"/>
      <color theme="1" tint="0.25"/>
      <name val="字魂45号-冰宇雅宋"/>
      <charset val="134"/>
    </font>
    <font>
      <b/>
      <sz val="16"/>
      <name val="字魂45号-冰宇雅宋"/>
      <charset val="134"/>
    </font>
    <font>
      <b/>
      <sz val="11"/>
      <color theme="0"/>
      <name val="字魂45号-冰宇雅宋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6FB7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theme="0" tint="-0.15"/>
      </left>
      <right style="thin">
        <color theme="0"/>
      </right>
      <top style="thin">
        <color theme="0" tint="-0.15"/>
      </top>
      <bottom/>
      <diagonal/>
    </border>
    <border>
      <left style="thin">
        <color theme="0"/>
      </left>
      <right style="thin">
        <color theme="0"/>
      </right>
      <top style="thin">
        <color theme="0" tint="-0.15"/>
      </top>
      <bottom/>
      <diagonal/>
    </border>
    <border>
      <left/>
      <right style="thin">
        <color theme="0"/>
      </right>
      <top style="thin">
        <color theme="0" tint="-0.15"/>
      </top>
      <bottom/>
      <diagonal/>
    </border>
    <border>
      <left style="thin">
        <color theme="0" tint="-0.15"/>
      </left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6" borderId="11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21" borderId="10" applyNumberFormat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14" fontId="1" fillId="0" borderId="0" xfId="0" applyNumberFormat="1" applyFont="1" applyFill="1" applyAlignment="1">
      <alignment horizontal="right" vertical="center"/>
    </xf>
    <xf numFmtId="14" fontId="1" fillId="0" borderId="0" xfId="0" applyNumberFormat="1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77" fontId="3" fillId="2" borderId="3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177" fontId="3" fillId="2" borderId="2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7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gradientFill degree="90">
          <stop position="0">
            <color theme="9" tint="0.8"/>
          </stop>
          <stop position="1">
            <color theme="9" tint="0.4"/>
          </stop>
        </gradientFill>
      </fill>
      <border>
        <left/>
        <right/>
        <top/>
        <bottom/>
      </border>
    </dxf>
    <dxf>
      <fill>
        <gradientFill degree="90">
          <stop position="0">
            <color theme="4" tint="0.8"/>
          </stop>
          <stop position="1">
            <color theme="4" tint="0.4"/>
          </stop>
        </gradientFill>
      </fill>
      <border>
        <left/>
        <right/>
        <top/>
        <bottom/>
      </border>
    </dxf>
    <dxf>
      <fill>
        <gradientFill degree="90">
          <stop position="0">
            <color theme="5" tint="0.8"/>
          </stop>
          <stop position="1">
            <color theme="5"/>
          </stop>
        </gradient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006FB785"/>
      <color rgb="0076C9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FB785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Sheet1!$AA$4:$AD$4</c:f>
              <c:strCache>
                <c:ptCount val="4"/>
                <c:pt idx="0" c:formatCode="&quot;￥&quot;#,##0.00;&quot;￥&quot;\-#,##0.00">
                  <c:v>项目合计</c:v>
                </c:pt>
                <c:pt idx="1" c:formatCode="&quot;￥&quot;#,##0.00;&quot;￥&quot;\-#,##0.00">
                  <c:v>一般项目</c:v>
                </c:pt>
                <c:pt idx="2" c:formatCode="&quot;￥&quot;#,##0.00;&quot;￥&quot;\-#,##0.00">
                  <c:v>难点项目</c:v>
                </c:pt>
                <c:pt idx="3" c:formatCode="&quot;￥&quot;#,##0.00;&quot;￥&quot;\-#,##0.00">
                  <c:v>关键项目</c:v>
                </c:pt>
              </c:strCache>
            </c:strRef>
          </c:cat>
          <c:val>
            <c:numRef>
              <c:f>Sheet1!$AA$5:$AD$5</c:f>
              <c:numCache>
                <c:formatCode>General</c:formatCode>
                <c:ptCount val="4"/>
                <c:pt idx="0">
                  <c:v>18</c:v>
                </c:pt>
                <c:pt idx="1">
                  <c:v>12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757067"/>
        <c:axId val="428499717"/>
      </c:barChart>
      <c:catAx>
        <c:axId val="226757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428499717"/>
        <c:crosses val="autoZero"/>
        <c:auto val="1"/>
        <c:lblAlgn val="ctr"/>
        <c:lblOffset val="100"/>
        <c:noMultiLvlLbl val="0"/>
      </c:catAx>
      <c:valAx>
        <c:axId val="42849971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2267570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156210</xdr:colOff>
      <xdr:row>2</xdr:row>
      <xdr:rowOff>24765</xdr:rowOff>
    </xdr:from>
    <xdr:to>
      <xdr:col>33</xdr:col>
      <xdr:colOff>335280</xdr:colOff>
      <xdr:row>5</xdr:row>
      <xdr:rowOff>130175</xdr:rowOff>
    </xdr:to>
    <xdr:graphicFrame>
      <xdr:nvGraphicFramePr>
        <xdr:cNvPr id="4" name="图表 3"/>
        <xdr:cNvGraphicFramePr/>
      </xdr:nvGraphicFramePr>
      <xdr:xfrm>
        <a:off x="12967335" y="647065"/>
        <a:ext cx="3816350" cy="943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FD63"/>
  <sheetViews>
    <sheetView showGridLines="0" tabSelected="1" zoomScale="51" zoomScaleNormal="51" workbookViewId="0">
      <selection activeCell="AW6" sqref="AW6"/>
    </sheetView>
  </sheetViews>
  <sheetFormatPr defaultColWidth="11" defaultRowHeight="23" customHeight="1"/>
  <cols>
    <col min="1" max="1" width="3.17592592592593" style="1" customWidth="1"/>
    <col min="2" max="2" width="4.87962962962963" style="1" customWidth="1"/>
    <col min="3" max="3" width="13.8796296296296" style="1" customWidth="1"/>
    <col min="4" max="5" width="11.75" style="3" customWidth="1"/>
    <col min="6" max="6" width="6.59259259259259" style="1" customWidth="1"/>
    <col min="7" max="7" width="15.4444444444444" style="1" customWidth="1"/>
    <col min="8" max="49" width="6.62962962962963" style="1" customWidth="1"/>
    <col min="50" max="52" width="3.62962962962963" style="1" customWidth="1"/>
    <col min="53" max="16374" width="11" style="1" customWidth="1"/>
    <col min="16375" max="16384" width="11" style="2"/>
  </cols>
  <sheetData>
    <row r="1" s="1" customFormat="1" ht="13" customHeight="1" spans="4:5">
      <c r="D1" s="3"/>
      <c r="E1" s="3"/>
    </row>
    <row r="2" s="1" customFormat="1" ht="36" customHeight="1" spans="2:49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="1" customFormat="1" ht="17" customHeight="1" spans="2:49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="1" customFormat="1" ht="25" customHeight="1" spans="2:52">
      <c r="B4" s="5" t="s">
        <v>1</v>
      </c>
      <c r="C4" s="5"/>
      <c r="D4" s="6"/>
      <c r="E4" s="6"/>
      <c r="F4" s="6"/>
      <c r="G4" s="6"/>
      <c r="K4" s="8"/>
      <c r="L4" s="8"/>
      <c r="M4" s="8"/>
      <c r="O4" s="20">
        <f>COUNTA($C$8:$C$2000)</f>
        <v>18</v>
      </c>
      <c r="P4" s="20"/>
      <c r="Q4" s="20"/>
      <c r="R4" s="20">
        <f>COUNTIF($G$8:$G$2000,R5)</f>
        <v>12</v>
      </c>
      <c r="S4" s="20"/>
      <c r="T4" s="20"/>
      <c r="U4" s="20">
        <f>COUNTIF($G$8:$G$2000,U5)</f>
        <v>3</v>
      </c>
      <c r="V4" s="20"/>
      <c r="W4" s="20"/>
      <c r="X4" s="20">
        <f>COUNTIF($G$8:$G$2000,X5)</f>
        <v>3</v>
      </c>
      <c r="Y4" s="20"/>
      <c r="Z4" s="20"/>
      <c r="AA4" s="24" t="str">
        <f>O5</f>
        <v>项目合计</v>
      </c>
      <c r="AB4" s="24" t="str">
        <f>R5</f>
        <v>一般项目</v>
      </c>
      <c r="AC4" s="24" t="str">
        <f>U5</f>
        <v>难点项目</v>
      </c>
      <c r="AD4" s="24" t="str">
        <f>X5</f>
        <v>关键项目</v>
      </c>
      <c r="AE4" s="25"/>
      <c r="AU4" s="2"/>
      <c r="AV4" s="2"/>
      <c r="AW4" s="2"/>
      <c r="AX4" s="2"/>
      <c r="AY4" s="2"/>
      <c r="AZ4" s="2"/>
    </row>
    <row r="5" s="2" customFormat="1" ht="24" customHeight="1" spans="3:35">
      <c r="C5" s="5" t="s">
        <v>2</v>
      </c>
      <c r="D5" s="7">
        <v>44378</v>
      </c>
      <c r="F5" s="5" t="s">
        <v>3</v>
      </c>
      <c r="G5" s="8">
        <v>44499</v>
      </c>
      <c r="H5" s="2"/>
      <c r="I5" s="5" t="s">
        <v>4</v>
      </c>
      <c r="J5" s="5"/>
      <c r="K5" s="5"/>
      <c r="L5" s="21">
        <v>3</v>
      </c>
      <c r="O5" s="1" t="s">
        <v>5</v>
      </c>
      <c r="P5" s="1"/>
      <c r="Q5" s="1"/>
      <c r="R5" s="1" t="s">
        <v>6</v>
      </c>
      <c r="S5" s="1"/>
      <c r="T5" s="1"/>
      <c r="U5" s="1" t="s">
        <v>7</v>
      </c>
      <c r="V5" s="1"/>
      <c r="W5" s="1"/>
      <c r="X5" s="1" t="s">
        <v>8</v>
      </c>
      <c r="Y5" s="1"/>
      <c r="Z5" s="1"/>
      <c r="AA5" s="26">
        <f>O4</f>
        <v>18</v>
      </c>
      <c r="AB5" s="26">
        <f>R4</f>
        <v>12</v>
      </c>
      <c r="AC5" s="26">
        <f>U4</f>
        <v>3</v>
      </c>
      <c r="AD5" s="26">
        <f>X4</f>
        <v>3</v>
      </c>
      <c r="AE5" s="27"/>
      <c r="AF5" s="2"/>
      <c r="AH5" s="1"/>
      <c r="AI5" s="1"/>
    </row>
    <row r="6" s="2" customFormat="1" ht="14" customHeight="1" spans="2:11">
      <c r="B6" s="1"/>
      <c r="C6" s="1"/>
      <c r="D6" s="3"/>
      <c r="E6" s="3"/>
      <c r="F6" s="1"/>
      <c r="G6" s="1"/>
      <c r="K6" s="5"/>
    </row>
    <row r="7" s="1" customFormat="1" ht="33" customHeight="1" spans="2:52">
      <c r="B7" s="9" t="s">
        <v>9</v>
      </c>
      <c r="C7" s="10" t="s">
        <v>10</v>
      </c>
      <c r="D7" s="11" t="s">
        <v>11</v>
      </c>
      <c r="E7" s="11" t="s">
        <v>12</v>
      </c>
      <c r="F7" s="12" t="s">
        <v>13</v>
      </c>
      <c r="G7" s="13" t="s">
        <v>14</v>
      </c>
      <c r="H7" s="14">
        <f>IF(D5="","",D5)</f>
        <v>44378</v>
      </c>
      <c r="I7" s="22">
        <f>IF(H7&lt;$G$5,H7+$L$5,"")</f>
        <v>44381</v>
      </c>
      <c r="J7" s="22">
        <f t="shared" ref="J7:AW7" si="0">IF(I7&lt;$G$5,I7+$L$5,"")</f>
        <v>44384</v>
      </c>
      <c r="K7" s="22">
        <f t="shared" si="0"/>
        <v>44387</v>
      </c>
      <c r="L7" s="22">
        <f t="shared" si="0"/>
        <v>44390</v>
      </c>
      <c r="M7" s="22">
        <f t="shared" si="0"/>
        <v>44393</v>
      </c>
      <c r="N7" s="22">
        <f t="shared" si="0"/>
        <v>44396</v>
      </c>
      <c r="O7" s="22">
        <f t="shared" si="0"/>
        <v>44399</v>
      </c>
      <c r="P7" s="22">
        <f t="shared" si="0"/>
        <v>44402</v>
      </c>
      <c r="Q7" s="22">
        <f t="shared" si="0"/>
        <v>44405</v>
      </c>
      <c r="R7" s="22">
        <f t="shared" si="0"/>
        <v>44408</v>
      </c>
      <c r="S7" s="22">
        <f t="shared" si="0"/>
        <v>44411</v>
      </c>
      <c r="T7" s="22">
        <f t="shared" si="0"/>
        <v>44414</v>
      </c>
      <c r="U7" s="22">
        <f t="shared" si="0"/>
        <v>44417</v>
      </c>
      <c r="V7" s="22">
        <f t="shared" si="0"/>
        <v>44420</v>
      </c>
      <c r="W7" s="22">
        <f t="shared" si="0"/>
        <v>44423</v>
      </c>
      <c r="X7" s="22">
        <f t="shared" si="0"/>
        <v>44426</v>
      </c>
      <c r="Y7" s="22">
        <f t="shared" si="0"/>
        <v>44429</v>
      </c>
      <c r="Z7" s="22">
        <f t="shared" si="0"/>
        <v>44432</v>
      </c>
      <c r="AA7" s="22">
        <f t="shared" si="0"/>
        <v>44435</v>
      </c>
      <c r="AB7" s="22">
        <f t="shared" si="0"/>
        <v>44438</v>
      </c>
      <c r="AC7" s="22">
        <f t="shared" si="0"/>
        <v>44441</v>
      </c>
      <c r="AD7" s="22">
        <f t="shared" si="0"/>
        <v>44444</v>
      </c>
      <c r="AE7" s="22">
        <f t="shared" si="0"/>
        <v>44447</v>
      </c>
      <c r="AF7" s="22">
        <f t="shared" si="0"/>
        <v>44450</v>
      </c>
      <c r="AG7" s="22">
        <f t="shared" si="0"/>
        <v>44453</v>
      </c>
      <c r="AH7" s="22">
        <f t="shared" si="0"/>
        <v>44456</v>
      </c>
      <c r="AI7" s="22">
        <f t="shared" si="0"/>
        <v>44459</v>
      </c>
      <c r="AJ7" s="22">
        <f t="shared" si="0"/>
        <v>44462</v>
      </c>
      <c r="AK7" s="22">
        <f t="shared" si="0"/>
        <v>44465</v>
      </c>
      <c r="AL7" s="22">
        <f t="shared" si="0"/>
        <v>44468</v>
      </c>
      <c r="AM7" s="22">
        <f t="shared" si="0"/>
        <v>44471</v>
      </c>
      <c r="AN7" s="22">
        <f t="shared" si="0"/>
        <v>44474</v>
      </c>
      <c r="AO7" s="22">
        <f t="shared" si="0"/>
        <v>44477</v>
      </c>
      <c r="AP7" s="22">
        <f t="shared" si="0"/>
        <v>44480</v>
      </c>
      <c r="AQ7" s="22">
        <f t="shared" si="0"/>
        <v>44483</v>
      </c>
      <c r="AR7" s="22">
        <f t="shared" si="0"/>
        <v>44486</v>
      </c>
      <c r="AS7" s="22">
        <f t="shared" si="0"/>
        <v>44489</v>
      </c>
      <c r="AT7" s="22">
        <f t="shared" si="0"/>
        <v>44492</v>
      </c>
      <c r="AU7" s="22">
        <f t="shared" si="0"/>
        <v>44495</v>
      </c>
      <c r="AV7" s="22">
        <f t="shared" si="0"/>
        <v>44498</v>
      </c>
      <c r="AW7" s="22">
        <f t="shared" si="0"/>
        <v>44501</v>
      </c>
      <c r="AX7" s="23"/>
      <c r="AY7" s="23"/>
      <c r="AZ7" s="23"/>
    </row>
    <row r="8" s="1" customFormat="1" ht="10" customHeight="1" spans="2:49">
      <c r="B8" s="15">
        <v>1</v>
      </c>
      <c r="C8" s="15" t="s">
        <v>15</v>
      </c>
      <c r="D8" s="16">
        <v>44378</v>
      </c>
      <c r="E8" s="16">
        <v>44386</v>
      </c>
      <c r="F8" s="15">
        <f>IF(C8="","",E8-D8+1)</f>
        <v>9</v>
      </c>
      <c r="G8" s="17" t="s">
        <v>6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="1" customFormat="1" ht="10" customHeight="1" spans="2:49">
      <c r="B9" s="18"/>
      <c r="C9" s="18"/>
      <c r="D9" s="19"/>
      <c r="E9" s="19"/>
      <c r="F9" s="18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="1" customFormat="1" ht="10" customHeight="1" spans="2:49">
      <c r="B10" s="18"/>
      <c r="C10" s="18"/>
      <c r="D10" s="19"/>
      <c r="E10" s="19"/>
      <c r="F10" s="18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</row>
    <row r="11" s="1" customFormat="1" ht="10" customHeight="1" spans="2:49">
      <c r="B11" s="18">
        <v>2</v>
      </c>
      <c r="C11" s="18" t="s">
        <v>16</v>
      </c>
      <c r="D11" s="19">
        <v>44382</v>
      </c>
      <c r="E11" s="19">
        <v>44393</v>
      </c>
      <c r="F11" s="18">
        <f>IF(C11="","",E11-D11+1)</f>
        <v>12</v>
      </c>
      <c r="G11" s="17" t="s">
        <v>6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="1" customFormat="1" ht="10" customHeight="1" spans="2:49">
      <c r="B12" s="18"/>
      <c r="C12" s="18"/>
      <c r="D12" s="19"/>
      <c r="E12" s="19"/>
      <c r="F12" s="18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="1" customFormat="1" ht="10" customHeight="1" spans="2:49">
      <c r="B13" s="18"/>
      <c r="C13" s="18"/>
      <c r="D13" s="19"/>
      <c r="E13" s="19"/>
      <c r="F13" s="18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="1" customFormat="1" ht="10" customHeight="1" spans="2:49">
      <c r="B14" s="18">
        <v>3</v>
      </c>
      <c r="C14" s="18" t="s">
        <v>17</v>
      </c>
      <c r="D14" s="19">
        <v>44386</v>
      </c>
      <c r="E14" s="19">
        <v>44402</v>
      </c>
      <c r="F14" s="18">
        <f>IF(C14="","",E14-D14+1)</f>
        <v>17</v>
      </c>
      <c r="G14" s="17" t="s">
        <v>7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</row>
    <row r="15" s="1" customFormat="1" ht="10" customHeight="1" spans="2:49">
      <c r="B15" s="18"/>
      <c r="C15" s="18"/>
      <c r="D15" s="19"/>
      <c r="E15" s="19"/>
      <c r="F15" s="18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</row>
    <row r="16" s="1" customFormat="1" ht="10" customHeight="1" spans="2:49">
      <c r="B16" s="18"/>
      <c r="C16" s="18"/>
      <c r="D16" s="19"/>
      <c r="E16" s="19"/>
      <c r="F16" s="18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</row>
    <row r="17" s="1" customFormat="1" ht="10" customHeight="1" spans="2:49">
      <c r="B17" s="18">
        <v>4</v>
      </c>
      <c r="C17" s="18" t="s">
        <v>18</v>
      </c>
      <c r="D17" s="19">
        <v>44389</v>
      </c>
      <c r="E17" s="19">
        <v>44408</v>
      </c>
      <c r="F17" s="18">
        <f>IF(C17="","",E17-D17+1)</f>
        <v>20</v>
      </c>
      <c r="G17" s="17" t="s">
        <v>6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</row>
    <row r="18" s="1" customFormat="1" ht="10" customHeight="1" spans="2:49">
      <c r="B18" s="18"/>
      <c r="C18" s="18"/>
      <c r="D18" s="19"/>
      <c r="E18" s="19"/>
      <c r="F18" s="18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</row>
    <row r="19" s="1" customFormat="1" ht="10" customHeight="1" spans="2:49">
      <c r="B19" s="18"/>
      <c r="C19" s="18"/>
      <c r="D19" s="19"/>
      <c r="E19" s="19"/>
      <c r="F19" s="18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</row>
    <row r="20" s="1" customFormat="1" ht="10" customHeight="1" spans="2:49">
      <c r="B20" s="18">
        <v>5</v>
      </c>
      <c r="C20" s="18" t="s">
        <v>19</v>
      </c>
      <c r="D20" s="19">
        <v>44393</v>
      </c>
      <c r="E20" s="19">
        <v>44415</v>
      </c>
      <c r="F20" s="18">
        <f>IF(C20="","",E20-D20+1)</f>
        <v>23</v>
      </c>
      <c r="G20" s="17" t="s">
        <v>6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</row>
    <row r="21" s="1" customFormat="1" ht="10" customHeight="1" spans="2:49">
      <c r="B21" s="18"/>
      <c r="C21" s="18"/>
      <c r="D21" s="19"/>
      <c r="E21" s="19"/>
      <c r="F21" s="18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</row>
    <row r="22" s="1" customFormat="1" ht="10" customHeight="1" spans="2:49">
      <c r="B22" s="18"/>
      <c r="C22" s="18"/>
      <c r="D22" s="19"/>
      <c r="E22" s="19"/>
      <c r="F22" s="18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="1" customFormat="1" ht="10" customHeight="1" spans="2:49">
      <c r="B23" s="18">
        <v>6</v>
      </c>
      <c r="C23" s="18" t="s">
        <v>20</v>
      </c>
      <c r="D23" s="19">
        <v>44387</v>
      </c>
      <c r="E23" s="19">
        <v>44420</v>
      </c>
      <c r="F23" s="18">
        <f>IF(C23="","",E23-D23+1)</f>
        <v>34</v>
      </c>
      <c r="G23" s="17" t="s">
        <v>6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</row>
    <row r="24" s="1" customFormat="1" ht="10" customHeight="1" spans="2:49">
      <c r="B24" s="18"/>
      <c r="C24" s="18"/>
      <c r="D24" s="19"/>
      <c r="E24" s="19"/>
      <c r="F24" s="18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</row>
    <row r="25" s="1" customFormat="1" ht="10" customHeight="1" spans="2:49">
      <c r="B25" s="18"/>
      <c r="C25" s="18"/>
      <c r="D25" s="19"/>
      <c r="E25" s="19"/>
      <c r="F25" s="18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</row>
    <row r="26" s="1" customFormat="1" ht="10" customHeight="1" spans="2:49">
      <c r="B26" s="18">
        <v>7</v>
      </c>
      <c r="C26" s="18" t="s">
        <v>19</v>
      </c>
      <c r="D26" s="19">
        <v>44398</v>
      </c>
      <c r="E26" s="19">
        <v>44424</v>
      </c>
      <c r="F26" s="18">
        <f>IF(C26="","",E26-D26+1)</f>
        <v>27</v>
      </c>
      <c r="G26" s="17" t="s">
        <v>7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</row>
    <row r="27" s="1" customFormat="1" ht="10" customHeight="1" spans="2:49">
      <c r="B27" s="18"/>
      <c r="C27" s="18"/>
      <c r="D27" s="19"/>
      <c r="E27" s="19"/>
      <c r="F27" s="18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</row>
    <row r="28" s="1" customFormat="1" ht="10" customHeight="1" spans="2:49">
      <c r="B28" s="18"/>
      <c r="C28" s="18"/>
      <c r="D28" s="19"/>
      <c r="E28" s="19"/>
      <c r="F28" s="18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</row>
    <row r="29" s="1" customFormat="1" ht="10" customHeight="1" spans="2:49">
      <c r="B29" s="18">
        <v>8</v>
      </c>
      <c r="C29" s="18" t="s">
        <v>21</v>
      </c>
      <c r="D29" s="19">
        <v>44403</v>
      </c>
      <c r="E29" s="19">
        <v>44433</v>
      </c>
      <c r="F29" s="18">
        <f>IF(C29="","",E29-D29+1)</f>
        <v>31</v>
      </c>
      <c r="G29" s="17" t="s">
        <v>8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</row>
    <row r="30" s="1" customFormat="1" ht="10" customHeight="1" spans="2:49">
      <c r="B30" s="18"/>
      <c r="C30" s="18"/>
      <c r="D30" s="19"/>
      <c r="E30" s="19"/>
      <c r="F30" s="18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</row>
    <row r="31" s="1" customFormat="1" ht="10" customHeight="1" spans="2:49">
      <c r="B31" s="18"/>
      <c r="C31" s="18"/>
      <c r="D31" s="19"/>
      <c r="E31" s="19"/>
      <c r="F31" s="18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 s="1" customFormat="1" ht="10" customHeight="1" spans="2:49">
      <c r="B32" s="18">
        <v>9</v>
      </c>
      <c r="C32" s="18" t="s">
        <v>22</v>
      </c>
      <c r="D32" s="19">
        <v>44411</v>
      </c>
      <c r="E32" s="19">
        <v>44438</v>
      </c>
      <c r="F32" s="18">
        <f>IF(C32="","",E32-D32+1)</f>
        <v>28</v>
      </c>
      <c r="G32" s="17" t="s">
        <v>6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</row>
    <row r="33" s="1" customFormat="1" ht="10" customHeight="1" spans="2:49">
      <c r="B33" s="18"/>
      <c r="C33" s="18"/>
      <c r="D33" s="19"/>
      <c r="E33" s="19"/>
      <c r="F33" s="18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</row>
    <row r="34" s="1" customFormat="1" ht="10" customHeight="1" spans="2:49">
      <c r="B34" s="18"/>
      <c r="C34" s="18"/>
      <c r="D34" s="19"/>
      <c r="E34" s="19"/>
      <c r="F34" s="18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</row>
    <row r="35" s="1" customFormat="1" ht="10" customHeight="1" spans="2:49">
      <c r="B35" s="18">
        <v>10</v>
      </c>
      <c r="C35" s="18" t="s">
        <v>23</v>
      </c>
      <c r="D35" s="19">
        <v>44415</v>
      </c>
      <c r="E35" s="19">
        <v>44469</v>
      </c>
      <c r="F35" s="18">
        <f>IF(C35="","",E35-D35+1)</f>
        <v>55</v>
      </c>
      <c r="G35" s="17" t="s">
        <v>6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</row>
    <row r="36" s="1" customFormat="1" ht="10" customHeight="1" spans="2:49">
      <c r="B36" s="18"/>
      <c r="C36" s="18"/>
      <c r="D36" s="19"/>
      <c r="E36" s="19"/>
      <c r="F36" s="18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</row>
    <row r="37" s="1" customFormat="1" ht="10" customHeight="1" spans="2:49">
      <c r="B37" s="18"/>
      <c r="C37" s="18"/>
      <c r="D37" s="19"/>
      <c r="E37" s="19"/>
      <c r="F37" s="18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</row>
    <row r="38" s="1" customFormat="1" ht="10" customHeight="1" spans="2:49">
      <c r="B38" s="18">
        <v>11</v>
      </c>
      <c r="C38" s="18" t="s">
        <v>24</v>
      </c>
      <c r="D38" s="19">
        <v>44417</v>
      </c>
      <c r="E38" s="19">
        <v>44456</v>
      </c>
      <c r="F38" s="18">
        <f>IF(C38="","",E38-D38+1)</f>
        <v>40</v>
      </c>
      <c r="G38" s="17" t="s">
        <v>7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="1" customFormat="1" ht="10" customHeight="1" spans="2:49">
      <c r="B39" s="18"/>
      <c r="C39" s="18"/>
      <c r="D39" s="19"/>
      <c r="E39" s="19"/>
      <c r="F39" s="18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="1" customFormat="1" ht="10" customHeight="1" spans="2:49">
      <c r="B40" s="18"/>
      <c r="C40" s="18"/>
      <c r="D40" s="19"/>
      <c r="E40" s="19"/>
      <c r="F40" s="18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 s="1" customFormat="1" ht="10" customHeight="1" spans="2:49">
      <c r="B41" s="18">
        <v>12</v>
      </c>
      <c r="C41" s="18" t="s">
        <v>25</v>
      </c>
      <c r="D41" s="19">
        <v>44420</v>
      </c>
      <c r="E41" s="19">
        <v>44464</v>
      </c>
      <c r="F41" s="18">
        <f>IF(C41="","",E41-D41+1)</f>
        <v>45</v>
      </c>
      <c r="G41" s="17" t="s">
        <v>8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="1" customFormat="1" ht="10" customHeight="1" spans="2:49">
      <c r="B42" s="18"/>
      <c r="C42" s="18"/>
      <c r="D42" s="19"/>
      <c r="E42" s="19"/>
      <c r="F42" s="18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="1" customFormat="1" ht="10" customHeight="1" spans="2:49">
      <c r="B43" s="18"/>
      <c r="C43" s="18"/>
      <c r="D43" s="19"/>
      <c r="E43" s="19"/>
      <c r="F43" s="18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="1" customFormat="1" ht="10" customHeight="1" spans="2:49">
      <c r="B44" s="18">
        <v>13</v>
      </c>
      <c r="C44" s="18" t="s">
        <v>26</v>
      </c>
      <c r="D44" s="19">
        <v>44459</v>
      </c>
      <c r="E44" s="19">
        <v>44469</v>
      </c>
      <c r="F44" s="18">
        <f>IF(C44="","",E44-D44+1)</f>
        <v>11</v>
      </c>
      <c r="G44" s="17" t="s">
        <v>6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="1" customFormat="1" ht="10" customHeight="1" spans="2:49">
      <c r="B45" s="18"/>
      <c r="C45" s="18"/>
      <c r="D45" s="19"/>
      <c r="E45" s="19"/>
      <c r="F45" s="18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="1" customFormat="1" ht="10" customHeight="1" spans="2:49">
      <c r="B46" s="18"/>
      <c r="C46" s="18"/>
      <c r="D46" s="19"/>
      <c r="E46" s="19"/>
      <c r="F46" s="18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="1" customFormat="1" ht="10" customHeight="1" spans="2:49">
      <c r="B47" s="18">
        <v>14</v>
      </c>
      <c r="C47" s="18" t="s">
        <v>27</v>
      </c>
      <c r="D47" s="19">
        <v>44455</v>
      </c>
      <c r="E47" s="19">
        <v>44496</v>
      </c>
      <c r="F47" s="18">
        <f>IF(C47="","",E47-D47+1)</f>
        <v>42</v>
      </c>
      <c r="G47" s="17" t="s">
        <v>8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="1" customFormat="1" ht="10" customHeight="1" spans="2:49">
      <c r="B48" s="18"/>
      <c r="C48" s="18"/>
      <c r="D48" s="19"/>
      <c r="E48" s="19"/>
      <c r="F48" s="18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="1" customFormat="1" ht="10" customHeight="1" spans="2:51">
      <c r="B49" s="18"/>
      <c r="C49" s="18"/>
      <c r="D49" s="19"/>
      <c r="E49" s="19"/>
      <c r="F49" s="18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Y49" s="23"/>
    </row>
    <row r="50" s="1" customFormat="1" ht="10" customHeight="1" spans="2:51">
      <c r="B50" s="18">
        <v>15</v>
      </c>
      <c r="C50" s="18" t="s">
        <v>28</v>
      </c>
      <c r="D50" s="19">
        <v>44454</v>
      </c>
      <c r="E50" s="19">
        <v>44497</v>
      </c>
      <c r="F50" s="18">
        <f>IF(C50="","",E50-D50+1)</f>
        <v>44</v>
      </c>
      <c r="G50" s="17" t="s">
        <v>6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Y50" s="23"/>
    </row>
    <row r="51" s="1" customFormat="1" ht="10" customHeight="1" spans="2:51">
      <c r="B51" s="18"/>
      <c r="C51" s="18"/>
      <c r="D51" s="19"/>
      <c r="E51" s="19"/>
      <c r="F51" s="18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Y51" s="23"/>
    </row>
    <row r="52" s="1" customFormat="1" ht="10" customHeight="1" spans="2:16375">
      <c r="B52" s="18"/>
      <c r="C52" s="18"/>
      <c r="D52" s="19"/>
      <c r="E52" s="19"/>
      <c r="F52" s="18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Y52" s="23"/>
      <c r="XEU52" s="2"/>
    </row>
    <row r="53" s="1" customFormat="1" ht="10" customHeight="1" spans="2:16375">
      <c r="B53" s="18">
        <v>16</v>
      </c>
      <c r="C53" s="18" t="s">
        <v>29</v>
      </c>
      <c r="D53" s="19">
        <v>44455</v>
      </c>
      <c r="E53" s="19">
        <v>44498</v>
      </c>
      <c r="F53" s="18">
        <f>IF(C53="","",E53-D53+1)</f>
        <v>44</v>
      </c>
      <c r="G53" s="17" t="s">
        <v>6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Y53" s="23"/>
      <c r="XEU53" s="2"/>
    </row>
    <row r="54" s="1" customFormat="1" ht="10" customHeight="1" spans="2:16375">
      <c r="B54" s="18"/>
      <c r="C54" s="18"/>
      <c r="D54" s="19"/>
      <c r="E54" s="19"/>
      <c r="F54" s="18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Y54" s="23"/>
      <c r="XEU54" s="2"/>
    </row>
    <row r="55" s="1" customFormat="1" ht="10" customHeight="1" spans="2:16375">
      <c r="B55" s="18"/>
      <c r="C55" s="18"/>
      <c r="D55" s="19"/>
      <c r="E55" s="19"/>
      <c r="F55" s="18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Y55" s="23"/>
      <c r="XEU55" s="2"/>
    </row>
    <row r="56" s="1" customFormat="1" ht="10" customHeight="1" spans="2:16375">
      <c r="B56" s="18">
        <v>17</v>
      </c>
      <c r="C56" s="18" t="s">
        <v>30</v>
      </c>
      <c r="D56" s="19">
        <v>44456</v>
      </c>
      <c r="E56" s="19">
        <v>44499</v>
      </c>
      <c r="F56" s="18">
        <f>IF(C56="","",E56-D56+1)</f>
        <v>44</v>
      </c>
      <c r="G56" s="17" t="s">
        <v>6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Y56" s="23"/>
      <c r="XEU56" s="2"/>
    </row>
    <row r="57" s="1" customFormat="1" ht="10" customHeight="1" spans="2:16375">
      <c r="B57" s="18"/>
      <c r="C57" s="18"/>
      <c r="D57" s="19"/>
      <c r="E57" s="19"/>
      <c r="F57" s="18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Y57" s="23"/>
      <c r="XEU57" s="2"/>
    </row>
    <row r="58" s="1" customFormat="1" ht="10" customHeight="1" spans="2:16384">
      <c r="B58" s="18"/>
      <c r="C58" s="18"/>
      <c r="D58" s="19"/>
      <c r="E58" s="19"/>
      <c r="F58" s="18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Y58" s="23"/>
      <c r="XEU58" s="2"/>
      <c r="XEV58" s="2"/>
      <c r="XEW58" s="2"/>
      <c r="XEX58" s="2"/>
      <c r="XEY58" s="2"/>
      <c r="XEZ58" s="2"/>
      <c r="XFA58" s="2"/>
      <c r="XFB58" s="2"/>
      <c r="XFC58" s="2"/>
      <c r="XFD58" s="2"/>
    </row>
    <row r="59" s="1" customFormat="1" ht="10" customHeight="1" spans="2:16384">
      <c r="B59" s="18">
        <v>18</v>
      </c>
      <c r="C59" s="18" t="s">
        <v>31</v>
      </c>
      <c r="D59" s="19">
        <v>44464</v>
      </c>
      <c r="E59" s="19">
        <v>44499</v>
      </c>
      <c r="F59" s="18">
        <f>IF(C59="","",E59-D59+1)</f>
        <v>36</v>
      </c>
      <c r="G59" s="17" t="s">
        <v>6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Y59" s="23"/>
      <c r="XEU59" s="2"/>
      <c r="XEV59" s="2"/>
      <c r="XEW59" s="2"/>
      <c r="XEX59" s="2"/>
      <c r="XEY59" s="2"/>
      <c r="XEZ59" s="2"/>
      <c r="XFA59" s="2"/>
      <c r="XFB59" s="2"/>
      <c r="XFC59" s="2"/>
      <c r="XFD59" s="2"/>
    </row>
    <row r="60" s="1" customFormat="1" ht="10" customHeight="1" spans="2:16384">
      <c r="B60" s="18"/>
      <c r="C60" s="18"/>
      <c r="D60" s="19"/>
      <c r="E60" s="19"/>
      <c r="F60" s="18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Y60" s="23"/>
      <c r="XEU60" s="2"/>
      <c r="XEV60" s="2"/>
      <c r="XEW60" s="2"/>
      <c r="XEX60" s="2"/>
      <c r="XEY60" s="2"/>
      <c r="XEZ60" s="2"/>
      <c r="XFA60" s="2"/>
      <c r="XFB60" s="2"/>
      <c r="XFC60" s="2"/>
      <c r="XFD60" s="2"/>
    </row>
    <row r="61" s="1" customFormat="1" ht="10" customHeight="1" spans="2:16384">
      <c r="B61" s="18"/>
      <c r="C61" s="18"/>
      <c r="D61" s="19"/>
      <c r="E61" s="19"/>
      <c r="F61" s="18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Y61" s="23"/>
      <c r="XEU61" s="2"/>
      <c r="XEV61" s="2"/>
      <c r="XEW61" s="2"/>
      <c r="XEX61" s="2"/>
      <c r="XEY61" s="2"/>
      <c r="XEZ61" s="2"/>
      <c r="XFA61" s="2"/>
      <c r="XFB61" s="2"/>
      <c r="XFC61" s="2"/>
      <c r="XFD61" s="2"/>
    </row>
    <row r="62" s="1" customFormat="1" ht="12" customHeight="1" spans="4:16384">
      <c r="D62" s="3"/>
      <c r="E62" s="3"/>
      <c r="AY62" s="23"/>
      <c r="XEU62" s="2"/>
      <c r="XEV62" s="2"/>
      <c r="XEW62" s="2"/>
      <c r="XEX62" s="2"/>
      <c r="XEY62" s="2"/>
      <c r="XEZ62" s="2"/>
      <c r="XFA62" s="2"/>
      <c r="XFB62" s="2"/>
      <c r="XFC62" s="2"/>
      <c r="XFD62" s="2"/>
    </row>
    <row r="63" s="1" customFormat="1" customHeight="1" spans="10:16384"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XEU63" s="2"/>
      <c r="XEV63" s="2"/>
      <c r="XEW63" s="2"/>
      <c r="XEX63" s="2"/>
      <c r="XEY63" s="2"/>
      <c r="XEZ63" s="2"/>
      <c r="XFA63" s="2"/>
      <c r="XFB63" s="2"/>
      <c r="XFC63" s="2"/>
      <c r="XFD63" s="2"/>
    </row>
  </sheetData>
  <mergeCells count="122">
    <mergeCell ref="B2:AW2"/>
    <mergeCell ref="B4:C4"/>
    <mergeCell ref="D4:G4"/>
    <mergeCell ref="O4:Q4"/>
    <mergeCell ref="R4:T4"/>
    <mergeCell ref="U4:W4"/>
    <mergeCell ref="X4:Z4"/>
    <mergeCell ref="AQ4:AT4"/>
    <mergeCell ref="I5:K5"/>
    <mergeCell ref="O5:Q5"/>
    <mergeCell ref="R5:T5"/>
    <mergeCell ref="U5:W5"/>
    <mergeCell ref="X5:Z5"/>
    <mergeCell ref="AH5:AI5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D41:D43"/>
    <mergeCell ref="D44:D46"/>
    <mergeCell ref="D47:D49"/>
    <mergeCell ref="D50:D52"/>
    <mergeCell ref="D53:D55"/>
    <mergeCell ref="D56:D58"/>
    <mergeCell ref="D59:D61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E41:E43"/>
    <mergeCell ref="E44:E46"/>
    <mergeCell ref="E47:E49"/>
    <mergeCell ref="E50:E52"/>
    <mergeCell ref="E53:E55"/>
    <mergeCell ref="E56:E58"/>
    <mergeCell ref="E59:E61"/>
    <mergeCell ref="F8:F10"/>
    <mergeCell ref="F11:F13"/>
    <mergeCell ref="F14:F16"/>
    <mergeCell ref="F17:F19"/>
    <mergeCell ref="F20:F22"/>
    <mergeCell ref="F23:F25"/>
    <mergeCell ref="F26:F28"/>
    <mergeCell ref="F29:F31"/>
    <mergeCell ref="F32:F34"/>
    <mergeCell ref="F35:F37"/>
    <mergeCell ref="F38:F40"/>
    <mergeCell ref="F41:F43"/>
    <mergeCell ref="F44:F46"/>
    <mergeCell ref="F47:F49"/>
    <mergeCell ref="F50:F52"/>
    <mergeCell ref="F53:F55"/>
    <mergeCell ref="F56:F58"/>
    <mergeCell ref="F59:F61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G38:G40"/>
    <mergeCell ref="G41:G43"/>
    <mergeCell ref="G44:G46"/>
    <mergeCell ref="G47:G49"/>
    <mergeCell ref="G50:G52"/>
    <mergeCell ref="G53:G55"/>
    <mergeCell ref="G56:G58"/>
    <mergeCell ref="G59:G61"/>
  </mergeCells>
  <conditionalFormatting sqref="H9:AW9">
    <cfRule type="expression" dxfId="0" priority="64">
      <formula>AND(H$7&gt;=$D8,H$7&lt;=$E8,$G8="一般项目")</formula>
    </cfRule>
    <cfRule type="expression" dxfId="1" priority="65">
      <formula>AND(H$7&gt;=$D8,H$7&lt;=$E8,$G8="难点项目")</formula>
    </cfRule>
    <cfRule type="expression" dxfId="2" priority="106">
      <formula>AND(H$7&gt;=$D8,H$7&lt;=$E8,$G8="关键项目")</formula>
    </cfRule>
  </conditionalFormatting>
  <conditionalFormatting sqref="H12:AW12">
    <cfRule type="expression" dxfId="0" priority="61">
      <formula>AND(H$7&gt;=$D11,H$7&lt;=$E11,$G11="一般项目")</formula>
    </cfRule>
    <cfRule type="expression" dxfId="1" priority="62">
      <formula>AND(H$7&gt;=$D11,H$7&lt;=$E11,$G11="难点项目")</formula>
    </cfRule>
    <cfRule type="expression" dxfId="2" priority="63">
      <formula>AND(H$7&gt;=$D11,H$7&lt;=$E11,$G11="关键项目")</formula>
    </cfRule>
  </conditionalFormatting>
  <conditionalFormatting sqref="H15:AW15">
    <cfRule type="expression" dxfId="0" priority="58">
      <formula>AND(H$7&gt;=$D14,H$7&lt;=$E14,$G14="一般项目")</formula>
    </cfRule>
    <cfRule type="expression" dxfId="1" priority="59">
      <formula>AND(H$7&gt;=$D14,H$7&lt;=$E14,$G14="难点项目")</formula>
    </cfRule>
    <cfRule type="expression" dxfId="2" priority="60">
      <formula>AND(H$7&gt;=$D14,H$7&lt;=$E14,$G14="关键项目")</formula>
    </cfRule>
  </conditionalFormatting>
  <conditionalFormatting sqref="H18:AW18">
    <cfRule type="expression" dxfId="0" priority="55">
      <formula>AND(H$7&gt;=$D17,H$7&lt;=$E17,$G17="一般项目")</formula>
    </cfRule>
    <cfRule type="expression" dxfId="1" priority="56">
      <formula>AND(H$7&gt;=$D17,H$7&lt;=$E17,$G17="难点项目")</formula>
    </cfRule>
    <cfRule type="expression" dxfId="2" priority="57">
      <formula>AND(H$7&gt;=$D17,H$7&lt;=$E17,$G17="关键项目")</formula>
    </cfRule>
  </conditionalFormatting>
  <conditionalFormatting sqref="H21:AW21">
    <cfRule type="expression" dxfId="0" priority="52">
      <formula>AND(H$7&gt;=$D20,H$7&lt;=$E20,$G20="一般项目")</formula>
    </cfRule>
    <cfRule type="expression" dxfId="1" priority="53">
      <formula>AND(H$7&gt;=$D20,H$7&lt;=$E20,$G20="难点项目")</formula>
    </cfRule>
    <cfRule type="expression" dxfId="2" priority="54">
      <formula>AND(H$7&gt;=$D20,H$7&lt;=$E20,$G20="关键项目")</formula>
    </cfRule>
  </conditionalFormatting>
  <conditionalFormatting sqref="H24:AW24">
    <cfRule type="expression" dxfId="0" priority="49">
      <formula>AND(H$7&gt;=$D23,H$7&lt;=$E23,$G23="一般项目")</formula>
    </cfRule>
    <cfRule type="expression" dxfId="1" priority="50">
      <formula>AND(H$7&gt;=$D23,H$7&lt;=$E23,$G23="难点项目")</formula>
    </cfRule>
    <cfRule type="expression" dxfId="2" priority="51">
      <formula>AND(H$7&gt;=$D23,H$7&lt;=$E23,$G23="关键项目")</formula>
    </cfRule>
  </conditionalFormatting>
  <conditionalFormatting sqref="H27:AW27">
    <cfRule type="expression" dxfId="0" priority="40">
      <formula>AND(H$7&gt;=$D26,H$7&lt;=$E26,$G26="一般项目")</formula>
    </cfRule>
    <cfRule type="expression" dxfId="1" priority="41">
      <formula>AND(H$7&gt;=$D26,H$7&lt;=$E26,$G26="难点项目")</formula>
    </cfRule>
    <cfRule type="expression" dxfId="2" priority="42">
      <formula>AND(H$7&gt;=$D26,H$7&lt;=$E26,$G26="关键项目")</formula>
    </cfRule>
  </conditionalFormatting>
  <conditionalFormatting sqref="H30:AW30">
    <cfRule type="expression" dxfId="0" priority="43">
      <formula>AND(H$7&gt;=$D29,H$7&lt;=$E29,$G29="一般项目")</formula>
    </cfRule>
    <cfRule type="expression" dxfId="1" priority="44">
      <formula>AND(H$7&gt;=$D29,H$7&lt;=$E29,$G29="难点项目")</formula>
    </cfRule>
    <cfRule type="expression" dxfId="2" priority="45">
      <formula>AND(H$7&gt;=$D29,H$7&lt;=$E29,$G29="关键项目")</formula>
    </cfRule>
  </conditionalFormatting>
  <conditionalFormatting sqref="H33:AW33">
    <cfRule type="expression" dxfId="0" priority="37">
      <formula>AND(H$7&gt;=$D32,H$7&lt;=$E32,$G32="一般项目")</formula>
    </cfRule>
    <cfRule type="expression" dxfId="1" priority="38">
      <formula>AND(H$7&gt;=$D32,H$7&lt;=$E32,$G32="难点项目")</formula>
    </cfRule>
    <cfRule type="expression" dxfId="2" priority="39">
      <formula>AND(H$7&gt;=$D32,H$7&lt;=$E32,$G32="关键项目")</formula>
    </cfRule>
  </conditionalFormatting>
  <conditionalFormatting sqref="H36:AW36">
    <cfRule type="expression" dxfId="0" priority="1">
      <formula>AND(H$7&gt;=$D35,H$7&lt;=$E35,$G35="一般项目")</formula>
    </cfRule>
    <cfRule type="expression" dxfId="1" priority="2">
      <formula>AND(H$7&gt;=$D35,H$7&lt;=$E35,$G35="难点项目")</formula>
    </cfRule>
    <cfRule type="expression" dxfId="2" priority="3">
      <formula>AND(H$7&gt;=$D35,H$7&lt;=$E35,$G35="关键项目")</formula>
    </cfRule>
  </conditionalFormatting>
  <conditionalFormatting sqref="H39:AW39">
    <cfRule type="expression" dxfId="0" priority="4">
      <formula>AND(H$7&gt;=$D38,H$7&lt;=$E38,$G38="一般项目")</formula>
    </cfRule>
    <cfRule type="expression" dxfId="1" priority="5">
      <formula>AND(H$7&gt;=$D38,H$7&lt;=$E38,$G38="难点项目")</formula>
    </cfRule>
    <cfRule type="expression" dxfId="2" priority="6">
      <formula>AND(H$7&gt;=$D38,H$7&lt;=$E38,$G38="关键项目")</formula>
    </cfRule>
  </conditionalFormatting>
  <conditionalFormatting sqref="H42:AW42">
    <cfRule type="expression" dxfId="0" priority="7">
      <formula>AND(H$7&gt;=$D41,H$7&lt;=$E41,$G41="一般项目")</formula>
    </cfRule>
    <cfRule type="expression" dxfId="1" priority="8">
      <formula>AND(H$7&gt;=$D41,H$7&lt;=$E41,$G41="难点项目")</formula>
    </cfRule>
    <cfRule type="expression" dxfId="2" priority="9">
      <formula>AND(H$7&gt;=$D41,H$7&lt;=$E41,$G41="关键项目")</formula>
    </cfRule>
  </conditionalFormatting>
  <conditionalFormatting sqref="H45:AW45">
    <cfRule type="expression" dxfId="0" priority="10">
      <formula>AND(H$7&gt;=$D44,H$7&lt;=$E44,$G44="一般项目")</formula>
    </cfRule>
    <cfRule type="expression" dxfId="1" priority="11">
      <formula>AND(H$7&gt;=$D44,H$7&lt;=$E44,$G44="难点项目")</formula>
    </cfRule>
    <cfRule type="expression" dxfId="2" priority="12">
      <formula>AND(H$7&gt;=$D44,H$7&lt;=$E44,$G44="关键项目")</formula>
    </cfRule>
  </conditionalFormatting>
  <conditionalFormatting sqref="H48:AW48">
    <cfRule type="expression" dxfId="0" priority="13">
      <formula>AND(H$7&gt;=$D47,H$7&lt;=$E47,$G47="一般项目")</formula>
    </cfRule>
    <cfRule type="expression" dxfId="1" priority="14">
      <formula>AND(H$7&gt;=$D47,H$7&lt;=$E47,$G47="难点项目")</formula>
    </cfRule>
    <cfRule type="expression" dxfId="2" priority="15">
      <formula>AND(H$7&gt;=$D47,H$7&lt;=$E47,$G47="关键项目")</formula>
    </cfRule>
  </conditionalFormatting>
  <conditionalFormatting sqref="H51:AW51">
    <cfRule type="expression" dxfId="0" priority="25">
      <formula>AND(H$7&gt;=$D50,H$7&lt;=$E50,$G50="一般项目")</formula>
    </cfRule>
    <cfRule type="expression" dxfId="1" priority="26">
      <formula>AND(H$7&gt;=$D50,H$7&lt;=$E50,$G50="难点项目")</formula>
    </cfRule>
    <cfRule type="expression" dxfId="2" priority="27">
      <formula>AND(H$7&gt;=$D50,H$7&lt;=$E50,$G50="关键项目")</formula>
    </cfRule>
  </conditionalFormatting>
  <conditionalFormatting sqref="H54:AW54">
    <cfRule type="expression" dxfId="0" priority="28">
      <formula>AND(H$7&gt;=$D53,H$7&lt;=$E53,$G53="一般项目")</formula>
    </cfRule>
    <cfRule type="expression" dxfId="1" priority="29">
      <formula>AND(H$7&gt;=$D53,H$7&lt;=$E53,$G53="难点项目")</formula>
    </cfRule>
    <cfRule type="expression" dxfId="2" priority="30">
      <formula>AND(H$7&gt;=$D53,H$7&lt;=$E53,$G53="关键项目")</formula>
    </cfRule>
  </conditionalFormatting>
  <conditionalFormatting sqref="H57:AW57">
    <cfRule type="expression" dxfId="0" priority="31">
      <formula>AND(H$7&gt;=$D56,H$7&lt;=$E56,$G56="一般项目")</formula>
    </cfRule>
    <cfRule type="expression" dxfId="1" priority="32">
      <formula>AND(H$7&gt;=$D56,H$7&lt;=$E56,$G56="难点项目")</formula>
    </cfRule>
    <cfRule type="expression" dxfId="2" priority="33">
      <formula>AND(H$7&gt;=$D56,H$7&lt;=$E56,$G56="关键项目")</formula>
    </cfRule>
  </conditionalFormatting>
  <conditionalFormatting sqref="H60:AW60">
    <cfRule type="expression" dxfId="0" priority="34">
      <formula>AND(H$7&gt;=$D59,H$7&lt;=$E59,$G59="一般项目")</formula>
    </cfRule>
    <cfRule type="expression" dxfId="1" priority="35">
      <formula>AND(H$7&gt;=$D59,H$7&lt;=$E59,$G59="难点项目")</formula>
    </cfRule>
    <cfRule type="expression" dxfId="2" priority="36">
      <formula>AND(H$7&gt;=$D59,H$7&lt;=$E59,$G59="关键项目")</formula>
    </cfRule>
  </conditionalFormatting>
  <dataValidations count="1">
    <dataValidation type="list" allowBlank="1" showInputMessage="1" showErrorMessage="1" sqref="G8:G61">
      <formula1>"一般项目,难点项目,关键项目"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儿微微</cp:lastModifiedBy>
  <dcterms:created xsi:type="dcterms:W3CDTF">2021-06-29T14:56:00Z</dcterms:created>
  <dcterms:modified xsi:type="dcterms:W3CDTF">2021-07-01T07:09:06Z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855A8B82E4AE4F7A8816ACB144CC9CB2</vt:lpwstr>
  </property>
  <property fmtid="{D5CDD505-2E9C-101B-9397-08002B2CF9AE}" pid="3" name="KSOProductBuildVer">
    <vt:lpwstr>2052-11.1.0.10578</vt:lpwstr>
  </property>
</Properties>
</file>