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日历提醒" sheetId="4" r:id="rId1"/>
  </sheets>
  <definedNames>
    <definedName name="_xlnm.Print_Area" localSheetId="0">日历提醒!$A$1:$P$23</definedName>
  </definedNames>
  <calcPr calcId="144525"/>
</workbook>
</file>

<file path=xl/sharedStrings.xml><?xml version="1.0" encoding="utf-8"?>
<sst xmlns="http://schemas.openxmlformats.org/spreadsheetml/2006/main" count="24" uniqueCount="24">
  <si>
    <t>任务计划进度表</t>
  </si>
  <si>
    <t>月份</t>
  </si>
  <si>
    <t>时间</t>
  </si>
  <si>
    <t>年</t>
  </si>
  <si>
    <t>月</t>
  </si>
  <si>
    <t>日</t>
  </si>
  <si>
    <t>序号</t>
  </si>
  <si>
    <t>工作内容</t>
  </si>
  <si>
    <t>计划开始时间</t>
  </si>
  <si>
    <t>计划完成时间</t>
  </si>
  <si>
    <t>计划天数</t>
  </si>
  <si>
    <t>实际开始时间</t>
  </si>
  <si>
    <t>实际完成时间</t>
  </si>
  <si>
    <t>实际天数</t>
  </si>
  <si>
    <t>完成情况</t>
  </si>
  <si>
    <t>备注</t>
  </si>
  <si>
    <t>任务1</t>
  </si>
  <si>
    <t>任务2</t>
  </si>
  <si>
    <t>任务3</t>
  </si>
  <si>
    <t>任务4</t>
  </si>
  <si>
    <t>任务5</t>
  </si>
  <si>
    <t>任务6</t>
  </si>
  <si>
    <t>任务7</t>
  </si>
  <si>
    <t>任务8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</si>
</sst>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h:mm;@"/>
    <numFmt numFmtId="41" formatCode="_ * #,##0_ ;_ * \-#,##0_ ;_ * &quot;-&quot;_ ;_ @_ "/>
    <numFmt numFmtId="43" formatCode="_ * #,##0.00_ ;_ * \-#,##0.00_ ;_ * &quot;-&quot;??_ ;_ @_ "/>
    <numFmt numFmtId="177" formatCode="[$-804]aaa;@"/>
    <numFmt numFmtId="178" formatCode="dd"/>
  </numFmts>
  <fonts count="28">
    <font>
      <sz val="11"/>
      <color theme="1"/>
      <name val="宋体"/>
      <charset val="134"/>
      <scheme val="minor"/>
    </font>
    <font>
      <b/>
      <sz val="11"/>
      <name val="字魂45号-冰宇雅宋"/>
      <charset val="134"/>
    </font>
    <font>
      <b/>
      <sz val="11"/>
      <color theme="0"/>
      <name val="字魂45号-冰宇雅宋"/>
      <charset val="134"/>
    </font>
    <font>
      <b/>
      <sz val="24"/>
      <color rgb="FF419C93"/>
      <name val="字魂45号-冰宇雅宋"/>
      <charset val="134"/>
    </font>
    <font>
      <b/>
      <sz val="12"/>
      <color theme="0"/>
      <name val="字魂45号-冰宇雅宋"/>
      <charset val="134"/>
    </font>
    <font>
      <b/>
      <sz val="10"/>
      <color theme="0"/>
      <name val="字魂45号-冰宇雅宋"/>
      <charset val="134"/>
    </font>
    <font>
      <b/>
      <sz val="11"/>
      <color rgb="FFFFFFFF"/>
      <name val="字魂45号-冰宇雅宋"/>
      <charset val="134"/>
    </font>
    <font>
      <b/>
      <sz val="11"/>
      <color theme="1"/>
      <name val="字魂45号-冰宇雅宋"/>
      <charset val="134"/>
    </font>
    <font>
      <b/>
      <sz val="11"/>
      <color rgb="FF121212"/>
      <name val="字魂45号-冰宇雅宋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419C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rgb="FF419C93"/>
      </left>
      <right/>
      <top style="thin">
        <color rgb="FF419C93"/>
      </top>
      <bottom/>
      <diagonal/>
    </border>
    <border>
      <left/>
      <right/>
      <top style="thin">
        <color rgb="FF419C93"/>
      </top>
      <bottom style="thin">
        <color rgb="FF419C93"/>
      </bottom>
      <diagonal/>
    </border>
    <border>
      <left/>
      <right/>
      <top style="thin">
        <color rgb="FF419C93"/>
      </top>
      <bottom/>
      <diagonal/>
    </border>
    <border>
      <left/>
      <right style="thin">
        <color rgb="FF419C93"/>
      </right>
      <top style="thin">
        <color rgb="FF419C93"/>
      </top>
      <bottom style="thin">
        <color rgb="FF419C93"/>
      </bottom>
      <diagonal/>
    </border>
    <border>
      <left style="thin">
        <color rgb="FF419C93"/>
      </left>
      <right/>
      <top style="thin">
        <color rgb="FF419C93"/>
      </top>
      <bottom style="thin">
        <color rgb="FF419C93"/>
      </bottom>
      <diagonal/>
    </border>
    <border>
      <left style="thin">
        <color rgb="FF419C93"/>
      </left>
      <right style="thin">
        <color rgb="FF419C93"/>
      </right>
      <top style="thin">
        <color rgb="FF419C93"/>
      </top>
      <bottom style="thin">
        <color rgb="FF419C9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2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9" borderId="13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19" borderId="9" applyNumberFormat="0" applyAlignment="0" applyProtection="0">
      <alignment vertical="center"/>
    </xf>
    <xf numFmtId="0" fontId="25" fillId="19" borderId="10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57" fontId="4" fillId="2" borderId="2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7" fontId="2" fillId="2" borderId="5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/>
    </xf>
    <xf numFmtId="177" fontId="2" fillId="2" borderId="4" xfId="0" applyNumberFormat="1" applyFont="1" applyFill="1" applyBorder="1" applyAlignment="1">
      <alignment horizontal="center" vertical="center"/>
    </xf>
    <xf numFmtId="178" fontId="1" fillId="0" borderId="6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1" fillId="3" borderId="6" xfId="0" applyFont="1" applyFill="1" applyBorder="1" applyAlignment="1" applyProtection="1">
      <alignment horizontal="center" vertical="center"/>
      <protection locked="0"/>
    </xf>
    <xf numFmtId="14" fontId="1" fillId="3" borderId="6" xfId="0" applyNumberFormat="1" applyFont="1" applyFill="1" applyBorder="1" applyAlignment="1" applyProtection="1">
      <alignment horizontal="center" vertical="center"/>
      <protection locked="0"/>
    </xf>
    <xf numFmtId="57" fontId="1" fillId="0" borderId="0" xfId="0" applyNumberFormat="1" applyFont="1" applyFill="1">
      <alignment vertical="center"/>
    </xf>
    <xf numFmtId="176" fontId="1" fillId="0" borderId="0" xfId="0" applyNumberFormat="1" applyFont="1" applyFill="1">
      <alignment vertical="center"/>
    </xf>
    <xf numFmtId="14" fontId="1" fillId="0" borderId="0" xfId="0" applyNumberFormat="1" applyFont="1" applyFill="1">
      <alignment vertical="center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" vertical="center"/>
      <protection locked="0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" fillId="3" borderId="5" xfId="0" applyFont="1" applyFill="1" applyBorder="1" applyAlignment="1" applyProtection="1">
      <alignment horizontal="center"/>
      <protection locked="0"/>
    </xf>
    <xf numFmtId="0" fontId="1" fillId="3" borderId="4" xfId="0" applyFont="1" applyFill="1" applyBorder="1" applyAlignment="1" applyProtection="1">
      <alignment horizontal="center"/>
      <protection locked="0"/>
    </xf>
    <xf numFmtId="0" fontId="1" fillId="3" borderId="6" xfId="0" applyFont="1" applyFill="1" applyBorder="1" applyAlignment="1" applyProtection="1">
      <alignment horizontal="center"/>
      <protection locked="0"/>
    </xf>
    <xf numFmtId="0" fontId="2" fillId="0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5" tint="0.799981688894314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5" tint="0.799981688894314"/>
        </patternFill>
      </fill>
    </dxf>
    <dxf>
      <font>
        <color theme="0" tint="-0.499984740745262"/>
      </font>
    </dxf>
  </dxfs>
  <tableStyles count="0" defaultTableStyle="TableStyleMedium2" defaultPivotStyle="PivotStyleLight16"/>
  <colors>
    <mruColors>
      <color rgb="00E6F4F5"/>
      <color rgb="00419C93"/>
      <color rgb="00518CB3"/>
      <color rgb="00BE0003"/>
      <color rgb="00C00003"/>
      <color rgb="003C9C9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日历提醒!$H$11</c:f>
              <c:strCache>
                <c:ptCount val="1"/>
                <c:pt idx="0">
                  <c:v>计划开始时间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字魂45号-冰宇雅宋" panose="00000500000000000000" charset="-122"/>
                    <a:ea typeface="字魂45号-冰宇雅宋" panose="00000500000000000000" charset="-122"/>
                    <a:cs typeface="字魂45号-冰宇雅宋" panose="00000500000000000000" charset="-122"/>
                    <a:sym typeface="字魂45号-冰宇雅宋" panose="00000500000000000000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日历提醒!$B$12:$G$23</c:f>
              <c:multiLvlStrCache>
                <c:ptCount val="12"/>
                <c:lvl/>
                <c:lvl/>
                <c:lvl/>
                <c:lvl/>
                <c:lvl/>
                <c:lvl>
                  <c:pt idx="0">
                    <c:v>任务1</c:v>
                  </c:pt>
                  <c:pt idx="1">
                    <c:v>任务2</c:v>
                  </c:pt>
                  <c:pt idx="2">
                    <c:v>任务3</c:v>
                  </c:pt>
                  <c:pt idx="3">
                    <c:v>任务4</c:v>
                  </c:pt>
                  <c:pt idx="4">
                    <c:v>任务5</c:v>
                  </c:pt>
                  <c:pt idx="5">
                    <c:v>任务6</c:v>
                  </c:pt>
                  <c:pt idx="6">
                    <c:v>任务7</c:v>
                  </c:pt>
                  <c:pt idx="7">
                    <c:v>任务8</c:v>
                  </c:pt>
                </c:lvl>
              </c:multiLvlStrCache>
            </c:multiLvlStrRef>
          </c:cat>
          <c:val>
            <c:numRef>
              <c:f>日历提醒!$H$12:$H$23</c:f>
              <c:numCache>
                <c:formatCode>yyyy/m/d</c:formatCode>
                <c:ptCount val="12"/>
                <c:pt idx="0">
                  <c:v>44166</c:v>
                </c:pt>
                <c:pt idx="1">
                  <c:v>44169</c:v>
                </c:pt>
                <c:pt idx="2">
                  <c:v>44171</c:v>
                </c:pt>
                <c:pt idx="3">
                  <c:v>44173</c:v>
                </c:pt>
                <c:pt idx="4">
                  <c:v>44175</c:v>
                </c:pt>
                <c:pt idx="5">
                  <c:v>44185</c:v>
                </c:pt>
                <c:pt idx="6">
                  <c:v>44189</c:v>
                </c:pt>
                <c:pt idx="7">
                  <c:v>44191</c:v>
                </c:pt>
              </c:numCache>
            </c:numRef>
          </c:val>
        </c:ser>
        <c:ser>
          <c:idx val="2"/>
          <c:order val="1"/>
          <c:tx>
            <c:strRef>
              <c:f>日历提醒!$J$11</c:f>
              <c:strCache>
                <c:ptCount val="1"/>
                <c:pt idx="0">
                  <c:v>计划天数</c:v>
                </c:pt>
              </c:strCache>
            </c:strRef>
          </c:tx>
          <c:spPr>
            <a:solidFill>
              <a:srgbClr val="419C9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日历提醒!$Q$12:$Q$23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2"/>
          <c:tx>
            <c:strRef>
              <c:f>日历提醒!$I$11</c:f>
              <c:strCache>
                <c:ptCount val="1"/>
                <c:pt idx="0">
                  <c:v>计划完成时间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日历提醒!$R$12:$R$23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40584303"/>
        <c:axId val="440585551"/>
      </c:barChart>
      <c:catAx>
        <c:axId val="4405843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6F4F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440585551"/>
        <c:crosses val="autoZero"/>
        <c:auto val="1"/>
        <c:lblAlgn val="ctr"/>
        <c:lblOffset val="100"/>
        <c:noMultiLvlLbl val="0"/>
      </c:catAx>
      <c:valAx>
        <c:axId val="440585551"/>
        <c:scaling>
          <c:orientation val="minMax"/>
          <c:max val="44197"/>
          <c:min val="44166"/>
        </c:scaling>
        <c:delete val="0"/>
        <c:axPos val="t"/>
        <c:majorGridlines>
          <c:spPr>
            <a:ln w="9525" cap="flat" cmpd="sng" algn="ctr">
              <a:solidFill>
                <a:srgbClr val="E6F4F5"/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440584303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419C93"/>
      </a:solidFill>
      <a:round/>
    </a:ln>
    <a:effectLst/>
  </c:spPr>
  <c:txPr>
    <a:bodyPr/>
    <a:lstStyle/>
    <a:p>
      <a:pPr>
        <a:defRPr lang="zh-CN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99060</xdr:colOff>
      <xdr:row>0</xdr:row>
      <xdr:rowOff>83820</xdr:rowOff>
    </xdr:from>
    <xdr:to>
      <xdr:col>15</xdr:col>
      <xdr:colOff>571500</xdr:colOff>
      <xdr:row>9</xdr:row>
      <xdr:rowOff>0</xdr:rowOff>
    </xdr:to>
    <xdr:graphicFrame>
      <xdr:nvGraphicFramePr>
        <xdr:cNvPr id="6" name="图表 5"/>
        <xdr:cNvGraphicFramePr/>
      </xdr:nvGraphicFramePr>
      <xdr:xfrm>
        <a:off x="2872740" y="83820"/>
        <a:ext cx="7091680" cy="3343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showGridLines="0" tabSelected="1" workbookViewId="0">
      <selection activeCell="R14" sqref="R14"/>
    </sheetView>
  </sheetViews>
  <sheetFormatPr defaultColWidth="9" defaultRowHeight="13.8"/>
  <cols>
    <col min="1" max="7" width="5.77777777777778" style="1" customWidth="1"/>
    <col min="8" max="8" width="13.8796296296296" style="2" customWidth="1"/>
    <col min="9" max="9" width="17.212962962963" style="2" customWidth="1"/>
    <col min="10" max="10" width="9.55555555555556" style="2" customWidth="1"/>
    <col min="11" max="12" width="13.8796296296296" style="2" customWidth="1"/>
    <col min="13" max="14" width="9.55555555555556" style="2" customWidth="1"/>
    <col min="15" max="16" width="9" style="2"/>
    <col min="17" max="17" width="9" style="3" customWidth="1"/>
    <col min="18" max="18" width="9.55555555555556" style="3" customWidth="1"/>
    <col min="19" max="16384" width="9" style="2"/>
  </cols>
  <sheetData>
    <row r="1" ht="49.95" customHeight="1" spans="1:7">
      <c r="A1" s="2"/>
      <c r="B1" s="4" t="s">
        <v>0</v>
      </c>
      <c r="C1" s="4"/>
      <c r="D1" s="4"/>
      <c r="E1" s="4"/>
      <c r="F1" s="4"/>
      <c r="G1" s="4"/>
    </row>
    <row r="2" ht="19.95" customHeight="1" spans="1:7">
      <c r="A2" s="5" t="s">
        <v>1</v>
      </c>
      <c r="B2" s="6">
        <f ca="1">TODAY()</f>
        <v>44381</v>
      </c>
      <c r="C2" s="6"/>
      <c r="D2" s="6"/>
      <c r="E2" s="7" t="s">
        <v>2</v>
      </c>
      <c r="F2" s="8">
        <f ca="1">NOW()</f>
        <v>44381.8395023148</v>
      </c>
      <c r="G2" s="9"/>
    </row>
    <row r="3" ht="19.95" customHeight="1" spans="1:9">
      <c r="A3" s="10">
        <v>2</v>
      </c>
      <c r="B3" s="11">
        <v>3</v>
      </c>
      <c r="C3" s="11">
        <v>4</v>
      </c>
      <c r="D3" s="11">
        <v>5</v>
      </c>
      <c r="E3" s="11">
        <v>6</v>
      </c>
      <c r="F3" s="11">
        <v>7</v>
      </c>
      <c r="G3" s="12">
        <v>8</v>
      </c>
      <c r="H3" s="1"/>
      <c r="I3" s="19"/>
    </row>
    <row r="4" ht="30" customHeight="1" spans="1:9">
      <c r="A4" s="13">
        <f ca="1">($B$10&amp;"-"&amp;$D$10)-WEEKDAY($B$10&amp;"-"&amp;$D$10,2)+1+COLUMN(A1)-1+ROW(A1)*7-7</f>
        <v>44375</v>
      </c>
      <c r="B4" s="13">
        <f ca="1" t="shared" ref="B4:G4" si="0">($B$10&amp;"-"&amp;$D$10)-WEEKDAY($B$10&amp;"-"&amp;$D$10,2)+1+COLUMN(B1)-1+ROW(B1)*7-7</f>
        <v>44376</v>
      </c>
      <c r="C4" s="13">
        <f ca="1" t="shared" si="0"/>
        <v>44377</v>
      </c>
      <c r="D4" s="13">
        <f ca="1" t="shared" si="0"/>
        <v>44378</v>
      </c>
      <c r="E4" s="13">
        <f ca="1" t="shared" si="0"/>
        <v>44379</v>
      </c>
      <c r="F4" s="13">
        <f ca="1" t="shared" si="0"/>
        <v>44380</v>
      </c>
      <c r="G4" s="13">
        <f ca="1" t="shared" si="0"/>
        <v>44381</v>
      </c>
      <c r="I4" s="20"/>
    </row>
    <row r="5" ht="30" customHeight="1" spans="1:7">
      <c r="A5" s="13">
        <f ca="1" t="shared" ref="A5:G5" si="1">($B$10&amp;"-"&amp;$D$10)-WEEKDAY($B$10&amp;"-"&amp;$D$10,2)+1+COLUMN(A2)-1+ROW(A2)*7-7</f>
        <v>44382</v>
      </c>
      <c r="B5" s="13">
        <f ca="1" t="shared" si="1"/>
        <v>44383</v>
      </c>
      <c r="C5" s="13">
        <f ca="1" t="shared" si="1"/>
        <v>44384</v>
      </c>
      <c r="D5" s="13">
        <f ca="1" t="shared" si="1"/>
        <v>44385</v>
      </c>
      <c r="E5" s="13">
        <f ca="1" t="shared" si="1"/>
        <v>44386</v>
      </c>
      <c r="F5" s="13">
        <f ca="1" t="shared" si="1"/>
        <v>44387</v>
      </c>
      <c r="G5" s="13">
        <f ca="1" t="shared" si="1"/>
        <v>44388</v>
      </c>
    </row>
    <row r="6" ht="30" customHeight="1" spans="1:10">
      <c r="A6" s="13">
        <f ca="1" t="shared" ref="A6:G6" si="2">($B$10&amp;"-"&amp;$D$10)-WEEKDAY($B$10&amp;"-"&amp;$D$10,2)+1+COLUMN(A3)-1+ROW(A3)*7-7</f>
        <v>44389</v>
      </c>
      <c r="B6" s="13">
        <f ca="1" t="shared" si="2"/>
        <v>44390</v>
      </c>
      <c r="C6" s="13">
        <f ca="1" t="shared" si="2"/>
        <v>44391</v>
      </c>
      <c r="D6" s="13">
        <f ca="1" t="shared" si="2"/>
        <v>44392</v>
      </c>
      <c r="E6" s="13">
        <f ca="1" t="shared" si="2"/>
        <v>44393</v>
      </c>
      <c r="F6" s="13">
        <f ca="1" t="shared" si="2"/>
        <v>44394</v>
      </c>
      <c r="G6" s="13">
        <f ca="1" t="shared" si="2"/>
        <v>44395</v>
      </c>
      <c r="J6" s="21"/>
    </row>
    <row r="7" ht="30" customHeight="1" spans="1:7">
      <c r="A7" s="13">
        <f ca="1" t="shared" ref="A7:G7" si="3">($B$10&amp;"-"&amp;$D$10)-WEEKDAY($B$10&amp;"-"&amp;$D$10,2)+1+COLUMN(A4)-1+ROW(A4)*7-7</f>
        <v>44396</v>
      </c>
      <c r="B7" s="13">
        <f ca="1" t="shared" si="3"/>
        <v>44397</v>
      </c>
      <c r="C7" s="13">
        <f ca="1" t="shared" si="3"/>
        <v>44398</v>
      </c>
      <c r="D7" s="13">
        <f ca="1" t="shared" si="3"/>
        <v>44399</v>
      </c>
      <c r="E7" s="13">
        <f ca="1" t="shared" si="3"/>
        <v>44400</v>
      </c>
      <c r="F7" s="13">
        <f ca="1" t="shared" si="3"/>
        <v>44401</v>
      </c>
      <c r="G7" s="13">
        <f ca="1" t="shared" si="3"/>
        <v>44402</v>
      </c>
    </row>
    <row r="8" ht="30" customHeight="1" spans="1:7">
      <c r="A8" s="13">
        <f ca="1" t="shared" ref="A8:G8" si="4">($B$10&amp;"-"&amp;$D$10)-WEEKDAY($B$10&amp;"-"&amp;$D$10,2)+1+COLUMN(A5)-1+ROW(A5)*7-7</f>
        <v>44403</v>
      </c>
      <c r="B8" s="13">
        <f ca="1" t="shared" si="4"/>
        <v>44404</v>
      </c>
      <c r="C8" s="13">
        <f ca="1" t="shared" si="4"/>
        <v>44405</v>
      </c>
      <c r="D8" s="13">
        <f ca="1" t="shared" si="4"/>
        <v>44406</v>
      </c>
      <c r="E8" s="13">
        <f ca="1" t="shared" si="4"/>
        <v>44407</v>
      </c>
      <c r="F8" s="13">
        <f ca="1" t="shared" si="4"/>
        <v>44408</v>
      </c>
      <c r="G8" s="13">
        <f ca="1" t="shared" si="4"/>
        <v>44409</v>
      </c>
    </row>
    <row r="9" ht="30" customHeight="1" spans="1:7">
      <c r="A9" s="13">
        <f ca="1" t="shared" ref="A9:G9" si="5">($B$10&amp;"-"&amp;$D$10)-WEEKDAY($B$10&amp;"-"&amp;$D$10,2)+1+COLUMN(A6)-1+ROW(A6)*7-7</f>
        <v>44410</v>
      </c>
      <c r="B9" s="13">
        <f ca="1" t="shared" si="5"/>
        <v>44411</v>
      </c>
      <c r="C9" s="13">
        <f ca="1" t="shared" si="5"/>
        <v>44412</v>
      </c>
      <c r="D9" s="13">
        <f ca="1" t="shared" si="5"/>
        <v>44413</v>
      </c>
      <c r="E9" s="13">
        <f ca="1" t="shared" si="5"/>
        <v>44414</v>
      </c>
      <c r="F9" s="13">
        <f ca="1" t="shared" si="5"/>
        <v>44415</v>
      </c>
      <c r="G9" s="13">
        <f ca="1" t="shared" si="5"/>
        <v>44416</v>
      </c>
    </row>
    <row r="10" ht="19.95" customHeight="1" spans="1:7">
      <c r="A10" s="14"/>
      <c r="B10" s="15">
        <f ca="1">YEAR(TODAY())</f>
        <v>2021</v>
      </c>
      <c r="C10" s="15" t="s">
        <v>3</v>
      </c>
      <c r="D10" s="15">
        <f ca="1">MONTH(TODAY())</f>
        <v>7</v>
      </c>
      <c r="E10" s="15" t="s">
        <v>4</v>
      </c>
      <c r="F10" s="15">
        <f ca="1">DAY(TODAY())</f>
        <v>4</v>
      </c>
      <c r="G10" s="15" t="s">
        <v>5</v>
      </c>
    </row>
    <row r="11" ht="19.95" customHeight="1" spans="1:18">
      <c r="A11" s="16" t="s">
        <v>6</v>
      </c>
      <c r="B11" s="16" t="s">
        <v>7</v>
      </c>
      <c r="C11" s="16"/>
      <c r="D11" s="16"/>
      <c r="E11" s="16"/>
      <c r="F11" s="16"/>
      <c r="G11" s="16"/>
      <c r="H11" s="16" t="s">
        <v>8</v>
      </c>
      <c r="I11" s="16" t="s">
        <v>9</v>
      </c>
      <c r="J11" s="16" t="s">
        <v>10</v>
      </c>
      <c r="K11" s="16" t="s">
        <v>11</v>
      </c>
      <c r="L11" s="16" t="s">
        <v>12</v>
      </c>
      <c r="M11" s="16" t="s">
        <v>13</v>
      </c>
      <c r="N11" s="16" t="s">
        <v>14</v>
      </c>
      <c r="O11" s="22" t="s">
        <v>15</v>
      </c>
      <c r="P11" s="23"/>
      <c r="R11" s="29"/>
    </row>
    <row r="12" ht="19.95" customHeight="1" spans="1:18">
      <c r="A12" s="17">
        <v>1</v>
      </c>
      <c r="B12" s="17" t="s">
        <v>16</v>
      </c>
      <c r="C12" s="17"/>
      <c r="D12" s="17"/>
      <c r="E12" s="17"/>
      <c r="F12" s="17"/>
      <c r="G12" s="17"/>
      <c r="H12" s="18">
        <v>44166</v>
      </c>
      <c r="I12" s="18">
        <v>44169</v>
      </c>
      <c r="J12" s="17">
        <f>IF(H12="","",I12-H12)</f>
        <v>3</v>
      </c>
      <c r="K12" s="18">
        <v>44166</v>
      </c>
      <c r="L12" s="18">
        <v>44169</v>
      </c>
      <c r="M12" s="24">
        <f>IF(L12="","",L12-K12)</f>
        <v>3</v>
      </c>
      <c r="N12" s="25" t="str">
        <f t="shared" ref="N12:N23" si="6">IF(B12="","",IF(K12="","未开始",IF(AND(K12&lt;&gt;"",L12=""),"进行中","已完成")))</f>
        <v>已完成</v>
      </c>
      <c r="O12" s="26"/>
      <c r="P12" s="27"/>
      <c r="Q12" s="3">
        <f ca="1">IFERROR(IF(H12&gt;=TODAY(),0,IF(H12+J12&gt;=TODAY(),TODAY()-H12,J12)),"")</f>
        <v>3</v>
      </c>
      <c r="R12" s="3">
        <f ca="1">IFERROR(J12-Q12,"")</f>
        <v>0</v>
      </c>
    </row>
    <row r="13" ht="19.95" customHeight="1" spans="1:18">
      <c r="A13" s="17">
        <v>2</v>
      </c>
      <c r="B13" s="17" t="s">
        <v>17</v>
      </c>
      <c r="C13" s="17"/>
      <c r="D13" s="17"/>
      <c r="E13" s="17"/>
      <c r="F13" s="17"/>
      <c r="G13" s="17"/>
      <c r="H13" s="18">
        <v>44169</v>
      </c>
      <c r="I13" s="18">
        <v>44171</v>
      </c>
      <c r="J13" s="17">
        <f t="shared" ref="J13:J23" si="7">IF(H13="","",I13-H13)</f>
        <v>2</v>
      </c>
      <c r="K13" s="18">
        <v>44169</v>
      </c>
      <c r="L13" s="18">
        <v>44171</v>
      </c>
      <c r="M13" s="24">
        <f t="shared" ref="M13:M23" si="8">IF(L13="","",L13-K13)</f>
        <v>2</v>
      </c>
      <c r="N13" s="25" t="str">
        <f t="shared" si="6"/>
        <v>已完成</v>
      </c>
      <c r="O13" s="26"/>
      <c r="P13" s="27"/>
      <c r="Q13" s="3">
        <f ca="1" t="shared" ref="Q13:Q23" si="9">IFERROR(IF(H13&gt;=TODAY(),0,IF(H13+J13&gt;=TODAY(),TODAY()-H13,J13)),"")</f>
        <v>2</v>
      </c>
      <c r="R13" s="3">
        <f ca="1" t="shared" ref="R13:R23" si="10">IFERROR(J13-Q13,"")</f>
        <v>0</v>
      </c>
    </row>
    <row r="14" ht="19.95" customHeight="1" spans="1:18">
      <c r="A14" s="17">
        <v>3</v>
      </c>
      <c r="B14" s="17" t="s">
        <v>18</v>
      </c>
      <c r="C14" s="17"/>
      <c r="D14" s="17"/>
      <c r="E14" s="17"/>
      <c r="F14" s="17"/>
      <c r="G14" s="17"/>
      <c r="H14" s="18">
        <v>44171</v>
      </c>
      <c r="I14" s="18">
        <v>44173</v>
      </c>
      <c r="J14" s="17">
        <f t="shared" si="7"/>
        <v>2</v>
      </c>
      <c r="K14" s="18">
        <v>44171</v>
      </c>
      <c r="L14" s="18">
        <v>44173</v>
      </c>
      <c r="M14" s="24">
        <f t="shared" si="8"/>
        <v>2</v>
      </c>
      <c r="N14" s="25" t="str">
        <f t="shared" si="6"/>
        <v>已完成</v>
      </c>
      <c r="O14" s="26"/>
      <c r="P14" s="27"/>
      <c r="Q14" s="3">
        <f ca="1" t="shared" si="9"/>
        <v>2</v>
      </c>
      <c r="R14" s="3">
        <f ca="1" t="shared" si="10"/>
        <v>0</v>
      </c>
    </row>
    <row r="15" ht="19.95" customHeight="1" spans="1:18">
      <c r="A15" s="17">
        <v>4</v>
      </c>
      <c r="B15" s="17" t="s">
        <v>19</v>
      </c>
      <c r="C15" s="17"/>
      <c r="D15" s="17"/>
      <c r="E15" s="17"/>
      <c r="F15" s="17"/>
      <c r="G15" s="17"/>
      <c r="H15" s="18">
        <v>44173</v>
      </c>
      <c r="I15" s="18">
        <v>44175</v>
      </c>
      <c r="J15" s="17">
        <f t="shared" si="7"/>
        <v>2</v>
      </c>
      <c r="K15" s="18">
        <v>44173</v>
      </c>
      <c r="L15" s="18"/>
      <c r="M15" s="24" t="str">
        <f t="shared" si="8"/>
        <v/>
      </c>
      <c r="N15" s="25" t="str">
        <f t="shared" si="6"/>
        <v>进行中</v>
      </c>
      <c r="O15" s="26"/>
      <c r="P15" s="27"/>
      <c r="Q15" s="3">
        <f ca="1" t="shared" si="9"/>
        <v>2</v>
      </c>
      <c r="R15" s="3">
        <f ca="1" t="shared" si="10"/>
        <v>0</v>
      </c>
    </row>
    <row r="16" ht="19.95" customHeight="1" spans="1:18">
      <c r="A16" s="17">
        <v>5</v>
      </c>
      <c r="B16" s="17" t="s">
        <v>20</v>
      </c>
      <c r="C16" s="17"/>
      <c r="D16" s="17"/>
      <c r="E16" s="17"/>
      <c r="F16" s="17"/>
      <c r="G16" s="17"/>
      <c r="H16" s="18">
        <v>44175</v>
      </c>
      <c r="I16" s="18">
        <v>44185</v>
      </c>
      <c r="J16" s="17">
        <f t="shared" si="7"/>
        <v>10</v>
      </c>
      <c r="K16" s="18"/>
      <c r="L16" s="18"/>
      <c r="M16" s="24" t="str">
        <f t="shared" si="8"/>
        <v/>
      </c>
      <c r="N16" s="25" t="str">
        <f t="shared" si="6"/>
        <v>未开始</v>
      </c>
      <c r="O16" s="28"/>
      <c r="P16" s="28"/>
      <c r="Q16" s="3">
        <f ca="1" t="shared" si="9"/>
        <v>10</v>
      </c>
      <c r="R16" s="3">
        <f ca="1" t="shared" si="10"/>
        <v>0</v>
      </c>
    </row>
    <row r="17" ht="19.95" customHeight="1" spans="1:18">
      <c r="A17" s="17">
        <v>6</v>
      </c>
      <c r="B17" s="17" t="s">
        <v>21</v>
      </c>
      <c r="C17" s="17"/>
      <c r="D17" s="17"/>
      <c r="E17" s="17"/>
      <c r="F17" s="17"/>
      <c r="G17" s="17"/>
      <c r="H17" s="18">
        <v>44185</v>
      </c>
      <c r="I17" s="18">
        <v>44189</v>
      </c>
      <c r="J17" s="17">
        <f t="shared" si="7"/>
        <v>4</v>
      </c>
      <c r="K17" s="18"/>
      <c r="L17" s="18"/>
      <c r="M17" s="24" t="str">
        <f t="shared" si="8"/>
        <v/>
      </c>
      <c r="N17" s="25" t="str">
        <f t="shared" si="6"/>
        <v>未开始</v>
      </c>
      <c r="O17" s="28"/>
      <c r="P17" s="28"/>
      <c r="Q17" s="3">
        <f ca="1" t="shared" si="9"/>
        <v>4</v>
      </c>
      <c r="R17" s="3">
        <f ca="1" t="shared" si="10"/>
        <v>0</v>
      </c>
    </row>
    <row r="18" ht="19.95" customHeight="1" spans="1:18">
      <c r="A18" s="17">
        <v>7</v>
      </c>
      <c r="B18" s="17" t="s">
        <v>22</v>
      </c>
      <c r="C18" s="17"/>
      <c r="D18" s="17"/>
      <c r="E18" s="17"/>
      <c r="F18" s="17"/>
      <c r="G18" s="17"/>
      <c r="H18" s="18">
        <v>44189</v>
      </c>
      <c r="I18" s="18">
        <v>44191</v>
      </c>
      <c r="J18" s="17">
        <f t="shared" si="7"/>
        <v>2</v>
      </c>
      <c r="K18" s="18"/>
      <c r="L18" s="18"/>
      <c r="M18" s="24" t="str">
        <f t="shared" si="8"/>
        <v/>
      </c>
      <c r="N18" s="25" t="str">
        <f t="shared" si="6"/>
        <v>未开始</v>
      </c>
      <c r="O18" s="28"/>
      <c r="P18" s="28"/>
      <c r="Q18" s="3">
        <f ca="1" t="shared" si="9"/>
        <v>2</v>
      </c>
      <c r="R18" s="3">
        <f ca="1" t="shared" si="10"/>
        <v>0</v>
      </c>
    </row>
    <row r="19" ht="19.95" customHeight="1" spans="1:18">
      <c r="A19" s="17">
        <v>8</v>
      </c>
      <c r="B19" s="17" t="s">
        <v>23</v>
      </c>
      <c r="C19" s="17"/>
      <c r="D19" s="17"/>
      <c r="E19" s="17"/>
      <c r="F19" s="17"/>
      <c r="G19" s="17"/>
      <c r="H19" s="18">
        <v>44191</v>
      </c>
      <c r="I19" s="18">
        <v>44195</v>
      </c>
      <c r="J19" s="17">
        <f t="shared" si="7"/>
        <v>4</v>
      </c>
      <c r="K19" s="18"/>
      <c r="L19" s="18"/>
      <c r="M19" s="24" t="str">
        <f t="shared" si="8"/>
        <v/>
      </c>
      <c r="N19" s="25" t="str">
        <f t="shared" si="6"/>
        <v>未开始</v>
      </c>
      <c r="O19" s="28"/>
      <c r="P19" s="28"/>
      <c r="Q19" s="3">
        <f ca="1" t="shared" si="9"/>
        <v>4</v>
      </c>
      <c r="R19" s="3">
        <f ca="1" t="shared" si="10"/>
        <v>0</v>
      </c>
    </row>
    <row r="20" ht="19.95" customHeight="1" spans="1:18">
      <c r="A20" s="17">
        <v>9</v>
      </c>
      <c r="B20" s="17"/>
      <c r="C20" s="17"/>
      <c r="D20" s="17"/>
      <c r="E20" s="17"/>
      <c r="F20" s="17"/>
      <c r="G20" s="17"/>
      <c r="H20" s="18"/>
      <c r="I20" s="18"/>
      <c r="J20" s="17" t="str">
        <f t="shared" si="7"/>
        <v/>
      </c>
      <c r="K20" s="24"/>
      <c r="L20" s="24"/>
      <c r="M20" s="24" t="str">
        <f t="shared" si="8"/>
        <v/>
      </c>
      <c r="N20" s="25" t="str">
        <f t="shared" si="6"/>
        <v/>
      </c>
      <c r="O20" s="28"/>
      <c r="P20" s="28"/>
      <c r="Q20" s="3" t="str">
        <f ca="1" t="shared" si="9"/>
        <v/>
      </c>
      <c r="R20" s="3" t="str">
        <f ca="1" t="shared" si="10"/>
        <v/>
      </c>
    </row>
    <row r="21" ht="19.95" customHeight="1" spans="1:18">
      <c r="A21" s="17">
        <v>10</v>
      </c>
      <c r="B21" s="17"/>
      <c r="C21" s="17"/>
      <c r="D21" s="17"/>
      <c r="E21" s="17"/>
      <c r="F21" s="17"/>
      <c r="G21" s="17"/>
      <c r="H21" s="18"/>
      <c r="I21" s="18"/>
      <c r="J21" s="17" t="str">
        <f t="shared" si="7"/>
        <v/>
      </c>
      <c r="K21" s="24"/>
      <c r="L21" s="24"/>
      <c r="M21" s="24" t="str">
        <f t="shared" si="8"/>
        <v/>
      </c>
      <c r="N21" s="25" t="str">
        <f t="shared" si="6"/>
        <v/>
      </c>
      <c r="O21" s="28"/>
      <c r="P21" s="28"/>
      <c r="Q21" s="3" t="str">
        <f ca="1" t="shared" si="9"/>
        <v/>
      </c>
      <c r="R21" s="3" t="str">
        <f ca="1" t="shared" si="10"/>
        <v/>
      </c>
    </row>
    <row r="22" ht="19.95" customHeight="1" spans="1:18">
      <c r="A22" s="17">
        <v>11</v>
      </c>
      <c r="B22" s="17"/>
      <c r="C22" s="17"/>
      <c r="D22" s="17"/>
      <c r="E22" s="17"/>
      <c r="F22" s="17"/>
      <c r="G22" s="17"/>
      <c r="H22" s="18"/>
      <c r="I22" s="18"/>
      <c r="J22" s="17" t="str">
        <f t="shared" si="7"/>
        <v/>
      </c>
      <c r="K22" s="24"/>
      <c r="L22" s="24"/>
      <c r="M22" s="24" t="str">
        <f t="shared" si="8"/>
        <v/>
      </c>
      <c r="N22" s="25" t="str">
        <f t="shared" si="6"/>
        <v/>
      </c>
      <c r="O22" s="28"/>
      <c r="P22" s="28"/>
      <c r="Q22" s="3" t="str">
        <f ca="1" t="shared" si="9"/>
        <v/>
      </c>
      <c r="R22" s="3" t="str">
        <f ca="1" t="shared" si="10"/>
        <v/>
      </c>
    </row>
    <row r="23" ht="19.95" customHeight="1" spans="1:18">
      <c r="A23" s="17">
        <v>12</v>
      </c>
      <c r="B23" s="17"/>
      <c r="C23" s="17"/>
      <c r="D23" s="17"/>
      <c r="E23" s="17"/>
      <c r="F23" s="17"/>
      <c r="G23" s="17"/>
      <c r="H23" s="18"/>
      <c r="I23" s="18"/>
      <c r="J23" s="17" t="str">
        <f t="shared" si="7"/>
        <v/>
      </c>
      <c r="K23" s="24"/>
      <c r="L23" s="24"/>
      <c r="M23" s="24" t="str">
        <f t="shared" si="8"/>
        <v/>
      </c>
      <c r="N23" s="25" t="str">
        <f t="shared" si="6"/>
        <v/>
      </c>
      <c r="O23" s="28"/>
      <c r="P23" s="28"/>
      <c r="Q23" s="3" t="str">
        <f ca="1" t="shared" si="9"/>
        <v/>
      </c>
      <c r="R23" s="3" t="str">
        <f ca="1" t="shared" si="10"/>
        <v/>
      </c>
    </row>
  </sheetData>
  <mergeCells count="29">
    <mergeCell ref="B1:G1"/>
    <mergeCell ref="B2:D2"/>
    <mergeCell ref="F2:G2"/>
    <mergeCell ref="B11:G11"/>
    <mergeCell ref="O11:P11"/>
    <mergeCell ref="B12:G12"/>
    <mergeCell ref="O12:P12"/>
    <mergeCell ref="B13:G13"/>
    <mergeCell ref="O13:P13"/>
    <mergeCell ref="B14:G14"/>
    <mergeCell ref="O14:P14"/>
    <mergeCell ref="B15:G15"/>
    <mergeCell ref="O15:P15"/>
    <mergeCell ref="B16:G16"/>
    <mergeCell ref="O16:P16"/>
    <mergeCell ref="B17:G17"/>
    <mergeCell ref="O17:P17"/>
    <mergeCell ref="B18:G18"/>
    <mergeCell ref="O18:P18"/>
    <mergeCell ref="B19:G19"/>
    <mergeCell ref="O19:P19"/>
    <mergeCell ref="B20:G20"/>
    <mergeCell ref="O20:P20"/>
    <mergeCell ref="B21:G21"/>
    <mergeCell ref="O21:P21"/>
    <mergeCell ref="B22:G22"/>
    <mergeCell ref="O22:P22"/>
    <mergeCell ref="B23:G23"/>
    <mergeCell ref="O23:P23"/>
  </mergeCells>
  <conditionalFormatting sqref="N12:N23">
    <cfRule type="containsText" dxfId="0" priority="2" operator="between" text="未开始">
      <formula>NOT(ISERROR(SEARCH("未开始",N12)))</formula>
    </cfRule>
    <cfRule type="containsText" dxfId="1" priority="1" operator="between" text="进行中">
      <formula>NOT(ISERROR(SEARCH("进行中",N12)))</formula>
    </cfRule>
  </conditionalFormatting>
  <conditionalFormatting sqref="A4:G9">
    <cfRule type="expression" dxfId="2" priority="5">
      <formula>A4=TODAY()</formula>
    </cfRule>
    <cfRule type="expression" dxfId="3" priority="31">
      <formula>MONTH(A4)&lt;&gt;$D$10</formula>
    </cfRule>
  </conditionalFormatting>
  <printOptions horizontalCentered="1" verticalCentered="1"/>
  <pageMargins left="0.196850393700787" right="0.196850393700787" top="0.393700787401575" bottom="0.393700787401575" header="0.31496062992126" footer="0.31496062992126"/>
  <pageSetup paperSize="9" orientation="landscape"/>
  <headerFooter/>
  <ignoredErrors>
    <ignoredError sqref="J20:J23 J12:J19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日历提醒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儿微微</cp:lastModifiedBy>
  <dcterms:created xsi:type="dcterms:W3CDTF">2020-03-16T12:35:00Z</dcterms:created>
  <cp:lastPrinted>2020-12-08T13:39:00Z</cp:lastPrinted>
  <dcterms:modified xsi:type="dcterms:W3CDTF">2021-07-04T12:09:05Z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973FFCB0DA0441EAAAE29738CC8427E4</vt:lpwstr>
  </property>
  <property fmtid="{D5CDD505-2E9C-101B-9397-08002B2CF9AE}" pid="3" name="KSOProductBuildVer">
    <vt:lpwstr>2052-11.1.0.10578</vt:lpwstr>
  </property>
  <property fmtid="{D5CDD505-2E9C-101B-9397-08002B2CF9AE}" pid="4" name="KSOTemplateUUID">
    <vt:lpwstr>v1.0_mb_ddw7FIpzGSit7OPECCfMmw==</vt:lpwstr>
  </property>
</Properties>
</file>