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zichen\Desktop\Excel\"/>
    </mc:Choice>
  </mc:AlternateContent>
  <xr:revisionPtr revIDLastSave="0" documentId="13_ncr:1_{491A2395-E0AE-4330-9B21-7BD20151E7BE}" xr6:coauthVersionLast="46" xr6:coauthVersionMax="46" xr10:uidLastSave="{00000000-0000-0000-0000-000000000000}"/>
  <bookViews>
    <workbookView xWindow="-110" yWindow="-110" windowWidth="29020" windowHeight="17620" xr2:uid="{00000000-000D-0000-FFFF-FFFF00000000}"/>
  </bookViews>
  <sheets>
    <sheet name="Sheet1" sheetId="1" r:id="rId1"/>
  </sheets>
  <definedNames>
    <definedName name="_2017_2_5" localSheetId="0">Sheet1!#REF!</definedName>
  </definedNames>
  <calcPr calcId="191029"/>
</workbook>
</file>

<file path=xl/calcChain.xml><?xml version="1.0" encoding="utf-8"?>
<calcChain xmlns="http://schemas.openxmlformats.org/spreadsheetml/2006/main">
  <c r="I30" i="1" l="1"/>
  <c r="I29" i="1"/>
  <c r="E29" i="1"/>
  <c r="D29" i="1"/>
  <c r="I28" i="1"/>
  <c r="I27" i="1"/>
  <c r="E27" i="1"/>
  <c r="D27" i="1"/>
  <c r="I26" i="1"/>
  <c r="I25" i="1"/>
  <c r="E25" i="1"/>
  <c r="D25" i="1"/>
  <c r="I24" i="1"/>
  <c r="I23" i="1"/>
  <c r="E23" i="1"/>
  <c r="D23" i="1"/>
  <c r="I22" i="1"/>
  <c r="I21" i="1"/>
  <c r="E21" i="1"/>
  <c r="D21" i="1"/>
  <c r="I20" i="1"/>
  <c r="I19" i="1"/>
  <c r="E19" i="1"/>
  <c r="D19" i="1"/>
  <c r="I18" i="1"/>
  <c r="I17" i="1"/>
  <c r="E17" i="1"/>
  <c r="D17" i="1" s="1"/>
  <c r="I16" i="1"/>
  <c r="I15" i="1"/>
  <c r="E15" i="1"/>
  <c r="D15" i="1" s="1"/>
  <c r="I14" i="1"/>
  <c r="I13" i="1"/>
  <c r="E13" i="1"/>
  <c r="D13" i="1" s="1"/>
  <c r="I12" i="1"/>
  <c r="I11" i="1"/>
  <c r="E11" i="1"/>
  <c r="D11" i="1" s="1"/>
  <c r="I10" i="1"/>
  <c r="I9" i="1"/>
  <c r="E9" i="1"/>
  <c r="D9" i="1" s="1"/>
  <c r="J8" i="1"/>
  <c r="K8" i="1" s="1"/>
  <c r="AD4" i="1"/>
  <c r="Z4" i="1"/>
  <c r="V4" i="1"/>
  <c r="L8" i="1" l="1"/>
  <c r="K7" i="1"/>
  <c r="J7" i="1"/>
  <c r="M8" i="1" l="1"/>
  <c r="L7" i="1"/>
  <c r="N8" i="1" l="1"/>
  <c r="M7" i="1"/>
  <c r="O8" i="1" l="1"/>
  <c r="N7" i="1"/>
  <c r="P8" i="1" l="1"/>
  <c r="O7" i="1"/>
  <c r="Q8" i="1" l="1"/>
  <c r="P7" i="1"/>
  <c r="R8" i="1" l="1"/>
  <c r="Q7" i="1"/>
  <c r="S8" i="1" l="1"/>
  <c r="R7" i="1"/>
  <c r="T8" i="1" l="1"/>
  <c r="S7" i="1"/>
  <c r="U8" i="1" l="1"/>
  <c r="T7" i="1"/>
  <c r="V8" i="1" l="1"/>
  <c r="U7" i="1"/>
  <c r="W8" i="1" l="1"/>
  <c r="V7" i="1"/>
  <c r="X8" i="1" l="1"/>
  <c r="W7" i="1"/>
  <c r="Y8" i="1" l="1"/>
  <c r="X7" i="1"/>
  <c r="Z8" i="1" l="1"/>
  <c r="Y7" i="1"/>
  <c r="AA8" i="1" l="1"/>
  <c r="Z7" i="1"/>
  <c r="AB8" i="1" l="1"/>
  <c r="AA7" i="1"/>
  <c r="AC8" i="1" l="1"/>
  <c r="AB7" i="1"/>
  <c r="AD8" i="1" l="1"/>
  <c r="AC7" i="1"/>
  <c r="AE8" i="1" l="1"/>
  <c r="AD7" i="1"/>
  <c r="AF8" i="1" l="1"/>
  <c r="AE7" i="1"/>
  <c r="AF7" i="1" l="1"/>
  <c r="AG8" i="1"/>
  <c r="AH8" i="1" l="1"/>
  <c r="AG7" i="1"/>
  <c r="AI8" i="1" l="1"/>
  <c r="AH7" i="1"/>
  <c r="AJ8" i="1" l="1"/>
  <c r="AI7" i="1"/>
  <c r="AJ7" i="1" l="1"/>
  <c r="AK8" i="1"/>
  <c r="AL8" i="1" l="1"/>
  <c r="AK7" i="1"/>
  <c r="AL7" i="1" l="1"/>
  <c r="AM8" i="1"/>
  <c r="AN8" i="1" l="1"/>
  <c r="AN7" i="1" s="1"/>
  <c r="AM7" i="1"/>
</calcChain>
</file>

<file path=xl/sharedStrings.xml><?xml version="1.0" encoding="utf-8"?>
<sst xmlns="http://schemas.openxmlformats.org/spreadsheetml/2006/main" count="29" uniqueCount="20">
  <si>
    <t>输入开始日期</t>
  </si>
  <si>
    <t>完成计划</t>
  </si>
  <si>
    <t>计划进行中</t>
  </si>
  <si>
    <t>进行中计划</t>
  </si>
  <si>
    <t>总计划</t>
  </si>
  <si>
    <t>任务名称</t>
  </si>
  <si>
    <t>完成率</t>
  </si>
  <si>
    <t>状态</t>
  </si>
  <si>
    <t>对比</t>
  </si>
  <si>
    <t>开始时间</t>
  </si>
  <si>
    <t>结束时间</t>
  </si>
  <si>
    <t>工时</t>
  </si>
  <si>
    <t>输入名称1</t>
  </si>
  <si>
    <t>计划</t>
  </si>
  <si>
    <t>实际</t>
  </si>
  <si>
    <t>输入名称2</t>
  </si>
  <si>
    <t>输入名称3</t>
  </si>
  <si>
    <t>输入名称4</t>
  </si>
  <si>
    <t>输入名称5</t>
  </si>
  <si>
    <t>甘特计划进度表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</si>
</sst>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8" formatCode="yyyy&quot;年&quot;m&quot;月&quot;d&quot;日&quot;;@"/>
    <numFmt numFmtId="180" formatCode="[$-804]aaa;@"/>
    <numFmt numFmtId="181" formatCode="dd"/>
  </numFmts>
  <fonts count="8" x14ac:knownFonts="1">
    <font>
      <sz val="11"/>
      <color theme="1"/>
      <name val="幼圆"/>
      <charset val="134"/>
      <scheme val="minor"/>
    </font>
    <font>
      <sz val="11"/>
      <color theme="1"/>
      <name val="思源黑体 CN Medium"/>
      <family val="2"/>
      <charset val="134"/>
    </font>
    <font>
      <b/>
      <sz val="20"/>
      <color theme="0"/>
      <name val="思源黑体 CN Medium"/>
      <family val="2"/>
      <charset val="134"/>
    </font>
    <font>
      <b/>
      <sz val="11"/>
      <color theme="1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sz val="10"/>
      <color theme="1"/>
      <name val="思源黑体 CN Medium"/>
      <family val="2"/>
      <charset val="134"/>
    </font>
    <font>
      <sz val="10"/>
      <color theme="0"/>
      <name val="思源黑体 CN Medium"/>
      <family val="2"/>
      <charset val="134"/>
    </font>
    <font>
      <sz val="9"/>
      <name val="幼圆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 tint="-0.34998626667073579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0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/>
    <xf numFmtId="0" fontId="3" fillId="3" borderId="0" xfId="0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1" fillId="3" borderId="0" xfId="0" applyFont="1" applyFill="1" applyAlignment="1"/>
    <xf numFmtId="0" fontId="1" fillId="3" borderId="0" xfId="0" applyFont="1" applyFill="1" applyBorder="1" applyAlignment="1"/>
    <xf numFmtId="0" fontId="1" fillId="0" borderId="0" xfId="0" applyFont="1"/>
    <xf numFmtId="0" fontId="3" fillId="3" borderId="0" xfId="0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right" vertical="center"/>
    </xf>
    <xf numFmtId="0" fontId="6" fillId="3" borderId="11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3" borderId="13" xfId="0" applyNumberFormat="1" applyFont="1" applyFill="1" applyBorder="1" applyAlignment="1">
      <alignment horizontal="right" vertical="center"/>
    </xf>
    <xf numFmtId="0" fontId="6" fillId="3" borderId="14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80" fontId="4" fillId="4" borderId="2" xfId="0" applyNumberFormat="1" applyFont="1" applyFill="1" applyBorder="1" applyAlignment="1">
      <alignment horizontal="center" vertical="center" textRotation="255"/>
    </xf>
    <xf numFmtId="180" fontId="4" fillId="4" borderId="16" xfId="0" applyNumberFormat="1" applyFont="1" applyFill="1" applyBorder="1" applyAlignment="1">
      <alignment horizontal="center" vertical="center" textRotation="255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81" fontId="4" fillId="4" borderId="6" xfId="0" applyNumberFormat="1" applyFont="1" applyFill="1" applyBorder="1" applyAlignment="1">
      <alignment horizontal="center" vertical="center"/>
    </xf>
    <xf numFmtId="181" fontId="4" fillId="4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gradientFill degree="90">
          <stop position="0">
            <color rgb="FFFFF5D5"/>
          </stop>
          <stop position="1">
            <color rgb="FFFFF5D5"/>
          </stop>
        </gradientFill>
      </fill>
      <border>
        <left/>
        <right/>
        <top/>
        <bottom/>
      </border>
    </dxf>
    <dxf>
      <fill>
        <gradientFill degree="90">
          <stop position="0">
            <color rgb="FFFFC000"/>
          </stop>
          <stop position="1">
            <color rgb="FFFFC000"/>
          </stop>
        </gradientFill>
      </fill>
      <border>
        <left/>
        <right/>
        <top/>
        <bottom style="thin">
          <color theme="0" tint="-0.34998626667073579"/>
        </bottom>
      </border>
    </dxf>
  </dxfs>
  <tableStyles count="0" defaultTableStyle="TableStyleMedium2" defaultPivotStyle="PivotStyleMedium9"/>
  <colors>
    <mruColors>
      <color rgb="FFBFDFEA"/>
      <color rgb="FF9E85BB"/>
      <color rgb="FFFFF5D5"/>
      <color rgb="FF896BAD"/>
      <color rgb="FFC7B8D8"/>
      <color rgb="FFC78B81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1094527363201E-2"/>
          <c:y val="1.5151515151515201E-2"/>
          <c:w val="0.91243781094527399"/>
          <c:h val="0.582136367569438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(Sheet1!$V$5,Sheet1!$Z$5,Sheet1!$AD$5)</c:f>
              <c:strCache>
                <c:ptCount val="3"/>
                <c:pt idx="0">
                  <c:v>完成计划</c:v>
                </c:pt>
                <c:pt idx="1">
                  <c:v>进行中计划</c:v>
                </c:pt>
                <c:pt idx="2">
                  <c:v>总计划</c:v>
                </c:pt>
              </c:strCache>
            </c:strRef>
          </c:cat>
          <c:val>
            <c:numRef>
              <c:f>(Sheet1!$V$4,Sheet1!$Z$4,Sheet1!$AD$4)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E-48C0-B61D-B0FA6ED9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8658"/>
        <c:axId val="121576746"/>
      </c:barChart>
      <c:catAx>
        <c:axId val="7045286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+mn-cs"/>
              </a:defRPr>
            </a:pPr>
            <a:endParaRPr lang="zh-CN"/>
          </a:p>
        </c:txPr>
        <c:crossAx val="121576746"/>
        <c:crosses val="autoZero"/>
        <c:auto val="1"/>
        <c:lblAlgn val="ctr"/>
        <c:lblOffset val="100"/>
        <c:noMultiLvlLbl val="0"/>
      </c:catAx>
      <c:valAx>
        <c:axId val="12157674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4528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思源黑体 CN Medium" panose="020B0600000000000000" pitchFamily="34" charset="-122"/>
          <a:ea typeface="思源黑体 CN Medium" panose="020B0600000000000000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215900</xdr:colOff>
      <xdr:row>2</xdr:row>
      <xdr:rowOff>40640</xdr:rowOff>
    </xdr:from>
    <xdr:to>
      <xdr:col>34</xdr:col>
      <xdr:colOff>34925</xdr:colOff>
      <xdr:row>5</xdr:row>
      <xdr:rowOff>203200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活力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"/>
  <sheetViews>
    <sheetView showGridLines="0" tabSelected="1" workbookViewId="0">
      <selection activeCell="AR7" sqref="A1:XFD1048576"/>
    </sheetView>
  </sheetViews>
  <sheetFormatPr defaultColWidth="9" defaultRowHeight="17" x14ac:dyDescent="0.5"/>
  <cols>
    <col min="1" max="1" width="1.90625" style="1" customWidth="1"/>
    <col min="2" max="2" width="11.7265625" style="2" customWidth="1"/>
    <col min="3" max="3" width="9.26953125" style="2" customWidth="1"/>
    <col min="4" max="4" width="3.90625" style="2" customWidth="1"/>
    <col min="5" max="5" width="2" style="2" customWidth="1"/>
    <col min="6" max="6" width="6.90625" style="2" customWidth="1"/>
    <col min="7" max="7" width="10.36328125" style="2" customWidth="1"/>
    <col min="8" max="8" width="11" style="2" customWidth="1"/>
    <col min="9" max="9" width="5.453125" style="2" customWidth="1"/>
    <col min="10" max="40" width="4.6328125" style="2" customWidth="1"/>
    <col min="41" max="41" width="2.08984375" style="1" customWidth="1"/>
    <col min="42" max="44" width="9" style="1"/>
    <col min="45" max="16384" width="9" style="3"/>
  </cols>
  <sheetData>
    <row r="1" spans="1:44" ht="9" customHeight="1" x14ac:dyDescent="0.5"/>
    <row r="2" spans="1:44" ht="36" customHeight="1" x14ac:dyDescent="0.5">
      <c r="B2" s="38" t="s">
        <v>19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4" s="5" customFormat="1" ht="20" customHeight="1" x14ac:dyDescent="0.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"/>
      <c r="AP3" s="1"/>
      <c r="AQ3" s="1"/>
      <c r="AR3" s="1"/>
    </row>
    <row r="4" spans="1:44" s="13" customFormat="1" ht="20" customHeight="1" x14ac:dyDescent="0.5">
      <c r="A4" s="1"/>
      <c r="B4" s="6" t="s">
        <v>0</v>
      </c>
      <c r="C4" s="6"/>
      <c r="D4" s="7">
        <v>44228</v>
      </c>
      <c r="E4" s="7"/>
      <c r="F4" s="7"/>
      <c r="G4" s="7"/>
      <c r="H4" s="8"/>
      <c r="I4" s="6">
        <v>1</v>
      </c>
      <c r="J4" s="6"/>
      <c r="K4" s="9"/>
      <c r="L4" s="9"/>
      <c r="M4" s="6">
        <v>0</v>
      </c>
      <c r="N4" s="6"/>
      <c r="O4" s="6"/>
      <c r="P4" s="6"/>
      <c r="Q4" s="10"/>
      <c r="R4" s="10"/>
      <c r="S4" s="10"/>
      <c r="T4" s="2"/>
      <c r="U4" s="2"/>
      <c r="V4" s="11">
        <f>COUNTIF(E9:E1000,"完成")</f>
        <v>4</v>
      </c>
      <c r="W4" s="11"/>
      <c r="X4" s="11"/>
      <c r="Y4" s="12"/>
      <c r="Z4" s="11">
        <f>COUNTIF(E9:E1000,"进行中")</f>
        <v>1</v>
      </c>
      <c r="AA4" s="11"/>
      <c r="AB4" s="11"/>
      <c r="AC4" s="11"/>
      <c r="AD4" s="11">
        <f>COUNTA(B9:B1000)</f>
        <v>5</v>
      </c>
      <c r="AE4" s="11"/>
      <c r="AF4" s="11"/>
      <c r="AG4" s="11"/>
      <c r="AH4" s="2"/>
      <c r="AI4" s="2"/>
      <c r="AJ4" s="2"/>
      <c r="AK4" s="2"/>
      <c r="AL4" s="2"/>
      <c r="AM4" s="2"/>
      <c r="AN4" s="2"/>
      <c r="AO4" s="1"/>
      <c r="AP4" s="1"/>
      <c r="AQ4" s="1"/>
      <c r="AR4" s="1"/>
    </row>
    <row r="5" spans="1:44" s="13" customFormat="1" ht="20" customHeight="1" x14ac:dyDescent="0.5">
      <c r="A5" s="1"/>
      <c r="B5" s="6"/>
      <c r="C5" s="6"/>
      <c r="D5" s="7"/>
      <c r="E5" s="7"/>
      <c r="F5" s="7"/>
      <c r="G5" s="7"/>
      <c r="H5" s="8"/>
      <c r="I5" s="6" t="s">
        <v>1</v>
      </c>
      <c r="J5" s="6"/>
      <c r="K5" s="8"/>
      <c r="L5" s="8"/>
      <c r="M5" s="6" t="s">
        <v>2</v>
      </c>
      <c r="N5" s="6"/>
      <c r="O5" s="6"/>
      <c r="P5" s="6"/>
      <c r="Q5" s="8"/>
      <c r="R5" s="8"/>
      <c r="S5" s="8"/>
      <c r="T5" s="2"/>
      <c r="U5" s="2"/>
      <c r="V5" s="11" t="s">
        <v>1</v>
      </c>
      <c r="W5" s="11"/>
      <c r="X5" s="11"/>
      <c r="Y5" s="12"/>
      <c r="Z5" s="11" t="s">
        <v>3</v>
      </c>
      <c r="AA5" s="11"/>
      <c r="AB5" s="11"/>
      <c r="AC5" s="11"/>
      <c r="AD5" s="11" t="s">
        <v>4</v>
      </c>
      <c r="AE5" s="11"/>
      <c r="AF5" s="11"/>
      <c r="AG5" s="11"/>
      <c r="AH5" s="2"/>
      <c r="AI5" s="2"/>
      <c r="AJ5" s="2"/>
      <c r="AK5" s="2"/>
      <c r="AL5" s="2"/>
      <c r="AM5" s="2"/>
      <c r="AN5" s="2"/>
      <c r="AO5" s="1"/>
      <c r="AP5" s="1"/>
      <c r="AQ5" s="1"/>
      <c r="AR5" s="1"/>
    </row>
    <row r="6" spans="1:44" s="13" customFormat="1" ht="20" customHeight="1" x14ac:dyDescent="0.5">
      <c r="A6" s="1"/>
      <c r="B6" s="14"/>
      <c r="C6" s="14"/>
      <c r="D6" s="15"/>
      <c r="E6" s="15"/>
      <c r="F6" s="1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1"/>
      <c r="AP6" s="1"/>
      <c r="AQ6" s="1"/>
      <c r="AR6" s="1"/>
    </row>
    <row r="7" spans="1:44" s="13" customFormat="1" ht="39" customHeight="1" x14ac:dyDescent="0.5">
      <c r="A7" s="1"/>
      <c r="B7" s="39" t="s">
        <v>5</v>
      </c>
      <c r="C7" s="40" t="s">
        <v>6</v>
      </c>
      <c r="D7" s="41" t="s">
        <v>7</v>
      </c>
      <c r="E7" s="42"/>
      <c r="F7" s="40" t="s">
        <v>8</v>
      </c>
      <c r="G7" s="40" t="s">
        <v>9</v>
      </c>
      <c r="H7" s="40" t="s">
        <v>10</v>
      </c>
      <c r="I7" s="40" t="s">
        <v>11</v>
      </c>
      <c r="J7" s="43">
        <f>J8</f>
        <v>44228</v>
      </c>
      <c r="K7" s="43">
        <f t="shared" ref="K7:AN7" si="0">K8</f>
        <v>44229</v>
      </c>
      <c r="L7" s="43">
        <f t="shared" si="0"/>
        <v>44230</v>
      </c>
      <c r="M7" s="43">
        <f t="shared" si="0"/>
        <v>44231</v>
      </c>
      <c r="N7" s="43">
        <f t="shared" si="0"/>
        <v>44232</v>
      </c>
      <c r="O7" s="43">
        <f t="shared" si="0"/>
        <v>44233</v>
      </c>
      <c r="P7" s="43">
        <f t="shared" si="0"/>
        <v>44234</v>
      </c>
      <c r="Q7" s="43">
        <f t="shared" si="0"/>
        <v>44235</v>
      </c>
      <c r="R7" s="43">
        <f t="shared" si="0"/>
        <v>44236</v>
      </c>
      <c r="S7" s="43">
        <f t="shared" si="0"/>
        <v>44237</v>
      </c>
      <c r="T7" s="43">
        <f t="shared" si="0"/>
        <v>44238</v>
      </c>
      <c r="U7" s="43">
        <f t="shared" si="0"/>
        <v>44239</v>
      </c>
      <c r="V7" s="43">
        <f t="shared" si="0"/>
        <v>44240</v>
      </c>
      <c r="W7" s="43">
        <f t="shared" si="0"/>
        <v>44241</v>
      </c>
      <c r="X7" s="43">
        <f t="shared" si="0"/>
        <v>44242</v>
      </c>
      <c r="Y7" s="43">
        <f t="shared" si="0"/>
        <v>44243</v>
      </c>
      <c r="Z7" s="43">
        <f t="shared" si="0"/>
        <v>44244</v>
      </c>
      <c r="AA7" s="43">
        <f t="shared" si="0"/>
        <v>44245</v>
      </c>
      <c r="AB7" s="43">
        <f t="shared" si="0"/>
        <v>44246</v>
      </c>
      <c r="AC7" s="43">
        <f t="shared" si="0"/>
        <v>44247</v>
      </c>
      <c r="AD7" s="43">
        <f t="shared" si="0"/>
        <v>44248</v>
      </c>
      <c r="AE7" s="43">
        <f t="shared" si="0"/>
        <v>44249</v>
      </c>
      <c r="AF7" s="43">
        <f t="shared" si="0"/>
        <v>44250</v>
      </c>
      <c r="AG7" s="43">
        <f t="shared" si="0"/>
        <v>44251</v>
      </c>
      <c r="AH7" s="43">
        <f t="shared" si="0"/>
        <v>44252</v>
      </c>
      <c r="AI7" s="43">
        <f t="shared" si="0"/>
        <v>44253</v>
      </c>
      <c r="AJ7" s="43">
        <f t="shared" si="0"/>
        <v>44254</v>
      </c>
      <c r="AK7" s="43">
        <f t="shared" si="0"/>
        <v>44255</v>
      </c>
      <c r="AL7" s="43">
        <f t="shared" si="0"/>
        <v>44256</v>
      </c>
      <c r="AM7" s="43">
        <f t="shared" si="0"/>
        <v>44257</v>
      </c>
      <c r="AN7" s="44">
        <f t="shared" si="0"/>
        <v>44258</v>
      </c>
      <c r="AO7" s="1"/>
      <c r="AP7" s="1"/>
      <c r="AQ7" s="1"/>
      <c r="AR7" s="1"/>
    </row>
    <row r="8" spans="1:44" s="17" customFormat="1" ht="31" customHeight="1" x14ac:dyDescent="0.2">
      <c r="A8" s="16"/>
      <c r="B8" s="45"/>
      <c r="C8" s="46"/>
      <c r="D8" s="47"/>
      <c r="E8" s="48"/>
      <c r="F8" s="46"/>
      <c r="G8" s="46"/>
      <c r="H8" s="46"/>
      <c r="I8" s="46"/>
      <c r="J8" s="49">
        <f>D4</f>
        <v>44228</v>
      </c>
      <c r="K8" s="49">
        <f>J8+1</f>
        <v>44229</v>
      </c>
      <c r="L8" s="49">
        <f t="shared" ref="L8:AN8" si="1">K8+1</f>
        <v>44230</v>
      </c>
      <c r="M8" s="49">
        <f t="shared" si="1"/>
        <v>44231</v>
      </c>
      <c r="N8" s="49">
        <f t="shared" si="1"/>
        <v>44232</v>
      </c>
      <c r="O8" s="49">
        <f t="shared" si="1"/>
        <v>44233</v>
      </c>
      <c r="P8" s="49">
        <f t="shared" si="1"/>
        <v>44234</v>
      </c>
      <c r="Q8" s="49">
        <f t="shared" si="1"/>
        <v>44235</v>
      </c>
      <c r="R8" s="49">
        <f t="shared" si="1"/>
        <v>44236</v>
      </c>
      <c r="S8" s="49">
        <f t="shared" si="1"/>
        <v>44237</v>
      </c>
      <c r="T8" s="49">
        <f t="shared" si="1"/>
        <v>44238</v>
      </c>
      <c r="U8" s="49">
        <f t="shared" si="1"/>
        <v>44239</v>
      </c>
      <c r="V8" s="49">
        <f t="shared" si="1"/>
        <v>44240</v>
      </c>
      <c r="W8" s="49">
        <f t="shared" si="1"/>
        <v>44241</v>
      </c>
      <c r="X8" s="49">
        <f t="shared" si="1"/>
        <v>44242</v>
      </c>
      <c r="Y8" s="49">
        <f t="shared" si="1"/>
        <v>44243</v>
      </c>
      <c r="Z8" s="49">
        <f t="shared" si="1"/>
        <v>44244</v>
      </c>
      <c r="AA8" s="49">
        <f t="shared" si="1"/>
        <v>44245</v>
      </c>
      <c r="AB8" s="49">
        <f t="shared" si="1"/>
        <v>44246</v>
      </c>
      <c r="AC8" s="49">
        <f t="shared" si="1"/>
        <v>44247</v>
      </c>
      <c r="AD8" s="49">
        <f t="shared" si="1"/>
        <v>44248</v>
      </c>
      <c r="AE8" s="49">
        <f t="shared" si="1"/>
        <v>44249</v>
      </c>
      <c r="AF8" s="49">
        <f t="shared" si="1"/>
        <v>44250</v>
      </c>
      <c r="AG8" s="49">
        <f t="shared" si="1"/>
        <v>44251</v>
      </c>
      <c r="AH8" s="49">
        <f t="shared" si="1"/>
        <v>44252</v>
      </c>
      <c r="AI8" s="49">
        <f t="shared" si="1"/>
        <v>44253</v>
      </c>
      <c r="AJ8" s="49">
        <f t="shared" si="1"/>
        <v>44254</v>
      </c>
      <c r="AK8" s="49">
        <f t="shared" si="1"/>
        <v>44255</v>
      </c>
      <c r="AL8" s="49">
        <f t="shared" si="1"/>
        <v>44256</v>
      </c>
      <c r="AM8" s="49">
        <f t="shared" si="1"/>
        <v>44257</v>
      </c>
      <c r="AN8" s="50">
        <f t="shared" si="1"/>
        <v>44258</v>
      </c>
      <c r="AO8" s="16"/>
      <c r="AP8" s="16"/>
      <c r="AQ8" s="16"/>
      <c r="AR8" s="16"/>
    </row>
    <row r="9" spans="1:44" s="28" customFormat="1" ht="15" customHeight="1" x14ac:dyDescent="0.2">
      <c r="A9" s="18"/>
      <c r="B9" s="19" t="s">
        <v>12</v>
      </c>
      <c r="C9" s="20">
        <v>1</v>
      </c>
      <c r="D9" s="21">
        <f>IF(B9="","",IF(E9="完成",1,0))</f>
        <v>1</v>
      </c>
      <c r="E9" s="22" t="str">
        <f>IF(B9="","-",IF(H10&gt;0,"完成","进行中"))</f>
        <v>完成</v>
      </c>
      <c r="F9" s="23" t="s">
        <v>13</v>
      </c>
      <c r="G9" s="24">
        <v>44263</v>
      </c>
      <c r="H9" s="24">
        <v>44245</v>
      </c>
      <c r="I9" s="23">
        <f>IF(H9="","-",H9-G9)</f>
        <v>-18</v>
      </c>
      <c r="J9" s="2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7"/>
      <c r="AO9" s="18"/>
      <c r="AP9" s="18"/>
      <c r="AQ9" s="18"/>
      <c r="AR9" s="18"/>
    </row>
    <row r="10" spans="1:44" s="28" customFormat="1" ht="15" customHeight="1" x14ac:dyDescent="0.2">
      <c r="A10" s="18"/>
      <c r="B10" s="29"/>
      <c r="C10" s="30"/>
      <c r="D10" s="31"/>
      <c r="E10" s="32"/>
      <c r="F10" s="33" t="s">
        <v>14</v>
      </c>
      <c r="G10" s="34">
        <v>44237</v>
      </c>
      <c r="H10" s="34">
        <v>44246</v>
      </c>
      <c r="I10" s="23">
        <f t="shared" ref="I10:I30" si="2">IF(H10="","-",H10-G10)</f>
        <v>9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7"/>
      <c r="AO10" s="18"/>
      <c r="AP10" s="18"/>
      <c r="AQ10" s="18"/>
      <c r="AR10" s="18"/>
    </row>
    <row r="11" spans="1:44" s="28" customFormat="1" ht="15" customHeight="1" x14ac:dyDescent="0.2">
      <c r="A11" s="18"/>
      <c r="B11" s="19" t="s">
        <v>15</v>
      </c>
      <c r="C11" s="20">
        <v>0.8</v>
      </c>
      <c r="D11" s="21">
        <f>IF(B11="","",IF(E11="完成",1,0))</f>
        <v>1</v>
      </c>
      <c r="E11" s="22" t="str">
        <f>IF(B11="","-",IF(H12&gt;0,"完成","进行中"))</f>
        <v>完成</v>
      </c>
      <c r="F11" s="23" t="s">
        <v>13</v>
      </c>
      <c r="G11" s="24">
        <v>44233</v>
      </c>
      <c r="H11" s="24">
        <v>44235</v>
      </c>
      <c r="I11" s="23">
        <f t="shared" si="2"/>
        <v>2</v>
      </c>
      <c r="J11" s="2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7"/>
      <c r="AO11" s="18"/>
      <c r="AP11" s="18"/>
      <c r="AQ11" s="18"/>
      <c r="AR11" s="18"/>
    </row>
    <row r="12" spans="1:44" s="28" customFormat="1" ht="15" customHeight="1" x14ac:dyDescent="0.2">
      <c r="A12" s="18"/>
      <c r="B12" s="29"/>
      <c r="C12" s="30"/>
      <c r="D12" s="31"/>
      <c r="E12" s="32"/>
      <c r="F12" s="33" t="s">
        <v>14</v>
      </c>
      <c r="G12" s="34">
        <v>44235</v>
      </c>
      <c r="H12" s="34">
        <v>44239</v>
      </c>
      <c r="I12" s="23">
        <f t="shared" si="2"/>
        <v>4</v>
      </c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7"/>
      <c r="AO12" s="18"/>
      <c r="AP12" s="18"/>
      <c r="AQ12" s="18"/>
      <c r="AR12" s="18"/>
    </row>
    <row r="13" spans="1:44" s="28" customFormat="1" ht="15" customHeight="1" x14ac:dyDescent="0.2">
      <c r="A13" s="18"/>
      <c r="B13" s="19" t="s">
        <v>16</v>
      </c>
      <c r="C13" s="20">
        <v>1</v>
      </c>
      <c r="D13" s="21">
        <f>IF(B13="","",IF(E13="完成",1,0))</f>
        <v>1</v>
      </c>
      <c r="E13" s="22" t="str">
        <f>IF(B13="","-",IF(H14&gt;0,"完成","进行中"))</f>
        <v>完成</v>
      </c>
      <c r="F13" s="23" t="s">
        <v>13</v>
      </c>
      <c r="G13" s="24">
        <v>44228</v>
      </c>
      <c r="H13" s="24">
        <v>44232</v>
      </c>
      <c r="I13" s="23">
        <f t="shared" si="2"/>
        <v>4</v>
      </c>
      <c r="J13" s="25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7"/>
      <c r="AO13" s="18"/>
      <c r="AP13" s="18"/>
      <c r="AQ13" s="18"/>
      <c r="AR13" s="18"/>
    </row>
    <row r="14" spans="1:44" s="28" customFormat="1" ht="15" customHeight="1" x14ac:dyDescent="0.2">
      <c r="A14" s="18"/>
      <c r="B14" s="29"/>
      <c r="C14" s="30"/>
      <c r="D14" s="31"/>
      <c r="E14" s="32"/>
      <c r="F14" s="33" t="s">
        <v>14</v>
      </c>
      <c r="G14" s="34">
        <v>44229</v>
      </c>
      <c r="H14" s="34">
        <v>44233</v>
      </c>
      <c r="I14" s="23">
        <f t="shared" si="2"/>
        <v>4</v>
      </c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7"/>
      <c r="AO14" s="18"/>
      <c r="AP14" s="18"/>
      <c r="AQ14" s="18"/>
      <c r="AR14" s="18"/>
    </row>
    <row r="15" spans="1:44" s="28" customFormat="1" ht="15" customHeight="1" x14ac:dyDescent="0.2">
      <c r="A15" s="18"/>
      <c r="B15" s="19" t="s">
        <v>17</v>
      </c>
      <c r="C15" s="20">
        <v>0.6</v>
      </c>
      <c r="D15" s="21">
        <f>IF(B15="","",IF(E15="完成",1,0))</f>
        <v>0</v>
      </c>
      <c r="E15" s="22" t="str">
        <f>IF(B15="","-",IF(H16&gt;0,"完成","进行中"))</f>
        <v>进行中</v>
      </c>
      <c r="F15" s="23" t="s">
        <v>13</v>
      </c>
      <c r="G15" s="24">
        <v>44232</v>
      </c>
      <c r="H15" s="24">
        <v>44239</v>
      </c>
      <c r="I15" s="23">
        <f t="shared" si="2"/>
        <v>7</v>
      </c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7"/>
      <c r="AO15" s="18"/>
      <c r="AP15" s="18"/>
      <c r="AQ15" s="18"/>
      <c r="AR15" s="18"/>
    </row>
    <row r="16" spans="1:44" s="28" customFormat="1" ht="15" customHeight="1" x14ac:dyDescent="0.2">
      <c r="A16" s="18"/>
      <c r="B16" s="29"/>
      <c r="C16" s="30"/>
      <c r="D16" s="31"/>
      <c r="E16" s="32"/>
      <c r="F16" s="33" t="s">
        <v>14</v>
      </c>
      <c r="G16" s="34">
        <v>44233</v>
      </c>
      <c r="H16" s="34"/>
      <c r="I16" s="23" t="str">
        <f t="shared" si="2"/>
        <v>-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7"/>
      <c r="AO16" s="18"/>
      <c r="AP16" s="18"/>
      <c r="AQ16" s="18"/>
      <c r="AR16" s="18"/>
    </row>
    <row r="17" spans="1:44" s="28" customFormat="1" ht="15" customHeight="1" x14ac:dyDescent="0.2">
      <c r="A17" s="18"/>
      <c r="B17" s="19" t="s">
        <v>18</v>
      </c>
      <c r="C17" s="20">
        <v>1</v>
      </c>
      <c r="D17" s="21">
        <f>IF(B17="","",IF(E17="完成",1,0))</f>
        <v>1</v>
      </c>
      <c r="E17" s="22" t="str">
        <f>IF(B17="","-",IF(H18&gt;0,"完成","进行中"))</f>
        <v>完成</v>
      </c>
      <c r="F17" s="23" t="s">
        <v>13</v>
      </c>
      <c r="G17" s="24">
        <v>44239</v>
      </c>
      <c r="H17" s="24">
        <v>44243</v>
      </c>
      <c r="I17" s="23">
        <f t="shared" si="2"/>
        <v>4</v>
      </c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7"/>
      <c r="AO17" s="18"/>
      <c r="AQ17" s="18"/>
      <c r="AR17" s="18"/>
    </row>
    <row r="18" spans="1:44" s="28" customFormat="1" ht="15" customHeight="1" x14ac:dyDescent="0.2">
      <c r="A18" s="18"/>
      <c r="B18" s="29"/>
      <c r="C18" s="30"/>
      <c r="D18" s="31"/>
      <c r="E18" s="32"/>
      <c r="F18" s="33" t="s">
        <v>14</v>
      </c>
      <c r="G18" s="34">
        <v>44237</v>
      </c>
      <c r="H18" s="34">
        <v>44244</v>
      </c>
      <c r="I18" s="23">
        <f t="shared" si="2"/>
        <v>7</v>
      </c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7"/>
      <c r="AO18" s="18"/>
      <c r="AP18" s="18"/>
      <c r="AQ18" s="18"/>
      <c r="AR18" s="18"/>
    </row>
    <row r="19" spans="1:44" s="28" customFormat="1" ht="15" customHeight="1" x14ac:dyDescent="0.2">
      <c r="A19" s="18"/>
      <c r="B19" s="19"/>
      <c r="C19" s="20"/>
      <c r="D19" s="21" t="str">
        <f>IF(B19="","",IF(E19="完成",1,0))</f>
        <v/>
      </c>
      <c r="E19" s="22" t="str">
        <f>IF(B19="","-",IF(H20&gt;0,"完成","进行中"))</f>
        <v>-</v>
      </c>
      <c r="F19" s="23"/>
      <c r="G19" s="24"/>
      <c r="H19" s="24"/>
      <c r="I19" s="23" t="str">
        <f t="shared" si="2"/>
        <v>-</v>
      </c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7"/>
      <c r="AO19" s="18"/>
      <c r="AP19" s="18"/>
      <c r="AQ19" s="18"/>
      <c r="AR19" s="18"/>
    </row>
    <row r="20" spans="1:44" s="28" customFormat="1" ht="15" customHeight="1" x14ac:dyDescent="0.2">
      <c r="A20" s="18"/>
      <c r="B20" s="29"/>
      <c r="C20" s="30"/>
      <c r="D20" s="31"/>
      <c r="E20" s="32"/>
      <c r="F20" s="33"/>
      <c r="G20" s="34"/>
      <c r="H20" s="34"/>
      <c r="I20" s="23" t="str">
        <f t="shared" si="2"/>
        <v>-</v>
      </c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7"/>
      <c r="AO20" s="18"/>
      <c r="AP20" s="18"/>
      <c r="AQ20" s="18"/>
      <c r="AR20" s="18"/>
    </row>
    <row r="21" spans="1:44" s="28" customFormat="1" ht="15" customHeight="1" x14ac:dyDescent="0.2">
      <c r="A21" s="18"/>
      <c r="B21" s="19"/>
      <c r="C21" s="20"/>
      <c r="D21" s="21" t="str">
        <f>IF(B21="","",IF(E21="完成",1,0))</f>
        <v/>
      </c>
      <c r="E21" s="22" t="str">
        <f>IF(B21="","-",IF(H22&gt;0,"完成","进行中"))</f>
        <v>-</v>
      </c>
      <c r="F21" s="23"/>
      <c r="G21" s="24"/>
      <c r="H21" s="24"/>
      <c r="I21" s="23" t="str">
        <f t="shared" si="2"/>
        <v>-</v>
      </c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7"/>
      <c r="AO21" s="18"/>
      <c r="AP21" s="18"/>
      <c r="AQ21" s="18"/>
      <c r="AR21" s="18"/>
    </row>
    <row r="22" spans="1:44" s="28" customFormat="1" ht="15" customHeight="1" x14ac:dyDescent="0.2">
      <c r="A22" s="18"/>
      <c r="B22" s="29"/>
      <c r="C22" s="30"/>
      <c r="D22" s="31"/>
      <c r="E22" s="32"/>
      <c r="F22" s="33"/>
      <c r="G22" s="34"/>
      <c r="H22" s="34"/>
      <c r="I22" s="23" t="str">
        <f t="shared" si="2"/>
        <v>-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7"/>
      <c r="AO22" s="18"/>
      <c r="AP22" s="18"/>
      <c r="AQ22" s="18"/>
      <c r="AR22" s="18"/>
    </row>
    <row r="23" spans="1:44" s="28" customFormat="1" ht="15" customHeight="1" x14ac:dyDescent="0.2">
      <c r="A23" s="18"/>
      <c r="B23" s="19"/>
      <c r="C23" s="20"/>
      <c r="D23" s="21" t="str">
        <f>IF(B23="","",IF(E23="完成",1,0))</f>
        <v/>
      </c>
      <c r="E23" s="22" t="str">
        <f>IF(B23="","-",IF(H24&gt;0,"完成","进行中"))</f>
        <v>-</v>
      </c>
      <c r="F23" s="23"/>
      <c r="G23" s="24"/>
      <c r="H23" s="24"/>
      <c r="I23" s="23" t="str">
        <f t="shared" si="2"/>
        <v>-</v>
      </c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7"/>
      <c r="AO23" s="18"/>
      <c r="AP23" s="18"/>
      <c r="AQ23" s="18"/>
      <c r="AR23" s="18"/>
    </row>
    <row r="24" spans="1:44" s="28" customFormat="1" ht="15" customHeight="1" x14ac:dyDescent="0.2">
      <c r="A24" s="18"/>
      <c r="B24" s="29"/>
      <c r="C24" s="30"/>
      <c r="D24" s="31"/>
      <c r="E24" s="32"/>
      <c r="F24" s="33"/>
      <c r="G24" s="34"/>
      <c r="H24" s="34"/>
      <c r="I24" s="23" t="str">
        <f t="shared" si="2"/>
        <v>-</v>
      </c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7"/>
      <c r="AO24" s="18"/>
      <c r="AP24" s="18"/>
      <c r="AQ24" s="18"/>
      <c r="AR24" s="18"/>
    </row>
    <row r="25" spans="1:44" s="28" customFormat="1" ht="15" customHeight="1" x14ac:dyDescent="0.2">
      <c r="A25" s="18"/>
      <c r="B25" s="19"/>
      <c r="C25" s="20"/>
      <c r="D25" s="21" t="str">
        <f>IF(B25="","",IF(E25="完成",1,0))</f>
        <v/>
      </c>
      <c r="E25" s="22" t="str">
        <f>IF(B25="","-",IF(H26&gt;0,"完成","进行中"))</f>
        <v>-</v>
      </c>
      <c r="F25" s="23"/>
      <c r="G25" s="24"/>
      <c r="H25" s="24"/>
      <c r="I25" s="23" t="str">
        <f t="shared" si="2"/>
        <v>-</v>
      </c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/>
      <c r="AO25" s="18"/>
      <c r="AP25" s="18"/>
      <c r="AQ25" s="18"/>
      <c r="AR25" s="18"/>
    </row>
    <row r="26" spans="1:44" s="28" customFormat="1" ht="15" customHeight="1" x14ac:dyDescent="0.2">
      <c r="A26" s="18"/>
      <c r="B26" s="29"/>
      <c r="C26" s="30"/>
      <c r="D26" s="31"/>
      <c r="E26" s="32"/>
      <c r="F26" s="33"/>
      <c r="G26" s="34"/>
      <c r="H26" s="34"/>
      <c r="I26" s="23" t="str">
        <f t="shared" si="2"/>
        <v>-</v>
      </c>
      <c r="J26" s="3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7"/>
      <c r="AO26" s="18"/>
      <c r="AP26" s="18"/>
      <c r="AQ26" s="18"/>
      <c r="AR26" s="18"/>
    </row>
    <row r="27" spans="1:44" s="28" customFormat="1" ht="15" customHeight="1" x14ac:dyDescent="0.2">
      <c r="A27" s="18"/>
      <c r="B27" s="19"/>
      <c r="C27" s="20"/>
      <c r="D27" s="21" t="str">
        <f>IF(B27="","",IF(E27="完成",1,0))</f>
        <v/>
      </c>
      <c r="E27" s="22" t="str">
        <f>IF(B27="","-",IF(H28&gt;0,"完成","进行中"))</f>
        <v>-</v>
      </c>
      <c r="F27" s="23"/>
      <c r="G27" s="24"/>
      <c r="H27" s="24"/>
      <c r="I27" s="23" t="str">
        <f t="shared" si="2"/>
        <v>-</v>
      </c>
      <c r="J27" s="2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7"/>
      <c r="AO27" s="18"/>
      <c r="AP27" s="18"/>
      <c r="AQ27" s="18"/>
      <c r="AR27" s="18"/>
    </row>
    <row r="28" spans="1:44" s="28" customFormat="1" ht="15" customHeight="1" x14ac:dyDescent="0.2">
      <c r="A28" s="18"/>
      <c r="B28" s="29"/>
      <c r="C28" s="30"/>
      <c r="D28" s="31"/>
      <c r="E28" s="32"/>
      <c r="F28" s="33"/>
      <c r="G28" s="34"/>
      <c r="H28" s="34"/>
      <c r="I28" s="23" t="str">
        <f t="shared" si="2"/>
        <v>-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7"/>
      <c r="AO28" s="18"/>
      <c r="AP28" s="18"/>
      <c r="AQ28" s="18"/>
      <c r="AR28" s="18"/>
    </row>
    <row r="29" spans="1:44" s="28" customFormat="1" ht="15" customHeight="1" x14ac:dyDescent="0.2">
      <c r="A29" s="18"/>
      <c r="B29" s="19"/>
      <c r="C29" s="20"/>
      <c r="D29" s="21" t="str">
        <f>IF(B29="","",IF(E29="完成",1,0))</f>
        <v/>
      </c>
      <c r="E29" s="22" t="str">
        <f>IF(B29="","-",IF(H30&gt;0,"完成","进行中"))</f>
        <v>-</v>
      </c>
      <c r="F29" s="23"/>
      <c r="G29" s="24"/>
      <c r="H29" s="24"/>
      <c r="I29" s="23" t="str">
        <f t="shared" si="2"/>
        <v>-</v>
      </c>
      <c r="J29" s="2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7"/>
      <c r="AO29" s="18"/>
      <c r="AP29" s="18"/>
      <c r="AQ29" s="18"/>
      <c r="AR29" s="18"/>
    </row>
    <row r="30" spans="1:44" s="28" customFormat="1" ht="15" customHeight="1" x14ac:dyDescent="0.2">
      <c r="A30" s="18"/>
      <c r="B30" s="29"/>
      <c r="C30" s="30"/>
      <c r="D30" s="31"/>
      <c r="E30" s="32"/>
      <c r="F30" s="33"/>
      <c r="G30" s="34"/>
      <c r="H30" s="34"/>
      <c r="I30" s="23" t="str">
        <f t="shared" si="2"/>
        <v>-</v>
      </c>
      <c r="J30" s="3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7"/>
      <c r="AO30" s="18"/>
      <c r="AP30" s="18"/>
      <c r="AQ30" s="18"/>
      <c r="AR30" s="18"/>
    </row>
    <row r="31" spans="1:44" s="28" customFormat="1" ht="1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1:44" s="28" customFormat="1" ht="1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spans="1:44" s="28" customFormat="1" ht="1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spans="1:44" ht="15" customHeight="1" x14ac:dyDescent="0.5"/>
  </sheetData>
  <mergeCells count="58">
    <mergeCell ref="F7:F8"/>
    <mergeCell ref="G7:G8"/>
    <mergeCell ref="H7:H8"/>
    <mergeCell ref="I7:I8"/>
    <mergeCell ref="D7:E8"/>
    <mergeCell ref="D29:D30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D19:D20"/>
    <mergeCell ref="D21:D22"/>
    <mergeCell ref="D23:D24"/>
    <mergeCell ref="D25:D26"/>
    <mergeCell ref="D27:D28"/>
    <mergeCell ref="D9:D10"/>
    <mergeCell ref="D11:D12"/>
    <mergeCell ref="D13:D14"/>
    <mergeCell ref="D15:D16"/>
    <mergeCell ref="D17:D18"/>
    <mergeCell ref="B27:B28"/>
    <mergeCell ref="B29:B30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B17:B18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2:AN2"/>
    <mergeCell ref="I4:J4"/>
    <mergeCell ref="M4:P4"/>
    <mergeCell ref="I5:J5"/>
    <mergeCell ref="M5:P5"/>
    <mergeCell ref="B4:C5"/>
    <mergeCell ref="D4:G5"/>
  </mergeCells>
  <phoneticPr fontId="7" type="noConversion"/>
  <conditionalFormatting sqref="M4">
    <cfRule type="iconSet" priority="1">
      <iconSet iconSet="3Symbols" showValue="0">
        <cfvo type="percent" val="0"/>
        <cfvo type="num" val="0"/>
        <cfvo type="num" val="1"/>
      </iconSet>
    </cfRule>
  </conditionalFormatting>
  <conditionalFormatting sqref="C9:C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{91468903-09C5-459D-AE61-D4A95841E223}</x14:id>
        </ext>
      </extLst>
    </cfRule>
  </conditionalFormatting>
  <conditionalFormatting sqref="D9:D30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I4:L4 Q4:S4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J9:AN300">
    <cfRule type="expression" dxfId="1" priority="46">
      <formula>IF($F9="实际",AND(J$8&gt;=$G9,J$8&lt;=$H9))</formula>
    </cfRule>
    <cfRule type="expression" dxfId="0" priority="47">
      <formula>IF($F9="计划",AND(J$8&gt;=$G9,J$8&lt;=$H9))</formula>
    </cfRule>
  </conditionalFormatting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468903-09C5-459D-AE61-D4A95841E223}">
            <x14:dataBar minLength="0" maxLength="100">
              <x14:cfvo type="autoMin"/>
              <x14:cfvo type="autoMax"/>
              <x14:negativeFillColor rgb="FFFF0000"/>
              <x14:axisColor rgb="FFFF0000"/>
            </x14:dataBar>
          </x14:cfRule>
          <xm:sqref>C9:C30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Anzichen</dc:creator>
  <cp:lastModifiedBy>Anzichen</cp:lastModifiedBy>
  <dcterms:created xsi:type="dcterms:W3CDTF">2006-09-16T00:00:00Z</dcterms:created>
  <dcterms:modified xsi:type="dcterms:W3CDTF">2021-03-09T10:03:08Z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v1.0_mb_jlQJXfqeVjScu+zgY7v8eA==</vt:lpwstr>
  </property>
</Properties>
</file>