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<sst xmlns="http://schemas.openxmlformats.org/spreadsheetml/2006/main" count="58" uniqueCount="33">
  <si>
    <t>工作计划表及进度表</t>
  </si>
  <si>
    <t>计划项目</t>
  </si>
  <si>
    <t>已完成</t>
  </si>
  <si>
    <t>进行中</t>
  </si>
  <si>
    <t>未开始</t>
  </si>
  <si>
    <t>序号</t>
  </si>
  <si>
    <t>计划名称内容</t>
  </si>
  <si>
    <t>重要程度</t>
  </si>
  <si>
    <t>开始时间</t>
  </si>
  <si>
    <t>预计完成时间</t>
  </si>
  <si>
    <t>完成进度</t>
  </si>
  <si>
    <t>完成状态</t>
  </si>
  <si>
    <t>备 注</t>
  </si>
  <si>
    <t>计划1</t>
  </si>
  <si>
    <t>★★★★★</t>
  </si>
  <si>
    <t>计划2</t>
  </si>
  <si>
    <t>★★★★</t>
  </si>
  <si>
    <t>计划3</t>
  </si>
  <si>
    <t>★★★</t>
  </si>
  <si>
    <t>计划4</t>
  </si>
  <si>
    <t>★★</t>
  </si>
  <si>
    <t>计划5</t>
  </si>
  <si>
    <t>★</t>
  </si>
  <si>
    <t>计划6</t>
  </si>
  <si>
    <t>计划7</t>
  </si>
  <si>
    <t>合计</t>
  </si>
  <si>
    <t>计划8</t>
  </si>
  <si>
    <t>计划9</t>
  </si>
  <si>
    <t>完成率</t>
  </si>
  <si>
    <t>计划10</t>
  </si>
  <si>
    <t>未完成率</t>
  </si>
  <si>
    <t>计划11</t>
  </si>
  <si>
    <t>计划12</t>
  </si>
</sst>
</file>

<file path=xl/styles.xml><?xml version="1.0" encoding="utf-8"?>
<styleSheet xmlns="http://schemas.openxmlformats.org/spreadsheetml/2006/main">
  <numFmts count="7">
    <numFmt numFmtId="176" formatCode="yyyy&quot;年&quot;m&quot;月&quot;d&quot;日&quot;;@"/>
    <numFmt numFmtId="177" formatCode="[$-804]aaaa;@"/>
    <numFmt numFmtId="42" formatCode="_ &quot;￥&quot;* #,##0_ ;_ &quot;￥&quot;* \-#,##0_ ;_ &quot;￥&quot;* &quot;-&quot;_ ;_ @_ "/>
    <numFmt numFmtId="178" formatCode="yyyy/m/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11"/>
      <color rgb="FFDE937C"/>
      <name val="思源宋体"/>
      <charset val="134"/>
    </font>
    <font>
      <b/>
      <sz val="10"/>
      <color theme="1"/>
      <name val="思源宋体"/>
      <charset val="134"/>
    </font>
    <font>
      <b/>
      <sz val="11"/>
      <color theme="0"/>
      <name val="思源宋体"/>
      <charset val="134"/>
    </font>
    <font>
      <b/>
      <sz val="22"/>
      <color theme="1" tint="0.35"/>
      <name val="思源宋体"/>
      <charset val="134"/>
    </font>
    <font>
      <b/>
      <sz val="22"/>
      <color theme="1" tint="0.25"/>
      <name val="思源宋体"/>
      <charset val="134"/>
    </font>
    <font>
      <b/>
      <sz val="22"/>
      <color rgb="FFDE937C"/>
      <name val="思源宋体"/>
      <charset val="134"/>
    </font>
    <font>
      <b/>
      <sz val="12"/>
      <color theme="1" tint="0.25"/>
      <name val="思源宋体"/>
      <charset val="134"/>
    </font>
    <font>
      <b/>
      <sz val="14"/>
      <color theme="1" tint="0.25"/>
      <name val="思源宋体"/>
      <charset val="134"/>
    </font>
    <font>
      <b/>
      <sz val="12"/>
      <color theme="1"/>
      <name val="思源宋体"/>
      <charset val="134"/>
    </font>
    <font>
      <b/>
      <sz val="10"/>
      <color theme="1" tint="0.25"/>
      <name val="思源宋体"/>
      <charset val="134"/>
    </font>
    <font>
      <b/>
      <sz val="10"/>
      <color rgb="FFDE937C"/>
      <name val="思源宋体"/>
      <charset val="134"/>
    </font>
    <font>
      <b/>
      <sz val="14"/>
      <color theme="1"/>
      <name val="思源宋体"/>
      <charset val="134"/>
    </font>
    <font>
      <b/>
      <sz val="11"/>
      <color rgb="FF4AACC6"/>
      <name val="思源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BFB0"/>
        <bgColor indexed="64"/>
      </patternFill>
    </fill>
    <fill>
      <patternFill patternType="solid">
        <fgColor rgb="FF36737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rgb="FFDE937C"/>
      </left>
      <right/>
      <top style="thin">
        <color rgb="FFDE937C"/>
      </top>
      <bottom style="thin">
        <color rgb="FFDE937C"/>
      </bottom>
      <diagonal/>
    </border>
    <border>
      <left/>
      <right/>
      <top style="thin">
        <color rgb="FFDE937C"/>
      </top>
      <bottom style="thin">
        <color rgb="FFDE937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 style="thin">
        <color rgb="FFDE937C"/>
      </right>
      <top style="thin">
        <color rgb="FFDE937C"/>
      </top>
      <bottom style="thin">
        <color rgb="FFDE937C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26" fillId="20" borderId="13" applyNumberFormat="0" applyAlignment="0" applyProtection="0">
      <alignment vertical="center"/>
    </xf>
    <xf numFmtId="0" fontId="32" fillId="32" borderId="2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178" fontId="6" fillId="2" borderId="0" xfId="0" applyNumberFormat="1" applyFont="1" applyFill="1" applyBorder="1" applyAlignment="1" applyProtection="1">
      <alignment horizontal="center" vertical="center"/>
      <protection locked="0"/>
    </xf>
    <xf numFmtId="178" fontId="8" fillId="2" borderId="0" xfId="0" applyNumberFormat="1" applyFont="1" applyFill="1" applyBorder="1" applyAlignment="1" applyProtection="1">
      <alignment horizontal="center" vertical="center"/>
      <protection locked="0"/>
    </xf>
    <xf numFmtId="176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78" fontId="2" fillId="2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1" fillId="0" borderId="6" xfId="0" applyNumberFormat="1" applyFont="1" applyFill="1" applyBorder="1" applyAlignment="1" applyProtection="1">
      <alignment horizontal="center" vertical="center"/>
      <protection locked="0"/>
    </xf>
    <xf numFmtId="9" fontId="11" fillId="0" borderId="6" xfId="0" applyNumberFormat="1" applyFont="1" applyFill="1" applyBorder="1" applyAlignment="1" applyProtection="1">
      <alignment horizontal="center" vertical="center"/>
      <protection locked="0"/>
    </xf>
    <xf numFmtId="9" fontId="11" fillId="0" borderId="6" xfId="11" applyFont="1" applyFill="1" applyBorder="1" applyAlignment="1" applyProtection="1">
      <alignment horizontal="center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9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1" fillId="2" borderId="0" xfId="0" applyNumberFormat="1" applyFont="1" applyFill="1" applyBorder="1" applyAlignment="1" applyProtection="1">
      <alignment horizontal="center" vertical="center"/>
      <protection locked="0"/>
    </xf>
    <xf numFmtId="177" fontId="1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10" fontId="14" fillId="2" borderId="0" xfId="11" applyNumberFormat="1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0" fontId="4" fillId="0" borderId="0" xfId="11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E937C"/>
      <color rgb="00367375"/>
      <color rgb="00C95333"/>
      <color rgb="00EBBF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6737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Sheet1!$N$8:$N$12</c:f>
              <c:strCache>
                <c:ptCount val="5"/>
                <c:pt idx="0">
                  <c:v>★★★★★</c:v>
                </c:pt>
                <c:pt idx="1">
                  <c:v>★★★★</c:v>
                </c:pt>
                <c:pt idx="2">
                  <c:v>★★★</c:v>
                </c:pt>
                <c:pt idx="3">
                  <c:v>★★</c:v>
                </c:pt>
                <c:pt idx="4">
                  <c:v>★</c:v>
                </c:pt>
              </c:strCache>
            </c:strRef>
          </c:cat>
          <c:val>
            <c:numRef>
              <c:f>Sheet1!$O$8:$O$12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224267"/>
        <c:axId val="18159350"/>
      </c:barChart>
      <c:catAx>
        <c:axId val="288224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367375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DE937C"/>
                </a:solidFill>
                <a:latin typeface="+mn-lt"/>
                <a:ea typeface="+mn-ea"/>
                <a:cs typeface="+mn-cs"/>
              </a:defRPr>
            </a:pPr>
          </a:p>
        </c:txPr>
        <c:crossAx val="18159350"/>
        <c:crosses val="autoZero"/>
        <c:auto val="1"/>
        <c:lblAlgn val="ctr"/>
        <c:lblOffset val="100"/>
        <c:noMultiLvlLbl val="0"/>
      </c:catAx>
      <c:valAx>
        <c:axId val="1815935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2242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367375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36737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DE937C"/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92436974789916"/>
                  <c:y val="0.15255039583498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思源宋体" panose="02020400000000000000" charset="-122"/>
                      <a:ea typeface="思源宋体" panose="02020400000000000000" charset="-122"/>
                      <a:cs typeface="思源宋体" panose="02020400000000000000" charset="-122"/>
                      <a:sym typeface="思源宋体" panose="02020400000000000000" charset="-122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364145658263"/>
                      <c:h val="0.187163155316022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Sheet1!$N$16:$N$17</c:f>
              <c:strCache>
                <c:ptCount val="2"/>
                <c:pt idx="0">
                  <c:v>完成率</c:v>
                </c:pt>
                <c:pt idx="1">
                  <c:v>未完成率</c:v>
                </c:pt>
              </c:strCache>
            </c:strRef>
          </c:cat>
          <c:val>
            <c:numRef>
              <c:f>Sheet1!$O$16:$O$17</c:f>
              <c:numCache>
                <c:formatCode>0.00%</c:formatCode>
                <c:ptCount val="2"/>
                <c:pt idx="0">
                  <c:v>0.166666666666667</c:v>
                </c:pt>
                <c:pt idx="1">
                  <c:v>0.833333333333333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403860</xdr:colOff>
      <xdr:row>2</xdr:row>
      <xdr:rowOff>62865</xdr:rowOff>
    </xdr:from>
    <xdr:to>
      <xdr:col>5</xdr:col>
      <xdr:colOff>442595</xdr:colOff>
      <xdr:row>3</xdr:row>
      <xdr:rowOff>210820</xdr:rowOff>
    </xdr:to>
    <xdr:graphicFrame>
      <xdr:nvGraphicFramePr>
        <xdr:cNvPr id="8" name="图表 7"/>
        <xdr:cNvGraphicFramePr/>
      </xdr:nvGraphicFramePr>
      <xdr:xfrm>
        <a:off x="690245" y="850265"/>
        <a:ext cx="3917950" cy="106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678815</xdr:colOff>
      <xdr:row>1</xdr:row>
      <xdr:rowOff>298450</xdr:rowOff>
    </xdr:from>
    <xdr:to>
      <xdr:col>10</xdr:col>
      <xdr:colOff>23495</xdr:colOff>
      <xdr:row>4</xdr:row>
      <xdr:rowOff>108585</xdr:rowOff>
    </xdr:to>
    <xdr:graphicFrame>
      <xdr:nvGraphicFramePr>
        <xdr:cNvPr id="9" name="图表 8"/>
        <xdr:cNvGraphicFramePr/>
      </xdr:nvGraphicFramePr>
      <xdr:xfrm>
        <a:off x="6153785" y="565150"/>
        <a:ext cx="2593975" cy="1499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488950</xdr:colOff>
      <xdr:row>2</xdr:row>
      <xdr:rowOff>622300</xdr:rowOff>
    </xdr:from>
    <xdr:to>
      <xdr:col>8</xdr:col>
      <xdr:colOff>298450</xdr:colOff>
      <xdr:row>3</xdr:row>
      <xdr:rowOff>6350</xdr:rowOff>
    </xdr:to>
    <xdr:sp>
      <xdr:nvSpPr>
        <xdr:cNvPr id="10" name="文本框 9"/>
        <xdr:cNvSpPr txBox="1"/>
      </xdr:nvSpPr>
      <xdr:spPr>
        <a:xfrm>
          <a:off x="7044690" y="1409700"/>
          <a:ext cx="911225" cy="2984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1000">
              <a:latin typeface="微软雅黑" panose="020B0503020204020204" charset="-122"/>
              <a:ea typeface="微软雅黑" panose="020B0503020204020204" charset="-122"/>
            </a:rPr>
            <a:t>完成率</a:t>
          </a:r>
          <a:endParaRPr lang="zh-CN" altLang="en-US" sz="10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69"/>
  <sheetViews>
    <sheetView showGridLines="0" tabSelected="1" workbookViewId="0">
      <selection activeCell="P12" sqref="P12"/>
    </sheetView>
  </sheetViews>
  <sheetFormatPr defaultColWidth="9" defaultRowHeight="21" customHeight="1"/>
  <cols>
    <col min="1" max="1" width="3.75833333333333" style="1" customWidth="1"/>
    <col min="2" max="2" width="6.09166666666667" style="2" customWidth="1"/>
    <col min="3" max="3" width="14.1833333333333" style="2" customWidth="1"/>
    <col min="4" max="4" width="14.8166666666667" style="2" customWidth="1"/>
    <col min="5" max="5" width="15.8166666666667" style="3" customWidth="1"/>
    <col min="6" max="6" width="17.1833333333333" style="4" customWidth="1"/>
    <col min="7" max="7" width="14.1833333333333" style="4" customWidth="1"/>
    <col min="8" max="8" width="14.4583333333333" style="1" customWidth="1"/>
    <col min="9" max="9" width="5.54166666666667" style="5" customWidth="1"/>
    <col min="10" max="10" width="8.45833333333333" style="1" customWidth="1"/>
    <col min="11" max="11" width="14.0916666666667" style="1" customWidth="1"/>
    <col min="12" max="12" width="4.725" style="1" customWidth="1"/>
    <col min="13" max="13" width="5" style="1" customWidth="1"/>
    <col min="14" max="14" width="11.8166666666667" style="6" customWidth="1"/>
    <col min="15" max="15" width="15.275" style="6"/>
    <col min="16" max="16" width="9" style="6"/>
    <col min="17" max="16376" width="9" style="1"/>
    <col min="16377" max="16384" width="9" style="7"/>
  </cols>
  <sheetData>
    <row r="2" s="1" customFormat="1" ht="41" customHeight="1" spans="2:16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N2" s="6"/>
      <c r="O2" s="6"/>
      <c r="P2" s="6"/>
    </row>
    <row r="3" s="1" customFormat="1" ht="72" customHeight="1" spans="2:16">
      <c r="B3" s="9"/>
      <c r="C3" s="9"/>
      <c r="D3" s="9"/>
      <c r="E3" s="10"/>
      <c r="F3" s="11"/>
      <c r="G3" s="12"/>
      <c r="H3" s="13"/>
      <c r="I3" s="38"/>
      <c r="J3" s="13"/>
      <c r="K3" s="39"/>
      <c r="L3" s="39"/>
      <c r="N3" s="6"/>
      <c r="O3" s="6"/>
      <c r="P3" s="6"/>
    </row>
    <row r="4" s="1" customFormat="1" ht="20" customHeight="1" spans="2:16">
      <c r="B4" s="14"/>
      <c r="C4" s="14"/>
      <c r="D4" s="14"/>
      <c r="E4" s="15"/>
      <c r="F4" s="16"/>
      <c r="G4" s="16"/>
      <c r="H4" s="17"/>
      <c r="I4" s="40"/>
      <c r="J4" s="17"/>
      <c r="K4" s="17"/>
      <c r="L4" s="17"/>
      <c r="N4" s="6"/>
      <c r="O4" s="6"/>
      <c r="P4" s="6"/>
    </row>
    <row r="5" s="1" customFormat="1" ht="25" customHeight="1" spans="2:16">
      <c r="B5" s="14"/>
      <c r="C5" s="18" t="s">
        <v>1</v>
      </c>
      <c r="D5" s="19">
        <f>COUNTA(C8:D20)</f>
        <v>12</v>
      </c>
      <c r="E5" s="20" t="s">
        <v>2</v>
      </c>
      <c r="F5" s="21">
        <f>COUNTIF($J$8:$J$1998,"已完成")</f>
        <v>2</v>
      </c>
      <c r="G5" s="20" t="s">
        <v>3</v>
      </c>
      <c r="H5" s="22">
        <f>COUNTIF($J$8:$J$1998,"进行中")</f>
        <v>5</v>
      </c>
      <c r="I5" s="20" t="s">
        <v>4</v>
      </c>
      <c r="J5" s="20"/>
      <c r="K5" s="41">
        <f>COUNTIF($J$8:$J$1998,"未开始")</f>
        <v>5</v>
      </c>
      <c r="L5" s="42"/>
      <c r="N5" s="6"/>
      <c r="O5" s="6"/>
      <c r="P5" s="6"/>
    </row>
    <row r="6" s="1" customFormat="1" ht="12" customHeight="1" spans="2:16">
      <c r="B6" s="14"/>
      <c r="C6" s="14"/>
      <c r="D6" s="16"/>
      <c r="E6" s="23"/>
      <c r="F6" s="16"/>
      <c r="G6" s="16"/>
      <c r="H6" s="17"/>
      <c r="I6" s="40"/>
      <c r="J6" s="17"/>
      <c r="K6" s="17"/>
      <c r="L6" s="17"/>
      <c r="N6" s="6"/>
      <c r="O6" s="6"/>
      <c r="P6" s="6"/>
    </row>
    <row r="7" s="1" customFormat="1" ht="33" customHeight="1" spans="2:16">
      <c r="B7" s="24" t="s">
        <v>5</v>
      </c>
      <c r="C7" s="25" t="s">
        <v>6</v>
      </c>
      <c r="D7" s="26"/>
      <c r="E7" s="24" t="s">
        <v>7</v>
      </c>
      <c r="F7" s="27" t="s">
        <v>8</v>
      </c>
      <c r="G7" s="27" t="s">
        <v>9</v>
      </c>
      <c r="H7" s="28" t="s">
        <v>10</v>
      </c>
      <c r="I7" s="43" t="s">
        <v>11</v>
      </c>
      <c r="J7" s="44"/>
      <c r="K7" s="45" t="s">
        <v>12</v>
      </c>
      <c r="L7" s="46"/>
      <c r="N7" s="6"/>
      <c r="O7" s="6"/>
      <c r="P7" s="6"/>
    </row>
    <row r="8" s="1" customFormat="1" customHeight="1" spans="2:16">
      <c r="B8" s="29">
        <v>1</v>
      </c>
      <c r="C8" s="30" t="s">
        <v>13</v>
      </c>
      <c r="D8" s="31"/>
      <c r="E8" s="32" t="s">
        <v>14</v>
      </c>
      <c r="F8" s="33">
        <v>43983</v>
      </c>
      <c r="G8" s="33">
        <v>43994</v>
      </c>
      <c r="H8" s="34">
        <v>1</v>
      </c>
      <c r="I8" s="47">
        <f>IF(J8="已完成",1,IF(J8="进行中",0,IF(J8="未开始",-1,"")))</f>
        <v>1</v>
      </c>
      <c r="J8" s="47" t="s">
        <v>2</v>
      </c>
      <c r="K8" s="48"/>
      <c r="L8" s="48"/>
      <c r="N8" s="49" t="s">
        <v>14</v>
      </c>
      <c r="O8" s="49">
        <f>COUNTIF(E8:E1997,"★★★★★")</f>
        <v>3</v>
      </c>
      <c r="P8" s="6"/>
    </row>
    <row r="9" s="1" customFormat="1" customHeight="1" spans="2:16">
      <c r="B9" s="29">
        <v>2</v>
      </c>
      <c r="C9" s="30" t="s">
        <v>15</v>
      </c>
      <c r="D9" s="31"/>
      <c r="E9" s="32" t="s">
        <v>16</v>
      </c>
      <c r="F9" s="33">
        <v>43984</v>
      </c>
      <c r="G9" s="33">
        <v>43995</v>
      </c>
      <c r="H9" s="34">
        <v>0.9</v>
      </c>
      <c r="I9" s="47">
        <f t="shared" ref="I9:I20" si="0">IF(J9="已完成",1,IF(J9="进行中",0,IF(J9="未开始",-1,"")))</f>
        <v>0</v>
      </c>
      <c r="J9" s="47" t="s">
        <v>3</v>
      </c>
      <c r="K9" s="48"/>
      <c r="L9" s="48"/>
      <c r="N9" s="49" t="s">
        <v>16</v>
      </c>
      <c r="O9" s="49">
        <f>COUNTIF(E8:E1997,"★★★★")</f>
        <v>2</v>
      </c>
      <c r="P9" s="6"/>
    </row>
    <row r="10" s="1" customFormat="1" customHeight="1" spans="2:16">
      <c r="B10" s="29">
        <v>3</v>
      </c>
      <c r="C10" s="30" t="s">
        <v>17</v>
      </c>
      <c r="D10" s="31"/>
      <c r="E10" s="32" t="s">
        <v>18</v>
      </c>
      <c r="F10" s="33">
        <v>43983</v>
      </c>
      <c r="G10" s="33">
        <v>43996</v>
      </c>
      <c r="H10" s="34">
        <v>1</v>
      </c>
      <c r="I10" s="47">
        <f t="shared" si="0"/>
        <v>1</v>
      </c>
      <c r="J10" s="47" t="s">
        <v>2</v>
      </c>
      <c r="K10" s="48"/>
      <c r="L10" s="48"/>
      <c r="N10" s="49" t="s">
        <v>18</v>
      </c>
      <c r="O10" s="49">
        <f>COUNTIF(E8:E1997,"★★★")</f>
        <v>3</v>
      </c>
      <c r="P10" s="6"/>
    </row>
    <row r="11" s="1" customFormat="1" customHeight="1" spans="2:16">
      <c r="B11" s="29">
        <v>4</v>
      </c>
      <c r="C11" s="30" t="s">
        <v>19</v>
      </c>
      <c r="D11" s="31"/>
      <c r="E11" s="32" t="s">
        <v>20</v>
      </c>
      <c r="F11" s="33">
        <v>43983</v>
      </c>
      <c r="G11" s="33">
        <v>43997</v>
      </c>
      <c r="H11" s="34">
        <v>0.75</v>
      </c>
      <c r="I11" s="47">
        <f t="shared" si="0"/>
        <v>0</v>
      </c>
      <c r="J11" s="47" t="s">
        <v>3</v>
      </c>
      <c r="K11" s="48"/>
      <c r="L11" s="48"/>
      <c r="N11" s="49" t="s">
        <v>20</v>
      </c>
      <c r="O11" s="49">
        <f>COUNTIF(E8:E1997,"★★")</f>
        <v>2</v>
      </c>
      <c r="P11" s="6"/>
    </row>
    <row r="12" s="1" customFormat="1" customHeight="1" spans="2:16">
      <c r="B12" s="29">
        <v>5</v>
      </c>
      <c r="C12" s="30" t="s">
        <v>21</v>
      </c>
      <c r="D12" s="31"/>
      <c r="E12" s="32" t="s">
        <v>22</v>
      </c>
      <c r="F12" s="33">
        <v>43983</v>
      </c>
      <c r="G12" s="33">
        <v>43998</v>
      </c>
      <c r="H12" s="34">
        <v>0.5</v>
      </c>
      <c r="I12" s="47">
        <f t="shared" si="0"/>
        <v>0</v>
      </c>
      <c r="J12" s="47" t="s">
        <v>3</v>
      </c>
      <c r="K12" s="48"/>
      <c r="L12" s="48"/>
      <c r="N12" s="49" t="s">
        <v>22</v>
      </c>
      <c r="O12" s="49">
        <f>COUNTIF(E8:E1997,"★")</f>
        <v>2</v>
      </c>
      <c r="P12" s="6"/>
    </row>
    <row r="13" s="1" customFormat="1" customHeight="1" spans="2:16">
      <c r="B13" s="29">
        <v>6</v>
      </c>
      <c r="C13" s="30" t="s">
        <v>23</v>
      </c>
      <c r="D13" s="31"/>
      <c r="E13" s="32" t="s">
        <v>14</v>
      </c>
      <c r="F13" s="33">
        <v>43983</v>
      </c>
      <c r="G13" s="33">
        <v>43999</v>
      </c>
      <c r="H13" s="34">
        <v>0.25</v>
      </c>
      <c r="I13" s="47">
        <f t="shared" si="0"/>
        <v>0</v>
      </c>
      <c r="J13" s="47" t="s">
        <v>3</v>
      </c>
      <c r="K13" s="48"/>
      <c r="L13" s="48"/>
      <c r="N13" s="6"/>
      <c r="O13" s="6"/>
      <c r="P13" s="6"/>
    </row>
    <row r="14" s="1" customFormat="1" customHeight="1" spans="2:16">
      <c r="B14" s="29">
        <v>7</v>
      </c>
      <c r="C14" s="30" t="s">
        <v>24</v>
      </c>
      <c r="D14" s="31"/>
      <c r="E14" s="32" t="s">
        <v>16</v>
      </c>
      <c r="F14" s="33">
        <v>43983</v>
      </c>
      <c r="G14" s="33">
        <v>44000</v>
      </c>
      <c r="H14" s="34">
        <v>0.25</v>
      </c>
      <c r="I14" s="47">
        <f t="shared" si="0"/>
        <v>0</v>
      </c>
      <c r="J14" s="47" t="s">
        <v>3</v>
      </c>
      <c r="K14" s="48"/>
      <c r="L14" s="48"/>
      <c r="N14" s="6" t="s">
        <v>25</v>
      </c>
      <c r="O14" s="6">
        <f>D5</f>
        <v>12</v>
      </c>
      <c r="P14" s="6"/>
    </row>
    <row r="15" s="1" customFormat="1" customHeight="1" spans="2:16">
      <c r="B15" s="29">
        <v>8</v>
      </c>
      <c r="C15" s="30" t="s">
        <v>26</v>
      </c>
      <c r="D15" s="31"/>
      <c r="E15" s="32" t="s">
        <v>18</v>
      </c>
      <c r="F15" s="33">
        <v>43983</v>
      </c>
      <c r="G15" s="33">
        <v>44001</v>
      </c>
      <c r="H15" s="34">
        <v>0</v>
      </c>
      <c r="I15" s="47">
        <f t="shared" si="0"/>
        <v>-1</v>
      </c>
      <c r="J15" s="47" t="s">
        <v>4</v>
      </c>
      <c r="K15" s="48"/>
      <c r="L15" s="48"/>
      <c r="N15" s="6" t="s">
        <v>2</v>
      </c>
      <c r="O15" s="6">
        <f>F5</f>
        <v>2</v>
      </c>
      <c r="P15" s="6"/>
    </row>
    <row r="16" s="1" customFormat="1" customHeight="1" spans="2:16">
      <c r="B16" s="29">
        <v>9</v>
      </c>
      <c r="C16" s="30" t="s">
        <v>27</v>
      </c>
      <c r="D16" s="31"/>
      <c r="E16" s="32" t="s">
        <v>20</v>
      </c>
      <c r="F16" s="33">
        <v>43983</v>
      </c>
      <c r="G16" s="33">
        <v>44002</v>
      </c>
      <c r="H16" s="35">
        <v>0</v>
      </c>
      <c r="I16" s="47">
        <f t="shared" si="0"/>
        <v>-1</v>
      </c>
      <c r="J16" s="47" t="s">
        <v>4</v>
      </c>
      <c r="K16" s="48"/>
      <c r="L16" s="48"/>
      <c r="N16" s="6" t="s">
        <v>28</v>
      </c>
      <c r="O16" s="50">
        <f>O15/O14</f>
        <v>0.166666666666667</v>
      </c>
      <c r="P16" s="6"/>
    </row>
    <row r="17" s="1" customFormat="1" customHeight="1" spans="2:16">
      <c r="B17" s="29">
        <v>10</v>
      </c>
      <c r="C17" s="30" t="s">
        <v>29</v>
      </c>
      <c r="D17" s="31"/>
      <c r="E17" s="32" t="s">
        <v>22</v>
      </c>
      <c r="F17" s="33">
        <v>43983</v>
      </c>
      <c r="G17" s="33">
        <v>44003</v>
      </c>
      <c r="H17" s="34">
        <v>0</v>
      </c>
      <c r="I17" s="47">
        <f t="shared" si="0"/>
        <v>-1</v>
      </c>
      <c r="J17" s="47" t="s">
        <v>4</v>
      </c>
      <c r="K17" s="48"/>
      <c r="L17" s="48"/>
      <c r="N17" s="6" t="s">
        <v>30</v>
      </c>
      <c r="O17" s="50">
        <f>1-O16</f>
        <v>0.833333333333333</v>
      </c>
      <c r="P17" s="6"/>
    </row>
    <row r="18" s="1" customFormat="1" customHeight="1" spans="2:16">
      <c r="B18" s="29">
        <v>11</v>
      </c>
      <c r="C18" s="30" t="s">
        <v>31</v>
      </c>
      <c r="D18" s="31"/>
      <c r="E18" s="32" t="s">
        <v>14</v>
      </c>
      <c r="F18" s="33">
        <v>43983</v>
      </c>
      <c r="G18" s="33">
        <v>44004</v>
      </c>
      <c r="H18" s="34">
        <v>0</v>
      </c>
      <c r="I18" s="47">
        <f t="shared" si="0"/>
        <v>-1</v>
      </c>
      <c r="J18" s="47" t="s">
        <v>4</v>
      </c>
      <c r="K18" s="48"/>
      <c r="L18" s="48"/>
      <c r="N18" s="6"/>
      <c r="O18" s="6"/>
      <c r="P18" s="6"/>
    </row>
    <row r="19" s="1" customFormat="1" customHeight="1" spans="2:16">
      <c r="B19" s="29">
        <v>12</v>
      </c>
      <c r="C19" s="30" t="s">
        <v>32</v>
      </c>
      <c r="D19" s="31"/>
      <c r="E19" s="32" t="s">
        <v>18</v>
      </c>
      <c r="F19" s="33">
        <v>43983</v>
      </c>
      <c r="G19" s="33">
        <v>44005</v>
      </c>
      <c r="H19" s="34">
        <v>0</v>
      </c>
      <c r="I19" s="47">
        <f t="shared" si="0"/>
        <v>-1</v>
      </c>
      <c r="J19" s="47" t="s">
        <v>4</v>
      </c>
      <c r="K19" s="48"/>
      <c r="L19" s="48"/>
      <c r="N19" s="6"/>
      <c r="O19" s="6"/>
      <c r="P19" s="6"/>
    </row>
    <row r="20" s="1" customFormat="1" customHeight="1" spans="2:16">
      <c r="B20" s="29"/>
      <c r="C20" s="30"/>
      <c r="D20" s="31"/>
      <c r="E20" s="32"/>
      <c r="F20" s="33"/>
      <c r="G20" s="33"/>
      <c r="H20" s="34"/>
      <c r="I20" s="47" t="str">
        <f t="shared" si="0"/>
        <v/>
      </c>
      <c r="J20" s="47"/>
      <c r="K20" s="48"/>
      <c r="L20" s="48"/>
      <c r="N20" s="6"/>
      <c r="O20" s="6"/>
      <c r="P20" s="6"/>
    </row>
    <row r="21" s="1" customFormat="1" customHeight="1" spans="2:16">
      <c r="B21" s="2"/>
      <c r="C21" s="2"/>
      <c r="D21" s="2"/>
      <c r="E21" s="3"/>
      <c r="F21" s="36"/>
      <c r="G21" s="36"/>
      <c r="H21" s="37"/>
      <c r="I21" s="51"/>
      <c r="J21" s="52"/>
      <c r="K21" s="52"/>
      <c r="L21" s="52"/>
      <c r="N21" s="6"/>
      <c r="O21" s="6"/>
      <c r="P21" s="6"/>
    </row>
    <row r="22" s="1" customFormat="1" customHeight="1" spans="2:16">
      <c r="B22" s="2"/>
      <c r="C22" s="2"/>
      <c r="D22" s="2"/>
      <c r="E22" s="3"/>
      <c r="F22" s="36"/>
      <c r="G22" s="36"/>
      <c r="H22" s="37"/>
      <c r="I22" s="51"/>
      <c r="J22" s="52"/>
      <c r="K22" s="52"/>
      <c r="L22" s="52"/>
      <c r="N22" s="6"/>
      <c r="O22" s="6"/>
      <c r="P22" s="6"/>
    </row>
    <row r="23" s="1" customFormat="1" customHeight="1" spans="2:16">
      <c r="B23" s="2"/>
      <c r="C23" s="2"/>
      <c r="D23" s="2"/>
      <c r="E23" s="3"/>
      <c r="F23" s="36"/>
      <c r="G23" s="36"/>
      <c r="H23" s="37"/>
      <c r="I23" s="51"/>
      <c r="J23" s="52"/>
      <c r="K23" s="52"/>
      <c r="L23" s="52"/>
      <c r="N23" s="6"/>
      <c r="O23" s="6"/>
      <c r="P23" s="6"/>
    </row>
    <row r="24" s="1" customFormat="1" customHeight="1" spans="2:16">
      <c r="B24" s="2"/>
      <c r="C24" s="2"/>
      <c r="D24" s="2"/>
      <c r="E24" s="3"/>
      <c r="F24" s="36"/>
      <c r="G24" s="36"/>
      <c r="H24" s="37"/>
      <c r="I24" s="51"/>
      <c r="J24" s="52"/>
      <c r="K24" s="52"/>
      <c r="L24" s="52"/>
      <c r="N24" s="6"/>
      <c r="O24" s="6"/>
      <c r="P24" s="6"/>
    </row>
    <row r="25" s="1" customFormat="1" customHeight="1" spans="2:16">
      <c r="B25" s="2"/>
      <c r="C25" s="2"/>
      <c r="D25" s="2"/>
      <c r="E25" s="3"/>
      <c r="F25" s="36"/>
      <c r="G25" s="36"/>
      <c r="H25" s="37"/>
      <c r="I25" s="51"/>
      <c r="J25" s="52"/>
      <c r="K25" s="52"/>
      <c r="L25" s="52"/>
      <c r="N25" s="6"/>
      <c r="O25" s="6"/>
      <c r="P25" s="6"/>
    </row>
    <row r="26" s="1" customFormat="1" customHeight="1" spans="2:16">
      <c r="B26" s="2"/>
      <c r="C26" s="2"/>
      <c r="D26" s="2"/>
      <c r="E26" s="3"/>
      <c r="F26" s="36"/>
      <c r="G26" s="36"/>
      <c r="H26" s="37"/>
      <c r="I26" s="51"/>
      <c r="J26" s="52"/>
      <c r="K26" s="52"/>
      <c r="L26" s="52"/>
      <c r="N26" s="6"/>
      <c r="O26" s="6"/>
      <c r="P26" s="6"/>
    </row>
    <row r="27" s="1" customFormat="1" customHeight="1" spans="2:16">
      <c r="B27" s="2"/>
      <c r="C27" s="2"/>
      <c r="D27" s="2"/>
      <c r="E27" s="3"/>
      <c r="F27" s="36"/>
      <c r="G27" s="36"/>
      <c r="H27" s="37"/>
      <c r="I27" s="51"/>
      <c r="J27" s="52"/>
      <c r="K27" s="52"/>
      <c r="L27" s="52"/>
      <c r="N27" s="6"/>
      <c r="O27" s="6"/>
      <c r="P27" s="6"/>
    </row>
    <row r="28" s="1" customFormat="1" customHeight="1" spans="2:16">
      <c r="B28" s="2"/>
      <c r="C28" s="2"/>
      <c r="D28" s="2"/>
      <c r="E28" s="3"/>
      <c r="F28" s="36"/>
      <c r="G28" s="36"/>
      <c r="H28" s="37"/>
      <c r="I28" s="51"/>
      <c r="J28" s="52"/>
      <c r="K28" s="52"/>
      <c r="L28" s="52"/>
      <c r="N28" s="6"/>
      <c r="O28" s="6"/>
      <c r="P28" s="6"/>
    </row>
    <row r="29" s="1" customFormat="1" customHeight="1" spans="2:16">
      <c r="B29" s="2"/>
      <c r="C29" s="2"/>
      <c r="D29" s="2"/>
      <c r="E29" s="3"/>
      <c r="F29" s="36"/>
      <c r="G29" s="36"/>
      <c r="H29" s="37"/>
      <c r="I29" s="51"/>
      <c r="J29" s="52"/>
      <c r="K29" s="52"/>
      <c r="L29" s="52"/>
      <c r="N29" s="6"/>
      <c r="O29" s="6"/>
      <c r="P29" s="6"/>
    </row>
    <row r="30" s="1" customFormat="1" customHeight="1" spans="2:16">
      <c r="B30" s="2"/>
      <c r="C30" s="2"/>
      <c r="D30" s="2"/>
      <c r="E30" s="3"/>
      <c r="F30" s="36"/>
      <c r="G30" s="36"/>
      <c r="H30" s="37"/>
      <c r="I30" s="51"/>
      <c r="J30" s="52"/>
      <c r="K30" s="52"/>
      <c r="L30" s="52"/>
      <c r="N30" s="6"/>
      <c r="O30" s="6"/>
      <c r="P30" s="6"/>
    </row>
    <row r="31" s="1" customFormat="1" customHeight="1" spans="2:16">
      <c r="B31" s="2"/>
      <c r="C31" s="2"/>
      <c r="D31" s="2"/>
      <c r="E31" s="3"/>
      <c r="F31" s="36"/>
      <c r="G31" s="36"/>
      <c r="H31" s="37"/>
      <c r="I31" s="51"/>
      <c r="J31" s="52"/>
      <c r="K31" s="52"/>
      <c r="L31" s="52"/>
      <c r="N31" s="6"/>
      <c r="O31" s="6"/>
      <c r="P31" s="6"/>
    </row>
    <row r="32" s="1" customFormat="1" customHeight="1" spans="2:16">
      <c r="B32" s="2"/>
      <c r="C32" s="2"/>
      <c r="D32" s="2"/>
      <c r="E32" s="3"/>
      <c r="F32" s="36"/>
      <c r="G32" s="36"/>
      <c r="H32" s="37"/>
      <c r="I32" s="51"/>
      <c r="J32" s="52"/>
      <c r="K32" s="52"/>
      <c r="L32" s="52"/>
      <c r="N32" s="6"/>
      <c r="O32" s="6"/>
      <c r="P32" s="6"/>
    </row>
    <row r="33" s="1" customFormat="1" customHeight="1" spans="2:16">
      <c r="B33" s="2"/>
      <c r="C33" s="2"/>
      <c r="D33" s="2"/>
      <c r="E33" s="3"/>
      <c r="F33" s="36"/>
      <c r="G33" s="36"/>
      <c r="H33" s="37"/>
      <c r="I33" s="51"/>
      <c r="J33" s="52"/>
      <c r="K33" s="52"/>
      <c r="L33" s="52"/>
      <c r="N33" s="6"/>
      <c r="O33" s="6"/>
      <c r="P33" s="6"/>
    </row>
    <row r="34" s="1" customFormat="1" customHeight="1" spans="2:16">
      <c r="B34" s="2"/>
      <c r="C34" s="2"/>
      <c r="D34" s="2"/>
      <c r="E34" s="3"/>
      <c r="F34" s="36"/>
      <c r="G34" s="36"/>
      <c r="H34" s="37"/>
      <c r="I34" s="51"/>
      <c r="J34" s="52"/>
      <c r="K34" s="52"/>
      <c r="L34" s="52"/>
      <c r="N34" s="6"/>
      <c r="O34" s="6"/>
      <c r="P34" s="6"/>
    </row>
    <row r="35" s="1" customFormat="1" customHeight="1" spans="2:16">
      <c r="B35" s="2"/>
      <c r="C35" s="2"/>
      <c r="D35" s="2"/>
      <c r="E35" s="3"/>
      <c r="F35" s="36"/>
      <c r="G35" s="36"/>
      <c r="H35" s="37"/>
      <c r="I35" s="51"/>
      <c r="J35" s="52"/>
      <c r="K35" s="52"/>
      <c r="L35" s="52"/>
      <c r="N35" s="6"/>
      <c r="O35" s="6"/>
      <c r="P35" s="6"/>
    </row>
    <row r="36" s="1" customFormat="1" customHeight="1" spans="2:16">
      <c r="B36" s="2"/>
      <c r="C36" s="2"/>
      <c r="D36" s="2"/>
      <c r="E36" s="3"/>
      <c r="F36" s="36"/>
      <c r="G36" s="36"/>
      <c r="H36" s="37"/>
      <c r="I36" s="51"/>
      <c r="J36" s="52"/>
      <c r="K36" s="52"/>
      <c r="L36" s="52"/>
      <c r="N36" s="6"/>
      <c r="O36" s="6"/>
      <c r="P36" s="6"/>
    </row>
    <row r="37" s="1" customFormat="1" customHeight="1" spans="2:16">
      <c r="B37" s="2"/>
      <c r="C37" s="2"/>
      <c r="D37" s="2"/>
      <c r="E37" s="3"/>
      <c r="F37" s="36"/>
      <c r="G37" s="36"/>
      <c r="H37" s="37"/>
      <c r="I37" s="51"/>
      <c r="J37" s="52"/>
      <c r="K37" s="52"/>
      <c r="L37" s="52"/>
      <c r="N37" s="6"/>
      <c r="O37" s="6"/>
      <c r="P37" s="6"/>
    </row>
    <row r="38" s="1" customFormat="1" customHeight="1" spans="2:16">
      <c r="B38" s="2"/>
      <c r="C38" s="2"/>
      <c r="D38" s="2"/>
      <c r="E38" s="3"/>
      <c r="F38" s="36"/>
      <c r="G38" s="36"/>
      <c r="H38" s="37"/>
      <c r="I38" s="51"/>
      <c r="J38" s="52"/>
      <c r="K38" s="52"/>
      <c r="L38" s="52"/>
      <c r="N38" s="6"/>
      <c r="O38" s="6"/>
      <c r="P38" s="6"/>
    </row>
    <row r="39" s="1" customFormat="1" customHeight="1" spans="2:16">
      <c r="B39" s="2"/>
      <c r="C39" s="2"/>
      <c r="D39" s="2"/>
      <c r="E39" s="3"/>
      <c r="F39" s="36"/>
      <c r="G39" s="36"/>
      <c r="H39" s="37"/>
      <c r="I39" s="51"/>
      <c r="J39" s="52"/>
      <c r="K39" s="52"/>
      <c r="L39" s="52"/>
      <c r="N39" s="6"/>
      <c r="O39" s="6"/>
      <c r="P39" s="6"/>
    </row>
    <row r="40" s="1" customFormat="1" customHeight="1" spans="2:16">
      <c r="B40" s="2"/>
      <c r="C40" s="2"/>
      <c r="D40" s="2"/>
      <c r="E40" s="3"/>
      <c r="F40" s="36"/>
      <c r="G40" s="36"/>
      <c r="H40" s="37"/>
      <c r="I40" s="51"/>
      <c r="J40" s="52"/>
      <c r="K40" s="52"/>
      <c r="L40" s="52"/>
      <c r="N40" s="6"/>
      <c r="O40" s="6"/>
      <c r="P40" s="6"/>
    </row>
    <row r="41" s="1" customFormat="1" customHeight="1" spans="2:16">
      <c r="B41" s="2"/>
      <c r="C41" s="2"/>
      <c r="D41" s="2"/>
      <c r="E41" s="3"/>
      <c r="F41" s="36"/>
      <c r="G41" s="36"/>
      <c r="H41" s="37"/>
      <c r="I41" s="51"/>
      <c r="J41" s="52"/>
      <c r="K41" s="52"/>
      <c r="L41" s="52"/>
      <c r="N41" s="6"/>
      <c r="O41" s="6"/>
      <c r="P41" s="6"/>
    </row>
    <row r="42" s="1" customFormat="1" customHeight="1" spans="2:16">
      <c r="B42" s="2"/>
      <c r="C42" s="2"/>
      <c r="D42" s="2"/>
      <c r="E42" s="3"/>
      <c r="F42" s="36"/>
      <c r="G42" s="36"/>
      <c r="H42" s="37"/>
      <c r="I42" s="51"/>
      <c r="J42" s="52"/>
      <c r="K42" s="52"/>
      <c r="L42" s="52"/>
      <c r="N42" s="6"/>
      <c r="O42" s="6"/>
      <c r="P42" s="6"/>
    </row>
    <row r="43" s="1" customFormat="1" customHeight="1" spans="2:16">
      <c r="B43" s="2"/>
      <c r="C43" s="2"/>
      <c r="D43" s="2"/>
      <c r="E43" s="3"/>
      <c r="F43" s="36"/>
      <c r="G43" s="36"/>
      <c r="H43" s="37"/>
      <c r="I43" s="51"/>
      <c r="J43" s="52"/>
      <c r="K43" s="52"/>
      <c r="L43" s="52"/>
      <c r="N43" s="6"/>
      <c r="O43" s="6"/>
      <c r="P43" s="6"/>
    </row>
    <row r="44" s="1" customFormat="1" customHeight="1" spans="2:16">
      <c r="B44" s="2"/>
      <c r="C44" s="2"/>
      <c r="D44" s="2"/>
      <c r="E44" s="3"/>
      <c r="F44" s="36"/>
      <c r="G44" s="36"/>
      <c r="H44" s="37"/>
      <c r="I44" s="51"/>
      <c r="J44" s="52"/>
      <c r="K44" s="52"/>
      <c r="L44" s="52"/>
      <c r="N44" s="6"/>
      <c r="O44" s="6"/>
      <c r="P44" s="6"/>
    </row>
    <row r="45" s="1" customFormat="1" customHeight="1" spans="2:16">
      <c r="B45" s="2"/>
      <c r="C45" s="2"/>
      <c r="D45" s="2"/>
      <c r="E45" s="3"/>
      <c r="F45" s="36"/>
      <c r="G45" s="36"/>
      <c r="H45" s="37"/>
      <c r="I45" s="51"/>
      <c r="J45" s="52"/>
      <c r="K45" s="52"/>
      <c r="L45" s="52"/>
      <c r="N45" s="6"/>
      <c r="O45" s="6"/>
      <c r="P45" s="6"/>
    </row>
    <row r="46" s="1" customFormat="1" customHeight="1" spans="2:16">
      <c r="B46" s="2"/>
      <c r="C46" s="2"/>
      <c r="D46" s="2"/>
      <c r="E46" s="3"/>
      <c r="F46" s="36"/>
      <c r="G46" s="36"/>
      <c r="H46" s="37"/>
      <c r="I46" s="51"/>
      <c r="J46" s="52"/>
      <c r="K46" s="52"/>
      <c r="L46" s="52"/>
      <c r="N46" s="6"/>
      <c r="O46" s="6"/>
      <c r="P46" s="6"/>
    </row>
    <row r="47" s="1" customFormat="1" customHeight="1" spans="2:16">
      <c r="B47" s="2"/>
      <c r="C47" s="2"/>
      <c r="D47" s="2"/>
      <c r="E47" s="3"/>
      <c r="F47" s="36"/>
      <c r="G47" s="36"/>
      <c r="H47" s="37"/>
      <c r="I47" s="51"/>
      <c r="J47" s="52"/>
      <c r="K47" s="52"/>
      <c r="L47" s="52"/>
      <c r="N47" s="6"/>
      <c r="O47" s="6"/>
      <c r="P47" s="6"/>
    </row>
    <row r="48" s="1" customFormat="1" customHeight="1" spans="2:16">
      <c r="B48" s="2"/>
      <c r="C48" s="2"/>
      <c r="D48" s="2"/>
      <c r="E48" s="3"/>
      <c r="F48" s="36"/>
      <c r="G48" s="36"/>
      <c r="H48" s="37"/>
      <c r="I48" s="51"/>
      <c r="J48" s="52"/>
      <c r="K48" s="52"/>
      <c r="L48" s="52"/>
      <c r="N48" s="6"/>
      <c r="O48" s="6"/>
      <c r="P48" s="6"/>
    </row>
    <row r="49" s="1" customFormat="1" customHeight="1" spans="2:16">
      <c r="B49" s="2"/>
      <c r="C49" s="2"/>
      <c r="D49" s="2"/>
      <c r="E49" s="3"/>
      <c r="F49" s="36"/>
      <c r="G49" s="36"/>
      <c r="H49" s="37"/>
      <c r="I49" s="51"/>
      <c r="J49" s="52"/>
      <c r="K49" s="52"/>
      <c r="L49" s="52"/>
      <c r="N49" s="6"/>
      <c r="O49" s="6"/>
      <c r="P49" s="6"/>
    </row>
    <row r="50" s="1" customFormat="1" customHeight="1" spans="2:16">
      <c r="B50" s="2"/>
      <c r="C50" s="2"/>
      <c r="D50" s="2"/>
      <c r="E50" s="3"/>
      <c r="F50" s="36"/>
      <c r="G50" s="36"/>
      <c r="H50" s="37"/>
      <c r="I50" s="51"/>
      <c r="J50" s="52"/>
      <c r="K50" s="52"/>
      <c r="L50" s="52"/>
      <c r="N50" s="6"/>
      <c r="O50" s="6"/>
      <c r="P50" s="6"/>
    </row>
    <row r="51" s="1" customFormat="1" customHeight="1" spans="2:16">
      <c r="B51" s="2"/>
      <c r="C51" s="2"/>
      <c r="D51" s="2"/>
      <c r="E51" s="3"/>
      <c r="F51" s="36"/>
      <c r="G51" s="36"/>
      <c r="H51" s="37"/>
      <c r="I51" s="51"/>
      <c r="J51" s="52"/>
      <c r="K51" s="52"/>
      <c r="L51" s="52"/>
      <c r="N51" s="6"/>
      <c r="O51" s="6"/>
      <c r="P51" s="6"/>
    </row>
    <row r="52" s="1" customFormat="1" customHeight="1" spans="2:16">
      <c r="B52" s="2"/>
      <c r="C52" s="2"/>
      <c r="D52" s="2"/>
      <c r="E52" s="3"/>
      <c r="F52" s="36"/>
      <c r="G52" s="36"/>
      <c r="H52" s="37"/>
      <c r="I52" s="51"/>
      <c r="J52" s="52"/>
      <c r="K52" s="52"/>
      <c r="L52" s="52"/>
      <c r="N52" s="6"/>
      <c r="O52" s="6"/>
      <c r="P52" s="6"/>
    </row>
    <row r="53" s="1" customFormat="1" customHeight="1" spans="2:16">
      <c r="B53" s="2"/>
      <c r="C53" s="2"/>
      <c r="D53" s="2"/>
      <c r="E53" s="3"/>
      <c r="F53" s="36"/>
      <c r="G53" s="36"/>
      <c r="H53" s="37"/>
      <c r="I53" s="51"/>
      <c r="J53" s="52"/>
      <c r="K53" s="52"/>
      <c r="L53" s="52"/>
      <c r="N53" s="6"/>
      <c r="O53" s="6"/>
      <c r="P53" s="6"/>
    </row>
    <row r="54" s="1" customFormat="1" customHeight="1" spans="2:16">
      <c r="B54" s="2"/>
      <c r="C54" s="2"/>
      <c r="D54" s="2"/>
      <c r="E54" s="3"/>
      <c r="F54" s="36"/>
      <c r="G54" s="36"/>
      <c r="H54" s="37"/>
      <c r="I54" s="51"/>
      <c r="J54" s="52"/>
      <c r="K54" s="52"/>
      <c r="L54" s="52"/>
      <c r="N54" s="6"/>
      <c r="O54" s="6"/>
      <c r="P54" s="6"/>
    </row>
    <row r="55" s="1" customFormat="1" customHeight="1" spans="2:16">
      <c r="B55" s="2"/>
      <c r="C55" s="2"/>
      <c r="D55" s="2"/>
      <c r="E55" s="3"/>
      <c r="F55" s="36"/>
      <c r="G55" s="36"/>
      <c r="H55" s="37"/>
      <c r="I55" s="51"/>
      <c r="J55" s="52"/>
      <c r="K55" s="52"/>
      <c r="L55" s="52"/>
      <c r="N55" s="6"/>
      <c r="O55" s="6"/>
      <c r="P55" s="6"/>
    </row>
    <row r="56" s="1" customFormat="1" customHeight="1" spans="2:16">
      <c r="B56" s="2"/>
      <c r="C56" s="2"/>
      <c r="D56" s="2"/>
      <c r="E56" s="3"/>
      <c r="F56" s="36"/>
      <c r="G56" s="36"/>
      <c r="H56" s="37"/>
      <c r="I56" s="51"/>
      <c r="J56" s="52"/>
      <c r="K56" s="52"/>
      <c r="L56" s="52"/>
      <c r="N56" s="6"/>
      <c r="O56" s="6"/>
      <c r="P56" s="6"/>
    </row>
    <row r="57" s="1" customFormat="1" customHeight="1" spans="2:16">
      <c r="B57" s="2"/>
      <c r="C57" s="2"/>
      <c r="D57" s="2"/>
      <c r="E57" s="3"/>
      <c r="F57" s="36"/>
      <c r="G57" s="36"/>
      <c r="H57" s="37"/>
      <c r="I57" s="51"/>
      <c r="J57" s="52"/>
      <c r="K57" s="52"/>
      <c r="L57" s="52"/>
      <c r="N57" s="6"/>
      <c r="O57" s="6"/>
      <c r="P57" s="6"/>
    </row>
    <row r="58" s="1" customFormat="1" customHeight="1" spans="2:16">
      <c r="B58" s="2"/>
      <c r="C58" s="2"/>
      <c r="D58" s="2"/>
      <c r="E58" s="3"/>
      <c r="F58" s="36"/>
      <c r="G58" s="36"/>
      <c r="H58" s="37"/>
      <c r="I58" s="51"/>
      <c r="J58" s="52"/>
      <c r="K58" s="52"/>
      <c r="L58" s="52"/>
      <c r="N58" s="6"/>
      <c r="O58" s="6"/>
      <c r="P58" s="6"/>
    </row>
    <row r="59" s="1" customFormat="1" customHeight="1" spans="2:16">
      <c r="B59" s="2"/>
      <c r="C59" s="2"/>
      <c r="D59" s="2"/>
      <c r="E59" s="3"/>
      <c r="F59" s="36"/>
      <c r="G59" s="36"/>
      <c r="H59" s="37"/>
      <c r="I59" s="51"/>
      <c r="J59" s="52"/>
      <c r="K59" s="52"/>
      <c r="L59" s="52"/>
      <c r="N59" s="6"/>
      <c r="O59" s="6"/>
      <c r="P59" s="6"/>
    </row>
    <row r="60" s="1" customFormat="1" customHeight="1" spans="2:16">
      <c r="B60" s="2"/>
      <c r="C60" s="2"/>
      <c r="D60" s="2"/>
      <c r="E60" s="3"/>
      <c r="F60" s="36"/>
      <c r="G60" s="36"/>
      <c r="H60" s="37"/>
      <c r="I60" s="51"/>
      <c r="J60" s="52"/>
      <c r="K60" s="52"/>
      <c r="L60" s="52"/>
      <c r="N60" s="6"/>
      <c r="O60" s="6"/>
      <c r="P60" s="6"/>
    </row>
    <row r="61" s="1" customFormat="1" customHeight="1" spans="2:16">
      <c r="B61" s="2"/>
      <c r="C61" s="2"/>
      <c r="D61" s="2"/>
      <c r="E61" s="3"/>
      <c r="F61" s="36"/>
      <c r="G61" s="36"/>
      <c r="H61" s="37"/>
      <c r="I61" s="51"/>
      <c r="J61" s="52"/>
      <c r="K61" s="52"/>
      <c r="L61" s="52"/>
      <c r="N61" s="6"/>
      <c r="O61" s="6"/>
      <c r="P61" s="6"/>
    </row>
    <row r="62" s="1" customFormat="1" customHeight="1" spans="2:16">
      <c r="B62" s="2"/>
      <c r="C62" s="2"/>
      <c r="D62" s="2"/>
      <c r="E62" s="3"/>
      <c r="F62" s="36"/>
      <c r="G62" s="36"/>
      <c r="H62" s="37"/>
      <c r="I62" s="51"/>
      <c r="J62" s="52"/>
      <c r="K62" s="52"/>
      <c r="L62" s="52"/>
      <c r="N62" s="6"/>
      <c r="O62" s="6"/>
      <c r="P62" s="6"/>
    </row>
    <row r="63" s="1" customFormat="1" customHeight="1" spans="2:16">
      <c r="B63" s="2"/>
      <c r="C63" s="2"/>
      <c r="D63" s="2"/>
      <c r="E63" s="3"/>
      <c r="F63" s="36"/>
      <c r="G63" s="36"/>
      <c r="H63" s="37"/>
      <c r="I63" s="51"/>
      <c r="J63" s="52"/>
      <c r="K63" s="52"/>
      <c r="L63" s="52"/>
      <c r="N63" s="6"/>
      <c r="O63" s="6"/>
      <c r="P63" s="6"/>
    </row>
    <row r="64" s="1" customFormat="1" customHeight="1" spans="2:16">
      <c r="B64" s="2"/>
      <c r="C64" s="2"/>
      <c r="D64" s="2"/>
      <c r="E64" s="3"/>
      <c r="F64" s="36"/>
      <c r="G64" s="36"/>
      <c r="H64" s="37"/>
      <c r="I64" s="51"/>
      <c r="J64" s="52"/>
      <c r="K64" s="52"/>
      <c r="L64" s="52"/>
      <c r="N64" s="6"/>
      <c r="O64" s="6"/>
      <c r="P64" s="6"/>
    </row>
    <row r="65" s="1" customFormat="1" customHeight="1" spans="2:16">
      <c r="B65" s="2"/>
      <c r="C65" s="2"/>
      <c r="D65" s="2"/>
      <c r="E65" s="3"/>
      <c r="F65" s="36"/>
      <c r="G65" s="36"/>
      <c r="H65" s="37"/>
      <c r="I65" s="51"/>
      <c r="J65" s="52"/>
      <c r="K65" s="52"/>
      <c r="L65" s="52"/>
      <c r="N65" s="6"/>
      <c r="O65" s="6"/>
      <c r="P65" s="6"/>
    </row>
    <row r="66" s="1" customFormat="1" customHeight="1" spans="2:16">
      <c r="B66" s="2"/>
      <c r="C66" s="2"/>
      <c r="D66" s="2"/>
      <c r="E66" s="3"/>
      <c r="F66" s="36"/>
      <c r="G66" s="36"/>
      <c r="H66" s="37"/>
      <c r="I66" s="51"/>
      <c r="J66" s="52"/>
      <c r="K66" s="52"/>
      <c r="L66" s="52"/>
      <c r="N66" s="6"/>
      <c r="O66" s="6"/>
      <c r="P66" s="6"/>
    </row>
    <row r="67" s="1" customFormat="1" customHeight="1" spans="2:16">
      <c r="B67" s="2"/>
      <c r="C67" s="2"/>
      <c r="D67" s="2"/>
      <c r="E67" s="3"/>
      <c r="F67" s="36"/>
      <c r="G67" s="36"/>
      <c r="H67" s="37"/>
      <c r="I67" s="51"/>
      <c r="J67" s="52"/>
      <c r="K67" s="52"/>
      <c r="L67" s="52"/>
      <c r="N67" s="6"/>
      <c r="O67" s="6"/>
      <c r="P67" s="6"/>
    </row>
    <row r="68" s="1" customFormat="1" customHeight="1" spans="2:16">
      <c r="B68" s="2"/>
      <c r="C68" s="2"/>
      <c r="D68" s="2"/>
      <c r="E68" s="3"/>
      <c r="F68" s="36"/>
      <c r="G68" s="36"/>
      <c r="H68" s="37"/>
      <c r="I68" s="51"/>
      <c r="J68" s="52"/>
      <c r="K68" s="52"/>
      <c r="L68" s="52"/>
      <c r="N68" s="6"/>
      <c r="O68" s="6"/>
      <c r="P68" s="6"/>
    </row>
    <row r="69" s="1" customFormat="1" customHeight="1" spans="2:16">
      <c r="B69" s="2"/>
      <c r="C69" s="2"/>
      <c r="D69" s="2"/>
      <c r="E69" s="3"/>
      <c r="F69" s="36"/>
      <c r="G69" s="36"/>
      <c r="H69" s="37"/>
      <c r="I69" s="51"/>
      <c r="J69" s="52"/>
      <c r="K69" s="52"/>
      <c r="L69" s="52"/>
      <c r="N69" s="6"/>
      <c r="O69" s="6"/>
      <c r="P69" s="6"/>
    </row>
  </sheetData>
  <mergeCells count="31">
    <mergeCell ref="B2:L2"/>
    <mergeCell ref="I5:J5"/>
    <mergeCell ref="C7:D7"/>
    <mergeCell ref="I7:J7"/>
    <mergeCell ref="K7:L7"/>
    <mergeCell ref="C8:D8"/>
    <mergeCell ref="K8:L8"/>
    <mergeCell ref="C9:D9"/>
    <mergeCell ref="K9:L9"/>
    <mergeCell ref="C10:D10"/>
    <mergeCell ref="K10:L10"/>
    <mergeCell ref="C11:D11"/>
    <mergeCell ref="K11:L11"/>
    <mergeCell ref="C12:D12"/>
    <mergeCell ref="K12:L12"/>
    <mergeCell ref="C13:D13"/>
    <mergeCell ref="K13:L13"/>
    <mergeCell ref="C14:D14"/>
    <mergeCell ref="K14:L14"/>
    <mergeCell ref="C15:D15"/>
    <mergeCell ref="K15:L15"/>
    <mergeCell ref="C16:D16"/>
    <mergeCell ref="K16:L16"/>
    <mergeCell ref="C17:D17"/>
    <mergeCell ref="K17:L17"/>
    <mergeCell ref="C18:D18"/>
    <mergeCell ref="K18:L18"/>
    <mergeCell ref="C19:D19"/>
    <mergeCell ref="K19:L19"/>
    <mergeCell ref="C20:D20"/>
    <mergeCell ref="K20:L20"/>
  </mergeCells>
  <conditionalFormatting sqref="H8:H1998">
    <cfRule type="dataBar" priority="3">
      <dataBar>
        <cfvo type="min"/>
        <cfvo type="max"/>
        <color rgb="FFEBBFB0"/>
      </dataBar>
      <extLst>
        <ext xmlns:x14="http://schemas.microsoft.com/office/spreadsheetml/2009/9/main" uri="{B025F937-C7B1-47D3-B67F-A62EFF666E3E}">
          <x14:id>{34fc03d2-50be-48cf-8a7a-575fbb9bc130}</x14:id>
        </ext>
      </extLst>
    </cfRule>
  </conditionalFormatting>
  <conditionalFormatting sqref="I3:J4 I8:J1048576 I7 I6:J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5 F5 H5 K5">
    <cfRule type="dataBar" priority="1">
      <dataBar>
        <cfvo type="min"/>
        <cfvo type="max"/>
        <color rgb="FFDE937C"/>
      </dataBar>
      <extLst>
        <ext xmlns:x14="http://schemas.microsoft.com/office/spreadsheetml/2009/9/main" uri="{B025F937-C7B1-47D3-B67F-A62EFF666E3E}">
          <x14:id>{69d7338e-b950-4608-a27f-b563739a096f}</x14:id>
        </ext>
      </extLst>
    </cfRule>
  </conditionalFormatting>
  <dataValidations count="3">
    <dataValidation type="list" allowBlank="1" showInputMessage="1" showErrorMessage="1" sqref="E8:E1048576">
      <formula1>"★★★★★,★★★★,★★★,★★,★"</formula1>
    </dataValidation>
    <dataValidation type="list" allowBlank="1" showInputMessage="1" showErrorMessage="1" sqref="H8:H1048576">
      <formula1>"0%,5%,10%,15%,20%,25%,30%,35%,40%,45%,50%,55%,60%,65%,70%,75%,80%,85%,90%,95%,100%"</formula1>
    </dataValidation>
    <dataValidation type="list" allowBlank="1" showInputMessage="1" showErrorMessage="1" sqref="J8:J14 J15:J19 J20:J1048576">
      <formula1>"已完成,进行中,未开始"</formula1>
    </dataValidation>
  </dataValidations>
  <pageMargins left="0.75" right="0.75" top="1" bottom="1" header="0.5" footer="0.5"/>
  <headerFooter/>
  <ignoredErrors>
    <ignoredError sqref="K5 H5 D5 I8:I20" unlocked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c03d2-50be-48cf-8a7a-575fbb9bc1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H8:H1998</xm:sqref>
        </x14:conditionalFormatting>
        <x14:conditionalFormatting xmlns:xm="http://schemas.microsoft.com/office/excel/2006/main">
          <x14:cfRule type="dataBar" id="{69d7338e-b950-4608-a27f-b563739a09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D5 F5 H5 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627947</cp:lastModifiedBy>
  <dcterms:created xsi:type="dcterms:W3CDTF">2020-06-01T06:05:00Z</dcterms:created>
  <dcterms:modified xsi:type="dcterms:W3CDTF">2020-08-04T12:13:56Z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