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300"/>
  </bookViews>
  <sheets>
    <sheet name="进度表" sheetId="1" r:id="rId1"/>
  </sheets>
  <calcPr calcId="144525"/>
</workbook>
</file>

<file path=xl/sharedStrings.xml><?xml version="1.0" encoding="utf-8"?>
<sst xmlns="http://schemas.openxmlformats.org/spreadsheetml/2006/main" count="30" uniqueCount="30">
  <si>
    <t>生产计划进度表</t>
  </si>
  <si>
    <t>序号</t>
  </si>
  <si>
    <t>产品名称</t>
  </si>
  <si>
    <t>负责人</t>
  </si>
  <si>
    <t>开始时间</t>
  </si>
  <si>
    <t>结束时间</t>
  </si>
  <si>
    <t>计划天数</t>
  </si>
  <si>
    <t>实际开始时间</t>
  </si>
  <si>
    <t>已完成</t>
  </si>
  <si>
    <t>是否推迟</t>
  </si>
  <si>
    <t>未完成</t>
  </si>
  <si>
    <t>项目1</t>
  </si>
  <si>
    <t>甲</t>
  </si>
  <si>
    <t>项目2</t>
  </si>
  <si>
    <t>乙</t>
  </si>
  <si>
    <t>项目3</t>
  </si>
  <si>
    <t>丙</t>
  </si>
  <si>
    <t>项目4</t>
  </si>
  <si>
    <t>丁</t>
  </si>
  <si>
    <t>项目5</t>
  </si>
  <si>
    <t>戊</t>
  </si>
  <si>
    <t>项目6</t>
  </si>
  <si>
    <t>己</t>
  </si>
  <si>
    <t>项目7</t>
  </si>
  <si>
    <t>庚</t>
  </si>
  <si>
    <t>项目8</t>
  </si>
  <si>
    <t>辛</t>
  </si>
  <si>
    <t>总计划</t>
  </si>
  <si>
    <t>推迟计划</t>
  </si>
  <si>
    <t>推迟率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</si>
</sst>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&quot;项&quot;"/>
    <numFmt numFmtId="177" formatCode="0&quot;天&quot;"/>
    <numFmt numFmtId="178" formatCode="&quot;推&quot;&quot;迟&quot;0"/>
  </numFmts>
  <fonts count="30">
    <font>
      <sz val="11"/>
      <color indexed="8"/>
      <name val="Calibri"/>
      <charset val="0"/>
    </font>
    <font>
      <b/>
      <sz val="11"/>
      <color indexed="8"/>
      <name val="思源宋体"/>
      <charset val="0"/>
    </font>
    <font>
      <b/>
      <sz val="11"/>
      <color theme="1"/>
      <name val="思源宋体"/>
      <charset val="0"/>
    </font>
    <font>
      <b/>
      <sz val="22"/>
      <color indexed="8"/>
      <name val="思源宋体"/>
      <charset val="0"/>
    </font>
    <font>
      <b/>
      <sz val="14"/>
      <color theme="0"/>
      <name val="思源宋体"/>
      <charset val="134"/>
    </font>
    <font>
      <b/>
      <sz val="11"/>
      <color indexed="8"/>
      <name val="思源宋体"/>
      <charset val="134"/>
    </font>
    <font>
      <b/>
      <sz val="11"/>
      <color rgb="FF000000"/>
      <name val="思源宋体"/>
      <charset val="134"/>
    </font>
    <font>
      <b/>
      <sz val="12"/>
      <color theme="1"/>
      <name val="思源宋体"/>
      <charset val="134"/>
    </font>
    <font>
      <b/>
      <sz val="11"/>
      <color rgb="FF000000"/>
      <name val="思源宋体"/>
      <charset val="0"/>
    </font>
    <font>
      <b/>
      <sz val="11"/>
      <color theme="0"/>
      <name val="思源宋体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C83B1"/>
        <bgColor indexed="64"/>
      </patternFill>
    </fill>
    <fill>
      <patternFill patternType="solid">
        <fgColor rgb="FF4A8BB5"/>
        <bgColor indexed="64"/>
      </patternFill>
    </fill>
    <fill>
      <patternFill patternType="solid">
        <fgColor rgb="FFFCD0C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8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32" borderId="1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27" fillId="28" borderId="1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4" borderId="0" xfId="0" applyNumberFormat="1" applyFont="1" applyFill="1" applyBorder="1" applyAlignment="1">
      <alignment horizontal="center" vertical="center"/>
    </xf>
    <xf numFmtId="176" fontId="2" fillId="5" borderId="10" xfId="0" applyNumberFormat="1" applyFont="1" applyFill="1" applyBorder="1" applyAlignment="1">
      <alignment horizontal="center" vertical="center"/>
    </xf>
    <xf numFmtId="10" fontId="2" fillId="5" borderId="10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gradientFill degree="90">
          <stop position="0">
            <color rgb="FFFCD0C3"/>
          </stop>
          <stop position="1">
            <color rgb="FFFCD0C3"/>
          </stop>
        </gradientFill>
      </fill>
    </dxf>
  </dxfs>
  <tableStyles count="0" defaultTableStyle="TableStyleMedium2" defaultPivotStyle="PivotStyleLight16"/>
  <colors>
    <mruColors>
      <color rgb="00F6F1E5"/>
      <color rgb="00D0EDEE"/>
      <color rgb="0015373A"/>
      <color rgb="00A5A5A5"/>
      <color rgb="00F3F18C"/>
      <color rgb="00EBEEBF"/>
      <color rgb="003C83B1"/>
      <color rgb="00F8A48A"/>
      <color rgb="004A8BB5"/>
      <color rgb="00FCD0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b="1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生产计划进度图</a:t>
            </a:r>
            <a:endParaRPr b="1">
              <a:solidFill>
                <a:schemeClr val="tx1"/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>
        <c:manualLayout>
          <c:xMode val="edge"/>
          <c:yMode val="edge"/>
          <c:x val="0.44414146422079"/>
          <c:y val="0.007545271629778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7384181403928"/>
          <c:y val="0.219043381535039"/>
          <c:w val="0.878637300640121"/>
          <c:h val="0.7168854282536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进度表!$G$3</c:f>
              <c:strCache>
                <c:ptCount val="1"/>
                <c:pt idx="0">
                  <c:v>计划天数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solidFill>
                <a:srgbClr val="F6F1E5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进度表!$C$4:$C$11</c:f>
              <c:strCache>
                <c:ptCount val="8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</c:strCache>
            </c:strRef>
          </c:cat>
          <c:val>
            <c:numRef>
              <c:f>进度表!$G$4:$G$11</c:f>
              <c:numCache>
                <c:formatCode>0"天"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tx>
            <c:strRef>
              <c:f>进度表!$I$3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rgbClr val="FCD0C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进度表!$C$4:$C$11</c:f>
              <c:strCache>
                <c:ptCount val="8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</c:strCache>
            </c:strRef>
          </c:cat>
          <c:val>
            <c:numRef>
              <c:f>进度表!$I$4:$I$11</c:f>
              <c:numCache>
                <c:formatCode>0"天"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进度表!$K$3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rgbClr val="4A8B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进度表!$C$4:$C$11</c:f>
              <c:strCache>
                <c:ptCount val="8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</c:strCache>
            </c:strRef>
          </c:cat>
          <c:val>
            <c:numRef>
              <c:f>进度表!$K$4:$K$11</c:f>
              <c:numCache>
                <c:formatCode>0"天"</c:formatCode>
                <c:ptCount val="8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100"/>
        <c:axId val="487232343"/>
        <c:axId val="514433541"/>
      </c:barChart>
      <c:catAx>
        <c:axId val="48723234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514433541"/>
        <c:crosses val="autoZero"/>
        <c:auto val="1"/>
        <c:lblAlgn val="ctr"/>
        <c:lblOffset val="100"/>
        <c:noMultiLvlLbl val="0"/>
      </c:catAx>
      <c:valAx>
        <c:axId val="514433541"/>
        <c:scaling>
          <c:orientation val="minMax"/>
        </c:scaling>
        <c:delete val="0"/>
        <c:axPos val="t"/>
        <c:numFmt formatCode="0&quot;天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87232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>
        <c:manualLayout>
          <c:xMode val="edge"/>
          <c:yMode val="edge"/>
          <c:x val="0.00247913395587142"/>
          <c:y val="0.006711409395973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/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solidFill>
            <a:schemeClr val="tx1"/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2466539196941"/>
          <c:y val="0.0390376758965049"/>
          <c:w val="0.797323135755258"/>
          <c:h val="0.946436677258284"/>
        </c:manualLayout>
      </c:layout>
      <c:doughnutChart>
        <c:varyColors val="1"/>
        <c:ser>
          <c:idx val="0"/>
          <c:order val="0"/>
          <c:spPr>
            <a:solidFill>
              <a:srgbClr val="3C83B1"/>
            </a:solidFill>
          </c:spPr>
          <c:explosion val="0"/>
          <c:dPt>
            <c:idx val="0"/>
            <c:bubble3D val="0"/>
            <c:spPr>
              <a:solidFill>
                <a:srgbClr val="3C83B1"/>
              </a:solidFill>
              <a:ln w="63500">
                <a:solidFill>
                  <a:srgbClr val="3C83B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CD0C3"/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22944550669216"/>
                  <c:y val="0.3409090909090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7227533460803"/>
                      <c:h val="0.343326885880077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进度表!$J$16</c:f>
              <c:strCache>
                <c:ptCount val="1"/>
                <c:pt idx="0">
                  <c:v>推迟率</c:v>
                </c:pt>
              </c:strCache>
            </c:strRef>
          </c:cat>
          <c:val>
            <c:numRef>
              <c:f>(进度表!$K$16,进度表!$N$8)</c:f>
              <c:numCache>
                <c:formatCode>0.00%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1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10795</xdr:colOff>
      <xdr:row>11</xdr:row>
      <xdr:rowOff>76200</xdr:rowOff>
    </xdr:from>
    <xdr:to>
      <xdr:col>8</xdr:col>
      <xdr:colOff>510540</xdr:colOff>
      <xdr:row>24</xdr:row>
      <xdr:rowOff>6350</xdr:rowOff>
    </xdr:to>
    <xdr:graphicFrame>
      <xdr:nvGraphicFramePr>
        <xdr:cNvPr id="6" name="图表 5"/>
        <xdr:cNvGraphicFramePr/>
      </xdr:nvGraphicFramePr>
      <xdr:xfrm>
        <a:off x="163195" y="2959100"/>
        <a:ext cx="7710170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671830</xdr:colOff>
      <xdr:row>16</xdr:row>
      <xdr:rowOff>161925</xdr:rowOff>
    </xdr:from>
    <xdr:to>
      <xdr:col>11</xdr:col>
      <xdr:colOff>74930</xdr:colOff>
      <xdr:row>22</xdr:row>
      <xdr:rowOff>189230</xdr:rowOff>
    </xdr:to>
    <xdr:graphicFrame>
      <xdr:nvGraphicFramePr>
        <xdr:cNvPr id="7" name="图表 6"/>
        <xdr:cNvGraphicFramePr/>
      </xdr:nvGraphicFramePr>
      <xdr:xfrm>
        <a:off x="8034655" y="4149725"/>
        <a:ext cx="2746375" cy="155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4"/>
  <sheetViews>
    <sheetView showGridLines="0" tabSelected="1" workbookViewId="0">
      <selection activeCell="R16" sqref="R16"/>
    </sheetView>
  </sheetViews>
  <sheetFormatPr defaultColWidth="9" defaultRowHeight="19.5"/>
  <cols>
    <col min="1" max="1" width="2.28571428571429" style="1" customWidth="1"/>
    <col min="2" max="2" width="7.28571428571429" style="2" customWidth="1"/>
    <col min="3" max="4" width="16.7142857142857" style="2" customWidth="1"/>
    <col min="5" max="5" width="16.7142857142857" style="3" customWidth="1"/>
    <col min="6" max="6" width="16.7142857142857" style="2" customWidth="1"/>
    <col min="7" max="7" width="16.7142857142857" style="3" customWidth="1"/>
    <col min="8" max="8" width="17.2857142857143" style="3" customWidth="1"/>
    <col min="9" max="10" width="16.7142857142857" style="3" customWidth="1"/>
    <col min="11" max="11" width="16.7142857142857" style="4" customWidth="1"/>
    <col min="12" max="12" width="2.42857142857143" style="5" customWidth="1"/>
    <col min="13" max="13" width="1.85714285714286" style="2" customWidth="1"/>
    <col min="14" max="14" width="9.57142857142857" style="2"/>
    <col min="15" max="246" width="9" style="2"/>
    <col min="247" max="16384" width="9" style="1"/>
  </cols>
  <sheetData>
    <row r="1" ht="9" customHeight="1"/>
    <row r="2" ht="33" customHeight="1" spans="2:11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</row>
    <row r="3" ht="41" customHeight="1" spans="2:14">
      <c r="B3" s="7" t="s">
        <v>1</v>
      </c>
      <c r="C3" s="7" t="s">
        <v>2</v>
      </c>
      <c r="D3" s="7" t="s">
        <v>3</v>
      </c>
      <c r="E3" s="8" t="s">
        <v>4</v>
      </c>
      <c r="F3" s="9" t="s">
        <v>5</v>
      </c>
      <c r="G3" s="8" t="s">
        <v>6</v>
      </c>
      <c r="H3" s="8" t="s">
        <v>7</v>
      </c>
      <c r="I3" s="8" t="s">
        <v>8</v>
      </c>
      <c r="J3" s="26" t="s">
        <v>9</v>
      </c>
      <c r="K3" s="26" t="s">
        <v>10</v>
      </c>
      <c r="L3" s="27"/>
      <c r="M3" s="28"/>
      <c r="N3" s="29"/>
    </row>
    <row r="4" ht="18" customHeight="1" spans="2:14">
      <c r="B4" s="10">
        <v>1</v>
      </c>
      <c r="C4" s="11" t="s">
        <v>11</v>
      </c>
      <c r="D4" s="10" t="s">
        <v>12</v>
      </c>
      <c r="E4" s="12">
        <v>44055</v>
      </c>
      <c r="F4" s="12">
        <v>44063</v>
      </c>
      <c r="G4" s="13">
        <f>F4-E4</f>
        <v>8</v>
      </c>
      <c r="H4" s="12">
        <v>44061</v>
      </c>
      <c r="I4" s="13">
        <v>2</v>
      </c>
      <c r="J4" s="30">
        <f>IF(H4&gt;E4,H4-E4,"")</f>
        <v>6</v>
      </c>
      <c r="K4" s="13">
        <f>G4-I4</f>
        <v>6</v>
      </c>
      <c r="L4" s="27"/>
      <c r="M4" s="28"/>
      <c r="N4" s="29"/>
    </row>
    <row r="5" ht="18" customHeight="1" spans="2:12">
      <c r="B5" s="14">
        <v>2</v>
      </c>
      <c r="C5" s="11" t="s">
        <v>13</v>
      </c>
      <c r="D5" s="10" t="s">
        <v>14</v>
      </c>
      <c r="E5" s="15">
        <v>44058</v>
      </c>
      <c r="F5" s="15">
        <v>44065</v>
      </c>
      <c r="G5" s="16">
        <f t="shared" ref="G5:G23" si="0">F5-E5</f>
        <v>7</v>
      </c>
      <c r="H5" s="15">
        <v>44058</v>
      </c>
      <c r="I5" s="16">
        <v>3</v>
      </c>
      <c r="J5" s="31" t="str">
        <f t="shared" ref="J5:J11" si="1">IF(H5&gt;E5,H5-E5,"")</f>
        <v/>
      </c>
      <c r="K5" s="16">
        <f t="shared" ref="K5:K12" si="2">G5-I5</f>
        <v>4</v>
      </c>
      <c r="L5" s="27"/>
    </row>
    <row r="6" ht="18" customHeight="1" spans="2:14">
      <c r="B6" s="14">
        <v>3</v>
      </c>
      <c r="C6" s="11" t="s">
        <v>15</v>
      </c>
      <c r="D6" s="10" t="s">
        <v>16</v>
      </c>
      <c r="E6" s="15">
        <v>44055</v>
      </c>
      <c r="F6" s="15">
        <v>44065</v>
      </c>
      <c r="G6" s="16">
        <f t="shared" si="0"/>
        <v>10</v>
      </c>
      <c r="H6" s="15">
        <v>44058</v>
      </c>
      <c r="I6" s="16">
        <v>5</v>
      </c>
      <c r="J6" s="31">
        <f t="shared" si="1"/>
        <v>3</v>
      </c>
      <c r="K6" s="16">
        <f t="shared" si="2"/>
        <v>5</v>
      </c>
      <c r="L6" s="27"/>
      <c r="M6" s="32"/>
      <c r="N6" s="33"/>
    </row>
    <row r="7" ht="18" customHeight="1" spans="2:12">
      <c r="B7" s="14">
        <v>4</v>
      </c>
      <c r="C7" s="11" t="s">
        <v>17</v>
      </c>
      <c r="D7" s="10" t="s">
        <v>18</v>
      </c>
      <c r="E7" s="15">
        <v>44091</v>
      </c>
      <c r="F7" s="15">
        <v>44102</v>
      </c>
      <c r="G7" s="16">
        <f t="shared" si="0"/>
        <v>11</v>
      </c>
      <c r="H7" s="15">
        <v>44091</v>
      </c>
      <c r="I7" s="16">
        <v>8</v>
      </c>
      <c r="J7" s="31" t="str">
        <f t="shared" si="1"/>
        <v/>
      </c>
      <c r="K7" s="16">
        <f t="shared" si="2"/>
        <v>3</v>
      </c>
      <c r="L7" s="27"/>
    </row>
    <row r="8" ht="18" customHeight="1" spans="2:14">
      <c r="B8" s="14">
        <v>5</v>
      </c>
      <c r="C8" s="11" t="s">
        <v>19</v>
      </c>
      <c r="D8" s="10" t="s">
        <v>20</v>
      </c>
      <c r="E8" s="15">
        <v>44063</v>
      </c>
      <c r="F8" s="15">
        <v>44072</v>
      </c>
      <c r="G8" s="16">
        <f t="shared" si="0"/>
        <v>9</v>
      </c>
      <c r="H8" s="15">
        <v>44063</v>
      </c>
      <c r="I8" s="16">
        <v>3</v>
      </c>
      <c r="J8" s="31" t="str">
        <f t="shared" si="1"/>
        <v/>
      </c>
      <c r="K8" s="16">
        <f t="shared" si="2"/>
        <v>6</v>
      </c>
      <c r="L8" s="27"/>
      <c r="N8" s="34">
        <f>1-K16</f>
        <v>0.75</v>
      </c>
    </row>
    <row r="9" ht="18" customHeight="1" spans="2:12">
      <c r="B9" s="14">
        <v>6</v>
      </c>
      <c r="C9" s="11" t="s">
        <v>21</v>
      </c>
      <c r="D9" s="10" t="s">
        <v>22</v>
      </c>
      <c r="E9" s="15">
        <v>44063</v>
      </c>
      <c r="F9" s="15">
        <v>44070</v>
      </c>
      <c r="G9" s="16">
        <f t="shared" si="0"/>
        <v>7</v>
      </c>
      <c r="H9" s="15">
        <v>44060</v>
      </c>
      <c r="I9" s="16">
        <v>2</v>
      </c>
      <c r="J9" s="31" t="str">
        <f t="shared" si="1"/>
        <v/>
      </c>
      <c r="K9" s="16">
        <f t="shared" si="2"/>
        <v>5</v>
      </c>
      <c r="L9" s="27"/>
    </row>
    <row r="10" ht="18" customHeight="1" spans="2:12">
      <c r="B10" s="14">
        <v>7</v>
      </c>
      <c r="C10" s="11" t="s">
        <v>23</v>
      </c>
      <c r="D10" s="10" t="s">
        <v>24</v>
      </c>
      <c r="E10" s="15">
        <v>44058</v>
      </c>
      <c r="F10" s="15">
        <v>44068</v>
      </c>
      <c r="G10" s="16">
        <f t="shared" si="0"/>
        <v>10</v>
      </c>
      <c r="H10" s="15">
        <v>44055</v>
      </c>
      <c r="I10" s="16">
        <v>6</v>
      </c>
      <c r="J10" s="31" t="str">
        <f t="shared" si="1"/>
        <v/>
      </c>
      <c r="K10" s="16">
        <f t="shared" si="2"/>
        <v>4</v>
      </c>
      <c r="L10" s="27"/>
    </row>
    <row r="11" ht="18" customHeight="1" spans="2:11">
      <c r="B11" s="14">
        <v>8</v>
      </c>
      <c r="C11" s="11" t="s">
        <v>25</v>
      </c>
      <c r="D11" s="10" t="s">
        <v>26</v>
      </c>
      <c r="E11" s="15">
        <v>44059</v>
      </c>
      <c r="F11" s="15">
        <v>44069</v>
      </c>
      <c r="G11" s="16">
        <f t="shared" si="0"/>
        <v>10</v>
      </c>
      <c r="H11" s="15">
        <v>44056</v>
      </c>
      <c r="I11" s="16">
        <v>4</v>
      </c>
      <c r="J11" s="31" t="str">
        <f t="shared" si="1"/>
        <v/>
      </c>
      <c r="K11" s="16">
        <f t="shared" si="2"/>
        <v>6</v>
      </c>
    </row>
    <row r="12" ht="7" customHeight="1" spans="11:11">
      <c r="K12" s="35"/>
    </row>
    <row r="13" ht="20" customHeight="1" spans="2:12">
      <c r="B13" s="17"/>
      <c r="C13" s="18"/>
      <c r="D13" s="18"/>
      <c r="E13" s="19"/>
      <c r="F13" s="18"/>
      <c r="G13" s="19"/>
      <c r="H13" s="19"/>
      <c r="I13" s="19"/>
      <c r="J13" s="19"/>
      <c r="K13" s="36"/>
      <c r="L13" s="37"/>
    </row>
    <row r="14" ht="20" customHeight="1" spans="2:12">
      <c r="B14" s="20"/>
      <c r="C14" s="21"/>
      <c r="D14" s="21"/>
      <c r="E14" s="22"/>
      <c r="F14" s="21"/>
      <c r="G14" s="22"/>
      <c r="H14" s="22"/>
      <c r="I14" s="22"/>
      <c r="J14" s="38" t="s">
        <v>27</v>
      </c>
      <c r="K14" s="39">
        <f>COUNTA(C4:C1000)</f>
        <v>8</v>
      </c>
      <c r="L14" s="37"/>
    </row>
    <row r="15" ht="20" customHeight="1" spans="2:12">
      <c r="B15" s="20"/>
      <c r="C15" s="21"/>
      <c r="D15" s="21"/>
      <c r="E15" s="22"/>
      <c r="F15" s="21"/>
      <c r="G15" s="22"/>
      <c r="H15" s="22"/>
      <c r="I15" s="22"/>
      <c r="J15" s="38" t="s">
        <v>28</v>
      </c>
      <c r="K15" s="39">
        <f>COUNT(J4:J12)</f>
        <v>2</v>
      </c>
      <c r="L15" s="37"/>
    </row>
    <row r="16" ht="20" customHeight="1" spans="2:12">
      <c r="B16" s="20"/>
      <c r="C16" s="21"/>
      <c r="D16" s="21"/>
      <c r="E16" s="22"/>
      <c r="F16" s="21"/>
      <c r="G16" s="22"/>
      <c r="H16" s="22"/>
      <c r="I16" s="22"/>
      <c r="J16" s="38" t="s">
        <v>29</v>
      </c>
      <c r="K16" s="40">
        <f>K15/K14</f>
        <v>0.25</v>
      </c>
      <c r="L16" s="37"/>
    </row>
    <row r="17" ht="20" customHeight="1" spans="2:12">
      <c r="B17" s="20"/>
      <c r="C17" s="21"/>
      <c r="D17" s="21"/>
      <c r="E17" s="22"/>
      <c r="F17" s="21"/>
      <c r="G17" s="22"/>
      <c r="H17" s="22"/>
      <c r="I17" s="22"/>
      <c r="J17" s="22"/>
      <c r="K17" s="41"/>
      <c r="L17" s="37"/>
    </row>
    <row r="18" ht="20" customHeight="1" spans="2:12">
      <c r="B18" s="20"/>
      <c r="C18" s="21"/>
      <c r="D18" s="21"/>
      <c r="E18" s="22"/>
      <c r="F18" s="21"/>
      <c r="G18" s="22"/>
      <c r="H18" s="22"/>
      <c r="I18" s="22"/>
      <c r="J18" s="22"/>
      <c r="K18" s="41"/>
      <c r="L18" s="37"/>
    </row>
    <row r="19" ht="20" customHeight="1" spans="2:12">
      <c r="B19" s="20"/>
      <c r="C19" s="21"/>
      <c r="D19" s="21"/>
      <c r="E19" s="22"/>
      <c r="F19" s="21"/>
      <c r="G19" s="22"/>
      <c r="H19" s="22"/>
      <c r="I19" s="22"/>
      <c r="J19" s="22"/>
      <c r="K19" s="41"/>
      <c r="L19" s="37"/>
    </row>
    <row r="20" ht="20" customHeight="1" spans="2:12">
      <c r="B20" s="20"/>
      <c r="C20" s="21"/>
      <c r="D20" s="21"/>
      <c r="E20" s="22"/>
      <c r="F20" s="21"/>
      <c r="G20" s="22"/>
      <c r="H20" s="22"/>
      <c r="I20" s="22"/>
      <c r="J20" s="22"/>
      <c r="K20" s="41"/>
      <c r="L20" s="37"/>
    </row>
    <row r="21" ht="20" customHeight="1" spans="2:12">
      <c r="B21" s="20"/>
      <c r="C21" s="21"/>
      <c r="D21" s="21"/>
      <c r="E21" s="22"/>
      <c r="F21" s="21"/>
      <c r="G21" s="22"/>
      <c r="H21" s="22"/>
      <c r="I21" s="22"/>
      <c r="J21" s="22"/>
      <c r="K21" s="41"/>
      <c r="L21" s="37"/>
    </row>
    <row r="22" ht="20" customHeight="1" spans="2:12">
      <c r="B22" s="20"/>
      <c r="C22" s="21"/>
      <c r="D22" s="21"/>
      <c r="E22" s="22"/>
      <c r="F22" s="21"/>
      <c r="G22" s="22"/>
      <c r="H22" s="22"/>
      <c r="I22" s="22"/>
      <c r="J22" s="22"/>
      <c r="K22" s="41"/>
      <c r="L22" s="37"/>
    </row>
    <row r="23" ht="20" customHeight="1" spans="2:12">
      <c r="B23" s="20"/>
      <c r="C23" s="21"/>
      <c r="D23" s="21"/>
      <c r="E23" s="22"/>
      <c r="F23" s="21"/>
      <c r="G23" s="22"/>
      <c r="H23" s="22"/>
      <c r="I23" s="22"/>
      <c r="J23" s="22"/>
      <c r="K23" s="41"/>
      <c r="L23" s="37"/>
    </row>
    <row r="24" ht="20" customHeight="1" spans="2:12">
      <c r="B24" s="23"/>
      <c r="C24" s="24"/>
      <c r="D24" s="24"/>
      <c r="E24" s="25"/>
      <c r="F24" s="24"/>
      <c r="G24" s="25"/>
      <c r="H24" s="25"/>
      <c r="I24" s="25"/>
      <c r="J24" s="25"/>
      <c r="K24" s="42"/>
      <c r="L24" s="37"/>
    </row>
  </sheetData>
  <mergeCells count="1">
    <mergeCell ref="B2:K2"/>
  </mergeCells>
  <conditionalFormatting sqref="J4:J11">
    <cfRule type="expression" dxfId="0" priority="3">
      <formula>"IF$H5&gt;0,推迟&amp;$H5"</formula>
    </cfRule>
    <cfRule type="dataBar" priority="1">
      <dataBar>
        <cfvo type="min"/>
        <cfvo type="max"/>
        <color rgb="FFFCD0C3"/>
      </dataBar>
      <extLst>
        <ext xmlns:x14="http://schemas.microsoft.com/office/spreadsheetml/2009/9/main" uri="{B025F937-C7B1-47D3-B67F-A62EFF666E3E}">
          <x14:id>{8f00384c-535d-4e49-822f-45511f8c7e38}</x14:id>
        </ext>
      </extLst>
    </cfRule>
  </conditionalFormatting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00384c-535d-4e49-822f-45511f8c7e38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J4:J11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609697</cp:lastModifiedBy>
  <dcterms:created xsi:type="dcterms:W3CDTF">2019-11-14T04:43:00Z</dcterms:created>
  <dcterms:modified xsi:type="dcterms:W3CDTF">2020-09-03T03:05:19Z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