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300"/>
  </bookViews>
  <sheets>
    <sheet name="Sheet2" sheetId="2" r:id="rId1"/>
  </sheets>
  <calcPr calcId="144525"/>
</workbook>
</file>

<file path=xl/sharedStrings.xml><?xml version="1.0" encoding="utf-8"?>
<sst xmlns="http://schemas.openxmlformats.org/spreadsheetml/2006/main" count="110" uniqueCount="45">
  <si>
    <t>万年历</t>
  </si>
  <si>
    <t>年</t>
  </si>
  <si>
    <t>月</t>
  </si>
  <si>
    <t>学习计划表</t>
  </si>
  <si>
    <t>时间：</t>
  </si>
  <si>
    <t>学习任务</t>
  </si>
  <si>
    <t>开始时间</t>
  </si>
  <si>
    <t>持续时间</t>
  </si>
  <si>
    <t>结束时间</t>
  </si>
  <si>
    <t>备注</t>
  </si>
  <si>
    <t>一</t>
  </si>
  <si>
    <t>二</t>
  </si>
  <si>
    <t>三</t>
  </si>
  <si>
    <t>四</t>
  </si>
  <si>
    <t>五</t>
  </si>
  <si>
    <t>六</t>
  </si>
  <si>
    <t>日</t>
  </si>
  <si>
    <r>
      <t>任务</t>
    </r>
    <r>
      <rPr>
        <b/>
        <sz val="11"/>
        <color theme="4" tint="0.399975585192419"/>
        <rFont val="思源宋体"/>
        <family val="2"/>
        <charset val="0"/>
      </rPr>
      <t>1</t>
    </r>
  </si>
  <si>
    <r>
      <t>任务</t>
    </r>
    <r>
      <rPr>
        <b/>
        <sz val="11"/>
        <color theme="4" tint="0.399975585192419"/>
        <rFont val="思源宋体"/>
        <family val="2"/>
        <charset val="0"/>
      </rPr>
      <t>2</t>
    </r>
  </si>
  <si>
    <r>
      <t>任务</t>
    </r>
    <r>
      <rPr>
        <b/>
        <sz val="11"/>
        <color theme="4" tint="0.399975585192419"/>
        <rFont val="思源宋体"/>
        <family val="2"/>
        <charset val="0"/>
      </rPr>
      <t>3</t>
    </r>
  </si>
  <si>
    <r>
      <t>任务</t>
    </r>
    <r>
      <rPr>
        <b/>
        <sz val="11"/>
        <color theme="4" tint="0.399975585192419"/>
        <rFont val="思源宋体"/>
        <family val="2"/>
        <charset val="0"/>
      </rPr>
      <t>4</t>
    </r>
  </si>
  <si>
    <r>
      <t>任务</t>
    </r>
    <r>
      <rPr>
        <b/>
        <sz val="11"/>
        <color theme="4" tint="0.399975585192419"/>
        <rFont val="思源宋体"/>
        <family val="2"/>
        <charset val="0"/>
      </rPr>
      <t>5</t>
    </r>
  </si>
  <si>
    <r>
      <t>任务</t>
    </r>
    <r>
      <rPr>
        <b/>
        <sz val="11"/>
        <color theme="4" tint="0.399975585192419"/>
        <rFont val="思源宋体"/>
        <family val="2"/>
        <charset val="0"/>
      </rPr>
      <t>6</t>
    </r>
  </si>
  <si>
    <r>
      <t>任务</t>
    </r>
    <r>
      <rPr>
        <b/>
        <sz val="11"/>
        <color theme="4" tint="0.399975585192419"/>
        <rFont val="思源宋体"/>
        <family val="2"/>
        <charset val="0"/>
      </rPr>
      <t>7</t>
    </r>
  </si>
  <si>
    <t>当天日期：</t>
  </si>
  <si>
    <r>
      <t>任务</t>
    </r>
    <r>
      <rPr>
        <b/>
        <sz val="11"/>
        <color theme="4" tint="0.399975585192419"/>
        <rFont val="思源宋体"/>
        <family val="2"/>
        <charset val="0"/>
      </rPr>
      <t>8</t>
    </r>
  </si>
  <si>
    <t>作业完成情况统计</t>
  </si>
  <si>
    <t>周一</t>
  </si>
  <si>
    <t>周二</t>
  </si>
  <si>
    <t>周三</t>
  </si>
  <si>
    <t>周四</t>
  </si>
  <si>
    <t>周五</t>
  </si>
  <si>
    <t>周末</t>
  </si>
  <si>
    <t>科目1</t>
  </si>
  <si>
    <t>√</t>
  </si>
  <si>
    <t>科目2</t>
  </si>
  <si>
    <t>科目3</t>
  </si>
  <si>
    <t>科目4</t>
  </si>
  <si>
    <t>科目5</t>
  </si>
  <si>
    <t>科目6</t>
  </si>
  <si>
    <t>科目7</t>
  </si>
  <si>
    <t>科目8</t>
  </si>
  <si>
    <t>科目9</t>
  </si>
  <si>
    <t>科目10</t>
  </si>
  <si>
    <t>科目11</t>
  </si>
</sst>
</file>

<file path=xl/styles.xml><?xml version="1.0" encoding="utf-8"?>
<styleSheet xmlns="http://schemas.openxmlformats.org/spreadsheetml/2006/main">
  <numFmts count="7">
    <numFmt numFmtId="176" formatCode="yyyy/mm/dd"/>
    <numFmt numFmtId="42" formatCode="_ &quot;￥&quot;* #,##0_ ;_ &quot;￥&quot;* \-#,##0_ ;_ &quot;￥&quot;* &quot;-&quot;_ ;_ @_ "/>
    <numFmt numFmtId="177" formatCode="yyyy/m/d;@"/>
    <numFmt numFmtId="178" formatCode="yyyy&quot;年&quot;m&quot;月&quot;d&quot;日&quot;;@"/>
    <numFmt numFmtId="44" formatCode="_ &quot;￥&quot;* #,##0.00_ ;_ &quot;￥&quot;* \-#,##0.00_ ;_ &quot;￥&quot;* &quot;-&quot;??_ ;_ @_ "/>
    <numFmt numFmtId="43" formatCode="_ * #,##0.00_ ;_ * \-#,##0.00_ ;_ * &quot;-&quot;??_ ;_ @_ "/>
    <numFmt numFmtId="41" formatCode="_ * #,##0_ ;_ * \-#,##0_ ;_ * &quot;-&quot;_ ;_ @_ "/>
  </numFmts>
  <fonts count="35">
    <font>
      <sz val="12"/>
      <name val="宋体"/>
      <charset val="134"/>
    </font>
    <font>
      <b/>
      <sz val="12"/>
      <name val="思源宋体"/>
      <charset val="134"/>
    </font>
    <font>
      <b/>
      <sz val="26"/>
      <color theme="4" tint="0.399975585192419"/>
      <name val="思源宋体"/>
      <family val="2"/>
      <charset val="134"/>
    </font>
    <font>
      <b/>
      <sz val="15"/>
      <color theme="4" tint="0.399975585192419"/>
      <name val="思源宋体"/>
      <family val="2"/>
      <charset val="134"/>
    </font>
    <font>
      <b/>
      <sz val="12"/>
      <color theme="4" tint="0.399975585192419"/>
      <name val="思源宋体"/>
      <family val="2"/>
      <charset val="134"/>
    </font>
    <font>
      <b/>
      <sz val="12"/>
      <color theme="4" tint="0.399975585192419"/>
      <name val="思源宋体"/>
      <charset val="134"/>
    </font>
    <font>
      <b/>
      <sz val="12"/>
      <color theme="4" tint="0.399975585192419"/>
      <name val="思源宋体"/>
      <family val="3"/>
      <charset val="134"/>
    </font>
    <font>
      <b/>
      <sz val="13"/>
      <color theme="4" tint="0.399975585192419"/>
      <name val="思源宋体"/>
      <family val="3"/>
      <charset val="134"/>
    </font>
    <font>
      <b/>
      <sz val="13"/>
      <color theme="4" tint="0.399975585192419"/>
      <name val="思源宋体"/>
      <charset val="134"/>
    </font>
    <font>
      <b/>
      <sz val="11"/>
      <color theme="4" tint="0.399975585192419"/>
      <name val="思源宋体"/>
      <family val="2"/>
      <charset val="134"/>
    </font>
    <font>
      <b/>
      <sz val="20"/>
      <color theme="4" tint="0.399975585192419"/>
      <name val="思源宋体"/>
      <charset val="134"/>
    </font>
    <font>
      <b/>
      <sz val="20"/>
      <color theme="4" tint="0.399975585192419"/>
      <name val="思源宋体"/>
      <family val="2"/>
      <charset val="134"/>
    </font>
    <font>
      <b/>
      <sz val="14"/>
      <color theme="4" tint="0.399975585192419"/>
      <name val="思源宋体"/>
      <charset val="134"/>
    </font>
    <font>
      <b/>
      <sz val="11"/>
      <color theme="4" tint="0.399975585192419"/>
      <name val="思源宋体"/>
      <charset val="134"/>
    </font>
    <font>
      <b/>
      <sz val="11"/>
      <color theme="4" tint="0.399975585192419"/>
      <name val="思源宋体"/>
      <family val="2"/>
      <charset val="0"/>
    </font>
    <font>
      <sz val="11"/>
      <color rgb="FFFF0000"/>
      <name val="宋体"/>
      <charset val="134"/>
      <scheme val="minor"/>
    </font>
    <font>
      <u/>
      <sz val="11"/>
      <color rgb="FF800080"/>
      <name val="宋体"/>
      <charset val="134"/>
      <scheme val="minor"/>
    </font>
    <font>
      <b/>
      <sz val="11"/>
      <color theme="3"/>
      <name val="宋体"/>
      <charset val="134"/>
      <scheme val="minor"/>
    </font>
    <font>
      <sz val="11"/>
      <color rgb="FF3F3F76"/>
      <name val="宋体"/>
      <charset val="134"/>
      <scheme val="minor"/>
    </font>
    <font>
      <b/>
      <sz val="13"/>
      <color theme="3"/>
      <name val="宋体"/>
      <charset val="134"/>
      <scheme val="minor"/>
    </font>
    <font>
      <sz val="11"/>
      <color theme="1"/>
      <name val="宋体"/>
      <charset val="134"/>
      <scheme val="minor"/>
    </font>
    <font>
      <b/>
      <sz val="11"/>
      <color rgb="FF3F3F3F"/>
      <name val="宋体"/>
      <charset val="134"/>
      <scheme val="minor"/>
    </font>
    <font>
      <sz val="11"/>
      <color rgb="FF9C0006"/>
      <name val="宋体"/>
      <charset val="134"/>
      <scheme val="minor"/>
    </font>
    <font>
      <sz val="11"/>
      <color theme="0"/>
      <name val="宋体"/>
      <charset val="134"/>
      <scheme val="minor"/>
    </font>
    <font>
      <b/>
      <sz val="11"/>
      <color rgb="FFFFFFFF"/>
      <name val="宋体"/>
      <charset val="134"/>
      <scheme val="minor"/>
    </font>
    <font>
      <b/>
      <sz val="11"/>
      <color rgb="FFFA7D00"/>
      <name val="宋体"/>
      <charset val="134"/>
      <scheme val="minor"/>
    </font>
    <font>
      <u/>
      <sz val="11"/>
      <color rgb="FF0000FF"/>
      <name val="宋体"/>
      <charset val="134"/>
      <scheme val="minor"/>
    </font>
    <font>
      <i/>
      <sz val="11"/>
      <color rgb="FF7F7F7F"/>
      <name val="宋体"/>
      <charset val="134"/>
      <scheme val="minor"/>
    </font>
    <font>
      <sz val="11"/>
      <color indexed="8"/>
      <name val="宋体"/>
      <charset val="134"/>
      <scheme val="minor"/>
    </font>
    <font>
      <b/>
      <sz val="15"/>
      <color theme="3"/>
      <name val="宋体"/>
      <charset val="134"/>
      <scheme val="minor"/>
    </font>
    <font>
      <b/>
      <sz val="18"/>
      <color theme="3"/>
      <name val="宋体"/>
      <charset val="134"/>
      <scheme val="minor"/>
    </font>
    <font>
      <sz val="11"/>
      <color rgb="FF006100"/>
      <name val="宋体"/>
      <charset val="134"/>
      <scheme val="minor"/>
    </font>
    <font>
      <sz val="11"/>
      <color rgb="FF9C6500"/>
      <name val="宋体"/>
      <charset val="134"/>
      <scheme val="minor"/>
    </font>
    <font>
      <b/>
      <sz val="11"/>
      <color theme="1"/>
      <name val="宋体"/>
      <charset val="134"/>
      <scheme val="minor"/>
    </font>
    <font>
      <sz val="11"/>
      <color rgb="FFFA7D00"/>
      <name val="宋体"/>
      <charset val="134"/>
      <scheme val="minor"/>
    </font>
  </fonts>
  <fills count="36">
    <fill>
      <patternFill patternType="none"/>
    </fill>
    <fill>
      <patternFill patternType="gray125"/>
    </fill>
    <fill>
      <patternFill patternType="solid">
        <fgColor theme="0"/>
        <bgColor indexed="64"/>
      </patternFill>
    </fill>
    <fill>
      <patternFill patternType="solid">
        <fgColor theme="0" tint="-0.0499893185216834"/>
        <bgColor indexed="64"/>
      </patternFill>
    </fill>
    <fill>
      <patternFill patternType="solid">
        <fgColor rgb="FFFF0000"/>
        <bgColor indexed="64"/>
      </patternFill>
    </fill>
    <fill>
      <patternFill patternType="solid">
        <fgColor rgb="FFFFCC99"/>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9"/>
        <bgColor indexed="64"/>
      </patternFill>
    </fill>
    <fill>
      <patternFill patternType="solid">
        <fgColor theme="8"/>
        <bgColor indexed="64"/>
      </patternFill>
    </fill>
    <fill>
      <patternFill patternType="solid">
        <fgColor theme="7"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4"/>
        <bgColor indexed="64"/>
      </patternFill>
    </fill>
  </fills>
  <borders count="23">
    <border>
      <left/>
      <right/>
      <top/>
      <bottom/>
      <diagonal/>
    </border>
    <border>
      <left style="thin">
        <color theme="3" tint="0.399975585192419"/>
      </left>
      <right style="thin">
        <color theme="3" tint="0.399975585192419"/>
      </right>
      <top style="thin">
        <color theme="3" tint="0.399975585192419"/>
      </top>
      <bottom style="thin">
        <color theme="3" tint="0.399975585192419"/>
      </bottom>
      <diagonal/>
    </border>
    <border>
      <left/>
      <right/>
      <top style="thin">
        <color theme="3" tint="0.399975585192419"/>
      </top>
      <bottom/>
      <diagonal/>
    </border>
    <border>
      <left/>
      <right style="thin">
        <color theme="3" tint="0.399975585192419"/>
      </right>
      <top style="thin">
        <color theme="3" tint="0.399975585192419"/>
      </top>
      <bottom/>
      <diagonal/>
    </border>
    <border>
      <left style="thin">
        <color theme="4" tint="0.399975585192419"/>
      </left>
      <right style="thin">
        <color theme="4" tint="0.399975585192419"/>
      </right>
      <top style="thin">
        <color theme="4" tint="0.399975585192419"/>
      </top>
      <bottom/>
      <diagonal/>
    </border>
    <border>
      <left style="thin">
        <color theme="9" tint="0.399975585192419"/>
      </left>
      <right style="thin">
        <color theme="9" tint="0.399975585192419"/>
      </right>
      <top style="thin">
        <color theme="9" tint="0.399975585192419"/>
      </top>
      <bottom style="thin">
        <color theme="9" tint="0.399975585192419"/>
      </bottom>
      <diagonal/>
    </border>
    <border>
      <left style="medium">
        <color theme="4" tint="0.399975585192419"/>
      </left>
      <right style="thin">
        <color theme="4"/>
      </right>
      <top style="medium">
        <color theme="4" tint="0.399975585192419"/>
      </top>
      <bottom style="thin">
        <color theme="4" tint="0.399975585192419"/>
      </bottom>
      <diagonal/>
    </border>
    <border>
      <left style="thin">
        <color theme="4"/>
      </left>
      <right style="thin">
        <color theme="4"/>
      </right>
      <top style="medium">
        <color theme="4" tint="0.399975585192419"/>
      </top>
      <bottom style="thin">
        <color theme="4" tint="0.399975585192419"/>
      </bottom>
      <diagonal/>
    </border>
    <border>
      <left style="thin">
        <color theme="4"/>
      </left>
      <right style="medium">
        <color theme="4" tint="0.399975585192419"/>
      </right>
      <top style="medium">
        <color theme="4" tint="0.399975585192419"/>
      </top>
      <bottom style="thin">
        <color theme="4" tint="0.399975585192419"/>
      </bottom>
      <diagonal/>
    </border>
    <border>
      <left style="medium">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right style="medium">
        <color theme="4" tint="0.399975585192419"/>
      </right>
      <top style="thin">
        <color theme="4" tint="0.399975585192419"/>
      </top>
      <bottom style="thin">
        <color theme="4" tint="0.399975585192419"/>
      </bottom>
      <diagonal/>
    </border>
    <border>
      <left style="medium">
        <color theme="4" tint="0.399975585192419"/>
      </left>
      <right/>
      <top style="thin">
        <color theme="4" tint="0.399975585192419"/>
      </top>
      <bottom style="medium">
        <color theme="4" tint="0.399975585192419"/>
      </bottom>
      <diagonal/>
    </border>
    <border>
      <left/>
      <right/>
      <top style="thin">
        <color theme="4" tint="0.399975585192419"/>
      </top>
      <bottom style="medium">
        <color theme="4" tint="0.399975585192419"/>
      </bottom>
      <diagonal/>
    </border>
    <border>
      <left/>
      <right style="medium">
        <color theme="4" tint="0.399975585192419"/>
      </right>
      <top style="thin">
        <color theme="4" tint="0.399975585192419"/>
      </top>
      <bottom style="medium">
        <color theme="4" tint="0.399975585192419"/>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0" fillId="12" borderId="0" applyNumberFormat="0" applyBorder="0" applyAlignment="0" applyProtection="0">
      <alignment vertical="center"/>
    </xf>
    <xf numFmtId="0" fontId="18" fillId="5"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8" borderId="0" applyNumberFormat="0" applyBorder="0" applyAlignment="0" applyProtection="0">
      <alignment vertical="center"/>
    </xf>
    <xf numFmtId="0" fontId="22" fillId="9" borderId="0" applyNumberFormat="0" applyBorder="0" applyAlignment="0" applyProtection="0">
      <alignment vertical="center"/>
    </xf>
    <xf numFmtId="43" fontId="0" fillId="0" borderId="0" applyFont="0" applyFill="0" applyBorder="0" applyAlignment="0" applyProtection="0">
      <alignment vertical="center"/>
    </xf>
    <xf numFmtId="0" fontId="23" fillId="16"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8" fillId="17" borderId="20" applyNumberFormat="0" applyFont="0" applyAlignment="0" applyProtection="0">
      <alignment vertical="center"/>
    </xf>
    <xf numFmtId="0" fontId="23" fillId="15" borderId="0" applyNumberFormat="0" applyBorder="0" applyAlignment="0" applyProtection="0">
      <alignment vertical="center"/>
    </xf>
    <xf numFmtId="0" fontId="1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9" fillId="0" borderId="17" applyNumberFormat="0" applyFill="0" applyAlignment="0" applyProtection="0">
      <alignment vertical="center"/>
    </xf>
    <xf numFmtId="0" fontId="19" fillId="0" borderId="17" applyNumberFormat="0" applyFill="0" applyAlignment="0" applyProtection="0">
      <alignment vertical="center"/>
    </xf>
    <xf numFmtId="0" fontId="23" fillId="21" borderId="0" applyNumberFormat="0" applyBorder="0" applyAlignment="0" applyProtection="0">
      <alignment vertical="center"/>
    </xf>
    <xf numFmtId="0" fontId="17" fillId="0" borderId="15" applyNumberFormat="0" applyFill="0" applyAlignment="0" applyProtection="0">
      <alignment vertical="center"/>
    </xf>
    <xf numFmtId="0" fontId="23" fillId="24" borderId="0" applyNumberFormat="0" applyBorder="0" applyAlignment="0" applyProtection="0">
      <alignment vertical="center"/>
    </xf>
    <xf numFmtId="0" fontId="21" fillId="7" borderId="18" applyNumberFormat="0" applyAlignment="0" applyProtection="0">
      <alignment vertical="center"/>
    </xf>
    <xf numFmtId="0" fontId="25" fillId="7" borderId="16" applyNumberFormat="0" applyAlignment="0" applyProtection="0">
      <alignment vertical="center"/>
    </xf>
    <xf numFmtId="0" fontId="24" fillId="11" borderId="19" applyNumberFormat="0" applyAlignment="0" applyProtection="0">
      <alignment vertical="center"/>
    </xf>
    <xf numFmtId="0" fontId="20" fillId="14" borderId="0" applyNumberFormat="0" applyBorder="0" applyAlignment="0" applyProtection="0">
      <alignment vertical="center"/>
    </xf>
    <xf numFmtId="0" fontId="23" fillId="28" borderId="0" applyNumberFormat="0" applyBorder="0" applyAlignment="0" applyProtection="0">
      <alignment vertical="center"/>
    </xf>
    <xf numFmtId="0" fontId="34" fillId="0" borderId="22" applyNumberFormat="0" applyFill="0" applyAlignment="0" applyProtection="0">
      <alignment vertical="center"/>
    </xf>
    <xf numFmtId="0" fontId="33" fillId="0" borderId="21" applyNumberFormat="0" applyFill="0" applyAlignment="0" applyProtection="0">
      <alignment vertical="center"/>
    </xf>
    <xf numFmtId="0" fontId="31" fillId="20" borderId="0" applyNumberFormat="0" applyBorder="0" applyAlignment="0" applyProtection="0">
      <alignment vertical="center"/>
    </xf>
    <xf numFmtId="0" fontId="32" fillId="23" borderId="0" applyNumberFormat="0" applyBorder="0" applyAlignment="0" applyProtection="0">
      <alignment vertical="center"/>
    </xf>
    <xf numFmtId="0" fontId="20" fillId="13" borderId="0" applyNumberFormat="0" applyBorder="0" applyAlignment="0" applyProtection="0">
      <alignment vertical="center"/>
    </xf>
    <xf numFmtId="0" fontId="23" fillId="35" borderId="0" applyNumberFormat="0" applyBorder="0" applyAlignment="0" applyProtection="0">
      <alignment vertical="center"/>
    </xf>
    <xf numFmtId="0" fontId="20" fillId="34" borderId="0" applyNumberFormat="0" applyBorder="0" applyAlignment="0" applyProtection="0">
      <alignment vertical="center"/>
    </xf>
    <xf numFmtId="0" fontId="20" fillId="31" borderId="0" applyNumberFormat="0" applyBorder="0" applyAlignment="0" applyProtection="0">
      <alignment vertical="center"/>
    </xf>
    <xf numFmtId="0" fontId="20" fillId="6" borderId="0" applyNumberFormat="0" applyBorder="0" applyAlignment="0" applyProtection="0">
      <alignment vertical="center"/>
    </xf>
    <xf numFmtId="0" fontId="20" fillId="19" borderId="0" applyNumberFormat="0" applyBorder="0" applyAlignment="0" applyProtection="0">
      <alignment vertical="center"/>
    </xf>
    <xf numFmtId="0" fontId="23" fillId="30" borderId="0" applyNumberFormat="0" applyBorder="0" applyAlignment="0" applyProtection="0">
      <alignment vertical="center"/>
    </xf>
    <xf numFmtId="0" fontId="23" fillId="33" borderId="0" applyNumberFormat="0" applyBorder="0" applyAlignment="0" applyProtection="0">
      <alignment vertical="center"/>
    </xf>
    <xf numFmtId="0" fontId="20" fillId="27" borderId="0" applyNumberFormat="0" applyBorder="0" applyAlignment="0" applyProtection="0">
      <alignment vertical="center"/>
    </xf>
    <xf numFmtId="0" fontId="20" fillId="29" borderId="0" applyNumberFormat="0" applyBorder="0" applyAlignment="0" applyProtection="0">
      <alignment vertical="center"/>
    </xf>
    <xf numFmtId="0" fontId="23" fillId="26" borderId="0" applyNumberFormat="0" applyBorder="0" applyAlignment="0" applyProtection="0">
      <alignment vertical="center"/>
    </xf>
    <xf numFmtId="0" fontId="20" fillId="32" borderId="0" applyNumberFormat="0" applyBorder="0" applyAlignment="0" applyProtection="0">
      <alignment vertical="center"/>
    </xf>
    <xf numFmtId="0" fontId="23" fillId="10" borderId="0" applyNumberFormat="0" applyBorder="0" applyAlignment="0" applyProtection="0">
      <alignment vertical="center"/>
    </xf>
    <xf numFmtId="0" fontId="23" fillId="25" borderId="0" applyNumberFormat="0" applyBorder="0" applyAlignment="0" applyProtection="0">
      <alignment vertical="center"/>
    </xf>
    <xf numFmtId="0" fontId="20" fillId="18" borderId="0" applyNumberFormat="0" applyBorder="0" applyAlignment="0" applyProtection="0">
      <alignment vertical="center"/>
    </xf>
    <xf numFmtId="0" fontId="23" fillId="22" borderId="0" applyNumberFormat="0" applyBorder="0" applyAlignment="0" applyProtection="0">
      <alignment vertical="center"/>
    </xf>
  </cellStyleXfs>
  <cellXfs count="36">
    <xf numFmtId="0" fontId="0" fillId="0" borderId="0" xfId="0">
      <alignment vertical="center"/>
    </xf>
    <xf numFmtId="0" fontId="1" fillId="2" borderId="0" xfId="0" applyFont="1" applyFill="1" applyAlignment="1">
      <alignment horizontal="center" vertical="center"/>
    </xf>
    <xf numFmtId="0" fontId="1" fillId="0" borderId="0" xfId="0" applyFont="1" applyAlignment="1">
      <alignment horizontal="center" vertical="center"/>
    </xf>
    <xf numFmtId="0" fontId="2" fillId="3" borderId="0" xfId="0" applyFont="1" applyFill="1" applyBorder="1" applyAlignment="1">
      <alignment horizontal="center" vertical="center"/>
    </xf>
    <xf numFmtId="0" fontId="3" fillId="3" borderId="0" xfId="0" applyFont="1" applyFill="1" applyBorder="1" applyAlignment="1">
      <alignment horizontal="center"/>
    </xf>
    <xf numFmtId="0" fontId="4" fillId="3" borderId="0" xfId="0" applyFont="1" applyFill="1" applyBorder="1" applyAlignment="1">
      <alignment horizontal="center"/>
    </xf>
    <xf numFmtId="0" fontId="5" fillId="2" borderId="0" xfId="0" applyFont="1" applyFill="1" applyAlignment="1">
      <alignment horizontal="center" vertical="center"/>
    </xf>
    <xf numFmtId="0" fontId="4" fillId="0" borderId="0" xfId="0" applyFont="1" applyFill="1" applyBorder="1" applyAlignment="1">
      <alignment horizontal="center"/>
    </xf>
    <xf numFmtId="0" fontId="6" fillId="0" borderId="0" xfId="0" applyFont="1" applyFill="1" applyBorder="1" applyAlignment="1">
      <alignment horizontal="center" vertical="center"/>
    </xf>
    <xf numFmtId="178" fontId="7" fillId="0" borderId="0"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9" fillId="2" borderId="0" xfId="0" applyFont="1" applyFill="1" applyBorder="1" applyAlignment="1">
      <alignment horizontal="center" vertical="center"/>
    </xf>
    <xf numFmtId="0" fontId="9" fillId="2" borderId="2" xfId="0" applyFont="1" applyFill="1" applyBorder="1" applyAlignment="1">
      <alignment horizontal="center" vertical="center"/>
    </xf>
    <xf numFmtId="0" fontId="9" fillId="4" borderId="3"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4" xfId="0" applyFont="1" applyFill="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center" vertical="center"/>
    </xf>
    <xf numFmtId="0" fontId="11" fillId="2" borderId="6"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8"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1" xfId="0" applyFont="1" applyFill="1" applyBorder="1" applyAlignment="1">
      <alignment horizontal="center" vertical="center"/>
    </xf>
    <xf numFmtId="0" fontId="13" fillId="2" borderId="9" xfId="0" applyFont="1" applyFill="1" applyBorder="1" applyAlignment="1">
      <alignment horizontal="center" vertical="center"/>
    </xf>
    <xf numFmtId="177" fontId="14" fillId="2" borderId="10" xfId="0" applyNumberFormat="1" applyFont="1" applyFill="1" applyBorder="1" applyAlignment="1">
      <alignment horizontal="center" vertical="center"/>
    </xf>
    <xf numFmtId="0" fontId="14" fillId="2" borderId="10" xfId="0" applyNumberFormat="1" applyFont="1" applyFill="1" applyBorder="1" applyAlignment="1">
      <alignment horizontal="center" vertical="center"/>
    </xf>
    <xf numFmtId="176" fontId="14" fillId="2" borderId="10" xfId="0" applyNumberFormat="1" applyFont="1" applyFill="1" applyBorder="1" applyAlignment="1">
      <alignment horizontal="center" vertical="center"/>
    </xf>
    <xf numFmtId="0" fontId="5" fillId="2" borderId="11" xfId="0" applyFont="1" applyFill="1" applyBorder="1" applyAlignment="1">
      <alignment horizontal="center" vertical="center"/>
    </xf>
    <xf numFmtId="0" fontId="13" fillId="2" borderId="12" xfId="0" applyFont="1" applyFill="1" applyBorder="1" applyAlignment="1">
      <alignment horizontal="center" vertical="center"/>
    </xf>
    <xf numFmtId="177" fontId="14" fillId="2" borderId="13" xfId="0" applyNumberFormat="1" applyFont="1" applyFill="1" applyBorder="1" applyAlignment="1">
      <alignment horizontal="center" vertical="center"/>
    </xf>
    <xf numFmtId="0" fontId="14" fillId="2" borderId="13" xfId="0" applyNumberFormat="1" applyFont="1" applyFill="1" applyBorder="1" applyAlignment="1">
      <alignment horizontal="center" vertical="center"/>
    </xf>
    <xf numFmtId="176" fontId="14" fillId="2" borderId="13" xfId="0" applyNumberFormat="1" applyFont="1" applyFill="1" applyBorder="1" applyAlignment="1">
      <alignment horizontal="center" vertical="center"/>
    </xf>
    <xf numFmtId="0" fontId="5" fillId="2" borderId="14" xfId="0" applyFont="1" applyFill="1" applyBorder="1" applyAlignment="1">
      <alignment horizontal="center" vertical="center"/>
    </xf>
    <xf numFmtId="0" fontId="5"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b val="1"/>
        <i val="0"/>
        <strike val="0"/>
        <color theme="0"/>
      </font>
      <fill>
        <patternFill patternType="solid">
          <bgColor rgb="FFFF0000"/>
        </patternFill>
      </fill>
    </dxf>
    <dxf>
      <fill>
        <patternFill patternType="solid">
          <bgColor theme="0" tint="-0.0499893185216834"/>
        </patternFill>
      </fill>
    </dxf>
  </dxfs>
  <tableStyles count="0" defaultTableStyle="TableStyleMedium2" defaultPivotStyle="PivotStyleLight16"/>
  <colors>
    <mruColors>
      <color rgb="00FF0000"/>
      <color rgb="00000000"/>
      <color rgb="00F2F2F2"/>
      <color rgb="00FFFFFF"/>
      <color rgb="009BC2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spc="0" baseline="0">
                <a:solidFill>
                  <a:schemeClr val="tx1">
                    <a:lumMod val="65000"/>
                    <a:lumOff val="35000"/>
                  </a:schemeClr>
                </a:solidFill>
                <a:latin typeface="思源宋体" panose="02020400000000000000" charset="-122"/>
                <a:ea typeface="思源宋体" panose="02020400000000000000" charset="-122"/>
                <a:cs typeface="思源宋体" panose="02020400000000000000" charset="-122"/>
                <a:sym typeface="思源宋体" panose="02020400000000000000" charset="-122"/>
              </a:defRPr>
            </a:pPr>
            <a:r>
              <a:rPr b="1">
                <a:latin typeface="思源宋体" panose="02020400000000000000" charset="-122"/>
                <a:ea typeface="思源宋体" panose="02020400000000000000" charset="-122"/>
                <a:cs typeface="思源宋体" panose="02020400000000000000" charset="-122"/>
                <a:sym typeface="思源宋体" panose="02020400000000000000" charset="-122"/>
              </a:rPr>
              <a:t>学习计划进度表</a:t>
            </a:r>
            <a:endParaRPr sz="1400" b="1" i="0" u="none" strike="noStrike" baseline="0">
              <a:solidFill>
                <a:srgbClr val="595959">
                  <a:alpha val="100000"/>
                </a:srgbClr>
              </a:solidFill>
              <a:latin typeface="思源宋体" panose="02020400000000000000" charset="-122"/>
              <a:ea typeface="思源宋体" panose="02020400000000000000" charset="-122"/>
              <a:cs typeface="思源宋体" panose="02020400000000000000" charset="-122"/>
              <a:sym typeface="思源宋体" panose="02020400000000000000" charset="-122"/>
            </a:endParaRPr>
          </a:p>
        </c:rich>
      </c:tx>
      <c:layout/>
      <c:overlay val="0"/>
      <c:spPr>
        <a:noFill/>
        <a:ln>
          <a:noFill/>
        </a:ln>
        <a:effectLst/>
      </c:spPr>
    </c:title>
    <c:autoTitleDeleted val="0"/>
    <c:plotArea>
      <c:layout>
        <c:manualLayout>
          <c:layoutTarget val="inner"/>
          <c:xMode val="edge"/>
          <c:yMode val="edge"/>
          <c:x val="0.107020408163265"/>
          <c:y val="0.178248514595712"/>
          <c:w val="0.842231292517007"/>
          <c:h val="0.561198656677861"/>
        </c:manualLayout>
      </c:layout>
      <c:barChart>
        <c:barDir val="bar"/>
        <c:grouping val="stacked"/>
        <c:varyColors val="0"/>
        <c:ser>
          <c:idx val="0"/>
          <c:order val="0"/>
          <c:tx>
            <c:strRef>
              <c:f>Sheet2!$J$5</c:f>
              <c:strCache>
                <c:ptCount val="1"/>
                <c:pt idx="0">
                  <c:v>开始时间</c:v>
                </c:pt>
              </c:strCache>
            </c:strRef>
          </c:tx>
          <c:spPr>
            <a:noFill/>
            <a:ln>
              <a:noFill/>
            </a:ln>
            <a:effectLst/>
          </c:spPr>
          <c:invertIfNegative val="0"/>
          <c:dLbls>
            <c:delete val="1"/>
          </c:dLbls>
          <c:cat>
            <c:strRef>
              <c:f>Sheet2!$I$6:$I$13</c:f>
              <c:strCache>
                <c:ptCount val="8"/>
                <c:pt idx="0">
                  <c:v>任务1</c:v>
                </c:pt>
                <c:pt idx="1">
                  <c:v>任务2</c:v>
                </c:pt>
                <c:pt idx="2">
                  <c:v>任务3</c:v>
                </c:pt>
                <c:pt idx="3">
                  <c:v>任务4</c:v>
                </c:pt>
                <c:pt idx="4">
                  <c:v>任务5</c:v>
                </c:pt>
                <c:pt idx="5">
                  <c:v>任务6</c:v>
                </c:pt>
                <c:pt idx="6">
                  <c:v>任务7</c:v>
                </c:pt>
                <c:pt idx="7">
                  <c:v>任务8</c:v>
                </c:pt>
              </c:strCache>
            </c:strRef>
          </c:cat>
          <c:val>
            <c:numRef>
              <c:f>Sheet2!$J$6:$J$13</c:f>
              <c:numCache>
                <c:formatCode>yyyy/m/d;@</c:formatCode>
                <c:ptCount val="8"/>
                <c:pt idx="0">
                  <c:v>43916</c:v>
                </c:pt>
                <c:pt idx="1">
                  <c:v>43917</c:v>
                </c:pt>
                <c:pt idx="2">
                  <c:v>43918</c:v>
                </c:pt>
                <c:pt idx="3">
                  <c:v>43919</c:v>
                </c:pt>
                <c:pt idx="4">
                  <c:v>43920</c:v>
                </c:pt>
                <c:pt idx="5">
                  <c:v>43921</c:v>
                </c:pt>
                <c:pt idx="6">
                  <c:v>43922</c:v>
                </c:pt>
                <c:pt idx="7">
                  <c:v>43923</c:v>
                </c:pt>
              </c:numCache>
            </c:numRef>
          </c:val>
        </c:ser>
        <c:ser>
          <c:idx val="1"/>
          <c:order val="1"/>
          <c:tx>
            <c:strRef>
              <c:f>Sheet2!$K$5</c:f>
              <c:strCache>
                <c:ptCount val="1"/>
                <c:pt idx="0">
                  <c:v>持续时间</c:v>
                </c:pt>
              </c:strCache>
            </c:strRef>
          </c:tx>
          <c:spPr>
            <a:solidFill>
              <a:schemeClr val="accent1">
                <a:lumMod val="60000"/>
                <a:lumOff val="40000"/>
              </a:schemeClr>
            </a:solidFill>
            <a:ln>
              <a:noFill/>
            </a:ln>
            <a:effectLst/>
          </c:spPr>
          <c:invertIfNegative val="0"/>
          <c:dLbls>
            <c:delete val="1"/>
          </c:dLbls>
          <c:cat>
            <c:strRef>
              <c:f>Sheet2!$I$6:$I$13</c:f>
              <c:strCache>
                <c:ptCount val="8"/>
                <c:pt idx="0">
                  <c:v>任务1</c:v>
                </c:pt>
                <c:pt idx="1">
                  <c:v>任务2</c:v>
                </c:pt>
                <c:pt idx="2">
                  <c:v>任务3</c:v>
                </c:pt>
                <c:pt idx="3">
                  <c:v>任务4</c:v>
                </c:pt>
                <c:pt idx="4">
                  <c:v>任务5</c:v>
                </c:pt>
                <c:pt idx="5">
                  <c:v>任务6</c:v>
                </c:pt>
                <c:pt idx="6">
                  <c:v>任务7</c:v>
                </c:pt>
                <c:pt idx="7">
                  <c:v>任务8</c:v>
                </c:pt>
              </c:strCache>
            </c:strRef>
          </c:cat>
          <c:val>
            <c:numRef>
              <c:f>Sheet2!$K$6:$K$13</c:f>
              <c:numCache>
                <c:formatCode>General</c:formatCode>
                <c:ptCount val="8"/>
                <c:pt idx="0">
                  <c:v>5</c:v>
                </c:pt>
                <c:pt idx="1">
                  <c:v>5</c:v>
                </c:pt>
                <c:pt idx="2">
                  <c:v>5</c:v>
                </c:pt>
                <c:pt idx="3">
                  <c:v>5</c:v>
                </c:pt>
                <c:pt idx="4">
                  <c:v>5</c:v>
                </c:pt>
                <c:pt idx="5">
                  <c:v>5</c:v>
                </c:pt>
                <c:pt idx="6">
                  <c:v>5</c:v>
                </c:pt>
                <c:pt idx="7">
                  <c:v>5</c:v>
                </c:pt>
              </c:numCache>
            </c:numRef>
          </c:val>
        </c:ser>
        <c:dLbls>
          <c:showLegendKey val="0"/>
          <c:showVal val="0"/>
          <c:showCatName val="0"/>
          <c:showSerName val="0"/>
          <c:showPercent val="0"/>
          <c:showBubbleSize val="0"/>
        </c:dLbls>
        <c:gapWidth val="150"/>
        <c:overlap val="100"/>
        <c:axId val="523213404"/>
        <c:axId val="168415682"/>
      </c:barChart>
      <c:catAx>
        <c:axId val="523213404"/>
        <c:scaling>
          <c:orientation val="maxMin"/>
        </c:scaling>
        <c:delete val="0"/>
        <c:axPos val="l"/>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900" b="1" i="0" u="none" strike="noStrike" kern="1200" baseline="0">
                <a:solidFill>
                  <a:schemeClr val="tx1">
                    <a:lumMod val="65000"/>
                    <a:lumOff val="35000"/>
                  </a:schemeClr>
                </a:solidFill>
                <a:latin typeface="思源宋体" panose="02020400000000000000" charset="-122"/>
                <a:ea typeface="思源宋体" panose="02020400000000000000" charset="-122"/>
                <a:cs typeface="思源宋体" panose="02020400000000000000" charset="-122"/>
                <a:sym typeface="思源宋体" panose="02020400000000000000" charset="-122"/>
              </a:defRPr>
            </a:pPr>
          </a:p>
        </c:txPr>
        <c:crossAx val="168415682"/>
        <c:crosses val="autoZero"/>
        <c:auto val="1"/>
        <c:lblAlgn val="ctr"/>
        <c:lblOffset val="100"/>
        <c:noMultiLvlLbl val="0"/>
      </c:catAx>
      <c:valAx>
        <c:axId val="168415682"/>
        <c:scaling>
          <c:orientation val="minMax"/>
          <c:max val="43923"/>
          <c:min val="43916"/>
        </c:scaling>
        <c:delete val="0"/>
        <c:axPos val="b"/>
        <c:majorGridlines>
          <c:spPr>
            <a:ln w="9525" cap="flat" cmpd="sng" algn="ctr">
              <a:solidFill>
                <a:schemeClr val="tx1">
                  <a:lumMod val="15000"/>
                  <a:lumOff val="85000"/>
                </a:schemeClr>
              </a:solidFill>
              <a:prstDash val="solid"/>
              <a:round/>
            </a:ln>
            <a:effectLst/>
          </c:spPr>
        </c:majorGridlines>
        <c:numFmt formatCode="yyyy/m/d;@" sourceLinked="0"/>
        <c:majorTickMark val="none"/>
        <c:minorTickMark val="none"/>
        <c:tickLblPos val="nextTo"/>
        <c:spPr>
          <a:noFill/>
          <a:ln w="6350" cap="flat" cmpd="sng" algn="ctr">
            <a:noFill/>
            <a:prstDash val="solid"/>
            <a:round/>
          </a:ln>
          <a:effectLst/>
        </c:spPr>
        <c:txPr>
          <a:bodyPr rot="-60000000" spcFirstLastPara="0" vertOverflow="ellipsis" vert="horz" wrap="square" anchor="ctr" anchorCtr="1"/>
          <a:lstStyle/>
          <a:p>
            <a:pPr>
              <a:defRPr lang="zh-CN" sz="900" b="1" i="0" u="none" strike="noStrike" kern="1200" baseline="0">
                <a:solidFill>
                  <a:schemeClr val="tx1">
                    <a:lumMod val="65000"/>
                    <a:lumOff val="35000"/>
                  </a:schemeClr>
                </a:solidFill>
                <a:latin typeface="思源宋体" panose="02020400000000000000" charset="-122"/>
                <a:ea typeface="思源宋体" panose="02020400000000000000" charset="-122"/>
                <a:cs typeface="思源宋体" panose="02020400000000000000" charset="-122"/>
                <a:sym typeface="思源宋体" panose="02020400000000000000" charset="-122"/>
              </a:defRPr>
            </a:pPr>
          </a:p>
        </c:txPr>
        <c:crossAx val="523213404"/>
        <c:crosses val="max"/>
        <c:crossBetween val="between"/>
      </c:valAx>
      <c:spPr>
        <a:noFill/>
        <a:ln>
          <a:noFill/>
        </a:ln>
        <a:effectLst/>
      </c:spPr>
    </c:plotArea>
    <c:legend>
      <c:legendPos val="b"/>
      <c:legendEntry>
        <c:idx val="0"/>
        <c:txPr>
          <a:bodyPr rot="0" spcFirstLastPara="0" vertOverflow="ellipsis" vert="horz" wrap="square" anchor="ctr" anchorCtr="1"/>
          <a:lstStyle/>
          <a:p>
            <a:pPr>
              <a:defRPr lang="zh-CN" sz="900" b="1" i="0" u="none" strike="noStrike" kern="1200" baseline="0">
                <a:solidFill>
                  <a:schemeClr val="tx1">
                    <a:lumMod val="65000"/>
                    <a:lumOff val="35000"/>
                  </a:schemeClr>
                </a:solidFill>
                <a:latin typeface="思源宋体" panose="02020400000000000000" charset="-122"/>
                <a:ea typeface="思源宋体" panose="02020400000000000000" charset="-122"/>
                <a:cs typeface="思源宋体" panose="02020400000000000000" charset="-122"/>
                <a:sym typeface="思源宋体" panose="02020400000000000000" charset="-122"/>
              </a:defRPr>
            </a:pPr>
          </a:p>
        </c:txPr>
      </c:legendEntry>
      <c:legendEntry>
        <c:idx val="1"/>
        <c:txPr>
          <a:bodyPr rot="0" spcFirstLastPara="0" vertOverflow="ellipsis" vert="horz" wrap="square" anchor="ctr" anchorCtr="1"/>
          <a:lstStyle/>
          <a:p>
            <a:pPr>
              <a:defRPr lang="zh-CN" sz="900" b="1" i="0" u="none" strike="noStrike" kern="1200" baseline="0">
                <a:solidFill>
                  <a:schemeClr val="tx1">
                    <a:lumMod val="65000"/>
                    <a:lumOff val="35000"/>
                  </a:schemeClr>
                </a:solidFill>
                <a:latin typeface="思源宋体" panose="02020400000000000000" charset="-122"/>
                <a:ea typeface="思源宋体" panose="02020400000000000000" charset="-122"/>
                <a:cs typeface="思源宋体" panose="02020400000000000000" charset="-122"/>
                <a:sym typeface="思源宋体" panose="02020400000000000000" charset="-122"/>
              </a:defRPr>
            </a:pPr>
          </a:p>
        </c:txPr>
      </c:legendEntry>
      <c:layout/>
      <c:overlay val="0"/>
      <c:spPr>
        <a:noFill/>
        <a:ln>
          <a:noFill/>
        </a:ln>
        <a:effectLst/>
      </c:spPr>
      <c:txPr>
        <a:bodyPr rot="0" spcFirstLastPara="0" vertOverflow="ellipsis" vert="horz" wrap="square" anchor="ctr" anchorCtr="1"/>
        <a:lstStyle/>
        <a:p>
          <a:pPr>
            <a:defRPr lang="zh-CN" sz="900" b="1" i="0" u="none" strike="noStrike" kern="1200" baseline="0">
              <a:solidFill>
                <a:schemeClr val="tx1">
                  <a:lumMod val="65000"/>
                  <a:lumOff val="35000"/>
                </a:schemeClr>
              </a:solidFill>
              <a:latin typeface="思源宋体" panose="02020400000000000000" charset="-122"/>
              <a:ea typeface="思源宋体" panose="02020400000000000000" charset="-122"/>
              <a:cs typeface="思源宋体" panose="02020400000000000000" charset="-122"/>
              <a:sym typeface="思源宋体" panose="02020400000000000000" charset="-122"/>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wrap="square"/>
    <a:lstStyle/>
    <a:p>
      <a:pPr>
        <a:defRPr lang="zh-CN" b="1">
          <a:latin typeface="思源宋体" panose="02020400000000000000" charset="-122"/>
          <a:ea typeface="思源宋体" panose="02020400000000000000" charset="-122"/>
          <a:cs typeface="思源宋体" panose="02020400000000000000" charset="-122"/>
          <a:sym typeface="思源宋体" panose="02020400000000000000" charset="-122"/>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282575</xdr:colOff>
      <xdr:row>13</xdr:row>
      <xdr:rowOff>154940</xdr:rowOff>
    </xdr:from>
    <xdr:to>
      <xdr:col>12</xdr:col>
      <xdr:colOff>635000</xdr:colOff>
      <xdr:row>27</xdr:row>
      <xdr:rowOff>50800</xdr:rowOff>
    </xdr:to>
    <xdr:graphicFrame>
      <xdr:nvGraphicFramePr>
        <xdr:cNvPr id="1034" name="图表 1"/>
        <xdr:cNvGraphicFramePr/>
      </xdr:nvGraphicFramePr>
      <xdr:xfrm>
        <a:off x="5083175" y="3783965"/>
        <a:ext cx="4924425" cy="34201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7"/>
  <sheetViews>
    <sheetView tabSelected="1" zoomScale="80" zoomScaleNormal="80" workbookViewId="0">
      <selection activeCell="U18" sqref="U18"/>
    </sheetView>
  </sheetViews>
  <sheetFormatPr defaultColWidth="9" defaultRowHeight="19.5"/>
  <cols>
    <col min="1" max="7" width="9" style="2"/>
    <col min="8" max="8" width="4.25" style="1" customWidth="1"/>
    <col min="9" max="9" width="11.25" style="2" customWidth="1"/>
    <col min="10" max="10" width="16.125" style="2" customWidth="1"/>
    <col min="11" max="11" width="11.625" style="2" customWidth="1"/>
    <col min="12" max="12" width="16.75" style="2" customWidth="1"/>
    <col min="13" max="13" width="8.75" style="2" customWidth="1"/>
    <col min="14" max="17" width="9" style="1"/>
    <col min="18" max="16384" width="9" style="2"/>
  </cols>
  <sheetData>
    <row r="1" s="1" customFormat="1"/>
    <row r="2" s="1" customFormat="1"/>
    <row r="3" s="1" customFormat="1" ht="20.25"/>
    <row r="4" ht="42" spans="1:13">
      <c r="A4" s="3" t="s">
        <v>0</v>
      </c>
      <c r="B4" s="3"/>
      <c r="C4" s="4">
        <v>2020</v>
      </c>
      <c r="D4" s="4"/>
      <c r="E4" s="5" t="s">
        <v>1</v>
      </c>
      <c r="F4" s="4">
        <v>8</v>
      </c>
      <c r="G4" s="5" t="s">
        <v>2</v>
      </c>
      <c r="H4" s="6"/>
      <c r="I4" s="19" t="s">
        <v>3</v>
      </c>
      <c r="J4" s="20"/>
      <c r="K4" s="20"/>
      <c r="L4" s="20"/>
      <c r="M4" s="21"/>
    </row>
    <row r="5" ht="23.25" spans="1:13">
      <c r="A5" s="7"/>
      <c r="B5" s="7"/>
      <c r="C5" s="7"/>
      <c r="D5" s="8" t="s">
        <v>4</v>
      </c>
      <c r="E5" s="9">
        <f ca="1">TODAY()</f>
        <v>44047</v>
      </c>
      <c r="F5" s="9"/>
      <c r="G5" s="9"/>
      <c r="H5" s="6"/>
      <c r="I5" s="22" t="s">
        <v>5</v>
      </c>
      <c r="J5" s="23" t="s">
        <v>6</v>
      </c>
      <c r="K5" s="23" t="s">
        <v>7</v>
      </c>
      <c r="L5" s="23" t="s">
        <v>8</v>
      </c>
      <c r="M5" s="24" t="s">
        <v>9</v>
      </c>
    </row>
    <row r="6" spans="1:13">
      <c r="A6" s="10" t="s">
        <v>10</v>
      </c>
      <c r="B6" s="10" t="s">
        <v>11</v>
      </c>
      <c r="C6" s="10" t="s">
        <v>12</v>
      </c>
      <c r="D6" s="10" t="s">
        <v>13</v>
      </c>
      <c r="E6" s="10" t="s">
        <v>14</v>
      </c>
      <c r="F6" s="10" t="s">
        <v>15</v>
      </c>
      <c r="G6" s="10" t="s">
        <v>16</v>
      </c>
      <c r="H6" s="6"/>
      <c r="I6" s="25" t="s">
        <v>17</v>
      </c>
      <c r="J6" s="26">
        <v>43916</v>
      </c>
      <c r="K6" s="27">
        <f t="shared" ref="K6:K13" si="0">L6-J6</f>
        <v>5</v>
      </c>
      <c r="L6" s="28">
        <v>43921</v>
      </c>
      <c r="M6" s="29"/>
    </row>
    <row r="7" ht="20.25" spans="1:13">
      <c r="A7" s="11" t="str">
        <f>IF(WEEKDAY(DATE($C$4,$F$4,1),2)=1,1,"")</f>
        <v/>
      </c>
      <c r="B7" s="11" t="str">
        <f>IF(A7&lt;&gt;"",A7+1,IF(WEEKDAY(DATE($C$4,$F$4,1),2)=2,1,""))</f>
        <v/>
      </c>
      <c r="C7" s="11" t="str">
        <f>IF(B7&lt;&gt;"",B7+1,IF(WEEKDAY(DATE($C$4,$F$4,1),2)=3,1,""))</f>
        <v/>
      </c>
      <c r="D7" s="11" t="str">
        <f>IF(C7&lt;&gt;"",C7+1,IF(WEEKDAY(DATE($C$4,$F$4,1),2)=4,1,""))</f>
        <v/>
      </c>
      <c r="E7" s="11" t="str">
        <f>IF(D7&lt;&gt;"",D7+1,IF(WEEKDAY(DATE($C$4,$F$4,1),2)=5,1,""))</f>
        <v/>
      </c>
      <c r="F7" s="11">
        <f>IF(E7&lt;&gt;"",E7+1,IF(WEEKDAY(DATE($C$4,$F$4,1),2)=6,1,""))</f>
        <v>1</v>
      </c>
      <c r="G7" s="11">
        <f>IF(F7&lt;&gt;"",F7+1,IF(WEEKDAY(DATE($C$4,$F$4,1),2)=7,1,""))</f>
        <v>2</v>
      </c>
      <c r="H7" s="6"/>
      <c r="I7" s="25" t="s">
        <v>18</v>
      </c>
      <c r="J7" s="26">
        <v>43917</v>
      </c>
      <c r="K7" s="27">
        <f t="shared" si="0"/>
        <v>5</v>
      </c>
      <c r="L7" s="28">
        <v>43922</v>
      </c>
      <c r="M7" s="29"/>
    </row>
    <row r="8" ht="20.25" spans="1:13">
      <c r="A8" s="11">
        <f t="shared" ref="A8:A10" si="1">G7+1</f>
        <v>3</v>
      </c>
      <c r="B8" s="11">
        <f t="shared" ref="B8:G8" si="2">A8+1</f>
        <v>4</v>
      </c>
      <c r="C8" s="11">
        <f t="shared" si="2"/>
        <v>5</v>
      </c>
      <c r="D8" s="11">
        <f t="shared" si="2"/>
        <v>6</v>
      </c>
      <c r="E8" s="11">
        <f t="shared" si="2"/>
        <v>7</v>
      </c>
      <c r="F8" s="11">
        <f t="shared" si="2"/>
        <v>8</v>
      </c>
      <c r="G8" s="11">
        <f t="shared" si="2"/>
        <v>9</v>
      </c>
      <c r="H8" s="6"/>
      <c r="I8" s="25" t="s">
        <v>19</v>
      </c>
      <c r="J8" s="26">
        <v>43918</v>
      </c>
      <c r="K8" s="27">
        <f t="shared" si="0"/>
        <v>5</v>
      </c>
      <c r="L8" s="28">
        <v>43923</v>
      </c>
      <c r="M8" s="29"/>
    </row>
    <row r="9" ht="20.25" spans="1:13">
      <c r="A9" s="11">
        <f t="shared" si="1"/>
        <v>10</v>
      </c>
      <c r="B9" s="11">
        <f t="shared" ref="B9:G9" si="3">A9+1</f>
        <v>11</v>
      </c>
      <c r="C9" s="11">
        <f t="shared" si="3"/>
        <v>12</v>
      </c>
      <c r="D9" s="11">
        <f t="shared" si="3"/>
        <v>13</v>
      </c>
      <c r="E9" s="11">
        <f t="shared" si="3"/>
        <v>14</v>
      </c>
      <c r="F9" s="11">
        <f t="shared" si="3"/>
        <v>15</v>
      </c>
      <c r="G9" s="11">
        <f t="shared" si="3"/>
        <v>16</v>
      </c>
      <c r="H9" s="6"/>
      <c r="I9" s="25" t="s">
        <v>20</v>
      </c>
      <c r="J9" s="26">
        <v>43919</v>
      </c>
      <c r="K9" s="27">
        <f t="shared" si="0"/>
        <v>5</v>
      </c>
      <c r="L9" s="28">
        <v>43924</v>
      </c>
      <c r="M9" s="29"/>
    </row>
    <row r="10" ht="20.25" spans="1:13">
      <c r="A10" s="11">
        <f t="shared" si="1"/>
        <v>17</v>
      </c>
      <c r="B10" s="11">
        <f t="shared" ref="B10:G10" si="4">A10+1</f>
        <v>18</v>
      </c>
      <c r="C10" s="11">
        <f t="shared" si="4"/>
        <v>19</v>
      </c>
      <c r="D10" s="11">
        <f t="shared" si="4"/>
        <v>20</v>
      </c>
      <c r="E10" s="11">
        <f t="shared" si="4"/>
        <v>21</v>
      </c>
      <c r="F10" s="11">
        <f t="shared" si="4"/>
        <v>22</v>
      </c>
      <c r="G10" s="11">
        <f t="shared" si="4"/>
        <v>23</v>
      </c>
      <c r="H10" s="6"/>
      <c r="I10" s="25" t="s">
        <v>21</v>
      </c>
      <c r="J10" s="26">
        <v>43920</v>
      </c>
      <c r="K10" s="27">
        <f t="shared" si="0"/>
        <v>5</v>
      </c>
      <c r="L10" s="28">
        <v>43925</v>
      </c>
      <c r="M10" s="29"/>
    </row>
    <row r="11" ht="20.25" spans="1:13">
      <c r="A11" s="11">
        <f>IF(G10&gt;=IF($F$4=2,IF(OR($C$4/400=INT($C$4/400),AND($C$4/4=INT($C$4/4),$C$4/100&lt;&gt;INT($C$4/100))),29,28),IF(OR($F$4=4,$F$4=6,$F$4=9,$F$4=11),30,31)),"",G10+1)</f>
        <v>24</v>
      </c>
      <c r="B11" s="11">
        <f>IF(A11&gt;=IF($F$4=2,IF(OR($C$4/400=INT($C$4/400),AND($C$4/4=INT($C$4/4),$C$4/100&lt;&gt;INT($C$4/100))),29,28),IF(OR($F$4=4,$F$4=6,$F$4=9,$F$4=11),30,31)),"",A11+1)</f>
        <v>25</v>
      </c>
      <c r="C11" s="11">
        <f>IF(B11&gt;=IF($F$4=2,IF(OR($C$4/400=INT($C$4/400),AND($C$4/4=INT($C$4/4),$C$4/100&lt;&gt;INT($C$4/100))),29,28),IF(OR($F$4=4,$F$4=6,$F$4=9,$F$4=11),30,31)),"",B11+1)</f>
        <v>26</v>
      </c>
      <c r="D11" s="11">
        <f>IF(C11&gt;=IF($F$4=2,IF(OR($C$4/400=INT($C$4/400),AND($C$4/4=INT($C$4/4),$C$4/100&lt;&gt;INT($C$4/100))),29,28),IF(OR($F$4=4,$F$4=6,$F$4=9,$F$4=11),30,31)),"",C11+1)</f>
        <v>27</v>
      </c>
      <c r="E11" s="11">
        <f>IF(D11&gt;=IF($F$4=2,IF(OR($C$4/400=INT($C$4/400),AND($C$4/4=INT($C$4/4),$C$4/100&lt;&gt;INT($C$4/100))),29,28),IF(OR($F$4=4,$F$4=6,$F$4=9,$F$4=11),30,31)),"",D11+1)</f>
        <v>28</v>
      </c>
      <c r="F11" s="11">
        <f>IF(E11&gt;=IF($F$4=2,IF(OR($C$4/400=INT($C$4/400),AND($C$4/4=INT($C$4/4),$C$4/100&lt;&gt;INT($C$4/100))),29,28),IF(OR($F$4=4,$F$4=6,$F$4=9,$F$4=11),30,31)),"",E11+1)</f>
        <v>29</v>
      </c>
      <c r="G11" s="11">
        <f>IF(F11&gt;=IF($F$4=2,IF(OR($C$4/400=INT($C$4/400),AND($C$4/4=INT($C$4/4),$C$4/100&lt;&gt;INT($C$4/100))),29,28),IF(OR($F$4=4,$F$4=6,$F$4=9,$F$4=11),30,31)),"",F11+1)</f>
        <v>30</v>
      </c>
      <c r="H11" s="6"/>
      <c r="I11" s="25" t="s">
        <v>22</v>
      </c>
      <c r="J11" s="26">
        <v>43921</v>
      </c>
      <c r="K11" s="27">
        <f t="shared" si="0"/>
        <v>5</v>
      </c>
      <c r="L11" s="28">
        <v>43926</v>
      </c>
      <c r="M11" s="29"/>
    </row>
    <row r="12" ht="20.25" spans="1:13">
      <c r="A12" s="11">
        <f>IF(G11&gt;=IF($F$4=2,IF(OR($C$4/400=INT($C$4/400),AND($C$4/4=INT($C$4/4),$C$4/100&lt;&gt;INT($C$4/100))),29,28),IF(OR($F$4=4,$F$4=6,$F$4=9,$F$4=11),30,31)),"",G11+1)</f>
        <v>31</v>
      </c>
      <c r="B12" s="11" t="str">
        <f>IF(A12&gt;=IF($F$4=2,IF(OR($C$4/400=INT($C$4/400),AND($C$4/4=INT($C$4/4),$C$4/100&lt;&gt;INT($C$4/100))),29,28),IF(OR($F$4=4,$F$4=6,$F$4=9,$F$4=11),30,31)),"",A12+1)</f>
        <v/>
      </c>
      <c r="C12" s="11" t="str">
        <f>IF(B12&gt;=IF($F$4=2,IF(OR($C$4/400=INT($C$4/400),AND($C$4/4=INT($C$4/4),$C$4/100&lt;&gt;INT($C$4/100))),29,28),IF(OR($F$4=4,$F$4=6,$F$4=9,$F$4=11),30,31)),"",B12+1)</f>
        <v/>
      </c>
      <c r="D12" s="11" t="str">
        <f>IF(C12&gt;=IF($F$4=2,IF(OR($C$4/400=INT($C$4/400),AND($C$4/4=INT($C$4/4),$C$4/100&lt;&gt;INT($C$4/100))),29,28),IF(OR($F$4=4,$F$4=6,$F$4=9,$F$4=11),30,31)),"",C12+1)</f>
        <v/>
      </c>
      <c r="E12" s="11" t="str">
        <f>IF(D12&gt;=IF($F$4=2,IF(OR($C$4/400=INT($C$4/400),AND($C$4/4=INT($C$4/4),$C$4/100&lt;&gt;INT($C$4/100))),29,28),IF(OR($F$4=4,$F$4=6,$F$4=9,$F$4=11),30,31)),"",D12+1)</f>
        <v/>
      </c>
      <c r="F12" s="11" t="str">
        <f>IF(E12&gt;=IF($F$4=2,IF(OR($C$4/400=INT($C$4/400),AND($C$4/4=INT($C$4/4),$C$4/100&lt;&gt;INT($C$4/100))),29,28),IF(OR($F$4=4,$F$4=6,$F$4=9,$F$4=11),30,31)),"",E12+1)</f>
        <v/>
      </c>
      <c r="G12" s="11" t="str">
        <f>IF(F12&gt;=IF($F$4=2,IF(OR($C$4/400=INT($C$4/400),AND($C$4/4=INT($C$4/4),$C$4/100&lt;&gt;INT($C$4/100))),29,28),IF(OR($F$4=4,$F$4=6,$F$4=9,$F$4=11),30,31)),"",F12+1)</f>
        <v/>
      </c>
      <c r="H12" s="6"/>
      <c r="I12" s="25" t="s">
        <v>23</v>
      </c>
      <c r="J12" s="26">
        <v>43922</v>
      </c>
      <c r="K12" s="27">
        <f t="shared" si="0"/>
        <v>5</v>
      </c>
      <c r="L12" s="28">
        <v>43927</v>
      </c>
      <c r="M12" s="29"/>
    </row>
    <row r="13" ht="20.25" spans="1:13">
      <c r="A13" s="12"/>
      <c r="B13" s="13"/>
      <c r="C13" s="13"/>
      <c r="D13" s="13"/>
      <c r="E13" s="13" t="s">
        <v>24</v>
      </c>
      <c r="F13" s="13"/>
      <c r="G13" s="14"/>
      <c r="H13" s="6"/>
      <c r="I13" s="30" t="s">
        <v>25</v>
      </c>
      <c r="J13" s="31">
        <v>43923</v>
      </c>
      <c r="K13" s="32">
        <f t="shared" si="0"/>
        <v>5</v>
      </c>
      <c r="L13" s="33">
        <v>43928</v>
      </c>
      <c r="M13" s="34"/>
    </row>
    <row r="14" s="1" customFormat="1" spans="1:13">
      <c r="A14" s="6"/>
      <c r="B14" s="6"/>
      <c r="C14" s="6"/>
      <c r="D14" s="6"/>
      <c r="E14" s="6"/>
      <c r="F14" s="6"/>
      <c r="G14" s="6"/>
      <c r="H14" s="6"/>
      <c r="I14" s="6"/>
      <c r="J14" s="6"/>
      <c r="K14" s="6"/>
      <c r="L14" s="6"/>
      <c r="M14" s="6"/>
    </row>
    <row r="15" ht="24" customHeight="1" spans="1:13">
      <c r="A15" s="15" t="s">
        <v>26</v>
      </c>
      <c r="B15" s="16"/>
      <c r="C15" s="16"/>
      <c r="D15" s="16"/>
      <c r="E15" s="16"/>
      <c r="F15" s="16"/>
      <c r="G15" s="16"/>
      <c r="H15" s="6"/>
      <c r="I15" s="35"/>
      <c r="J15" s="35"/>
      <c r="K15" s="35"/>
      <c r="L15" s="35"/>
      <c r="M15" s="35"/>
    </row>
    <row r="16" spans="1:13">
      <c r="A16" s="17"/>
      <c r="B16" s="18" t="s">
        <v>27</v>
      </c>
      <c r="C16" s="18" t="s">
        <v>28</v>
      </c>
      <c r="D16" s="18" t="s">
        <v>29</v>
      </c>
      <c r="E16" s="18" t="s">
        <v>30</v>
      </c>
      <c r="F16" s="18" t="s">
        <v>31</v>
      </c>
      <c r="G16" s="18" t="s">
        <v>32</v>
      </c>
      <c r="H16" s="6"/>
      <c r="I16" s="35"/>
      <c r="J16" s="35"/>
      <c r="K16" s="35"/>
      <c r="L16" s="35"/>
      <c r="M16" s="35"/>
    </row>
    <row r="17" spans="1:13">
      <c r="A17" s="18" t="s">
        <v>33</v>
      </c>
      <c r="B17" s="18" t="s">
        <v>34</v>
      </c>
      <c r="C17" s="18" t="s">
        <v>34</v>
      </c>
      <c r="D17" s="18" t="s">
        <v>34</v>
      </c>
      <c r="E17" s="18" t="s">
        <v>34</v>
      </c>
      <c r="F17" s="18" t="s">
        <v>34</v>
      </c>
      <c r="G17" s="18" t="s">
        <v>34</v>
      </c>
      <c r="H17" s="6"/>
      <c r="I17" s="35"/>
      <c r="J17" s="35"/>
      <c r="K17" s="35"/>
      <c r="L17" s="35"/>
      <c r="M17" s="35"/>
    </row>
    <row r="18" spans="1:13">
      <c r="A18" s="18" t="s">
        <v>35</v>
      </c>
      <c r="B18" s="18" t="s">
        <v>34</v>
      </c>
      <c r="C18" s="18" t="s">
        <v>34</v>
      </c>
      <c r="D18" s="18" t="s">
        <v>34</v>
      </c>
      <c r="E18" s="18" t="s">
        <v>34</v>
      </c>
      <c r="F18" s="18" t="s">
        <v>34</v>
      </c>
      <c r="G18" s="18" t="s">
        <v>34</v>
      </c>
      <c r="H18" s="6"/>
      <c r="I18" s="35"/>
      <c r="J18" s="35"/>
      <c r="K18" s="35"/>
      <c r="L18" s="35"/>
      <c r="M18" s="35"/>
    </row>
    <row r="19" spans="1:13">
      <c r="A19" s="18" t="s">
        <v>36</v>
      </c>
      <c r="B19" s="18" t="s">
        <v>34</v>
      </c>
      <c r="C19" s="18" t="s">
        <v>34</v>
      </c>
      <c r="D19" s="18" t="s">
        <v>34</v>
      </c>
      <c r="E19" s="18" t="s">
        <v>34</v>
      </c>
      <c r="F19" s="18" t="s">
        <v>34</v>
      </c>
      <c r="G19" s="18" t="s">
        <v>34</v>
      </c>
      <c r="H19" s="6"/>
      <c r="I19" s="35"/>
      <c r="J19" s="35"/>
      <c r="K19" s="35"/>
      <c r="L19" s="35"/>
      <c r="M19" s="35"/>
    </row>
    <row r="20" spans="1:13">
      <c r="A20" s="18" t="s">
        <v>37</v>
      </c>
      <c r="B20" s="18" t="s">
        <v>34</v>
      </c>
      <c r="C20" s="18" t="s">
        <v>34</v>
      </c>
      <c r="D20" s="18" t="s">
        <v>34</v>
      </c>
      <c r="E20" s="18" t="s">
        <v>34</v>
      </c>
      <c r="F20" s="18" t="s">
        <v>34</v>
      </c>
      <c r="G20" s="18" t="s">
        <v>34</v>
      </c>
      <c r="H20" s="6"/>
      <c r="I20" s="35"/>
      <c r="J20" s="35"/>
      <c r="K20" s="35"/>
      <c r="L20" s="35"/>
      <c r="M20" s="35"/>
    </row>
    <row r="21" spans="1:13">
      <c r="A21" s="18" t="s">
        <v>38</v>
      </c>
      <c r="B21" s="18" t="s">
        <v>34</v>
      </c>
      <c r="C21" s="18" t="s">
        <v>34</v>
      </c>
      <c r="D21" s="18" t="s">
        <v>34</v>
      </c>
      <c r="E21" s="18" t="s">
        <v>34</v>
      </c>
      <c r="F21" s="18" t="s">
        <v>34</v>
      </c>
      <c r="G21" s="18" t="s">
        <v>34</v>
      </c>
      <c r="H21" s="6"/>
      <c r="I21" s="35"/>
      <c r="J21" s="35"/>
      <c r="K21" s="35"/>
      <c r="L21" s="35"/>
      <c r="M21" s="35"/>
    </row>
    <row r="22" spans="1:13">
      <c r="A22" s="18" t="s">
        <v>39</v>
      </c>
      <c r="B22" s="18" t="s">
        <v>34</v>
      </c>
      <c r="C22" s="18" t="s">
        <v>34</v>
      </c>
      <c r="D22" s="18" t="s">
        <v>34</v>
      </c>
      <c r="E22" s="18" t="s">
        <v>34</v>
      </c>
      <c r="F22" s="18" t="s">
        <v>34</v>
      </c>
      <c r="G22" s="18" t="s">
        <v>34</v>
      </c>
      <c r="H22" s="6"/>
      <c r="I22" s="35"/>
      <c r="J22" s="35"/>
      <c r="K22" s="35"/>
      <c r="L22" s="35"/>
      <c r="M22" s="35"/>
    </row>
    <row r="23" spans="1:13">
      <c r="A23" s="18" t="s">
        <v>40</v>
      </c>
      <c r="B23" s="18" t="s">
        <v>34</v>
      </c>
      <c r="C23" s="18" t="s">
        <v>34</v>
      </c>
      <c r="D23" s="18" t="s">
        <v>34</v>
      </c>
      <c r="E23" s="18" t="s">
        <v>34</v>
      </c>
      <c r="F23" s="18" t="s">
        <v>34</v>
      </c>
      <c r="G23" s="18" t="s">
        <v>34</v>
      </c>
      <c r="H23" s="6"/>
      <c r="I23" s="35"/>
      <c r="J23" s="35"/>
      <c r="K23" s="35"/>
      <c r="L23" s="35"/>
      <c r="M23" s="35"/>
    </row>
    <row r="24" spans="1:13">
      <c r="A24" s="18" t="s">
        <v>41</v>
      </c>
      <c r="B24" s="18" t="s">
        <v>34</v>
      </c>
      <c r="C24" s="18" t="s">
        <v>34</v>
      </c>
      <c r="D24" s="18" t="s">
        <v>34</v>
      </c>
      <c r="E24" s="18" t="s">
        <v>34</v>
      </c>
      <c r="F24" s="18" t="s">
        <v>34</v>
      </c>
      <c r="G24" s="18" t="s">
        <v>34</v>
      </c>
      <c r="H24" s="6"/>
      <c r="I24" s="35"/>
      <c r="J24" s="35"/>
      <c r="K24" s="35"/>
      <c r="L24" s="35"/>
      <c r="M24" s="35"/>
    </row>
    <row r="25" spans="1:13">
      <c r="A25" s="18" t="s">
        <v>42</v>
      </c>
      <c r="B25" s="18" t="s">
        <v>34</v>
      </c>
      <c r="C25" s="18" t="s">
        <v>34</v>
      </c>
      <c r="D25" s="18" t="s">
        <v>34</v>
      </c>
      <c r="E25" s="18" t="s">
        <v>34</v>
      </c>
      <c r="F25" s="18" t="s">
        <v>34</v>
      </c>
      <c r="G25" s="18" t="s">
        <v>34</v>
      </c>
      <c r="H25" s="6"/>
      <c r="I25" s="35"/>
      <c r="J25" s="35"/>
      <c r="K25" s="35"/>
      <c r="L25" s="35"/>
      <c r="M25" s="35"/>
    </row>
    <row r="26" s="1" customFormat="1" spans="1:13">
      <c r="A26" s="18" t="s">
        <v>43</v>
      </c>
      <c r="B26" s="18" t="s">
        <v>34</v>
      </c>
      <c r="C26" s="18" t="s">
        <v>34</v>
      </c>
      <c r="D26" s="18" t="s">
        <v>34</v>
      </c>
      <c r="E26" s="18" t="s">
        <v>34</v>
      </c>
      <c r="F26" s="18" t="s">
        <v>34</v>
      </c>
      <c r="G26" s="18" t="s">
        <v>34</v>
      </c>
      <c r="H26" s="6"/>
      <c r="I26" s="6"/>
      <c r="J26" s="6"/>
      <c r="K26" s="6"/>
      <c r="L26" s="6"/>
      <c r="M26" s="6"/>
    </row>
    <row r="27" s="1" customFormat="1" spans="1:13">
      <c r="A27" s="18" t="s">
        <v>44</v>
      </c>
      <c r="B27" s="18" t="s">
        <v>34</v>
      </c>
      <c r="C27" s="18" t="s">
        <v>34</v>
      </c>
      <c r="D27" s="18" t="s">
        <v>34</v>
      </c>
      <c r="E27" s="18" t="s">
        <v>34</v>
      </c>
      <c r="F27" s="18" t="s">
        <v>34</v>
      </c>
      <c r="G27" s="18" t="s">
        <v>34</v>
      </c>
      <c r="H27" s="6"/>
      <c r="I27" s="6"/>
      <c r="J27" s="6"/>
      <c r="K27" s="6"/>
      <c r="L27" s="6"/>
      <c r="M27" s="6"/>
    </row>
    <row r="28" s="1" customFormat="1"/>
    <row r="29" s="1" customFormat="1"/>
    <row r="30" s="1" customFormat="1"/>
    <row r="31" s="1" customFormat="1"/>
    <row r="32" s="1" customFormat="1"/>
    <row r="33" s="1" customFormat="1"/>
    <row r="34" s="1" customFormat="1"/>
    <row r="35" s="1" customFormat="1"/>
    <row r="36" s="1" customFormat="1"/>
    <row r="37" s="1" customFormat="1"/>
  </sheetData>
  <mergeCells count="6">
    <mergeCell ref="A4:B4"/>
    <mergeCell ref="C4:D4"/>
    <mergeCell ref="I4:M4"/>
    <mergeCell ref="A5:C5"/>
    <mergeCell ref="E5:G5"/>
    <mergeCell ref="A15:G15"/>
  </mergeCells>
  <conditionalFormatting sqref="A7:G12">
    <cfRule type="expression" dxfId="0" priority="1">
      <formula>SUMPRODUCT((($M$7:$M$3007)="未完成")*(($L$7:$L$3007)=DATE($C$4,$F$4,A7)))&gt;=1</formula>
    </cfRule>
    <cfRule type="expression" dxfId="0" priority="2">
      <formula>DATE($C$4,$F$4,A7)=TODAY()</formula>
    </cfRule>
    <cfRule type="expression" dxfId="1" priority="3">
      <formula>MOD(ROW(),2)=1</formula>
    </cfRule>
  </conditionalFormatting>
  <dataValidations count="3">
    <dataValidation type="list" allowBlank="1" showInputMessage="1" showErrorMessage="1" sqref="C4">
      <formula1>"2020,2021,2022,2023,2024"</formula1>
    </dataValidation>
    <dataValidation type="list" allowBlank="1" showInputMessage="1" showErrorMessage="1" sqref="F4">
      <formula1>"1,2,3,4,5,6,7,8,9,10,11,12"</formula1>
    </dataValidation>
    <dataValidation type="list" allowBlank="1" showInputMessage="1" showErrorMessage="1" sqref="B17 C17 D17 E17 F17 G17 B18 C18 D18 E18 F18 G18 B19 C19 D19 E19 F19 G19 B20 C20 D20 E20 F20 G20 B21 C21 D21 E21 F21 G21 B22 C22 D22 E22 F22 G22 B23 C23 D23 E23 F23 G23 B24 C24 D24 E24 F24 G24 B25 C25 D25 E25 F25 G25 B26 C26 D26 E26 F26 G26 B27 C27 D27 E27 F27 G27">
      <formula1>"√,×"</formula1>
    </dataValidation>
  </dataValidations>
  <pageMargins left="0.75" right="0.75" top="1" bottom="1" header="0.511805555555556" footer="0.511805555555556"/>
  <pageSetup paperSize="9" orientation="portrait"/>
  <headerFooter alignWithMargins="0" scaleWithDoc="0"/>
  <drawing r:id="rId1"/>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1</vt:i4>
      </vt:variant>
    </vt:vector>
  </HeadingPairs>
  <TitlesOfParts>
    <vt:vector size="1" baseType="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627947</cp:lastModifiedBy>
  <dcterms:created xsi:type="dcterms:W3CDTF">2020-03-21T17:08:28Z</dcterms:created>
  <dcterms:modified xsi:type="dcterms:W3CDTF">2020-08-04T05:47:49Z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