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300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<sst xmlns="http://schemas.openxmlformats.org/spreadsheetml/2006/main" count="22" uniqueCount="22">
  <si>
    <t>项目</t>
  </si>
  <si>
    <t>开始</t>
  </si>
  <si>
    <t>结束</t>
  </si>
  <si>
    <t>时间（天）</t>
  </si>
  <si>
    <t>本月计划状态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</si>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</sst>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m/d;@"/>
    <numFmt numFmtId="177" formatCode="[$-804]aaa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思源宋体"/>
      <charset val="134"/>
    </font>
    <font>
      <b/>
      <sz val="11"/>
      <color theme="1"/>
      <name val="思源宋体"/>
      <charset val="134"/>
    </font>
    <font>
      <b/>
      <sz val="14"/>
      <color theme="1"/>
      <name val="思源宋体"/>
      <charset val="134"/>
    </font>
    <font>
      <b/>
      <sz val="18"/>
      <color theme="1"/>
      <name val="思源宋体"/>
      <charset val="134"/>
    </font>
    <font>
      <b/>
      <sz val="12"/>
      <color theme="1"/>
      <name val="思源宋体"/>
      <charset val="134"/>
    </font>
    <font>
      <b/>
      <sz val="11"/>
      <color theme="0"/>
      <name val="思源宋体"/>
      <charset val="134"/>
    </font>
    <font>
      <b/>
      <sz val="10"/>
      <color theme="0"/>
      <name val="思源宋体"/>
      <charset val="134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5F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6" tint="-0.25"/>
      </left>
      <right style="thin">
        <color auto="1"/>
      </right>
      <top style="thin">
        <color theme="6" tint="-0.25"/>
      </top>
      <bottom style="thin">
        <color theme="6" tint="-0.25"/>
      </bottom>
      <diagonal/>
    </border>
    <border>
      <left style="thin">
        <color auto="1"/>
      </left>
      <right style="thin">
        <color auto="1"/>
      </right>
      <top style="thin">
        <color theme="6" tint="-0.25"/>
      </top>
      <bottom style="thin">
        <color theme="6" tint="-0.2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6" tint="-0.25"/>
      </left>
      <right/>
      <top style="thin">
        <color theme="6" tint="-0.25"/>
      </top>
      <bottom/>
      <diagonal/>
    </border>
    <border>
      <left/>
      <right/>
      <top style="thin">
        <color theme="6" tint="-0.2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6" tint="-0.25"/>
      </left>
      <right/>
      <top/>
      <bottom style="thin">
        <color theme="6" tint="-0.25"/>
      </bottom>
      <diagonal/>
    </border>
    <border>
      <left/>
      <right/>
      <top/>
      <bottom style="thin">
        <color theme="6" tint="-0.25"/>
      </bottom>
      <diagonal/>
    </border>
    <border>
      <left style="thin">
        <color theme="6" tint="-0.25"/>
      </left>
      <right/>
      <top/>
      <bottom/>
      <diagonal/>
    </border>
    <border>
      <left style="thin">
        <color auto="1"/>
      </left>
      <right style="thin">
        <color theme="6" tint="-0.25"/>
      </right>
      <top style="thin">
        <color theme="6" tint="-0.25"/>
      </top>
      <bottom style="thin">
        <color theme="6" tint="-0.25"/>
      </bottom>
      <diagonal/>
    </border>
    <border>
      <left/>
      <right style="thin">
        <color theme="6" tint="-0.25"/>
      </right>
      <top style="thin">
        <color theme="6" tint="-0.25"/>
      </top>
      <bottom/>
      <diagonal/>
    </border>
    <border>
      <left/>
      <right style="thin">
        <color theme="6" tint="-0.25"/>
      </right>
      <top/>
      <bottom style="thin">
        <color theme="6" tint="-0.25"/>
      </bottom>
      <diagonal/>
    </border>
    <border>
      <left/>
      <right style="thin">
        <color theme="6" tint="-0.25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1" borderId="2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0" borderId="20" applyNumberFormat="0" applyAlignment="0" applyProtection="0">
      <alignment vertical="center"/>
    </xf>
    <xf numFmtId="0" fontId="25" fillId="20" borderId="18" applyNumberFormat="0" applyAlignment="0" applyProtection="0">
      <alignment vertical="center"/>
    </xf>
    <xf numFmtId="0" fontId="24" fillId="26" borderId="24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39">
    <xf numFmtId="0" fontId="0" fillId="0" borderId="0" xfId="0"/>
    <xf numFmtId="176" fontId="1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176" fontId="5" fillId="4" borderId="3" xfId="0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5" fillId="4" borderId="3" xfId="0" applyNumberFormat="1" applyFont="1" applyFill="1" applyBorder="1" applyAlignment="1">
      <alignment horizontal="center" vertical="center"/>
    </xf>
    <xf numFmtId="177" fontId="5" fillId="4" borderId="4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76" fontId="7" fillId="4" borderId="7" xfId="0" applyNumberFormat="1" applyFont="1" applyFill="1" applyBorder="1" applyAlignment="1">
      <alignment horizontal="center" vertical="center"/>
    </xf>
    <xf numFmtId="176" fontId="7" fillId="4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/>
    <xf numFmtId="176" fontId="7" fillId="2" borderId="13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177" fontId="1" fillId="4" borderId="4" xfId="0" applyNumberFormat="1" applyFont="1" applyFill="1" applyBorder="1" applyAlignment="1">
      <alignment horizontal="center" vertical="center"/>
    </xf>
    <xf numFmtId="176" fontId="1" fillId="4" borderId="14" xfId="0" applyNumberFormat="1" applyFont="1" applyFill="1" applyBorder="1" applyAlignment="1">
      <alignment horizontal="center" vertical="center"/>
    </xf>
    <xf numFmtId="177" fontId="1" fillId="4" borderId="14" xfId="0" applyNumberFormat="1" applyFont="1" applyFill="1" applyBorder="1" applyAlignment="1">
      <alignment horizontal="center" vertical="center"/>
    </xf>
    <xf numFmtId="176" fontId="7" fillId="4" borderId="15" xfId="0" applyNumberFormat="1" applyFont="1" applyFill="1" applyBorder="1" applyAlignment="1">
      <alignment horizontal="center" vertical="center"/>
    </xf>
    <xf numFmtId="0" fontId="1" fillId="0" borderId="16" xfId="0" applyFont="1" applyBorder="1"/>
    <xf numFmtId="176" fontId="7" fillId="2" borderId="17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FF0000"/>
      </font>
      <fill>
        <patternFill patternType="solid">
          <bgColor theme="7" tint="0.8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auto="1"/>
      </font>
      <fill>
        <patternFill patternType="solid">
          <bgColor theme="7"/>
        </patternFill>
      </fill>
    </dxf>
    <dxf>
      <fill>
        <patternFill patternType="darkTrellis">
          <fgColor rgb="FF00B0F0"/>
          <bgColor rgb="FFFFFF00"/>
        </patternFill>
      </fill>
    </dxf>
    <dxf>
      <fill>
        <patternFill patternType="darkHorizontal">
          <fgColor rgb="FF00B0F0"/>
          <bgColor rgb="FFFFFF00"/>
        </patternFill>
      </fill>
    </dxf>
  </dxfs>
  <tableStyles count="0" defaultTableStyle="TableStyleMedium2" defaultPivotStyle="PivotStyleLight16"/>
  <colors>
    <mruColors>
      <color rgb="00FFFE89"/>
      <color rgb="00E5F9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时尚混搭风">
      <a:dk1>
        <a:srgbClr val="000000"/>
      </a:dk1>
      <a:lt1>
        <a:srgbClr val="FFFFFF"/>
      </a:lt1>
      <a:dk2>
        <a:srgbClr val="5EA9C1"/>
      </a:dk2>
      <a:lt2>
        <a:srgbClr val="4E889C"/>
      </a:lt2>
      <a:accent1>
        <a:srgbClr val="3D6D84"/>
      </a:accent1>
      <a:accent2>
        <a:srgbClr val="243848"/>
      </a:accent2>
      <a:accent3>
        <a:srgbClr val="BDC7B7"/>
      </a:accent3>
      <a:accent4>
        <a:srgbClr val="9FC5BB"/>
      </a:accent4>
      <a:accent5>
        <a:srgbClr val="E18786"/>
      </a:accent5>
      <a:accent6>
        <a:srgbClr val="518C67"/>
      </a:accent6>
      <a:hlink>
        <a:srgbClr val="C6CBBB"/>
      </a:hlink>
      <a:folHlink>
        <a:srgbClr val="5799AA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K39"/>
  <sheetViews>
    <sheetView showGridLines="0" tabSelected="1" workbookViewId="0">
      <pane xSplit="6" topLeftCell="G1" activePane="topRight" state="frozen"/>
      <selection/>
      <selection pane="topRight" activeCell="R44" sqref="R44"/>
    </sheetView>
  </sheetViews>
  <sheetFormatPr defaultColWidth="9" defaultRowHeight="19.5"/>
  <cols>
    <col min="1" max="1" width="1.75" style="3" customWidth="1"/>
    <col min="2" max="2" width="11.5" style="4" customWidth="1"/>
    <col min="3" max="3" width="10.875" style="5" customWidth="1"/>
    <col min="4" max="4" width="10.75" style="5" customWidth="1"/>
    <col min="5" max="5" width="7.375" style="6" customWidth="1"/>
    <col min="6" max="6" width="30.375" style="6" customWidth="1"/>
    <col min="7" max="15" width="4.375" style="3" customWidth="1"/>
    <col min="16" max="21" width="5.00833333333333" style="3" customWidth="1"/>
    <col min="22" max="37" width="4.375" style="3" customWidth="1"/>
    <col min="38" max="40" width="9.14166666666667" style="3" customWidth="1"/>
    <col min="41" max="16383" width="9.14166666666667" style="3"/>
    <col min="16384" max="16384" width="9" style="3"/>
  </cols>
  <sheetData>
    <row r="1" ht="4" customHeight="1"/>
    <row r="2" ht="25" customHeight="1" spans="2:6">
      <c r="B2" s="7"/>
      <c r="C2" s="7"/>
      <c r="D2" s="7"/>
      <c r="E2" s="7"/>
      <c r="F2" s="7"/>
    </row>
    <row r="3" s="1" customFormat="1" spans="2:37">
      <c r="B3" s="8" t="s">
        <v>0</v>
      </c>
      <c r="C3" s="9" t="s">
        <v>1</v>
      </c>
      <c r="D3" s="9" t="s">
        <v>2</v>
      </c>
      <c r="E3" s="10" t="s">
        <v>3</v>
      </c>
      <c r="F3" s="11" t="s">
        <v>4</v>
      </c>
      <c r="G3" s="12">
        <v>43831</v>
      </c>
      <c r="H3" s="13">
        <v>43832</v>
      </c>
      <c r="I3" s="13">
        <v>43833</v>
      </c>
      <c r="J3" s="13">
        <v>43834</v>
      </c>
      <c r="K3" s="13">
        <v>43835</v>
      </c>
      <c r="L3" s="13">
        <v>43836</v>
      </c>
      <c r="M3" s="13">
        <v>43837</v>
      </c>
      <c r="N3" s="13">
        <v>43838</v>
      </c>
      <c r="O3" s="13">
        <v>43839</v>
      </c>
      <c r="P3" s="13">
        <v>43840</v>
      </c>
      <c r="Q3" s="13">
        <v>43841</v>
      </c>
      <c r="R3" s="13">
        <v>43842</v>
      </c>
      <c r="S3" s="13">
        <v>43843</v>
      </c>
      <c r="T3" s="13">
        <v>43844</v>
      </c>
      <c r="U3" s="13">
        <v>43845</v>
      </c>
      <c r="V3" s="32">
        <v>43846</v>
      </c>
      <c r="W3" s="32">
        <v>43847</v>
      </c>
      <c r="X3" s="32">
        <v>43848</v>
      </c>
      <c r="Y3" s="32">
        <v>43849</v>
      </c>
      <c r="Z3" s="32">
        <v>43850</v>
      </c>
      <c r="AA3" s="32">
        <v>43851</v>
      </c>
      <c r="AB3" s="32">
        <v>43852</v>
      </c>
      <c r="AC3" s="32">
        <v>43853</v>
      </c>
      <c r="AD3" s="32">
        <v>43854</v>
      </c>
      <c r="AE3" s="32">
        <v>43855</v>
      </c>
      <c r="AF3" s="32">
        <v>43856</v>
      </c>
      <c r="AG3" s="32">
        <v>43857</v>
      </c>
      <c r="AH3" s="32">
        <v>43858</v>
      </c>
      <c r="AI3" s="32">
        <v>43859</v>
      </c>
      <c r="AJ3" s="32">
        <v>43860</v>
      </c>
      <c r="AK3" s="34">
        <v>43861</v>
      </c>
    </row>
    <row r="4" s="1" customFormat="1" spans="2:37">
      <c r="B4" s="14"/>
      <c r="C4" s="15"/>
      <c r="D4" s="15"/>
      <c r="E4" s="16"/>
      <c r="F4" s="17"/>
      <c r="G4" s="18">
        <f t="shared" ref="G4:AK4" si="0">G3</f>
        <v>43831</v>
      </c>
      <c r="H4" s="19">
        <f t="shared" si="0"/>
        <v>43832</v>
      </c>
      <c r="I4" s="19">
        <f t="shared" si="0"/>
        <v>43833</v>
      </c>
      <c r="J4" s="19">
        <f t="shared" si="0"/>
        <v>43834</v>
      </c>
      <c r="K4" s="19">
        <f t="shared" si="0"/>
        <v>43835</v>
      </c>
      <c r="L4" s="19">
        <f t="shared" si="0"/>
        <v>43836</v>
      </c>
      <c r="M4" s="19">
        <f t="shared" si="0"/>
        <v>43837</v>
      </c>
      <c r="N4" s="19">
        <f t="shared" si="0"/>
        <v>43838</v>
      </c>
      <c r="O4" s="19">
        <f t="shared" si="0"/>
        <v>43839</v>
      </c>
      <c r="P4" s="19">
        <f t="shared" si="0"/>
        <v>43840</v>
      </c>
      <c r="Q4" s="19">
        <f t="shared" si="0"/>
        <v>43841</v>
      </c>
      <c r="R4" s="19">
        <f t="shared" si="0"/>
        <v>43842</v>
      </c>
      <c r="S4" s="19">
        <f t="shared" si="0"/>
        <v>43843</v>
      </c>
      <c r="T4" s="19">
        <f t="shared" si="0"/>
        <v>43844</v>
      </c>
      <c r="U4" s="19">
        <f t="shared" si="0"/>
        <v>43845</v>
      </c>
      <c r="V4" s="33">
        <f t="shared" si="0"/>
        <v>43846</v>
      </c>
      <c r="W4" s="33">
        <f t="shared" si="0"/>
        <v>43847</v>
      </c>
      <c r="X4" s="33">
        <f t="shared" si="0"/>
        <v>43848</v>
      </c>
      <c r="Y4" s="33">
        <f t="shared" si="0"/>
        <v>43849</v>
      </c>
      <c r="Z4" s="33">
        <f t="shared" si="0"/>
        <v>43850</v>
      </c>
      <c r="AA4" s="33">
        <f t="shared" si="0"/>
        <v>43851</v>
      </c>
      <c r="AB4" s="33">
        <f t="shared" si="0"/>
        <v>43852</v>
      </c>
      <c r="AC4" s="33">
        <f t="shared" si="0"/>
        <v>43853</v>
      </c>
      <c r="AD4" s="33">
        <f t="shared" si="0"/>
        <v>43854</v>
      </c>
      <c r="AE4" s="33">
        <f t="shared" si="0"/>
        <v>43855</v>
      </c>
      <c r="AF4" s="33">
        <f t="shared" si="0"/>
        <v>43856</v>
      </c>
      <c r="AG4" s="33">
        <f t="shared" si="0"/>
        <v>43857</v>
      </c>
      <c r="AH4" s="33">
        <f t="shared" si="0"/>
        <v>43858</v>
      </c>
      <c r="AI4" s="33">
        <f t="shared" si="0"/>
        <v>43859</v>
      </c>
      <c r="AJ4" s="33">
        <f t="shared" si="0"/>
        <v>43860</v>
      </c>
      <c r="AK4" s="35">
        <f t="shared" si="0"/>
        <v>43861</v>
      </c>
    </row>
    <row r="5" s="1" customFormat="1" spans="2:37">
      <c r="B5" s="14"/>
      <c r="C5" s="15"/>
      <c r="D5" s="15"/>
      <c r="E5" s="16"/>
      <c r="F5" s="17"/>
      <c r="G5" s="12" t="str">
        <f t="shared" ref="G5:AK5" si="1">"WK"&amp;WEEKNUM(G3)</f>
        <v>WK1</v>
      </c>
      <c r="H5" s="13" t="str">
        <f t="shared" si="1"/>
        <v>WK1</v>
      </c>
      <c r="I5" s="13" t="str">
        <f t="shared" si="1"/>
        <v>WK1</v>
      </c>
      <c r="J5" s="13" t="str">
        <f t="shared" si="1"/>
        <v>WK1</v>
      </c>
      <c r="K5" s="13" t="str">
        <f t="shared" si="1"/>
        <v>WK2</v>
      </c>
      <c r="L5" s="13" t="str">
        <f t="shared" si="1"/>
        <v>WK2</v>
      </c>
      <c r="M5" s="13" t="str">
        <f t="shared" si="1"/>
        <v>WK2</v>
      </c>
      <c r="N5" s="13" t="str">
        <f t="shared" si="1"/>
        <v>WK2</v>
      </c>
      <c r="O5" s="13" t="str">
        <f t="shared" si="1"/>
        <v>WK2</v>
      </c>
      <c r="P5" s="13" t="str">
        <f t="shared" si="1"/>
        <v>WK2</v>
      </c>
      <c r="Q5" s="13" t="str">
        <f t="shared" si="1"/>
        <v>WK2</v>
      </c>
      <c r="R5" s="13" t="str">
        <f t="shared" si="1"/>
        <v>WK3</v>
      </c>
      <c r="S5" s="13" t="str">
        <f t="shared" si="1"/>
        <v>WK3</v>
      </c>
      <c r="T5" s="13" t="str">
        <f t="shared" si="1"/>
        <v>WK3</v>
      </c>
      <c r="U5" s="13" t="str">
        <f t="shared" si="1"/>
        <v>WK3</v>
      </c>
      <c r="V5" s="32" t="str">
        <f t="shared" si="1"/>
        <v>WK3</v>
      </c>
      <c r="W5" s="32" t="str">
        <f t="shared" si="1"/>
        <v>WK3</v>
      </c>
      <c r="X5" s="32" t="str">
        <f t="shared" si="1"/>
        <v>WK3</v>
      </c>
      <c r="Y5" s="32" t="str">
        <f t="shared" si="1"/>
        <v>WK4</v>
      </c>
      <c r="Z5" s="32" t="str">
        <f t="shared" si="1"/>
        <v>WK4</v>
      </c>
      <c r="AA5" s="32" t="str">
        <f t="shared" si="1"/>
        <v>WK4</v>
      </c>
      <c r="AB5" s="32" t="str">
        <f t="shared" si="1"/>
        <v>WK4</v>
      </c>
      <c r="AC5" s="32" t="str">
        <f t="shared" si="1"/>
        <v>WK4</v>
      </c>
      <c r="AD5" s="32" t="str">
        <f t="shared" si="1"/>
        <v>WK4</v>
      </c>
      <c r="AE5" s="32" t="str">
        <f t="shared" si="1"/>
        <v>WK4</v>
      </c>
      <c r="AF5" s="32" t="str">
        <f t="shared" si="1"/>
        <v>WK5</v>
      </c>
      <c r="AG5" s="32" t="str">
        <f t="shared" si="1"/>
        <v>WK5</v>
      </c>
      <c r="AH5" s="32" t="str">
        <f t="shared" si="1"/>
        <v>WK5</v>
      </c>
      <c r="AI5" s="32" t="str">
        <f t="shared" si="1"/>
        <v>WK5</v>
      </c>
      <c r="AJ5" s="32" t="str">
        <f t="shared" si="1"/>
        <v>WK5</v>
      </c>
      <c r="AK5" s="34" t="str">
        <f t="shared" si="1"/>
        <v>WK5</v>
      </c>
    </row>
    <row r="6" s="2" customFormat="1" ht="5" customHeight="1" spans="2:37">
      <c r="B6" s="20"/>
      <c r="C6" s="21"/>
      <c r="D6" s="21"/>
      <c r="E6" s="21"/>
      <c r="F6" s="21"/>
      <c r="G6" s="22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36"/>
    </row>
    <row r="7" s="3" customFormat="1" ht="18" customHeight="1" spans="2:37">
      <c r="B7" s="24" t="s">
        <v>5</v>
      </c>
      <c r="C7" s="25">
        <v>43831</v>
      </c>
      <c r="D7" s="25">
        <v>43833</v>
      </c>
      <c r="E7" s="26">
        <f>IF(B7="","",(D7-C7)+1)</f>
        <v>3</v>
      </c>
      <c r="F7" s="27" t="str">
        <f>IF(B7="","",IF(D7&gt;LOOKUP(4^8,$3:$3),"提醒:项目计划无法在本月底内完成!","本月内完成"))</f>
        <v>本月内完成</v>
      </c>
      <c r="G7" s="28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7"/>
    </row>
    <row r="8" s="2" customFormat="1" ht="5" customHeight="1" spans="2:37">
      <c r="B8" s="20"/>
      <c r="C8" s="21"/>
      <c r="D8" s="21"/>
      <c r="E8" s="21"/>
      <c r="F8" s="21"/>
      <c r="G8" s="30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8"/>
    </row>
    <row r="9" s="3" customFormat="1" ht="18" customHeight="1" spans="2:37">
      <c r="B9" s="24" t="s">
        <v>6</v>
      </c>
      <c r="C9" s="25">
        <v>43833</v>
      </c>
      <c r="D9" s="25">
        <v>43869</v>
      </c>
      <c r="E9" s="26">
        <f>IF(B9="","",(D9-C9)+1)</f>
        <v>37</v>
      </c>
      <c r="F9" s="27" t="str">
        <f>IF(B9="","",IF(D9&gt;LOOKUP(4^8,$3:$3),"提醒:项目计划无法在本月底内完成!","本月内完成"))</f>
        <v>提醒:项目计划无法在本月底内完成!</v>
      </c>
      <c r="G9" s="2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37"/>
    </row>
    <row r="10" s="2" customFormat="1" ht="5" customHeight="1" spans="2:37">
      <c r="B10" s="20"/>
      <c r="C10" s="21"/>
      <c r="D10" s="21"/>
      <c r="E10" s="21"/>
      <c r="F10" s="21"/>
      <c r="G10" s="30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8"/>
    </row>
    <row r="11" s="3" customFormat="1" ht="18" customHeight="1" spans="2:37">
      <c r="B11" s="24" t="s">
        <v>7</v>
      </c>
      <c r="C11" s="25">
        <v>43837</v>
      </c>
      <c r="D11" s="25">
        <v>43842</v>
      </c>
      <c r="E11" s="26">
        <f>IF(B11="","",(D11-C11)+1)</f>
        <v>6</v>
      </c>
      <c r="F11" s="27" t="str">
        <f>IF(B11="","",IF(D11&gt;LOOKUP(4^8,$3:$3),"提醒:项目计划无法在本月底内完成!","本月内完成"))</f>
        <v>本月内完成</v>
      </c>
      <c r="G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37"/>
    </row>
    <row r="12" s="2" customFormat="1" ht="5" customHeight="1" spans="2:37">
      <c r="B12" s="20"/>
      <c r="C12" s="21"/>
      <c r="D12" s="21"/>
      <c r="E12" s="21"/>
      <c r="F12" s="21"/>
      <c r="G12" s="30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8"/>
    </row>
    <row r="13" s="3" customFormat="1" ht="18" customHeight="1" spans="2:37">
      <c r="B13" s="24" t="s">
        <v>8</v>
      </c>
      <c r="C13" s="25">
        <v>43834</v>
      </c>
      <c r="D13" s="25">
        <v>43899</v>
      </c>
      <c r="E13" s="26">
        <f>IF(B13="","",(D13-C13)+1)</f>
        <v>66</v>
      </c>
      <c r="F13" s="27" t="str">
        <f>IF(B13="","",IF(D13&gt;LOOKUP(4^8,$3:$3),"提醒:项目计划无法在本月底内完成!","本月内完成"))</f>
        <v>提醒:项目计划无法在本月底内完成!</v>
      </c>
      <c r="G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37"/>
    </row>
    <row r="14" s="2" customFormat="1" ht="5" customHeight="1" spans="2:37">
      <c r="B14" s="20"/>
      <c r="C14" s="21"/>
      <c r="D14" s="21"/>
      <c r="E14" s="21"/>
      <c r="F14" s="21"/>
      <c r="G14" s="30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8"/>
    </row>
    <row r="15" s="3" customFormat="1" ht="18" customHeight="1" spans="2:37">
      <c r="B15" s="24" t="s">
        <v>9</v>
      </c>
      <c r="C15" s="25">
        <v>43833</v>
      </c>
      <c r="D15" s="25">
        <v>43834</v>
      </c>
      <c r="E15" s="26">
        <f>IF(B15="","",(D15-C15)+1)</f>
        <v>2</v>
      </c>
      <c r="F15" s="27" t="str">
        <f>IF(B15="","",IF(D15&gt;LOOKUP(4^8,$3:$3),"提醒:项目计划无法在本月底内完成!","本月内完成"))</f>
        <v>本月内完成</v>
      </c>
      <c r="G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37"/>
    </row>
    <row r="16" s="2" customFormat="1" ht="5" customHeight="1" spans="2:37">
      <c r="B16" s="20"/>
      <c r="C16" s="21"/>
      <c r="D16" s="21"/>
      <c r="E16" s="21"/>
      <c r="F16" s="21"/>
      <c r="G16" s="30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8"/>
    </row>
    <row r="17" s="3" customFormat="1" ht="18" customHeight="1" spans="2:37">
      <c r="B17" s="24" t="s">
        <v>10</v>
      </c>
      <c r="C17" s="25">
        <v>43837</v>
      </c>
      <c r="D17" s="25">
        <v>43850</v>
      </c>
      <c r="E17" s="26">
        <f>IF(B17="","",(D17-C17)+1)</f>
        <v>14</v>
      </c>
      <c r="F17" s="27" t="str">
        <f>IF(B17="","",IF(D17&gt;LOOKUP(4^8,$3:$3),"提醒:项目计划无法在本月底内完成!","本月内完成"))</f>
        <v>本月内完成</v>
      </c>
      <c r="G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37"/>
    </row>
    <row r="18" s="2" customFormat="1" ht="5" customHeight="1" spans="2:37">
      <c r="B18" s="20"/>
      <c r="C18" s="21"/>
      <c r="D18" s="21"/>
      <c r="E18" s="21"/>
      <c r="F18" s="21"/>
      <c r="G18" s="30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8"/>
    </row>
    <row r="19" s="3" customFormat="1" ht="18" customHeight="1" spans="2:37">
      <c r="B19" s="24" t="s">
        <v>11</v>
      </c>
      <c r="C19" s="25">
        <v>43833</v>
      </c>
      <c r="D19" s="25">
        <v>43843</v>
      </c>
      <c r="E19" s="26">
        <f>IF(B19="","",(D19-C19)+1)</f>
        <v>11</v>
      </c>
      <c r="F19" s="27" t="str">
        <f>IF(B19="","",IF(D19&gt;LOOKUP(4^8,$3:$3),"提醒:项目计划无法在本月底内完成!","本月内完成"))</f>
        <v>本月内完成</v>
      </c>
      <c r="G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7"/>
    </row>
    <row r="20" s="2" customFormat="1" ht="5" customHeight="1" spans="2:37">
      <c r="B20" s="20"/>
      <c r="C20" s="21"/>
      <c r="D20" s="21"/>
      <c r="E20" s="21"/>
      <c r="F20" s="21"/>
      <c r="G20" s="30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8"/>
    </row>
    <row r="21" s="3" customFormat="1" ht="18" customHeight="1" spans="2:37">
      <c r="B21" s="24" t="s">
        <v>12</v>
      </c>
      <c r="C21" s="25">
        <v>43835</v>
      </c>
      <c r="D21" s="25">
        <v>43839</v>
      </c>
      <c r="E21" s="26">
        <f t="shared" ref="E21:E25" si="2">IF(B21="","",(D21-C21)+1)</f>
        <v>5</v>
      </c>
      <c r="F21" s="27" t="str">
        <f>IF(B21="","",IF(D21&gt;LOOKUP(4^8,$3:$3),"提醒:项目计划无法在本月底内完成!","本月内完成"))</f>
        <v>本月内完成</v>
      </c>
      <c r="G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37"/>
    </row>
    <row r="22" s="2" customFormat="1" ht="5" customHeight="1" spans="2:37">
      <c r="B22" s="20"/>
      <c r="C22" s="21"/>
      <c r="D22" s="21"/>
      <c r="E22" s="21"/>
      <c r="F22" s="21"/>
      <c r="G22" s="30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8"/>
    </row>
    <row r="23" s="3" customFormat="1" ht="18" customHeight="1" spans="2:37">
      <c r="B23" s="24" t="s">
        <v>13</v>
      </c>
      <c r="C23" s="25">
        <v>43832</v>
      </c>
      <c r="D23" s="25">
        <v>43841</v>
      </c>
      <c r="E23" s="26">
        <f t="shared" si="2"/>
        <v>10</v>
      </c>
      <c r="F23" s="27" t="str">
        <f>IF(B23="","",IF(D23&gt;LOOKUP(4^8,$3:$3),"提醒:项目计划无法在本月底内完成!","本月内完成"))</f>
        <v>本月内完成</v>
      </c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37"/>
    </row>
    <row r="24" s="2" customFormat="1" ht="5" customHeight="1" spans="2:37">
      <c r="B24" s="20"/>
      <c r="C24" s="21"/>
      <c r="D24" s="21"/>
      <c r="E24" s="21"/>
      <c r="F24" s="21"/>
      <c r="G24" s="30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8"/>
    </row>
    <row r="25" s="3" customFormat="1" ht="18" customHeight="1" spans="2:37">
      <c r="B25" s="24" t="s">
        <v>14</v>
      </c>
      <c r="C25" s="25">
        <v>43837</v>
      </c>
      <c r="D25" s="25">
        <v>43842</v>
      </c>
      <c r="E25" s="26">
        <f t="shared" si="2"/>
        <v>6</v>
      </c>
      <c r="F25" s="27" t="str">
        <f>IF(B25="","",IF(D25&gt;LOOKUP(4^8,$3:$3),"提醒:项目计划无法在本月底内完成!","本月内完成"))</f>
        <v>本月内完成</v>
      </c>
      <c r="G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37"/>
    </row>
    <row r="26" s="2" customFormat="1" ht="5" customHeight="1" spans="2:37">
      <c r="B26" s="20"/>
      <c r="C26" s="21"/>
      <c r="D26" s="21"/>
      <c r="E26" s="21"/>
      <c r="F26" s="21"/>
      <c r="G26" s="30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8"/>
    </row>
    <row r="27" s="3" customFormat="1" ht="18" customHeight="1" spans="2:37">
      <c r="B27" s="24" t="s">
        <v>15</v>
      </c>
      <c r="C27" s="25">
        <v>43833</v>
      </c>
      <c r="D27" s="25">
        <v>43843</v>
      </c>
      <c r="E27" s="26">
        <f>IF(B27="","",(D27-C27)+1)</f>
        <v>11</v>
      </c>
      <c r="F27" s="27" t="str">
        <f>IF(B27="","",IF(D27&gt;LOOKUP(4^8,$3:$3),"提醒:项目计划无法在本月底内完成!","本月内完成"))</f>
        <v>本月内完成</v>
      </c>
      <c r="G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37"/>
    </row>
    <row r="28" s="2" customFormat="1" ht="5" customHeight="1" spans="2:37">
      <c r="B28" s="20"/>
      <c r="C28" s="21"/>
      <c r="D28" s="21"/>
      <c r="E28" s="21"/>
      <c r="F28" s="21"/>
      <c r="G28" s="30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8"/>
    </row>
    <row r="29" s="3" customFormat="1" ht="18" customHeight="1" spans="2:37">
      <c r="B29" s="24" t="s">
        <v>16</v>
      </c>
      <c r="C29" s="25">
        <v>43855</v>
      </c>
      <c r="D29" s="25">
        <v>43899</v>
      </c>
      <c r="E29" s="26">
        <f t="shared" ref="E29:E33" si="3">IF(B29="","",(D29-C29)+1)</f>
        <v>45</v>
      </c>
      <c r="F29" s="27" t="str">
        <f>IF(B29="","",IF(D29&gt;LOOKUP(4^8,$3:$3),"提醒:项目计划无法在本月底内完成!","本月内完成"))</f>
        <v>提醒:项目计划无法在本月底内完成!</v>
      </c>
      <c r="G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37"/>
    </row>
    <row r="30" s="2" customFormat="1" ht="5" customHeight="1" spans="2:37">
      <c r="B30" s="20"/>
      <c r="C30" s="21"/>
      <c r="D30" s="21"/>
      <c r="E30" s="21"/>
      <c r="F30" s="21"/>
      <c r="G30" s="30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8"/>
    </row>
    <row r="31" s="3" customFormat="1" ht="18" customHeight="1" spans="2:37">
      <c r="B31" s="24" t="s">
        <v>17</v>
      </c>
      <c r="C31" s="25">
        <v>43835</v>
      </c>
      <c r="D31" s="25">
        <v>43838</v>
      </c>
      <c r="E31" s="26">
        <f t="shared" si="3"/>
        <v>4</v>
      </c>
      <c r="F31" s="27" t="str">
        <f>IF(B31="","",IF(D31&gt;LOOKUP(4^8,$3:$3),"提醒:项目计划无法在本月底内完成!","本月内完成"))</f>
        <v>本月内完成</v>
      </c>
      <c r="G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37"/>
    </row>
    <row r="32" s="2" customFormat="1" ht="5" customHeight="1" spans="2:37">
      <c r="B32" s="20"/>
      <c r="C32" s="21"/>
      <c r="D32" s="21"/>
      <c r="E32" s="21"/>
      <c r="F32" s="21"/>
      <c r="G32" s="30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8"/>
    </row>
    <row r="33" s="3" customFormat="1" ht="18" customHeight="1" spans="2:37">
      <c r="B33" s="24" t="s">
        <v>18</v>
      </c>
      <c r="C33" s="25">
        <v>43833</v>
      </c>
      <c r="D33" s="25">
        <v>43869</v>
      </c>
      <c r="E33" s="26">
        <f t="shared" si="3"/>
        <v>37</v>
      </c>
      <c r="F33" s="27" t="str">
        <f>IF(B33="","",IF(D33&gt;LOOKUP(4^8,$3:$3),"提醒:项目计划无法在本月底内完成!","本月内完成"))</f>
        <v>提醒:项目计划无法在本月底内完成!</v>
      </c>
      <c r="G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37"/>
    </row>
    <row r="34" s="2" customFormat="1" ht="5" customHeight="1" spans="2:37">
      <c r="B34" s="20"/>
      <c r="C34" s="21"/>
      <c r="D34" s="21"/>
      <c r="E34" s="21"/>
      <c r="F34" s="21"/>
      <c r="G34" s="30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8"/>
    </row>
    <row r="35" s="3" customFormat="1" ht="18" customHeight="1" spans="2:37">
      <c r="B35" s="24" t="s">
        <v>19</v>
      </c>
      <c r="C35" s="25">
        <v>43842</v>
      </c>
      <c r="D35" s="25">
        <v>43848</v>
      </c>
      <c r="E35" s="26">
        <f>IF(B35="","",(D35-C35)+1)</f>
        <v>7</v>
      </c>
      <c r="F35" s="27" t="str">
        <f>IF(B35="","",IF(D35&gt;LOOKUP(4^8,$3:$3),"提醒:项目计划无法在本月底内完成!","本月内完成"))</f>
        <v>本月内完成</v>
      </c>
      <c r="G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37"/>
    </row>
    <row r="36" s="2" customFormat="1" ht="5" customHeight="1" spans="2:37">
      <c r="B36" s="20"/>
      <c r="C36" s="21"/>
      <c r="D36" s="21"/>
      <c r="E36" s="21"/>
      <c r="F36" s="21"/>
      <c r="G36" s="30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8"/>
    </row>
    <row r="37" s="3" customFormat="1" ht="18" customHeight="1" spans="2:37">
      <c r="B37" s="24" t="s">
        <v>20</v>
      </c>
      <c r="C37" s="25">
        <v>43832</v>
      </c>
      <c r="D37" s="25">
        <v>43840</v>
      </c>
      <c r="E37" s="26">
        <f>IF(B37="","",(D37-C37)+1)</f>
        <v>9</v>
      </c>
      <c r="F37" s="27" t="str">
        <f>IF(B37="","",IF(D37&gt;LOOKUP(4^8,$3:$3),"提醒:项目计划无法在本月底内完成!","本月内完成"))</f>
        <v>本月内完成</v>
      </c>
      <c r="G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37"/>
    </row>
    <row r="38" s="2" customFormat="1" ht="5" customHeight="1" spans="2:37">
      <c r="B38" s="20"/>
      <c r="C38" s="21"/>
      <c r="D38" s="21"/>
      <c r="E38" s="21"/>
      <c r="F38" s="21"/>
      <c r="G38" s="30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8"/>
    </row>
    <row r="39" s="3" customFormat="1" ht="18" customHeight="1" spans="2:37">
      <c r="B39" s="24" t="s">
        <v>21</v>
      </c>
      <c r="C39" s="25">
        <v>43844</v>
      </c>
      <c r="D39" s="25">
        <v>43854</v>
      </c>
      <c r="E39" s="26">
        <f>IF(B39="","",(D39-C39)+1)</f>
        <v>11</v>
      </c>
      <c r="F39" s="27" t="str">
        <f>IF(B39="","",IF(D39&gt;LOOKUP(4^8,$3:$3),"提醒:项目计划无法在本月底内完成!","本月内完成"))</f>
        <v>本月内完成</v>
      </c>
      <c r="G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37"/>
    </row>
  </sheetData>
  <mergeCells count="23">
    <mergeCell ref="B2:F2"/>
    <mergeCell ref="B6:F6"/>
    <mergeCell ref="B8:F8"/>
    <mergeCell ref="B10:F10"/>
    <mergeCell ref="B12:F12"/>
    <mergeCell ref="B14:F14"/>
    <mergeCell ref="B16:F16"/>
    <mergeCell ref="B18:F18"/>
    <mergeCell ref="B20:F20"/>
    <mergeCell ref="B22:F22"/>
    <mergeCell ref="B24:F24"/>
    <mergeCell ref="B26:F26"/>
    <mergeCell ref="B28:F28"/>
    <mergeCell ref="B30:F30"/>
    <mergeCell ref="B32:F32"/>
    <mergeCell ref="B34:F34"/>
    <mergeCell ref="B36:F36"/>
    <mergeCell ref="B38:F38"/>
    <mergeCell ref="B3:B5"/>
    <mergeCell ref="C3:C5"/>
    <mergeCell ref="D3:D5"/>
    <mergeCell ref="E3:E5"/>
    <mergeCell ref="F3:F5"/>
  </mergeCells>
  <conditionalFormatting sqref="F7">
    <cfRule type="cellIs" dxfId="0" priority="113" operator="equal">
      <formula>"提醒:项目计划无法在本月底内完成!"</formula>
    </cfRule>
  </conditionalFormatting>
  <conditionalFormatting sqref="G7:AK7">
    <cfRule type="expression" dxfId="1" priority="89">
      <formula>#REF!&lt;&gt;""</formula>
    </cfRule>
  </conditionalFormatting>
  <conditionalFormatting sqref="G8:AK8">
    <cfRule type="cellIs" dxfId="2" priority="111" operator="equal">
      <formula>"S"</formula>
    </cfRule>
  </conditionalFormatting>
  <conditionalFormatting sqref="AL8:XFD8">
    <cfRule type="cellIs" dxfId="2" priority="112" operator="equal">
      <formula>"S"</formula>
    </cfRule>
  </conditionalFormatting>
  <conditionalFormatting sqref="F9">
    <cfRule type="cellIs" dxfId="0" priority="47" operator="equal">
      <formula>"提醒:项目计划无法在本月底内完成!"</formula>
    </cfRule>
  </conditionalFormatting>
  <conditionalFormatting sqref="G9:AK9">
    <cfRule type="expression" dxfId="3" priority="48">
      <formula>AND(G$3&gt;=$C9,G$3&lt;=$D9)</formula>
    </cfRule>
    <cfRule type="expression" dxfId="1" priority="46">
      <formula>#REF!&lt;&gt;""</formula>
    </cfRule>
  </conditionalFormatting>
  <conditionalFormatting sqref="G10:AK10">
    <cfRule type="cellIs" dxfId="2" priority="109" operator="equal">
      <formula>"S"</formula>
    </cfRule>
  </conditionalFormatting>
  <conditionalFormatting sqref="AL10:XFD10">
    <cfRule type="cellIs" dxfId="2" priority="110" operator="equal">
      <formula>"S"</formula>
    </cfRule>
  </conditionalFormatting>
  <conditionalFormatting sqref="F11">
    <cfRule type="cellIs" dxfId="0" priority="44" operator="equal">
      <formula>"提醒:项目计划无法在本月底内完成!"</formula>
    </cfRule>
  </conditionalFormatting>
  <conditionalFormatting sqref="G11:AK11">
    <cfRule type="expression" dxfId="3" priority="45">
      <formula>AND(G$3&gt;=$C11,G$3&lt;=$D11)</formula>
    </cfRule>
    <cfRule type="expression" dxfId="1" priority="43">
      <formula>#REF!&lt;&gt;""</formula>
    </cfRule>
  </conditionalFormatting>
  <conditionalFormatting sqref="G12:AK12">
    <cfRule type="cellIs" dxfId="2" priority="107" operator="equal">
      <formula>"S"</formula>
    </cfRule>
  </conditionalFormatting>
  <conditionalFormatting sqref="AL12:XFD12">
    <cfRule type="cellIs" dxfId="2" priority="108" operator="equal">
      <formula>"S"</formula>
    </cfRule>
  </conditionalFormatting>
  <conditionalFormatting sqref="F13">
    <cfRule type="cellIs" dxfId="0" priority="41" operator="equal">
      <formula>"提醒:项目计划无法在本月底内完成!"</formula>
    </cfRule>
  </conditionalFormatting>
  <conditionalFormatting sqref="G13:AK13">
    <cfRule type="expression" dxfId="3" priority="42">
      <formula>AND(G$3&gt;=$C13,G$3&lt;=$D13)</formula>
    </cfRule>
    <cfRule type="expression" dxfId="1" priority="40">
      <formula>#REF!&lt;&gt;""</formula>
    </cfRule>
  </conditionalFormatting>
  <conditionalFormatting sqref="G14:AK14">
    <cfRule type="cellIs" dxfId="2" priority="105" operator="equal">
      <formula>"S"</formula>
    </cfRule>
  </conditionalFormatting>
  <conditionalFormatting sqref="AL14:XFD14">
    <cfRule type="cellIs" dxfId="2" priority="106" operator="equal">
      <formula>"S"</formula>
    </cfRule>
  </conditionalFormatting>
  <conditionalFormatting sqref="F15">
    <cfRule type="cellIs" dxfId="0" priority="38" operator="equal">
      <formula>"提醒:项目计划无法在本月底内完成!"</formula>
    </cfRule>
  </conditionalFormatting>
  <conditionalFormatting sqref="G15:AK15">
    <cfRule type="expression" dxfId="3" priority="39">
      <formula>AND(G$3&gt;=$C15,G$3&lt;=$D15)</formula>
    </cfRule>
    <cfRule type="expression" dxfId="1" priority="37">
      <formula>#REF!&lt;&gt;""</formula>
    </cfRule>
  </conditionalFormatting>
  <conditionalFormatting sqref="G16:AK16">
    <cfRule type="cellIs" dxfId="2" priority="103" operator="equal">
      <formula>"S"</formula>
    </cfRule>
  </conditionalFormatting>
  <conditionalFormatting sqref="AL16:XFD16">
    <cfRule type="cellIs" dxfId="2" priority="104" operator="equal">
      <formula>"S"</formula>
    </cfRule>
  </conditionalFormatting>
  <conditionalFormatting sqref="F17">
    <cfRule type="cellIs" dxfId="0" priority="35" operator="equal">
      <formula>"提醒:项目计划无法在本月底内完成!"</formula>
    </cfRule>
  </conditionalFormatting>
  <conditionalFormatting sqref="G17:AK17">
    <cfRule type="expression" dxfId="3" priority="36">
      <formula>AND(G$3&gt;=$C17,G$3&lt;=$D17)</formula>
    </cfRule>
    <cfRule type="expression" dxfId="1" priority="34">
      <formula>#REF!&lt;&gt;""</formula>
    </cfRule>
  </conditionalFormatting>
  <conditionalFormatting sqref="G18:AK18">
    <cfRule type="cellIs" dxfId="2" priority="101" operator="equal">
      <formula>"S"</formula>
    </cfRule>
  </conditionalFormatting>
  <conditionalFormatting sqref="AL18:XFD18">
    <cfRule type="cellIs" dxfId="2" priority="102" operator="equal">
      <formula>"S"</formula>
    </cfRule>
  </conditionalFormatting>
  <conditionalFormatting sqref="F19">
    <cfRule type="cellIs" dxfId="0" priority="32" operator="equal">
      <formula>"提醒:项目计划无法在本月底内完成!"</formula>
    </cfRule>
  </conditionalFormatting>
  <conditionalFormatting sqref="G19:AK19">
    <cfRule type="expression" dxfId="3" priority="33">
      <formula>AND(G$3&gt;=$C19,G$3&lt;=$D19)</formula>
    </cfRule>
    <cfRule type="expression" dxfId="1" priority="31">
      <formula>#REF!&lt;&gt;""</formula>
    </cfRule>
  </conditionalFormatting>
  <conditionalFormatting sqref="G20:AK20">
    <cfRule type="cellIs" dxfId="2" priority="99" operator="equal">
      <formula>"S"</formula>
    </cfRule>
  </conditionalFormatting>
  <conditionalFormatting sqref="AL20:XFD20">
    <cfRule type="cellIs" dxfId="2" priority="100" operator="equal">
      <formula>"S"</formula>
    </cfRule>
  </conditionalFormatting>
  <conditionalFormatting sqref="F21">
    <cfRule type="cellIs" dxfId="0" priority="29" operator="equal">
      <formula>"提醒:项目计划无法在本月底内完成!"</formula>
    </cfRule>
  </conditionalFormatting>
  <conditionalFormatting sqref="G21:AK21">
    <cfRule type="expression" dxfId="3" priority="30">
      <formula>AND(G$3&gt;=$C21,G$3&lt;=$D21)</formula>
    </cfRule>
    <cfRule type="expression" dxfId="1" priority="28">
      <formula>#REF!&lt;&gt;""</formula>
    </cfRule>
  </conditionalFormatting>
  <conditionalFormatting sqref="G22:AK22">
    <cfRule type="cellIs" dxfId="2" priority="97" operator="equal">
      <formula>"S"</formula>
    </cfRule>
  </conditionalFormatting>
  <conditionalFormatting sqref="AL22:XFD22">
    <cfRule type="cellIs" dxfId="2" priority="98" operator="equal">
      <formula>"S"</formula>
    </cfRule>
  </conditionalFormatting>
  <conditionalFormatting sqref="F23">
    <cfRule type="cellIs" dxfId="0" priority="26" operator="equal">
      <formula>"提醒:项目计划无法在本月底内完成!"</formula>
    </cfRule>
  </conditionalFormatting>
  <conditionalFormatting sqref="G23:AK23">
    <cfRule type="expression" dxfId="3" priority="27">
      <formula>AND(G$3&gt;=$C23,G$3&lt;=$D23)</formula>
    </cfRule>
    <cfRule type="expression" dxfId="1" priority="25">
      <formula>#REF!&lt;&gt;""</formula>
    </cfRule>
  </conditionalFormatting>
  <conditionalFormatting sqref="G24:AK24">
    <cfRule type="cellIs" dxfId="2" priority="95" operator="equal">
      <formula>"S"</formula>
    </cfRule>
  </conditionalFormatting>
  <conditionalFormatting sqref="AL24:XFD24">
    <cfRule type="cellIs" dxfId="2" priority="96" operator="equal">
      <formula>"S"</formula>
    </cfRule>
  </conditionalFormatting>
  <conditionalFormatting sqref="F25">
    <cfRule type="cellIs" dxfId="0" priority="23" operator="equal">
      <formula>"提醒:项目计划无法在本月底内完成!"</formula>
    </cfRule>
  </conditionalFormatting>
  <conditionalFormatting sqref="G25:AK25">
    <cfRule type="expression" dxfId="3" priority="24">
      <formula>AND(G$3&gt;=$C25,G$3&lt;=$D25)</formula>
    </cfRule>
    <cfRule type="expression" dxfId="1" priority="22">
      <formula>#REF!&lt;&gt;""</formula>
    </cfRule>
  </conditionalFormatting>
  <conditionalFormatting sqref="AL26:XFD26">
    <cfRule type="cellIs" dxfId="2" priority="94" operator="equal">
      <formula>"S"</formula>
    </cfRule>
  </conditionalFormatting>
  <conditionalFormatting sqref="F27">
    <cfRule type="cellIs" dxfId="0" priority="20" operator="equal">
      <formula>"提醒:项目计划无法在本月底内完成!"</formula>
    </cfRule>
  </conditionalFormatting>
  <conditionalFormatting sqref="G27:AK27">
    <cfRule type="expression" dxfId="3" priority="21">
      <formula>AND(G$3&gt;=$C27,G$3&lt;=$D27)</formula>
    </cfRule>
    <cfRule type="expression" dxfId="1" priority="19">
      <formula>#REF!&lt;&gt;""</formula>
    </cfRule>
  </conditionalFormatting>
  <conditionalFormatting sqref="AL28:XFD28">
    <cfRule type="cellIs" dxfId="2" priority="92" operator="equal">
      <formula>"S"</formula>
    </cfRule>
  </conditionalFormatting>
  <conditionalFormatting sqref="F29">
    <cfRule type="cellIs" dxfId="0" priority="17" operator="equal">
      <formula>"提醒:项目计划无法在本月底内完成!"</formula>
    </cfRule>
  </conditionalFormatting>
  <conditionalFormatting sqref="G29:AK29">
    <cfRule type="expression" dxfId="3" priority="18">
      <formula>AND(G$3&gt;=$C29,G$3&lt;=$D29)</formula>
    </cfRule>
    <cfRule type="expression" dxfId="1" priority="16">
      <formula>#REF!&lt;&gt;""</formula>
    </cfRule>
  </conditionalFormatting>
  <conditionalFormatting sqref="G30:AK30">
    <cfRule type="cellIs" dxfId="2" priority="63" operator="equal">
      <formula>"S"</formula>
    </cfRule>
    <cfRule type="expression" dxfId="3" priority="68">
      <formula>AND(G$3&gt;=$C30,G$3&lt;=$D30)</formula>
    </cfRule>
  </conditionalFormatting>
  <conditionalFormatting sqref="AL30:XFD30">
    <cfRule type="cellIs" dxfId="2" priority="58" operator="equal">
      <formula>"S"</formula>
    </cfRule>
  </conditionalFormatting>
  <conditionalFormatting sqref="F31">
    <cfRule type="cellIs" dxfId="0" priority="14" operator="equal">
      <formula>"提醒:项目计划无法在本月底内完成!"</formula>
    </cfRule>
  </conditionalFormatting>
  <conditionalFormatting sqref="G31:AK31">
    <cfRule type="expression" dxfId="3" priority="15">
      <formula>AND(G$3&gt;=$C31,G$3&lt;=$D31)</formula>
    </cfRule>
    <cfRule type="expression" dxfId="1" priority="13">
      <formula>#REF!&lt;&gt;""</formula>
    </cfRule>
  </conditionalFormatting>
  <conditionalFormatting sqref="G32:AK32">
    <cfRule type="cellIs" dxfId="2" priority="62" operator="equal">
      <formula>"S"</formula>
    </cfRule>
    <cfRule type="expression" dxfId="3" priority="67">
      <formula>AND(G$3&gt;=$C32,G$3&lt;=$D32)</formula>
    </cfRule>
  </conditionalFormatting>
  <conditionalFormatting sqref="AL32:XFD32">
    <cfRule type="cellIs" dxfId="2" priority="57" operator="equal">
      <formula>"S"</formula>
    </cfRule>
  </conditionalFormatting>
  <conditionalFormatting sqref="F33">
    <cfRule type="cellIs" dxfId="0" priority="11" operator="equal">
      <formula>"提醒:项目计划无法在本月底内完成!"</formula>
    </cfRule>
  </conditionalFormatting>
  <conditionalFormatting sqref="G33:AK33">
    <cfRule type="expression" dxfId="3" priority="12">
      <formula>AND(G$3&gt;=$C33,G$3&lt;=$D33)</formula>
    </cfRule>
    <cfRule type="expression" dxfId="1" priority="10">
      <formula>#REF!&lt;&gt;""</formula>
    </cfRule>
  </conditionalFormatting>
  <conditionalFormatting sqref="G34:AK34">
    <cfRule type="cellIs" dxfId="2" priority="61" operator="equal">
      <formula>"S"</formula>
    </cfRule>
    <cfRule type="expression" dxfId="3" priority="66">
      <formula>AND(G$3&gt;=$C34,G$3&lt;=$D34)</formula>
    </cfRule>
  </conditionalFormatting>
  <conditionalFormatting sqref="AL34:XFD34">
    <cfRule type="cellIs" dxfId="2" priority="56" operator="equal">
      <formula>"S"</formula>
    </cfRule>
  </conditionalFormatting>
  <conditionalFormatting sqref="F35">
    <cfRule type="cellIs" dxfId="0" priority="8" operator="equal">
      <formula>"提醒:项目计划无法在本月底内完成!"</formula>
    </cfRule>
  </conditionalFormatting>
  <conditionalFormatting sqref="G35:AK35">
    <cfRule type="expression" dxfId="3" priority="9">
      <formula>AND(G$3&gt;=$C35,G$3&lt;=$D35)</formula>
    </cfRule>
    <cfRule type="expression" dxfId="1" priority="7">
      <formula>#REF!&lt;&gt;""</formula>
    </cfRule>
  </conditionalFormatting>
  <conditionalFormatting sqref="G36:AK36">
    <cfRule type="cellIs" dxfId="2" priority="60" operator="equal">
      <formula>"S"</formula>
    </cfRule>
    <cfRule type="expression" dxfId="3" priority="65">
      <formula>AND(G$3&gt;=$C36,G$3&lt;=$D36)</formula>
    </cfRule>
  </conditionalFormatting>
  <conditionalFormatting sqref="AL36:XFD36">
    <cfRule type="cellIs" dxfId="2" priority="55" operator="equal">
      <formula>"S"</formula>
    </cfRule>
  </conditionalFormatting>
  <conditionalFormatting sqref="F37">
    <cfRule type="cellIs" dxfId="0" priority="5" operator="equal">
      <formula>"提醒:项目计划无法在本月底内完成!"</formula>
    </cfRule>
  </conditionalFormatting>
  <conditionalFormatting sqref="G37:AK37">
    <cfRule type="expression" dxfId="3" priority="6">
      <formula>AND(G$3&gt;=$C37,G$3&lt;=$D37)</formula>
    </cfRule>
    <cfRule type="expression" dxfId="1" priority="4">
      <formula>#REF!&lt;&gt;""</formula>
    </cfRule>
  </conditionalFormatting>
  <conditionalFormatting sqref="G38:AK38">
    <cfRule type="cellIs" dxfId="2" priority="59" operator="equal">
      <formula>"S"</formula>
    </cfRule>
    <cfRule type="expression" dxfId="3" priority="64">
      <formula>AND(G$3&gt;=$C38,G$3&lt;=$D38)</formula>
    </cfRule>
  </conditionalFormatting>
  <conditionalFormatting sqref="AL38:XFD38">
    <cfRule type="cellIs" dxfId="2" priority="54" operator="equal">
      <formula>"S"</formula>
    </cfRule>
  </conditionalFormatting>
  <conditionalFormatting sqref="F39">
    <cfRule type="cellIs" dxfId="0" priority="2" operator="equal">
      <formula>"提醒:项目计划无法在本月底内完成!"</formula>
    </cfRule>
  </conditionalFormatting>
  <conditionalFormatting sqref="G39:AK39">
    <cfRule type="expression" dxfId="3" priority="3">
      <formula>AND(G$3&gt;=$C39,G$3&lt;=$D39)</formula>
    </cfRule>
    <cfRule type="expression" dxfId="1" priority="1">
      <formula>#REF!&lt;&gt;""</formula>
    </cfRule>
  </conditionalFormatting>
  <conditionalFormatting sqref="F40:F999">
    <cfRule type="cellIs" dxfId="0" priority="117" operator="equal">
      <formula>"提醒:项目计划无法在本月底内完成!"</formula>
    </cfRule>
  </conditionalFormatting>
  <conditionalFormatting sqref="B3:F4 AL5:XFD6">
    <cfRule type="cellIs" dxfId="2" priority="121" operator="equal">
      <formula>"S"</formula>
    </cfRule>
  </conditionalFormatting>
  <conditionalFormatting sqref="G5:AK6">
    <cfRule type="cellIs" dxfId="2" priority="118" operator="equal">
      <formula>"S"</formula>
    </cfRule>
  </conditionalFormatting>
  <conditionalFormatting sqref="G7:AK8 G10:AK10 G12:AK12 G14:AK14 G16:AK16 G18:AK18 G20:AK20 G22:AK22 G24:AK24 G26:AK26 G28:AK28 G40:AK1999">
    <cfRule type="expression" dxfId="3" priority="116">
      <formula>AND(G$3&gt;=$C7,G$3&lt;=$D7)</formula>
    </cfRule>
  </conditionalFormatting>
  <conditionalFormatting sqref="G26:AK26 G28:AK28">
    <cfRule type="cellIs" dxfId="2" priority="93" operator="equal">
      <formula>"S"</formula>
    </cfRule>
  </conditionalFormatting>
  <conditionalFormatting sqref="G40:AK975">
    <cfRule type="expression" dxfId="1" priority="119">
      <formula>#REF!&lt;&gt;""</formula>
    </cfRule>
    <cfRule type="expression" dxfId="4" priority="120">
      <formula>AND(G$3&gt;=$C40,G$3&lt;=$D40)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taotao</dc:creator>
  <cp:lastModifiedBy>728014</cp:lastModifiedBy>
  <dcterms:created xsi:type="dcterms:W3CDTF">2019-06-24T08:50:00Z</dcterms:created>
  <dcterms:modified xsi:type="dcterms:W3CDTF">2020-12-08T03:31:37Z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