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673DF75B-0835-4D5A-8D17-131EF902CC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计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 l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7" i="1" l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4" i="1" l="1"/>
  <c r="G19" i="1" s="1"/>
  <c r="H14" i="1" l="1"/>
  <c r="E5" i="1"/>
  <c r="E6" i="1"/>
  <c r="E7" i="1"/>
  <c r="E8" i="1"/>
  <c r="E4" i="1"/>
  <c r="E9" i="1" l="1"/>
  <c r="I14" i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J14" i="1" l="1"/>
  <c r="I19" i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<sst xmlns="http://schemas.openxmlformats.org/spreadsheetml/2006/main" count="50" uniqueCount="40">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</sst>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_);[Red]\(0\)"/>
    <numFmt numFmtId="178" formatCode="0.000%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tabSelected="1" workbookViewId="0">
      <selection activeCell="J10" sqref="J10"/>
    </sheetView>
  </sheetViews>
  <sheetFormatPr defaultRowHeight="14.25" x14ac:dyDescent="0.2"/>
  <cols>
    <col min="1" max="3" width="9" style="33"/>
    <col min="4" max="4" width="11.75" style="33" customWidth="1"/>
    <col min="5" max="5" width="11.25" style="33" customWidth="1"/>
    <col min="6" max="6" width="12.125" style="33" customWidth="1"/>
    <col min="7" max="7" width="12.875" style="33" customWidth="1"/>
    <col min="8" max="8" width="15.25" style="33" customWidth="1"/>
    <col min="9" max="9" width="14.375" style="33" customWidth="1"/>
    <col min="10" max="10" width="14.125" style="33" customWidth="1"/>
    <col min="11" max="11" width="12.125" style="33" customWidth="1"/>
    <col min="12" max="12" width="13.625" style="33" customWidth="1"/>
    <col min="13" max="13" width="5.125" style="34" customWidth="1"/>
    <col min="14" max="14" width="13.75" style="33" customWidth="1"/>
    <col min="15" max="15" width="14.875" style="33" customWidth="1"/>
    <col min="16" max="16384" width="9" style="33"/>
  </cols>
  <sheetData>
    <row r="1" spans="2:17" s="32" customFormat="1" ht="26.25" customHeight="1" thickBot="1" x14ac:dyDescent="0.25"/>
    <row r="2" spans="2:17" s="32" customFormat="1" ht="26.25" customHeight="1" thickBot="1" x14ac:dyDescent="0.25">
      <c r="B2" s="45" t="s">
        <v>36</v>
      </c>
      <c r="C2" s="45"/>
      <c r="D2" s="45"/>
      <c r="E2" s="45"/>
      <c r="F2" s="45"/>
      <c r="G2" s="45"/>
      <c r="H2" s="45"/>
      <c r="I2" s="45"/>
      <c r="J2" s="45"/>
      <c r="L2" s="42" t="s">
        <v>16</v>
      </c>
      <c r="M2" s="43"/>
      <c r="N2" s="43"/>
      <c r="O2" s="44"/>
    </row>
    <row r="3" spans="2:17" s="32" customFormat="1" ht="26.25" customHeight="1" x14ac:dyDescent="0.2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2" customFormat="1" ht="26.25" customHeight="1" x14ac:dyDescent="0.2">
      <c r="B4" s="29"/>
      <c r="C4" s="30"/>
      <c r="D4" s="13" t="str">
        <f>IFERROR($N$9/C4,"")</f>
        <v/>
      </c>
      <c r="E4" s="13" t="str">
        <f>IFERROR(J4*POWER(1/C4,3/2)/B4,"")</f>
        <v/>
      </c>
      <c r="F4" s="14" t="str">
        <f>IFERROR(ROUND(E4/$N$6,0),"")</f>
        <v/>
      </c>
      <c r="G4" s="15" t="str">
        <f>IFERROR(E4/F4,"")</f>
        <v/>
      </c>
      <c r="H4" s="16" t="str">
        <f>IFERROR((G4-$N$6)/$N$6,"")</f>
        <v/>
      </c>
      <c r="I4" s="17" t="str">
        <f>IFERROR(POWER(9*$N$8*D4/(2*$N$11*$N$7),1/2),"")</f>
        <v/>
      </c>
      <c r="J4" s="18" t="str">
        <f>IFERROR(18*$N$3/POWER(2*$N$7*$N$11,1/2)*POWER($N$8*$N$9/(1+$N$4/($N$5*I4)),3/2)*$N$10,"")</f>
        <v/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2" customFormat="1" ht="26.25" customHeight="1" x14ac:dyDescent="0.2">
      <c r="B5" s="29"/>
      <c r="C5" s="30"/>
      <c r="D5" s="13" t="str">
        <f>IFERROR($N$9/C5,"")</f>
        <v/>
      </c>
      <c r="E5" s="13" t="str">
        <f t="shared" ref="E5:E8" si="0">IFERROR(J5*POWER(1/C5,3/2)/B5,"")</f>
        <v/>
      </c>
      <c r="F5" s="14" t="str">
        <f t="shared" ref="F5:F8" si="1">IFERROR(ROUND(E5/$N$6,0),"")</f>
        <v/>
      </c>
      <c r="G5" s="15" t="str">
        <f t="shared" ref="G5:G8" si="2">IFERROR(E5/F5,"")</f>
        <v/>
      </c>
      <c r="H5" s="16" t="str">
        <f t="shared" ref="H5:H8" si="3">IFERROR((G5-$N$6)/$N$6,"")</f>
        <v/>
      </c>
      <c r="I5" s="17" t="str">
        <f t="shared" ref="I5:I8" si="4">IFERROR(POWER(9*$N$8*D5/(2*$N$11*$N$7),1/2),"")</f>
        <v/>
      </c>
      <c r="J5" s="18" t="str">
        <f t="shared" ref="J5:J8" si="5">IFERROR(18*$N$3/POWER(2*$N$7*$N$11,1/2)*POWER($N$8*$N$9/(1+$N$4/($N$5*I5)),3/2)*$N$10,"")</f>
        <v/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2" customFormat="1" ht="26.25" customHeight="1" x14ac:dyDescent="0.2">
      <c r="B6" s="29"/>
      <c r="C6" s="30"/>
      <c r="D6" s="13" t="str">
        <f t="shared" ref="D6:D8" si="6">IFERROR($N$9/C6,"")</f>
        <v/>
      </c>
      <c r="E6" s="13" t="str">
        <f t="shared" si="0"/>
        <v/>
      </c>
      <c r="F6" s="14" t="str">
        <f t="shared" si="1"/>
        <v/>
      </c>
      <c r="G6" s="15" t="str">
        <f t="shared" si="2"/>
        <v/>
      </c>
      <c r="H6" s="16" t="str">
        <f t="shared" si="3"/>
        <v/>
      </c>
      <c r="I6" s="17" t="str">
        <f t="shared" si="4"/>
        <v/>
      </c>
      <c r="J6" s="18" t="str">
        <f t="shared" si="5"/>
        <v/>
      </c>
      <c r="L6" s="7" t="s">
        <v>15</v>
      </c>
      <c r="M6" s="5" t="s">
        <v>27</v>
      </c>
      <c r="N6" s="6">
        <v>1.602E-19</v>
      </c>
      <c r="O6" s="4" t="s">
        <v>6</v>
      </c>
      <c r="Q6" s="38"/>
    </row>
    <row r="7" spans="2:17" s="32" customFormat="1" ht="26.25" customHeight="1" x14ac:dyDescent="0.2">
      <c r="B7" s="29"/>
      <c r="C7" s="30"/>
      <c r="D7" s="13" t="str">
        <f t="shared" si="6"/>
        <v/>
      </c>
      <c r="E7" s="13" t="str">
        <f t="shared" si="0"/>
        <v/>
      </c>
      <c r="F7" s="14" t="str">
        <f t="shared" si="1"/>
        <v/>
      </c>
      <c r="G7" s="15" t="str">
        <f t="shared" si="2"/>
        <v/>
      </c>
      <c r="H7" s="16" t="str">
        <f t="shared" si="3"/>
        <v/>
      </c>
      <c r="I7" s="17" t="str">
        <f t="shared" si="4"/>
        <v/>
      </c>
      <c r="J7" s="18" t="str">
        <f t="shared" si="5"/>
        <v/>
      </c>
      <c r="L7" s="7" t="s">
        <v>9</v>
      </c>
      <c r="M7" s="5" t="s">
        <v>28</v>
      </c>
      <c r="N7" s="3">
        <v>981</v>
      </c>
      <c r="O7" s="4" t="s">
        <v>29</v>
      </c>
      <c r="Q7" s="38"/>
    </row>
    <row r="8" spans="2:17" s="32" customFormat="1" ht="26.25" customHeight="1" x14ac:dyDescent="0.2">
      <c r="B8" s="29"/>
      <c r="C8" s="30"/>
      <c r="D8" s="13" t="str">
        <f t="shared" si="6"/>
        <v/>
      </c>
      <c r="E8" s="13" t="str">
        <f t="shared" si="0"/>
        <v/>
      </c>
      <c r="F8" s="14" t="str">
        <f t="shared" si="1"/>
        <v/>
      </c>
      <c r="G8" s="15" t="str">
        <f t="shared" si="2"/>
        <v/>
      </c>
      <c r="H8" s="16" t="str">
        <f t="shared" si="3"/>
        <v/>
      </c>
      <c r="I8" s="17" t="str">
        <f t="shared" si="4"/>
        <v/>
      </c>
      <c r="J8" s="18" t="str">
        <f t="shared" si="5"/>
        <v/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2" customFormat="1" ht="26.25" customHeight="1" thickBot="1" x14ac:dyDescent="0.25">
      <c r="B9" s="39" t="s">
        <v>38</v>
      </c>
      <c r="C9" s="40"/>
      <c r="D9" s="41"/>
      <c r="E9" s="19" t="str">
        <f>IFERROR(AVERAGE(E4:E8),"")</f>
        <v/>
      </c>
      <c r="F9" s="20" t="str">
        <f>IFERROR(AVERAGE(F4:F8),"")</f>
        <v/>
      </c>
      <c r="G9" s="21" t="str">
        <f>IFERROR(AVERAGE(G4:G8),"")</f>
        <v/>
      </c>
      <c r="H9" s="22" t="str">
        <f>IFERROR((G9-$N$6)/$N$6,"")</f>
        <v/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2" customFormat="1" ht="26.25" customHeight="1" x14ac:dyDescent="0.2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2" customFormat="1" ht="26.25" customHeight="1" thickBot="1" x14ac:dyDescent="0.25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2" customFormat="1" ht="26.25" customHeight="1" thickBot="1" x14ac:dyDescent="0.25">
      <c r="B12" s="36" t="s">
        <v>39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2:17" s="32" customFormat="1" ht="26.25" customHeight="1" x14ac:dyDescent="0.2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5"/>
    </row>
    <row r="14" spans="2:17" s="32" customFormat="1" ht="26.25" customHeight="1" x14ac:dyDescent="0.2">
      <c r="B14" s="29"/>
      <c r="C14" s="30"/>
      <c r="D14" s="30"/>
      <c r="E14" s="13" t="str">
        <f>IFERROR($N$9/C14,"")</f>
        <v/>
      </c>
      <c r="F14" s="13" t="str">
        <f>IFERROR($N$9/D14,"")</f>
        <v/>
      </c>
      <c r="G14" s="13" t="str">
        <f>IFERROR(L14*(1/C14+1/D14)*POWER(1/C14,1/2)/B14,"")</f>
        <v/>
      </c>
      <c r="H14" s="14" t="str">
        <f>IFERROR(ROUND(G14/$N$6,0),"")</f>
        <v/>
      </c>
      <c r="I14" s="15" t="str">
        <f>IFERROR(G14/H14,"")</f>
        <v/>
      </c>
      <c r="J14" s="16" t="str">
        <f>IFERROR((I14-$N$6)/$N$6,"")</f>
        <v/>
      </c>
      <c r="K14" s="25" t="str">
        <f>IFERROR(POWER(9*$N$8*E14/(2*$N$11*$N$7),1/2),"")</f>
        <v/>
      </c>
      <c r="L14" s="18" t="str">
        <f>IFERROR(18*$N$3/POWER(2*$N$7*$N$11,1/2)*POWER($N$8*$N$9/(1+$N$4/($N$5*K14)),3/2)*$N$10,"")</f>
        <v/>
      </c>
    </row>
    <row r="15" spans="2:17" s="32" customFormat="1" ht="26.25" customHeight="1" x14ac:dyDescent="0.2">
      <c r="B15" s="29"/>
      <c r="C15" s="30"/>
      <c r="D15" s="30"/>
      <c r="E15" s="13" t="str">
        <f t="shared" ref="E15:E18" si="7">IFERROR($N$9/C15,"")</f>
        <v/>
      </c>
      <c r="F15" s="13" t="str">
        <f t="shared" ref="F15:F18" si="8">IFERROR($N$9/D15,"")</f>
        <v/>
      </c>
      <c r="G15" s="13" t="str">
        <f t="shared" ref="G15:G18" si="9">IFERROR(L15*(1/C15+1/D15)*POWER(1/C15,1/2)/B15,"")</f>
        <v/>
      </c>
      <c r="H15" s="14" t="str">
        <f t="shared" ref="H15:H18" si="10">IFERROR(ROUND(G15/$N$6,0),"")</f>
        <v/>
      </c>
      <c r="I15" s="15" t="str">
        <f t="shared" ref="I15:I18" si="11">IFERROR(G15/H15,"")</f>
        <v/>
      </c>
      <c r="J15" s="16" t="str">
        <f t="shared" ref="J15:J18" si="12">IFERROR((I15-$N$6)/$N$6,"")</f>
        <v/>
      </c>
      <c r="K15" s="25" t="str">
        <f t="shared" ref="K15:K18" si="13">IFERROR(POWER(9*$N$8*E15/(2*$N$11*$N$7),1/2),"")</f>
        <v/>
      </c>
      <c r="L15" s="18" t="str">
        <f t="shared" ref="L15:L18" si="14">IFERROR(18*$N$3/POWER(2*$N$7*$N$11,1/2)*POWER($N$8*$N$9/(1+$N$4/($N$5*K15)),3/2)*$N$10,"")</f>
        <v/>
      </c>
    </row>
    <row r="16" spans="2:17" s="32" customFormat="1" ht="26.25" customHeight="1" x14ac:dyDescent="0.2">
      <c r="B16" s="29"/>
      <c r="C16" s="30"/>
      <c r="D16" s="30"/>
      <c r="E16" s="13" t="str">
        <f t="shared" si="7"/>
        <v/>
      </c>
      <c r="F16" s="13" t="str">
        <f t="shared" si="8"/>
        <v/>
      </c>
      <c r="G16" s="13" t="str">
        <f t="shared" si="9"/>
        <v/>
      </c>
      <c r="H16" s="14" t="str">
        <f t="shared" si="10"/>
        <v/>
      </c>
      <c r="I16" s="15" t="str">
        <f t="shared" si="11"/>
        <v/>
      </c>
      <c r="J16" s="16" t="str">
        <f t="shared" si="12"/>
        <v/>
      </c>
      <c r="K16" s="25" t="str">
        <f t="shared" si="13"/>
        <v/>
      </c>
      <c r="L16" s="18" t="str">
        <f t="shared" si="14"/>
        <v/>
      </c>
    </row>
    <row r="17" spans="2:14" s="32" customFormat="1" ht="26.25" customHeight="1" x14ac:dyDescent="0.2">
      <c r="B17" s="29"/>
      <c r="C17" s="30"/>
      <c r="D17" s="30"/>
      <c r="E17" s="13" t="str">
        <f t="shared" si="7"/>
        <v/>
      </c>
      <c r="F17" s="13" t="str">
        <f t="shared" si="8"/>
        <v/>
      </c>
      <c r="G17" s="13" t="str">
        <f t="shared" si="9"/>
        <v/>
      </c>
      <c r="H17" s="14" t="str">
        <f t="shared" si="10"/>
        <v/>
      </c>
      <c r="I17" s="15" t="str">
        <f t="shared" si="11"/>
        <v/>
      </c>
      <c r="J17" s="16" t="str">
        <f t="shared" si="12"/>
        <v/>
      </c>
      <c r="K17" s="25" t="str">
        <f t="shared" si="13"/>
        <v/>
      </c>
      <c r="L17" s="18" t="str">
        <f t="shared" si="14"/>
        <v/>
      </c>
    </row>
    <row r="18" spans="2:14" s="32" customFormat="1" ht="26.25" customHeight="1" x14ac:dyDescent="0.2">
      <c r="B18" s="29"/>
      <c r="C18" s="30"/>
      <c r="D18" s="30"/>
      <c r="E18" s="13" t="str">
        <f t="shared" si="7"/>
        <v/>
      </c>
      <c r="F18" s="13" t="str">
        <f t="shared" si="8"/>
        <v/>
      </c>
      <c r="G18" s="13" t="str">
        <f t="shared" si="9"/>
        <v/>
      </c>
      <c r="H18" s="14" t="str">
        <f t="shared" si="10"/>
        <v/>
      </c>
      <c r="I18" s="15" t="str">
        <f t="shared" si="11"/>
        <v/>
      </c>
      <c r="J18" s="16" t="str">
        <f t="shared" si="12"/>
        <v/>
      </c>
      <c r="K18" s="25" t="str">
        <f t="shared" si="13"/>
        <v/>
      </c>
      <c r="L18" s="18" t="str">
        <f t="shared" si="14"/>
        <v/>
      </c>
    </row>
    <row r="19" spans="2:14" s="32" customFormat="1" ht="26.25" customHeight="1" thickBot="1" x14ac:dyDescent="0.25">
      <c r="B19" s="39" t="s">
        <v>38</v>
      </c>
      <c r="C19" s="40"/>
      <c r="D19" s="40"/>
      <c r="E19" s="40"/>
      <c r="F19" s="41"/>
      <c r="G19" s="19" t="str">
        <f>IFERROR(AVERAGE(G14:G18),"")</f>
        <v/>
      </c>
      <c r="H19" s="20" t="str">
        <f>IFERROR(AVERAGE(H14:H18),"")</f>
        <v/>
      </c>
      <c r="I19" s="21" t="str">
        <f>IFERROR(AVERAGE(I14:I18),"")</f>
        <v/>
      </c>
      <c r="J19" s="22" t="str">
        <f>IFERROR((I19-$N$6)/$N$6,"")</f>
        <v/>
      </c>
      <c r="K19" s="23"/>
      <c r="L19" s="24"/>
    </row>
    <row r="20" spans="2:14" s="31" customFormat="1" ht="26.25" customHeight="1" x14ac:dyDescent="0.2">
      <c r="N20" s="32"/>
    </row>
    <row r="21" spans="2:14" s="31" customFormat="1" ht="18.75" customHeight="1" x14ac:dyDescent="0.2"/>
    <row r="22" spans="2:14" s="31" customFormat="1" x14ac:dyDescent="0.2"/>
    <row r="23" spans="2:14" s="31" customFormat="1" x14ac:dyDescent="0.2"/>
  </sheetData>
  <sheetProtection sheet="1" objects="1" scenarios="1"/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2021-09-15T02:56:46Z</dcterms:modified>
</cp:coreProperties>
</file>