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Microsoft_Visio___1.vsdx" ContentType="application/vnd.ms-visio.drawing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3" windowHeight="9150"/>
  </bookViews>
  <sheets>
    <sheet name="DN" sheetId="1" r:id="rId1"/>
    <sheet name="Curve" sheetId="3" r:id="rId2"/>
    <sheet name="sun" sheetId="13" r:id="rId3"/>
  </sheets>
  <definedNames>
    <definedName name="_xlnm._FilterDatabase" localSheetId="2" hidden="1">sun!$A$1:$Z$34</definedName>
    <definedName name="光照强度数据_1" localSheetId="2">sun!$B$2:$Y$35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光照强度数据" type="6" background="1" refreshedVersion="2" saveData="1">
    <textPr sourceFile="E:\YZU CLOUDV2\personal_space\【扬大云盘同步桌面】\光照强度数据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<sst xmlns="http://schemas.openxmlformats.org/spreadsheetml/2006/main" count="18" uniqueCount="18">
  <si>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N_branch</t>
  </si>
  <si>
    <t>fb</t>
  </si>
  <si>
    <t>tb</t>
  </si>
  <si>
    <t>r</t>
  </si>
  <si>
    <t>x</t>
  </si>
  <si>
    <t>P_L</t>
  </si>
  <si>
    <t>Q_L</t>
  </si>
  <si>
    <t>I_max</t>
  </si>
  <si>
    <t>S_B</t>
  </si>
  <si>
    <t>V_B</t>
  </si>
  <si>
    <t>Z_B</t>
  </si>
  <si>
    <t>I_B</t>
  </si>
  <si>
    <t>V_S</t>
  </si>
  <si>
    <t>V_min</t>
  </si>
  <si>
    <t>V_max</t>
  </si>
  <si>
    <t>cosphi_grid</t>
  </si>
  <si>
    <t>bus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</si>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</sst>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Curve!$A$1:$A$24</c:f>
              <c:numCache>
                <c:formatCode>0.000_);[Red]\(0.000\)</c:formatCode>
                <c:ptCount val="24"/>
                <c:pt idx="0">
                  <c:v>0.35</c:v>
                </c:pt>
                <c:pt idx="1">
                  <c:v>0.32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0.55</c:v>
                </c:pt>
                <c:pt idx="8">
                  <c:v>0.65</c:v>
                </c:pt>
                <c:pt idx="9">
                  <c:v>0.75</c:v>
                </c:pt>
                <c:pt idx="10">
                  <c:v>0.82</c:v>
                </c:pt>
                <c:pt idx="11">
                  <c:v>0.85</c:v>
                </c:pt>
                <c:pt idx="12">
                  <c:v>0.88</c:v>
                </c:pt>
                <c:pt idx="13">
                  <c:v>0.85</c:v>
                </c:pt>
                <c:pt idx="14">
                  <c:v>0.87</c:v>
                </c:pt>
                <c:pt idx="15">
                  <c:v>0.9</c:v>
                </c:pt>
                <c:pt idx="16">
                  <c:v>0.92</c:v>
                </c:pt>
                <c:pt idx="17">
                  <c:v>0.95</c:v>
                </c:pt>
                <c:pt idx="18">
                  <c:v>1</c:v>
                </c:pt>
                <c:pt idx="19">
                  <c:v>0.98</c:v>
                </c:pt>
                <c:pt idx="20">
                  <c:v>0.93</c:v>
                </c:pt>
                <c:pt idx="21">
                  <c:v>0.85</c:v>
                </c:pt>
                <c:pt idx="22">
                  <c:v>0.7</c:v>
                </c:pt>
                <c:pt idx="2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035520"/>
        <c:axId val="897037184"/>
      </c:lineChart>
      <c:catAx>
        <c:axId val="8970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37184"/>
        <c:crosses val="autoZero"/>
        <c:auto val="1"/>
        <c:lblAlgn val="ctr"/>
        <c:lblOffset val="100"/>
        <c:noMultiLvlLbl val="0"/>
      </c:catAx>
      <c:valAx>
        <c:axId val="897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b2e9f04-6c88-4eed-a7a3-4411efc577a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624072</xdr:colOff>
      <xdr:row>14</xdr:row>
      <xdr:rowOff>27216</xdr:rowOff>
    </xdr:from>
    <xdr:to>
      <xdr:col>17</xdr:col>
      <xdr:colOff>353291</xdr:colOff>
      <xdr:row>17</xdr:row>
      <xdr:rowOff>167245</xdr:rowOff>
    </xdr:to>
    <xdr:sp>
      <xdr:nvSpPr>
        <xdr:cNvPr id="4" name="文本框 3"/>
        <xdr:cNvSpPr txBox="1"/>
      </xdr:nvSpPr>
      <xdr:spPr>
        <a:xfrm>
          <a:off x="4711700" y="2533650"/>
          <a:ext cx="5882640" cy="67754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参考文献：</a:t>
          </a:r>
          <a:endParaRPr lang="en-US" altLang="zh-CN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[1]. O. Alsac and B. Stott, "Optimal Load Flow with Steady-State Security," in IEEE Transactions on Power Apparatus and Systems, vol. PAS-93, no. 3, pp. 745-751, May 1974.</a:t>
          </a:r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zh-C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0</xdr:colOff>
      <xdr:row>18</xdr:row>
      <xdr:rowOff>99695</xdr:rowOff>
    </xdr:from>
    <xdr:ext cx="5760720" cy="2586355"/>
    <xdr:sp>
      <xdr:nvSpPr>
        <xdr:cNvPr id="5" name="文本框 4"/>
        <xdr:cNvSpPr txBox="1"/>
      </xdr:nvSpPr>
      <xdr:spPr>
        <a:xfrm>
          <a:off x="4739640" y="3322955"/>
          <a:ext cx="5760720" cy="25863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N_Branch	index of branch line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fb	from</a:t>
          </a:r>
          <a:r>
            <a:rPr lang="en-US" altLang="zh-CN" sz="1100" baseline="0">
              <a:solidFill>
                <a:srgbClr val="FF0000"/>
              </a:solidFill>
            </a:rPr>
            <a:t> bus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tb	to bus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r	resistance</a:t>
          </a:r>
          <a:r>
            <a:rPr lang="zh-CN" altLang="en-US" sz="1100">
              <a:solidFill>
                <a:srgbClr val="FF0000"/>
              </a:solidFill>
            </a:rPr>
            <a:t>，</a:t>
          </a:r>
          <a:r>
            <a:rPr lang="en-US" altLang="zh-CN" sz="1100">
              <a:solidFill>
                <a:srgbClr val="FF0000"/>
              </a:solidFill>
            </a:rPr>
            <a:t>p.u.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x	reactance</a:t>
          </a:r>
          <a:r>
            <a:rPr lang="zh-CN" altLang="en-US" sz="1100">
              <a:solidFill>
                <a:srgbClr val="FF0000"/>
              </a:solidFill>
            </a:rPr>
            <a:t>，</a:t>
          </a:r>
          <a:r>
            <a:rPr lang="en-US" altLang="zh-CN" sz="1100">
              <a:solidFill>
                <a:srgbClr val="FF0000"/>
              </a:solidFill>
            </a:rPr>
            <a:t>p.u.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P_L	active load,</a:t>
          </a:r>
          <a:r>
            <a:rPr lang="en-US" altLang="zh-CN" sz="1100" baseline="0">
              <a:solidFill>
                <a:srgbClr val="FF0000"/>
              </a:solidFill>
            </a:rPr>
            <a:t> kW</a:t>
          </a:r>
          <a:endParaRPr lang="en-US" altLang="zh-CN" sz="1100" baseline="0">
            <a:solidFill>
              <a:srgbClr val="FF0000"/>
            </a:solidFill>
          </a:endParaRPr>
        </a:p>
        <a:p>
          <a:r>
            <a:rPr lang="en-US" altLang="zh-CN" sz="1100" baseline="0">
              <a:solidFill>
                <a:srgbClr val="FF0000"/>
              </a:solidFill>
            </a:rPr>
            <a:t>Q_L	reactive load, kVar</a:t>
          </a:r>
          <a:endParaRPr lang="en-US" altLang="zh-CN" sz="1100" baseline="0">
            <a:solidFill>
              <a:srgbClr val="FF0000"/>
            </a:solidFill>
          </a:endParaRPr>
        </a:p>
        <a:p>
          <a:r>
            <a:rPr lang="en-US" altLang="zh-CN" sz="1100" baseline="0">
              <a:solidFill>
                <a:srgbClr val="FF0000"/>
              </a:solidFill>
            </a:rPr>
            <a:t>I_max	current limit, A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S_B	base value</a:t>
          </a:r>
          <a:r>
            <a:rPr lang="en-US" altLang="zh-CN" sz="1100" baseline="0">
              <a:solidFill>
                <a:srgbClr val="FF0000"/>
              </a:solidFill>
            </a:rPr>
            <a:t> of apparant power</a:t>
          </a:r>
          <a:r>
            <a:rPr lang="zh-CN" altLang="en-US" sz="1100">
              <a:solidFill>
                <a:srgbClr val="FF0000"/>
              </a:solidFill>
            </a:rPr>
            <a:t>，</a:t>
          </a:r>
          <a:r>
            <a:rPr lang="en-US" altLang="zh-CN" sz="1100">
              <a:solidFill>
                <a:srgbClr val="FF0000"/>
              </a:solidFill>
            </a:rPr>
            <a:t>MVA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U_B	base</a:t>
          </a:r>
          <a:r>
            <a:rPr lang="en-US" altLang="zh-CN" sz="1100" baseline="0">
              <a:solidFill>
                <a:srgbClr val="FF0000"/>
              </a:solidFill>
            </a:rPr>
            <a:t> value of voltage, kV</a:t>
          </a:r>
          <a:endParaRPr lang="en-US" altLang="zh-CN" sz="1100" baseline="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Z_B	base value of impedence, Ω</a:t>
          </a:r>
          <a:endParaRPr lang="en-US" altLang="zh-CN" sz="1100">
            <a:solidFill>
              <a:srgbClr val="FF0000"/>
            </a:solidFill>
          </a:endParaRPr>
        </a:p>
        <a:p>
          <a:r>
            <a:rPr lang="en-US" altLang="zh-CN" sz="1100">
              <a:solidFill>
                <a:srgbClr val="FF0000"/>
              </a:solidFill>
            </a:rPr>
            <a:t>U_S	</a:t>
          </a:r>
          <a:r>
            <a:rPr lang="en-US" altLang="zh-CN" sz="1100" baseline="0">
              <a:solidFill>
                <a:srgbClr val="FF0000"/>
              </a:solidFill>
            </a:rPr>
            <a:t>value of slack voltage, p.u.</a:t>
          </a:r>
          <a:endParaRPr lang="en-US" altLang="zh-CN" sz="1100" baseline="0">
            <a:solidFill>
              <a:srgbClr val="FF0000"/>
            </a:solidFill>
          </a:endParaRPr>
        </a:p>
        <a:p>
          <a:r>
            <a:rPr lang="en-US" altLang="zh-CN" sz="1100" baseline="0">
              <a:solidFill>
                <a:srgbClr val="FF0000"/>
              </a:solidFill>
            </a:rPr>
            <a:t>P_cap	the capacity of distribubtion transformer, kW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10886</xdr:colOff>
          <xdr:row>4</xdr:row>
          <xdr:rowOff>108857</xdr:rowOff>
        </xdr:from>
        <xdr:to>
          <xdr:col>17</xdr:col>
          <xdr:colOff>337457</xdr:colOff>
          <xdr:row>13</xdr:row>
          <xdr:rowOff>70757</xdr:rowOff>
        </xdr:to>
        <xdr:sp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4750435" y="824865"/>
              <a:ext cx="5828030" cy="15735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340518</xdr:colOff>
      <xdr:row>5</xdr:row>
      <xdr:rowOff>16668</xdr:rowOff>
    </xdr:from>
    <xdr:to>
      <xdr:col>10</xdr:col>
      <xdr:colOff>378618</xdr:colOff>
      <xdr:row>21</xdr:row>
      <xdr:rowOff>16668</xdr:rowOff>
    </xdr:to>
    <xdr:graphicFrame>
      <xdr:nvGraphicFramePr>
        <xdr:cNvPr id="2" name="图表 1"/>
        <xdr:cNvGraphicFramePr/>
      </xdr:nvGraphicFramePr>
      <xdr:xfrm>
        <a:off x="2473325" y="911860"/>
        <a:ext cx="459867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光照强度数据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workbookViewId="0">
      <selection activeCell="F2" sqref="F2"/>
    </sheetView>
  </sheetViews>
  <sheetFormatPr defaultColWidth="9" defaultRowHeight="14.1"/>
  <cols>
    <col min="1" max="1" width="9.6140350877193" style="1" customWidth="1"/>
    <col min="2" max="3" width="4" style="1" customWidth="1"/>
    <col min="4" max="7" width="7.46491228070175" style="1" customWidth="1"/>
    <col min="8" max="8" width="9" style="4"/>
    <col min="9" max="15" width="9" style="1"/>
    <col min="16" max="16" width="13" style="1" customWidth="1"/>
    <col min="17" max="16384" width="9" style="1"/>
  </cols>
  <sheetData>
    <row r="1" s="3" customForma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7">
        <v>1</v>
      </c>
      <c r="B2" s="7">
        <v>1</v>
      </c>
      <c r="C2" s="7">
        <v>2</v>
      </c>
      <c r="D2" s="7">
        <v>0.0922</v>
      </c>
      <c r="E2" s="7">
        <v>0.047</v>
      </c>
      <c r="F2" s="7">
        <v>100</v>
      </c>
      <c r="G2" s="7">
        <v>60</v>
      </c>
      <c r="H2" s="8">
        <f>($M$2-$N$2)*$J$2/SQRT(3)/D2*1000</f>
        <v>5549.32547240614</v>
      </c>
      <c r="I2" s="11">
        <v>10</v>
      </c>
      <c r="J2" s="7">
        <v>12.66</v>
      </c>
      <c r="K2" s="7">
        <f>J2^2/I2</f>
        <v>16.02756</v>
      </c>
      <c r="L2" s="7">
        <f>I2*1000/J2/SQRT(3)</f>
        <v>456.042866658472</v>
      </c>
      <c r="M2" s="7">
        <v>1</v>
      </c>
      <c r="N2" s="7">
        <v>0.93</v>
      </c>
      <c r="O2" s="7">
        <v>1.07</v>
      </c>
      <c r="P2" s="7">
        <v>0.9</v>
      </c>
    </row>
    <row r="3" spans="1:8">
      <c r="A3" s="7">
        <v>2</v>
      </c>
      <c r="B3" s="7">
        <v>2</v>
      </c>
      <c r="C3" s="7">
        <v>3</v>
      </c>
      <c r="D3" s="7">
        <v>0.493</v>
      </c>
      <c r="E3" s="7">
        <v>0.2511</v>
      </c>
      <c r="F3" s="7">
        <v>90</v>
      </c>
      <c r="G3" s="7">
        <v>40</v>
      </c>
      <c r="H3" s="8">
        <f t="shared" ref="H3:H20" si="0">($M$2-$N$2)*$J$2/SQRT(3)/D3*1000</f>
        <v>1037.82516948447</v>
      </c>
    </row>
    <row r="4" spans="1:8">
      <c r="A4" s="7">
        <v>3</v>
      </c>
      <c r="B4" s="7">
        <v>3</v>
      </c>
      <c r="C4" s="7">
        <v>4</v>
      </c>
      <c r="D4" s="7">
        <v>0.366</v>
      </c>
      <c r="E4" s="7">
        <v>0.1864</v>
      </c>
      <c r="F4" s="7">
        <v>120</v>
      </c>
      <c r="G4" s="7">
        <v>80</v>
      </c>
      <c r="H4" s="8">
        <f t="shared" si="0"/>
        <v>1397.9448321198</v>
      </c>
    </row>
    <row r="5" spans="1:8">
      <c r="A5" s="7">
        <v>4</v>
      </c>
      <c r="B5" s="7">
        <v>4</v>
      </c>
      <c r="C5" s="7">
        <v>5</v>
      </c>
      <c r="D5" s="7">
        <v>0.3811</v>
      </c>
      <c r="E5" s="7">
        <v>0.1941</v>
      </c>
      <c r="F5" s="7">
        <v>60</v>
      </c>
      <c r="G5" s="7">
        <v>30</v>
      </c>
      <c r="H5" s="8">
        <f t="shared" si="0"/>
        <v>1342.55525729689</v>
      </c>
    </row>
    <row r="6" spans="1:8">
      <c r="A6" s="7">
        <v>5</v>
      </c>
      <c r="B6" s="7">
        <v>5</v>
      </c>
      <c r="C6" s="7">
        <v>6</v>
      </c>
      <c r="D6" s="7">
        <v>0.819</v>
      </c>
      <c r="E6" s="7">
        <v>0.707</v>
      </c>
      <c r="F6" s="7">
        <v>60</v>
      </c>
      <c r="G6" s="7">
        <v>20</v>
      </c>
      <c r="H6" s="8">
        <f t="shared" si="0"/>
        <v>624.722598969287</v>
      </c>
    </row>
    <row r="7" spans="1:8">
      <c r="A7" s="7">
        <v>6</v>
      </c>
      <c r="B7" s="7">
        <v>6</v>
      </c>
      <c r="C7" s="7">
        <v>7</v>
      </c>
      <c r="D7" s="7">
        <v>0.1872</v>
      </c>
      <c r="E7" s="7">
        <v>0.6188</v>
      </c>
      <c r="F7" s="7">
        <v>200</v>
      </c>
      <c r="G7" s="7">
        <v>100</v>
      </c>
      <c r="H7" s="8">
        <f t="shared" si="0"/>
        <v>2733.16137049063</v>
      </c>
    </row>
    <row r="8" spans="1:8">
      <c r="A8" s="7">
        <v>7</v>
      </c>
      <c r="B8" s="7">
        <v>7</v>
      </c>
      <c r="C8" s="7">
        <v>8</v>
      </c>
      <c r="D8" s="7">
        <v>0.7114</v>
      </c>
      <c r="E8" s="7">
        <v>0.2351</v>
      </c>
      <c r="F8" s="7">
        <v>200</v>
      </c>
      <c r="G8" s="7">
        <v>100</v>
      </c>
      <c r="H8" s="8">
        <f t="shared" si="0"/>
        <v>719.212550682943</v>
      </c>
    </row>
    <row r="9" spans="1:8">
      <c r="A9" s="7">
        <v>8</v>
      </c>
      <c r="B9" s="7">
        <v>8</v>
      </c>
      <c r="C9" s="7">
        <v>9</v>
      </c>
      <c r="D9" s="7">
        <v>1.03</v>
      </c>
      <c r="E9" s="7">
        <v>0.74</v>
      </c>
      <c r="F9" s="7">
        <v>60</v>
      </c>
      <c r="G9" s="7">
        <v>20</v>
      </c>
      <c r="H9" s="8">
        <f t="shared" si="0"/>
        <v>496.74544519985</v>
      </c>
    </row>
    <row r="10" spans="1:8">
      <c r="A10" s="7">
        <v>9</v>
      </c>
      <c r="B10" s="7">
        <v>9</v>
      </c>
      <c r="C10" s="7">
        <v>10</v>
      </c>
      <c r="D10" s="7">
        <v>1.044</v>
      </c>
      <c r="E10" s="7">
        <v>0.74</v>
      </c>
      <c r="F10" s="7">
        <v>60</v>
      </c>
      <c r="G10" s="7">
        <v>20</v>
      </c>
      <c r="H10" s="8">
        <f t="shared" si="0"/>
        <v>490.084107812113</v>
      </c>
    </row>
    <row r="11" spans="1:8">
      <c r="A11" s="7">
        <v>10</v>
      </c>
      <c r="B11" s="7">
        <v>10</v>
      </c>
      <c r="C11" s="7">
        <v>11</v>
      </c>
      <c r="D11" s="7">
        <v>0.1966</v>
      </c>
      <c r="E11" s="7">
        <v>0.065</v>
      </c>
      <c r="F11" s="7">
        <v>45</v>
      </c>
      <c r="G11" s="7">
        <v>30</v>
      </c>
      <c r="H11" s="8">
        <f t="shared" si="0"/>
        <v>2602.48122358009</v>
      </c>
    </row>
    <row r="12" spans="1:8">
      <c r="A12" s="7">
        <v>11</v>
      </c>
      <c r="B12" s="7">
        <v>11</v>
      </c>
      <c r="C12" s="7">
        <v>12</v>
      </c>
      <c r="D12" s="7">
        <v>0.3744</v>
      </c>
      <c r="E12" s="7">
        <v>0.1238</v>
      </c>
      <c r="F12" s="7">
        <v>60</v>
      </c>
      <c r="G12" s="7">
        <v>35</v>
      </c>
      <c r="H12" s="8">
        <f t="shared" si="0"/>
        <v>1366.58068524532</v>
      </c>
    </row>
    <row r="13" spans="1:8">
      <c r="A13" s="7">
        <v>12</v>
      </c>
      <c r="B13" s="7">
        <v>12</v>
      </c>
      <c r="C13" s="7">
        <v>13</v>
      </c>
      <c r="D13" s="7">
        <v>1.468</v>
      </c>
      <c r="E13" s="7">
        <v>1.155</v>
      </c>
      <c r="F13" s="7">
        <v>60</v>
      </c>
      <c r="G13" s="7">
        <v>35</v>
      </c>
      <c r="H13" s="8">
        <f t="shared" si="0"/>
        <v>348.533929533955</v>
      </c>
    </row>
    <row r="14" spans="1:8">
      <c r="A14" s="7">
        <v>13</v>
      </c>
      <c r="B14" s="7">
        <v>13</v>
      </c>
      <c r="C14" s="7">
        <v>14</v>
      </c>
      <c r="D14" s="7">
        <v>0.5416</v>
      </c>
      <c r="E14" s="7">
        <v>0.7129</v>
      </c>
      <c r="F14" s="9">
        <v>120</v>
      </c>
      <c r="G14" s="7">
        <v>80</v>
      </c>
      <c r="H14" s="8">
        <f t="shared" si="0"/>
        <v>944.696840021872</v>
      </c>
    </row>
    <row r="15" spans="1:8">
      <c r="A15" s="7">
        <v>14</v>
      </c>
      <c r="B15" s="7">
        <v>14</v>
      </c>
      <c r="C15" s="7">
        <v>15</v>
      </c>
      <c r="D15" s="7">
        <v>0.591</v>
      </c>
      <c r="E15" s="7">
        <v>0.526</v>
      </c>
      <c r="F15" s="7">
        <v>60</v>
      </c>
      <c r="G15" s="7">
        <v>10</v>
      </c>
      <c r="H15" s="8">
        <f t="shared" si="0"/>
        <v>865.732332581804</v>
      </c>
    </row>
    <row r="16" spans="1:8">
      <c r="A16" s="7">
        <v>15</v>
      </c>
      <c r="B16" s="7">
        <v>15</v>
      </c>
      <c r="C16" s="7">
        <v>16</v>
      </c>
      <c r="D16" s="7">
        <v>0.7463</v>
      </c>
      <c r="E16" s="7">
        <v>0.545</v>
      </c>
      <c r="F16" s="7">
        <v>60</v>
      </c>
      <c r="G16" s="7">
        <v>20</v>
      </c>
      <c r="H16" s="8">
        <f t="shared" si="0"/>
        <v>685.57926913553</v>
      </c>
    </row>
    <row r="17" spans="1:8">
      <c r="A17" s="7">
        <v>16</v>
      </c>
      <c r="B17" s="7">
        <v>16</v>
      </c>
      <c r="C17" s="7">
        <v>17</v>
      </c>
      <c r="D17" s="7">
        <v>1.289</v>
      </c>
      <c r="E17" s="7">
        <v>1.721</v>
      </c>
      <c r="F17" s="7">
        <v>60</v>
      </c>
      <c r="G17" s="7">
        <v>20</v>
      </c>
      <c r="H17" s="8">
        <f t="shared" si="0"/>
        <v>396.93390888739</v>
      </c>
    </row>
    <row r="18" spans="1:8">
      <c r="A18" s="7">
        <v>17</v>
      </c>
      <c r="B18" s="7">
        <v>17</v>
      </c>
      <c r="C18" s="7">
        <v>18</v>
      </c>
      <c r="D18" s="7">
        <v>0.372</v>
      </c>
      <c r="E18" s="7">
        <v>0.574</v>
      </c>
      <c r="F18" s="7">
        <v>90</v>
      </c>
      <c r="G18" s="7">
        <v>40</v>
      </c>
      <c r="H18" s="8">
        <f t="shared" si="0"/>
        <v>1375.39733482754</v>
      </c>
    </row>
    <row r="19" spans="1:8">
      <c r="A19" s="7">
        <v>18</v>
      </c>
      <c r="B19" s="7">
        <v>2</v>
      </c>
      <c r="C19" s="10">
        <v>19</v>
      </c>
      <c r="D19" s="7">
        <v>0.164</v>
      </c>
      <c r="E19" s="7">
        <v>0.1565</v>
      </c>
      <c r="F19" s="7">
        <v>90</v>
      </c>
      <c r="G19" s="7">
        <v>40</v>
      </c>
      <c r="H19" s="8">
        <f t="shared" si="0"/>
        <v>3119.80371070638</v>
      </c>
    </row>
    <row r="20" spans="1:8">
      <c r="A20" s="7">
        <v>19</v>
      </c>
      <c r="B20" s="7">
        <v>19</v>
      </c>
      <c r="C20" s="7">
        <v>20</v>
      </c>
      <c r="D20" s="7">
        <v>1.5042</v>
      </c>
      <c r="E20" s="7">
        <v>1.3554</v>
      </c>
      <c r="F20" s="7">
        <v>90</v>
      </c>
      <c r="G20" s="7">
        <v>40</v>
      </c>
      <c r="H20" s="8">
        <f t="shared" si="0"/>
        <v>340.146129873585</v>
      </c>
    </row>
    <row r="21" spans="1:8">
      <c r="A21" s="7">
        <v>20</v>
      </c>
      <c r="B21" s="7">
        <v>20</v>
      </c>
      <c r="C21" s="7">
        <v>21</v>
      </c>
      <c r="D21" s="7">
        <v>0.4095</v>
      </c>
      <c r="E21" s="7">
        <v>0.4784</v>
      </c>
      <c r="F21" s="7">
        <v>90</v>
      </c>
      <c r="G21" s="7">
        <v>40</v>
      </c>
      <c r="H21" s="8">
        <f t="shared" ref="H21:H26" si="1">($M$2-$N$2)*$J$2/SQRT(3)/D21*1000</f>
        <v>1249.44519793857</v>
      </c>
    </row>
    <row r="22" spans="1:8">
      <c r="A22" s="7">
        <v>21</v>
      </c>
      <c r="B22" s="7">
        <v>21</v>
      </c>
      <c r="C22" s="7">
        <v>22</v>
      </c>
      <c r="D22" s="7">
        <v>0.7089</v>
      </c>
      <c r="E22" s="7">
        <v>0.9373</v>
      </c>
      <c r="F22" s="7">
        <v>90</v>
      </c>
      <c r="G22" s="7">
        <v>40</v>
      </c>
      <c r="H22" s="8">
        <f t="shared" si="1"/>
        <v>721.748918826133</v>
      </c>
    </row>
    <row r="23" spans="1:8">
      <c r="A23" s="7">
        <v>22</v>
      </c>
      <c r="B23" s="7">
        <v>3</v>
      </c>
      <c r="C23" s="7">
        <v>23</v>
      </c>
      <c r="D23" s="7">
        <v>0.4512</v>
      </c>
      <c r="E23" s="7">
        <v>0.3083</v>
      </c>
      <c r="F23" s="7">
        <v>90</v>
      </c>
      <c r="G23" s="7">
        <v>50</v>
      </c>
      <c r="H23" s="8">
        <f t="shared" si="1"/>
        <v>1133.97120690569</v>
      </c>
    </row>
    <row r="24" spans="1:8">
      <c r="A24" s="7">
        <v>23</v>
      </c>
      <c r="B24" s="7">
        <v>23</v>
      </c>
      <c r="C24" s="7">
        <v>24</v>
      </c>
      <c r="D24" s="7">
        <v>0.898</v>
      </c>
      <c r="E24" s="7">
        <v>0.7091</v>
      </c>
      <c r="F24" s="7">
        <v>420</v>
      </c>
      <c r="G24" s="7">
        <v>200</v>
      </c>
      <c r="H24" s="8">
        <f t="shared" si="1"/>
        <v>569.763706632345</v>
      </c>
    </row>
    <row r="25" spans="1:8">
      <c r="A25" s="7">
        <v>24</v>
      </c>
      <c r="B25" s="7">
        <v>24</v>
      </c>
      <c r="C25" s="10">
        <v>25</v>
      </c>
      <c r="D25" s="7">
        <v>0.896</v>
      </c>
      <c r="E25" s="7">
        <v>0.7011</v>
      </c>
      <c r="F25" s="7">
        <v>420</v>
      </c>
      <c r="G25" s="7">
        <v>200</v>
      </c>
      <c r="H25" s="8">
        <f t="shared" si="1"/>
        <v>571.035500620364</v>
      </c>
    </row>
    <row r="26" spans="1:8">
      <c r="A26" s="7">
        <v>25</v>
      </c>
      <c r="B26" s="7">
        <v>6</v>
      </c>
      <c r="C26" s="7">
        <v>26</v>
      </c>
      <c r="D26" s="7">
        <v>0.203</v>
      </c>
      <c r="E26" s="7">
        <v>0.1034</v>
      </c>
      <c r="F26" s="7">
        <v>60</v>
      </c>
      <c r="G26" s="7">
        <v>25</v>
      </c>
      <c r="H26" s="8">
        <f t="shared" si="1"/>
        <v>2520.4325544623</v>
      </c>
    </row>
    <row r="27" spans="1:8">
      <c r="A27" s="7">
        <v>26</v>
      </c>
      <c r="B27" s="7">
        <v>26</v>
      </c>
      <c r="C27" s="7">
        <v>27</v>
      </c>
      <c r="D27" s="7">
        <v>0.2842</v>
      </c>
      <c r="E27" s="7">
        <v>0.1447</v>
      </c>
      <c r="F27" s="7">
        <v>60</v>
      </c>
      <c r="G27" s="7">
        <v>25</v>
      </c>
      <c r="H27" s="8">
        <f t="shared" ref="H27:H32" si="2">($M$2-$N$2)*$J$2/SQRT(3)/D27*1000</f>
        <v>1800.30896747307</v>
      </c>
    </row>
    <row r="28" spans="1:8">
      <c r="A28" s="7">
        <v>27</v>
      </c>
      <c r="B28" s="7">
        <v>27</v>
      </c>
      <c r="C28" s="7">
        <v>28</v>
      </c>
      <c r="D28" s="7">
        <v>1.059</v>
      </c>
      <c r="E28" s="7">
        <v>0.9337</v>
      </c>
      <c r="F28" s="7">
        <v>60</v>
      </c>
      <c r="G28" s="7">
        <v>20</v>
      </c>
      <c r="H28" s="8">
        <f t="shared" si="2"/>
        <v>483.142406568315</v>
      </c>
    </row>
    <row r="29" spans="1:8">
      <c r="A29" s="7">
        <v>28</v>
      </c>
      <c r="B29" s="7">
        <v>28</v>
      </c>
      <c r="C29" s="7">
        <v>29</v>
      </c>
      <c r="D29" s="7">
        <v>0.8042</v>
      </c>
      <c r="E29" s="7">
        <v>0.7006</v>
      </c>
      <c r="F29" s="7">
        <v>120</v>
      </c>
      <c r="G29" s="7">
        <v>70</v>
      </c>
      <c r="H29" s="8">
        <f t="shared" si="2"/>
        <v>636.219607754098</v>
      </c>
    </row>
    <row r="30" spans="1:8">
      <c r="A30" s="7">
        <v>29</v>
      </c>
      <c r="B30" s="7">
        <v>29</v>
      </c>
      <c r="C30" s="7">
        <v>30</v>
      </c>
      <c r="D30" s="7">
        <v>0.5075</v>
      </c>
      <c r="E30" s="7">
        <v>0.2585</v>
      </c>
      <c r="F30" s="7">
        <v>200</v>
      </c>
      <c r="G30" s="7">
        <v>600</v>
      </c>
      <c r="H30" s="8">
        <f t="shared" si="2"/>
        <v>1008.17302178492</v>
      </c>
    </row>
    <row r="31" spans="1:8">
      <c r="A31" s="7">
        <v>30</v>
      </c>
      <c r="B31" s="7">
        <v>30</v>
      </c>
      <c r="C31" s="7">
        <v>31</v>
      </c>
      <c r="D31" s="7">
        <v>0.9744</v>
      </c>
      <c r="E31" s="7">
        <v>0.963</v>
      </c>
      <c r="F31" s="7">
        <v>150</v>
      </c>
      <c r="G31" s="7">
        <v>70</v>
      </c>
      <c r="H31" s="8">
        <f t="shared" si="2"/>
        <v>525.090115512978</v>
      </c>
    </row>
    <row r="32" spans="1:8">
      <c r="A32" s="7">
        <v>31</v>
      </c>
      <c r="B32" s="7">
        <v>31</v>
      </c>
      <c r="C32" s="7">
        <v>32</v>
      </c>
      <c r="D32" s="7">
        <v>0.3105</v>
      </c>
      <c r="E32" s="7">
        <v>0.3619</v>
      </c>
      <c r="F32" s="7">
        <v>210</v>
      </c>
      <c r="G32" s="7">
        <v>100</v>
      </c>
      <c r="H32" s="8">
        <f t="shared" si="2"/>
        <v>1647.81902916537</v>
      </c>
    </row>
    <row r="33" spans="1:8">
      <c r="A33" s="7">
        <v>32</v>
      </c>
      <c r="B33" s="7">
        <v>32</v>
      </c>
      <c r="C33" s="10">
        <v>33</v>
      </c>
      <c r="D33" s="7">
        <v>0.341</v>
      </c>
      <c r="E33" s="7">
        <v>0.5362</v>
      </c>
      <c r="F33" s="7">
        <v>60</v>
      </c>
      <c r="G33" s="7">
        <v>40</v>
      </c>
      <c r="H33" s="8">
        <f t="shared" ref="H33" si="3">($M$2-$N$2)*$J$2/SQRT(3)/D33*1000</f>
        <v>1500.4334561755</v>
      </c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35" progId="Visio.Drawing.15" r:id="rId3">
          <objectPr defaultSize="0" r:id="rId4">
            <anchor moveWithCells="1">
              <from>
                <xdr:col>9</xdr:col>
                <xdr:colOff>10795</xdr:colOff>
                <xdr:row>4</xdr:row>
                <xdr:rowOff>108585</xdr:rowOff>
              </from>
              <to>
                <xdr:col>17</xdr:col>
                <xdr:colOff>337185</xdr:colOff>
                <xdr:row>13</xdr:row>
                <xdr:rowOff>70485</xdr:rowOff>
              </to>
            </anchor>
          </objectPr>
        </oleObject>
      </mc:Choice>
      <mc:Fallback>
        <oleObject shapeId="1035" progId="Visio.Drawing.1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6" sqref="A6"/>
    </sheetView>
  </sheetViews>
  <sheetFormatPr defaultColWidth="9" defaultRowHeight="14.1"/>
  <cols>
    <col min="1" max="1" width="11.4649122807018" style="2" customWidth="1"/>
  </cols>
  <sheetData>
    <row r="1" spans="1:1">
      <c r="A1" s="2">
        <v>0.35</v>
      </c>
    </row>
    <row r="2" spans="1:1">
      <c r="A2" s="2">
        <v>0.32</v>
      </c>
    </row>
    <row r="3" spans="1:1">
      <c r="A3" s="2">
        <v>0.3</v>
      </c>
    </row>
    <row r="4" spans="1:1">
      <c r="A4" s="2">
        <v>0.31</v>
      </c>
    </row>
    <row r="5" spans="1:1">
      <c r="A5" s="2">
        <v>0.33</v>
      </c>
    </row>
    <row r="6" spans="1:1">
      <c r="A6" s="2">
        <v>0.38</v>
      </c>
    </row>
    <row r="7" spans="1:1">
      <c r="A7" s="2">
        <v>0.45</v>
      </c>
    </row>
    <row r="8" spans="1:1">
      <c r="A8" s="2">
        <v>0.55</v>
      </c>
    </row>
    <row r="9" spans="1:1">
      <c r="A9" s="2">
        <v>0.65</v>
      </c>
    </row>
    <row r="10" spans="1:1">
      <c r="A10" s="2">
        <v>0.75</v>
      </c>
    </row>
    <row r="11" spans="1:1">
      <c r="A11" s="2">
        <v>0.82</v>
      </c>
    </row>
    <row r="12" spans="1:1">
      <c r="A12" s="2">
        <v>0.85</v>
      </c>
    </row>
    <row r="13" spans="1:1">
      <c r="A13" s="2">
        <v>0.88</v>
      </c>
    </row>
    <row r="14" spans="1:1">
      <c r="A14" s="2">
        <v>0.85</v>
      </c>
    </row>
    <row r="15" spans="1:1">
      <c r="A15" s="2">
        <v>0.87</v>
      </c>
    </row>
    <row r="16" spans="1:1">
      <c r="A16" s="2">
        <v>0.9</v>
      </c>
    </row>
    <row r="17" spans="1:1">
      <c r="A17" s="2">
        <v>0.92</v>
      </c>
    </row>
    <row r="18" spans="1:1">
      <c r="A18" s="2">
        <v>0.95</v>
      </c>
    </row>
    <row r="19" spans="1:1">
      <c r="A19" s="2">
        <v>1</v>
      </c>
    </row>
    <row r="20" spans="1:1">
      <c r="A20" s="2">
        <v>0.98</v>
      </c>
    </row>
    <row r="21" spans="1:1">
      <c r="A21" s="2">
        <v>0.93</v>
      </c>
    </row>
    <row r="22" spans="1:1">
      <c r="A22" s="2">
        <v>0.85</v>
      </c>
    </row>
    <row r="23" spans="1:1">
      <c r="A23" s="2">
        <v>0.7</v>
      </c>
    </row>
    <row r="24" spans="1:1">
      <c r="A24" s="2">
        <v>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zoomScale="85" zoomScaleNormal="85" workbookViewId="0">
      <selection activeCell="P18" sqref="P18"/>
    </sheetView>
  </sheetViews>
  <sheetFormatPr defaultColWidth="9.2280701754386" defaultRowHeight="14.1"/>
  <cols>
    <col min="1" max="1" width="4.2280701754386" style="1" customWidth="1"/>
    <col min="2" max="25" width="7.2280701754386" style="1" customWidth="1"/>
    <col min="26" max="16384" width="9.2280701754386" style="1"/>
  </cols>
  <sheetData>
    <row r="1" spans="1:26">
      <c r="A1" s="1" t="s">
        <v>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 t="s">
        <v>17</v>
      </c>
    </row>
    <row r="2" spans="1:26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0.1312</v>
      </c>
      <c r="H2" s="1">
        <v>0.3521</v>
      </c>
      <c r="I2" s="1">
        <v>0.3721</v>
      </c>
      <c r="J2" s="1">
        <v>0.4123</v>
      </c>
      <c r="K2" s="1">
        <v>0.4532</v>
      </c>
      <c r="L2" s="1">
        <v>0.4921</v>
      </c>
      <c r="M2" s="1">
        <v>0.5321</v>
      </c>
      <c r="N2" s="1">
        <v>0.5623</v>
      </c>
      <c r="O2" s="1">
        <v>0.5821</v>
      </c>
      <c r="P2" s="1">
        <v>0.5923</v>
      </c>
      <c r="Q2" s="1">
        <v>0.5821</v>
      </c>
      <c r="R2" s="1">
        <v>0.4123</v>
      </c>
      <c r="S2" s="1">
        <v>0.3521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0.1212</v>
      </c>
      <c r="H3" s="1">
        <v>0.3421</v>
      </c>
      <c r="I3" s="1">
        <v>0.3621</v>
      </c>
      <c r="J3" s="1">
        <v>0.4023</v>
      </c>
      <c r="K3" s="1">
        <v>0.4432</v>
      </c>
      <c r="L3" s="1">
        <v>0.4821</v>
      </c>
      <c r="M3" s="1">
        <v>0.5221</v>
      </c>
      <c r="N3" s="1">
        <v>0.5523</v>
      </c>
      <c r="O3" s="1">
        <v>0.5721</v>
      </c>
      <c r="P3" s="1">
        <v>0.5823</v>
      </c>
      <c r="Q3" s="1">
        <v>0.5721</v>
      </c>
      <c r="R3" s="1">
        <v>0.4023</v>
      </c>
      <c r="S3" s="1">
        <v>0.3421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0.1289</v>
      </c>
      <c r="H4" s="1">
        <v>0.3498</v>
      </c>
      <c r="I4" s="1">
        <v>0.3698</v>
      </c>
      <c r="J4" s="1">
        <v>0.4098</v>
      </c>
      <c r="K4" s="1">
        <v>0.4507</v>
      </c>
      <c r="L4" s="1">
        <v>0.4896</v>
      </c>
      <c r="M4" s="1">
        <v>0.5296</v>
      </c>
      <c r="N4" s="1">
        <v>0.5598</v>
      </c>
      <c r="O4" s="1">
        <v>0.5796</v>
      </c>
      <c r="P4" s="1">
        <v>0.5898</v>
      </c>
      <c r="Q4" s="1">
        <v>0.5796</v>
      </c>
      <c r="R4" s="1">
        <v>0.4098</v>
      </c>
      <c r="S4" s="1">
        <v>0.3498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0.3276</v>
      </c>
      <c r="H5" s="1">
        <v>0.3485</v>
      </c>
      <c r="I5" s="1">
        <v>0.3685</v>
      </c>
      <c r="J5" s="1">
        <v>0.4085</v>
      </c>
      <c r="K5" s="1">
        <v>0.4494</v>
      </c>
      <c r="L5" s="1">
        <v>0.4883</v>
      </c>
      <c r="M5" s="1">
        <v>0.5283</v>
      </c>
      <c r="N5" s="1">
        <v>0.5585</v>
      </c>
      <c r="O5" s="1">
        <v>0.5783</v>
      </c>
      <c r="P5" s="1">
        <v>0.5885</v>
      </c>
      <c r="Q5" s="1">
        <v>0.5783</v>
      </c>
      <c r="R5" s="1">
        <v>0.4085</v>
      </c>
      <c r="S5" s="1">
        <v>0.3485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</row>
    <row r="6" spans="1:26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0.1212</v>
      </c>
      <c r="H6" s="1">
        <v>0.3523</v>
      </c>
      <c r="I6" s="1">
        <v>0.3723</v>
      </c>
      <c r="J6" s="1">
        <v>0.4125</v>
      </c>
      <c r="K6" s="1">
        <v>0.4534</v>
      </c>
      <c r="L6" s="1">
        <v>0.4923</v>
      </c>
      <c r="M6" s="1">
        <v>0.5323</v>
      </c>
      <c r="N6" s="1">
        <v>0.5625</v>
      </c>
      <c r="O6" s="1">
        <v>0.5823</v>
      </c>
      <c r="P6" s="1">
        <v>0.5925</v>
      </c>
      <c r="Q6" s="1">
        <v>0.5823</v>
      </c>
      <c r="R6" s="1">
        <v>0.4125</v>
      </c>
      <c r="S6" s="1">
        <v>0.3523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0.1262</v>
      </c>
      <c r="H7" s="1">
        <v>0.3474</v>
      </c>
      <c r="I7" s="1">
        <v>0.3674</v>
      </c>
      <c r="J7" s="1">
        <v>0.4074</v>
      </c>
      <c r="K7" s="1">
        <v>0.4483</v>
      </c>
      <c r="L7" s="1">
        <v>0.4872</v>
      </c>
      <c r="M7" s="1">
        <v>0.5272</v>
      </c>
      <c r="N7" s="1">
        <v>0.5574</v>
      </c>
      <c r="O7" s="1">
        <v>0.5772</v>
      </c>
      <c r="P7" s="1">
        <v>0.5874</v>
      </c>
      <c r="Q7" s="1">
        <v>0.5772</v>
      </c>
      <c r="R7" s="1">
        <v>0.4074</v>
      </c>
      <c r="S7" s="1">
        <v>0.3474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0.1212</v>
      </c>
      <c r="H8" s="1">
        <v>0.3532</v>
      </c>
      <c r="I8" s="1">
        <v>0.3732</v>
      </c>
      <c r="J8" s="1">
        <v>0.4134</v>
      </c>
      <c r="K8" s="1">
        <v>0.4543</v>
      </c>
      <c r="L8" s="1">
        <v>0.4932</v>
      </c>
      <c r="M8" s="1">
        <v>0.5332</v>
      </c>
      <c r="N8" s="1">
        <v>0.5634</v>
      </c>
      <c r="O8" s="1">
        <v>0.5832</v>
      </c>
      <c r="P8" s="1">
        <v>0.5934</v>
      </c>
      <c r="Q8" s="1">
        <v>0.5832</v>
      </c>
      <c r="R8" s="1">
        <v>0.4134</v>
      </c>
      <c r="S8" s="1">
        <v>0.3532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0.1212</v>
      </c>
      <c r="H9" s="1">
        <v>0.3476</v>
      </c>
      <c r="I9" s="1">
        <v>0.3676</v>
      </c>
      <c r="J9" s="1">
        <v>0.4076</v>
      </c>
      <c r="K9" s="1">
        <v>0.4485</v>
      </c>
      <c r="L9" s="1">
        <v>0.4874</v>
      </c>
      <c r="M9" s="1">
        <v>0.5274</v>
      </c>
      <c r="N9" s="1">
        <v>0.5576</v>
      </c>
      <c r="O9" s="1">
        <v>0.5774</v>
      </c>
      <c r="P9" s="1">
        <v>0.5876</v>
      </c>
      <c r="Q9" s="1">
        <v>0.5774</v>
      </c>
      <c r="R9" s="1">
        <v>0.4076</v>
      </c>
      <c r="S9" s="1">
        <v>0.3476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0.1289</v>
      </c>
      <c r="H10" s="1">
        <v>0.3498</v>
      </c>
      <c r="I10" s="1">
        <v>0.3698</v>
      </c>
      <c r="J10" s="1">
        <v>0.4098</v>
      </c>
      <c r="K10" s="1">
        <v>0.4507</v>
      </c>
      <c r="L10" s="1">
        <v>0.4896</v>
      </c>
      <c r="M10" s="1">
        <v>0.5296</v>
      </c>
      <c r="N10" s="1">
        <v>0.5598</v>
      </c>
      <c r="O10" s="1">
        <v>0.5796</v>
      </c>
      <c r="P10" s="1">
        <v>0.5898</v>
      </c>
      <c r="Q10" s="1">
        <v>0.5796</v>
      </c>
      <c r="R10" s="1">
        <v>0.4098</v>
      </c>
      <c r="S10" s="1">
        <v>0.3498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0.1212</v>
      </c>
      <c r="H11" s="1">
        <v>0.3488</v>
      </c>
      <c r="I11" s="1">
        <v>0.3688</v>
      </c>
      <c r="J11" s="1">
        <v>0.4088</v>
      </c>
      <c r="K11" s="1">
        <v>0.4497</v>
      </c>
      <c r="L11" s="1">
        <v>0.4886</v>
      </c>
      <c r="M11" s="1">
        <v>0.5286</v>
      </c>
      <c r="N11" s="1">
        <v>0.5588</v>
      </c>
      <c r="O11" s="1">
        <v>0.5786</v>
      </c>
      <c r="P11" s="1">
        <v>0.5888</v>
      </c>
      <c r="Q11" s="1">
        <v>0.5786</v>
      </c>
      <c r="R11" s="1">
        <v>0.4088</v>
      </c>
      <c r="S11" s="1">
        <v>0.3488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0.1242</v>
      </c>
      <c r="H12" s="1">
        <v>0.3525</v>
      </c>
      <c r="I12" s="1">
        <v>0.3725</v>
      </c>
      <c r="J12" s="1">
        <v>0.4127</v>
      </c>
      <c r="K12" s="1">
        <v>0.4536</v>
      </c>
      <c r="L12" s="1">
        <v>0.4925</v>
      </c>
      <c r="M12" s="1">
        <v>0.5325</v>
      </c>
      <c r="N12" s="1">
        <v>0.5627</v>
      </c>
      <c r="O12" s="1">
        <v>0.5825</v>
      </c>
      <c r="P12" s="1">
        <v>0.5927</v>
      </c>
      <c r="Q12" s="1">
        <v>0.5825</v>
      </c>
      <c r="R12" s="1">
        <v>0.4127</v>
      </c>
      <c r="S12" s="1">
        <v>0.3525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</row>
    <row r="13" spans="1:26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0.1212</v>
      </c>
      <c r="H13" s="1">
        <v>0.3475</v>
      </c>
      <c r="I13" s="1">
        <v>0.3675</v>
      </c>
      <c r="J13" s="1">
        <v>0.4075</v>
      </c>
      <c r="K13" s="1">
        <v>0.4484</v>
      </c>
      <c r="L13" s="1">
        <v>0.4873</v>
      </c>
      <c r="M13" s="1">
        <v>0.5273</v>
      </c>
      <c r="N13" s="1">
        <v>0.5575</v>
      </c>
      <c r="O13" s="1">
        <v>0.5773</v>
      </c>
      <c r="P13" s="1">
        <v>0.5875</v>
      </c>
      <c r="Q13" s="1">
        <v>0.5773</v>
      </c>
      <c r="R13" s="1">
        <v>0.4075</v>
      </c>
      <c r="S13" s="1">
        <v>0.3475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0.1288</v>
      </c>
      <c r="H14" s="1">
        <v>0.3529</v>
      </c>
      <c r="I14" s="1">
        <v>0.3729</v>
      </c>
      <c r="J14" s="1">
        <v>0.4131</v>
      </c>
      <c r="K14" s="1">
        <v>0.454</v>
      </c>
      <c r="L14" s="1">
        <v>0.4929</v>
      </c>
      <c r="M14" s="1">
        <v>0.5329</v>
      </c>
      <c r="N14" s="1">
        <v>0.5631</v>
      </c>
      <c r="O14" s="1">
        <v>0.5829</v>
      </c>
      <c r="P14" s="1">
        <v>0.5931</v>
      </c>
      <c r="Q14" s="1">
        <v>0.5829</v>
      </c>
      <c r="R14" s="1">
        <v>0.4131</v>
      </c>
      <c r="S14" s="1">
        <v>0.3529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0.1212</v>
      </c>
      <c r="H15" s="1">
        <v>0.3478</v>
      </c>
      <c r="I15" s="1">
        <v>0.3678</v>
      </c>
      <c r="J15" s="1">
        <v>0.4078</v>
      </c>
      <c r="K15" s="1">
        <v>0.4487</v>
      </c>
      <c r="L15" s="1">
        <v>0.4876</v>
      </c>
      <c r="M15" s="1">
        <v>0.5276</v>
      </c>
      <c r="N15" s="1">
        <v>0.5578</v>
      </c>
      <c r="O15" s="1">
        <v>0.5776</v>
      </c>
      <c r="P15" s="1">
        <v>0.5878</v>
      </c>
      <c r="Q15" s="1">
        <v>0.5776</v>
      </c>
      <c r="R15" s="1">
        <v>0.4078</v>
      </c>
      <c r="S15" s="1">
        <v>0.3478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0.1277</v>
      </c>
      <c r="H16" s="1">
        <v>0.35</v>
      </c>
      <c r="I16" s="1">
        <v>0.37</v>
      </c>
      <c r="J16" s="1">
        <v>0.41</v>
      </c>
      <c r="K16" s="1">
        <v>0.4509</v>
      </c>
      <c r="L16" s="1">
        <v>0.4898</v>
      </c>
      <c r="M16" s="1">
        <v>0.5298</v>
      </c>
      <c r="N16" s="1">
        <v>0.56</v>
      </c>
      <c r="O16" s="1">
        <v>0.5798</v>
      </c>
      <c r="P16" s="1">
        <v>0.59</v>
      </c>
      <c r="Q16" s="1">
        <v>0.5798</v>
      </c>
      <c r="R16" s="1">
        <v>0.41</v>
      </c>
      <c r="S16" s="1">
        <v>0.35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0.1212</v>
      </c>
      <c r="H17" s="1">
        <v>0.349</v>
      </c>
      <c r="I17" s="1">
        <v>0.369</v>
      </c>
      <c r="J17" s="1">
        <v>0.409</v>
      </c>
      <c r="K17" s="1">
        <v>0.4499</v>
      </c>
      <c r="L17" s="1">
        <v>0.4888</v>
      </c>
      <c r="M17" s="1">
        <v>0.5288</v>
      </c>
      <c r="N17" s="1">
        <v>0.559</v>
      </c>
      <c r="O17" s="1">
        <v>0.5788</v>
      </c>
      <c r="P17" s="1">
        <v>0.589</v>
      </c>
      <c r="Q17" s="1">
        <v>0.5788</v>
      </c>
      <c r="R17" s="1">
        <v>0.409</v>
      </c>
      <c r="S17" s="1">
        <v>0.349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0.1212</v>
      </c>
      <c r="H18" s="1">
        <v>0.3527</v>
      </c>
      <c r="I18" s="1">
        <v>0.3727</v>
      </c>
      <c r="J18" s="1">
        <v>0.4129</v>
      </c>
      <c r="K18" s="1">
        <v>0.4538</v>
      </c>
      <c r="L18" s="1">
        <v>0.4927</v>
      </c>
      <c r="M18" s="1">
        <v>0.5327</v>
      </c>
      <c r="N18" s="1">
        <v>0.5629</v>
      </c>
      <c r="O18" s="1">
        <v>0.5827</v>
      </c>
      <c r="P18" s="1">
        <v>0.5929</v>
      </c>
      <c r="Q18" s="1">
        <v>0.5827</v>
      </c>
      <c r="R18" s="1">
        <v>0.4129</v>
      </c>
      <c r="S18" s="1">
        <v>0.3527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0.1276</v>
      </c>
      <c r="H19" s="1">
        <v>0.3479</v>
      </c>
      <c r="I19" s="1">
        <v>0.3679</v>
      </c>
      <c r="J19" s="1">
        <v>0.4079</v>
      </c>
      <c r="K19" s="1">
        <v>0.4488</v>
      </c>
      <c r="L19" s="1">
        <v>0.4877</v>
      </c>
      <c r="M19" s="1">
        <v>0.5277</v>
      </c>
      <c r="N19" s="1">
        <v>0.5579</v>
      </c>
      <c r="O19" s="1">
        <v>0.5777</v>
      </c>
      <c r="P19" s="1">
        <v>0.5879</v>
      </c>
      <c r="Q19" s="1">
        <v>0.5777</v>
      </c>
      <c r="R19" s="1">
        <v>0.4079</v>
      </c>
      <c r="S19" s="1">
        <v>0.3479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</row>
    <row r="20" spans="1:26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0.1246</v>
      </c>
      <c r="H20" s="1">
        <v>0.3531</v>
      </c>
      <c r="I20" s="1">
        <v>0.3731</v>
      </c>
      <c r="J20" s="1">
        <v>0.4133</v>
      </c>
      <c r="K20" s="1">
        <v>0.4542</v>
      </c>
      <c r="L20" s="1">
        <v>0.4931</v>
      </c>
      <c r="M20" s="1">
        <v>0.5331</v>
      </c>
      <c r="N20" s="1">
        <v>0.5633</v>
      </c>
      <c r="O20" s="1">
        <v>0.5831</v>
      </c>
      <c r="P20" s="1">
        <v>0.5933</v>
      </c>
      <c r="Q20" s="1">
        <v>0.5831</v>
      </c>
      <c r="R20" s="1">
        <v>0.4133</v>
      </c>
      <c r="S20" s="1">
        <v>0.3531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</row>
    <row r="21" spans="1:26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0.1276</v>
      </c>
      <c r="H21" s="1">
        <v>0.3481</v>
      </c>
      <c r="I21" s="1">
        <v>0.3681</v>
      </c>
      <c r="J21" s="1">
        <v>0.4081</v>
      </c>
      <c r="K21" s="1">
        <v>0.449</v>
      </c>
      <c r="L21" s="1">
        <v>0.4879</v>
      </c>
      <c r="M21" s="1">
        <v>0.5279</v>
      </c>
      <c r="N21" s="1">
        <v>0.5581</v>
      </c>
      <c r="O21" s="1">
        <v>0.5779</v>
      </c>
      <c r="P21" s="1">
        <v>0.5881</v>
      </c>
      <c r="Q21" s="1">
        <v>0.5779</v>
      </c>
      <c r="R21" s="1">
        <v>0.4081</v>
      </c>
      <c r="S21" s="1">
        <v>0.3481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</row>
    <row r="22" spans="1:26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0.1236</v>
      </c>
      <c r="H22" s="1">
        <v>0.3502</v>
      </c>
      <c r="I22" s="1">
        <v>0.3702</v>
      </c>
      <c r="J22" s="1">
        <v>0.4102</v>
      </c>
      <c r="K22" s="1">
        <v>0.4511</v>
      </c>
      <c r="L22" s="1">
        <v>0.49</v>
      </c>
      <c r="M22" s="1">
        <v>0.53</v>
      </c>
      <c r="N22" s="1">
        <v>0.5602</v>
      </c>
      <c r="O22" s="1">
        <v>0.58</v>
      </c>
      <c r="P22" s="1">
        <v>0.5902</v>
      </c>
      <c r="Q22" s="1">
        <v>0.58</v>
      </c>
      <c r="R22" s="1">
        <v>0.4102</v>
      </c>
      <c r="S22" s="1">
        <v>0.3502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0.1276</v>
      </c>
      <c r="H23" s="1">
        <v>0.3492</v>
      </c>
      <c r="I23" s="1">
        <v>0.3692</v>
      </c>
      <c r="J23" s="1">
        <v>0.4092</v>
      </c>
      <c r="K23" s="1">
        <v>0.4501</v>
      </c>
      <c r="L23" s="1">
        <v>0.489</v>
      </c>
      <c r="M23" s="1">
        <v>0.529</v>
      </c>
      <c r="N23" s="1">
        <v>0.5592</v>
      </c>
      <c r="O23" s="1">
        <v>0.579</v>
      </c>
      <c r="P23" s="1">
        <v>0.5892</v>
      </c>
      <c r="Q23" s="1">
        <v>0.579</v>
      </c>
      <c r="R23" s="1">
        <v>0.4092</v>
      </c>
      <c r="S23" s="1">
        <v>0.3492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0.1233</v>
      </c>
      <c r="H24" s="1">
        <v>0.3529</v>
      </c>
      <c r="I24" s="1">
        <v>0.3729</v>
      </c>
      <c r="J24" s="1">
        <v>0.4131</v>
      </c>
      <c r="K24" s="1">
        <v>0.454</v>
      </c>
      <c r="L24" s="1">
        <v>0.4929</v>
      </c>
      <c r="M24" s="1">
        <v>0.5329</v>
      </c>
      <c r="N24" s="1">
        <v>0.5631</v>
      </c>
      <c r="O24" s="1">
        <v>0.5829</v>
      </c>
      <c r="P24" s="1">
        <v>0.5931</v>
      </c>
      <c r="Q24" s="1">
        <v>0.5829</v>
      </c>
      <c r="R24" s="1">
        <v>0.4131</v>
      </c>
      <c r="S24" s="1">
        <v>0.3529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0.1276</v>
      </c>
      <c r="H25" s="1">
        <v>0.3483</v>
      </c>
      <c r="I25" s="1">
        <v>0.3683</v>
      </c>
      <c r="J25" s="1">
        <v>0.4083</v>
      </c>
      <c r="K25" s="1">
        <v>0.4492</v>
      </c>
      <c r="L25" s="1">
        <v>0.4881</v>
      </c>
      <c r="M25" s="1">
        <v>0.5281</v>
      </c>
      <c r="N25" s="1">
        <v>0.5583</v>
      </c>
      <c r="O25" s="1">
        <v>0.5781</v>
      </c>
      <c r="P25" s="1">
        <v>0.5883</v>
      </c>
      <c r="Q25" s="1">
        <v>0.5781</v>
      </c>
      <c r="R25" s="1">
        <v>0.4083</v>
      </c>
      <c r="S25" s="1">
        <v>0.3483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0.1256</v>
      </c>
      <c r="H26" s="1">
        <v>0.3533</v>
      </c>
      <c r="I26" s="1">
        <v>0.3733</v>
      </c>
      <c r="J26" s="1">
        <v>0.4135</v>
      </c>
      <c r="K26" s="1">
        <v>0.4544</v>
      </c>
      <c r="L26" s="1">
        <v>0.4933</v>
      </c>
      <c r="M26" s="1">
        <v>0.5333</v>
      </c>
      <c r="N26" s="1">
        <v>0.5635</v>
      </c>
      <c r="O26" s="1">
        <v>0.5833</v>
      </c>
      <c r="P26" s="1">
        <v>0.5935</v>
      </c>
      <c r="Q26" s="1">
        <v>0.5833</v>
      </c>
      <c r="R26" s="1">
        <v>0.4135</v>
      </c>
      <c r="S26" s="1">
        <v>0.3533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0.1276</v>
      </c>
      <c r="H27" s="1">
        <v>0.3485</v>
      </c>
      <c r="I27" s="1">
        <v>0.3685</v>
      </c>
      <c r="J27" s="1">
        <v>0.4085</v>
      </c>
      <c r="K27" s="1">
        <v>0.4494</v>
      </c>
      <c r="L27" s="1">
        <v>0.4883</v>
      </c>
      <c r="M27" s="1">
        <v>0.5283</v>
      </c>
      <c r="N27" s="1">
        <v>0.5585</v>
      </c>
      <c r="O27" s="1">
        <v>0.5783</v>
      </c>
      <c r="P27" s="1">
        <v>0.5885</v>
      </c>
      <c r="Q27" s="1">
        <v>0.5783</v>
      </c>
      <c r="R27" s="1">
        <v>0.4085</v>
      </c>
      <c r="S27" s="1">
        <v>0.3485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</row>
    <row r="28" spans="1:26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0.1276</v>
      </c>
      <c r="H28" s="1">
        <v>0.3504</v>
      </c>
      <c r="I28" s="1">
        <v>0.3704</v>
      </c>
      <c r="J28" s="1">
        <v>0.4104</v>
      </c>
      <c r="K28" s="1">
        <v>0.4513</v>
      </c>
      <c r="L28" s="1">
        <v>0.4902</v>
      </c>
      <c r="M28" s="1">
        <v>0.5302</v>
      </c>
      <c r="N28" s="1">
        <v>0.5604</v>
      </c>
      <c r="O28" s="1">
        <v>0.5802</v>
      </c>
      <c r="P28" s="1">
        <v>0.5904</v>
      </c>
      <c r="Q28" s="1">
        <v>0.5802</v>
      </c>
      <c r="R28" s="1">
        <v>0.4104</v>
      </c>
      <c r="S28" s="1">
        <v>0.3504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0.1276</v>
      </c>
      <c r="H29" s="1">
        <v>0.3496</v>
      </c>
      <c r="I29" s="1">
        <v>0.3696</v>
      </c>
      <c r="J29" s="1">
        <v>0.4096</v>
      </c>
      <c r="K29" s="1">
        <v>0.4505</v>
      </c>
      <c r="L29" s="1">
        <v>0.4894</v>
      </c>
      <c r="M29" s="1">
        <v>0.5294</v>
      </c>
      <c r="N29" s="1">
        <v>0.5596</v>
      </c>
      <c r="O29" s="1">
        <v>0.5794</v>
      </c>
      <c r="P29" s="1">
        <v>0.5896</v>
      </c>
      <c r="Q29" s="1">
        <v>0.5794</v>
      </c>
      <c r="R29" s="1">
        <v>0.4096</v>
      </c>
      <c r="S29" s="1">
        <v>0.3496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0.1376</v>
      </c>
      <c r="H30" s="1">
        <v>0.3531</v>
      </c>
      <c r="I30" s="1">
        <v>0.3731</v>
      </c>
      <c r="J30" s="1">
        <v>0.4133</v>
      </c>
      <c r="K30" s="1">
        <v>0.4542</v>
      </c>
      <c r="L30" s="1">
        <v>0.4931</v>
      </c>
      <c r="M30" s="1">
        <v>0.5331</v>
      </c>
      <c r="N30" s="1">
        <v>0.5633</v>
      </c>
      <c r="O30" s="1">
        <v>0.5831</v>
      </c>
      <c r="P30" s="1">
        <v>0.5933</v>
      </c>
      <c r="Q30" s="1">
        <v>0.5831</v>
      </c>
      <c r="R30" s="1">
        <v>0.4133</v>
      </c>
      <c r="S30" s="1">
        <v>0.3531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0.1276</v>
      </c>
      <c r="H31" s="1">
        <v>0.3487</v>
      </c>
      <c r="I31" s="1">
        <v>0.3687</v>
      </c>
      <c r="J31" s="1">
        <v>0.4087</v>
      </c>
      <c r="K31" s="1">
        <v>0.4496</v>
      </c>
      <c r="L31" s="1">
        <v>0.4885</v>
      </c>
      <c r="M31" s="1">
        <v>0.5285</v>
      </c>
      <c r="N31" s="1">
        <v>0.5587</v>
      </c>
      <c r="O31" s="1">
        <v>0.5785</v>
      </c>
      <c r="P31" s="1">
        <v>0.5887</v>
      </c>
      <c r="Q31" s="1">
        <v>0.5785</v>
      </c>
      <c r="R31" s="1">
        <v>0.4087</v>
      </c>
      <c r="S31" s="1">
        <v>0.3487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0.1776</v>
      </c>
      <c r="H32" s="1">
        <v>0.3535</v>
      </c>
      <c r="I32" s="1">
        <v>0.3735</v>
      </c>
      <c r="J32" s="1">
        <v>0.4137</v>
      </c>
      <c r="K32" s="1">
        <v>0.4546</v>
      </c>
      <c r="L32" s="1">
        <v>0.4935</v>
      </c>
      <c r="M32" s="1">
        <v>0.5335</v>
      </c>
      <c r="N32" s="1">
        <v>0.5637</v>
      </c>
      <c r="O32" s="1">
        <v>0.5835</v>
      </c>
      <c r="P32" s="1">
        <v>0.5937</v>
      </c>
      <c r="Q32" s="1">
        <v>0.5835</v>
      </c>
      <c r="R32" s="1">
        <v>0.4137</v>
      </c>
      <c r="S32" s="1">
        <v>0.3535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0.128</v>
      </c>
      <c r="H33" s="1">
        <v>0.3489</v>
      </c>
      <c r="I33" s="1">
        <v>0.3689</v>
      </c>
      <c r="J33" s="1">
        <v>0.4089</v>
      </c>
      <c r="K33" s="1">
        <v>0.4498</v>
      </c>
      <c r="L33" s="1">
        <v>0.4887</v>
      </c>
      <c r="M33" s="1">
        <v>0.5287</v>
      </c>
      <c r="N33" s="1">
        <v>0.5589</v>
      </c>
      <c r="O33" s="1">
        <v>0.5787</v>
      </c>
      <c r="P33" s="1">
        <v>0.5889</v>
      </c>
      <c r="Q33" s="1">
        <v>0.5787</v>
      </c>
      <c r="R33" s="1">
        <v>0.4089</v>
      </c>
      <c r="S33" s="1">
        <v>0.3489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0.1274</v>
      </c>
      <c r="H34" s="1">
        <v>0.3483</v>
      </c>
      <c r="I34" s="1">
        <v>0.3683</v>
      </c>
      <c r="J34" s="1">
        <v>0.4083</v>
      </c>
      <c r="K34" s="1">
        <v>0.4492</v>
      </c>
      <c r="L34" s="1">
        <v>0.4881</v>
      </c>
      <c r="M34" s="1">
        <v>0.5329</v>
      </c>
      <c r="N34" s="1">
        <v>0.5631</v>
      </c>
      <c r="O34" s="1">
        <v>0.5829</v>
      </c>
      <c r="P34" s="1">
        <v>0.5931</v>
      </c>
      <c r="Q34" s="1">
        <v>0.5829</v>
      </c>
      <c r="R34" s="1">
        <v>0.4083</v>
      </c>
      <c r="S34" s="1">
        <v>0.3483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DN</vt:lpstr>
      <vt:lpstr>Curve</vt:lpstr>
      <vt:lpstr>sun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Y-Desktop</cp:lastModifiedBy>
  <dcterms:created xsi:type="dcterms:W3CDTF">2006-09-16T00:00:00Z</dcterms:created>
  <dcterms:modified xsi:type="dcterms:W3CDTF">2025-10-05T03:27:49Z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284263CF80B54AE0941832C95F4BE086_12</vt:lpwstr>
  </property>
  <property fmtid="{D5CDD505-2E9C-101B-9397-08002B2CF9AE}" pid="3" name="KSOProductBuildVer">
    <vt:lpwstr>2052-12.1.0.19302</vt:lpwstr>
  </property>
</Properties>
</file>