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chna\Desktop\"/>
    </mc:Choice>
  </mc:AlternateContent>
  <bookViews>
    <workbookView xWindow="120" yWindow="90" windowWidth="9375" windowHeight="4965"/>
  </bookViews>
  <sheets>
    <sheet name="Inventory" sheetId="1" r:id="rId1"/>
    <sheet name="Lookup Tables" sheetId="2" r:id="rId2"/>
  </sheets>
  <calcPr calcId="152511"/>
</workbook>
</file>

<file path=xl/calcChain.xml><?xml version="1.0" encoding="utf-8"?>
<calcChain xmlns="http://schemas.openxmlformats.org/spreadsheetml/2006/main">
  <c r="G34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<sst xmlns="http://schemas.openxmlformats.org/spreadsheetml/2006/main" count="97" uniqueCount="38">
  <si>
    <t>Store</t>
  </si>
  <si>
    <t>Product</t>
  </si>
  <si>
    <t>Albany</t>
  </si>
  <si>
    <t>Rochester</t>
  </si>
  <si>
    <t>Buffalo</t>
  </si>
  <si>
    <t>Syracuse</t>
  </si>
  <si>
    <t>Utica</t>
  </si>
  <si>
    <t>Ithaca</t>
  </si>
  <si>
    <t>Unit Price</t>
  </si>
  <si>
    <t>Hard Drive</t>
  </si>
  <si>
    <t>Keyboard</t>
  </si>
  <si>
    <t>Memory Board</t>
  </si>
  <si>
    <t>Monitor</t>
  </si>
  <si>
    <t>Mouse</t>
  </si>
  <si>
    <t>System Unit</t>
  </si>
  <si>
    <t>CD ROM Drive</t>
  </si>
  <si>
    <t>Part Number</t>
  </si>
  <si>
    <t>Vendor</t>
  </si>
  <si>
    <t>Code</t>
  </si>
  <si>
    <t>Ace</t>
  </si>
  <si>
    <t>Pile</t>
  </si>
  <si>
    <t>Letter C</t>
  </si>
  <si>
    <t>Nickel</t>
  </si>
  <si>
    <t>Circular</t>
  </si>
  <si>
    <t>Quick Parts</t>
  </si>
  <si>
    <t>Treetop</t>
  </si>
  <si>
    <t>Diamond</t>
  </si>
  <si>
    <t>28</t>
  </si>
  <si>
    <t>27</t>
  </si>
  <si>
    <t>22</t>
  </si>
  <si>
    <t>23</t>
  </si>
  <si>
    <t>25</t>
  </si>
  <si>
    <t>21</t>
  </si>
  <si>
    <t>26</t>
  </si>
  <si>
    <t>24</t>
  </si>
  <si>
    <t>Units On-Hand</t>
  </si>
  <si>
    <t>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</si>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</sst>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&quot;-&quot;####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4" workbookViewId="0">
      <selection activeCell="G35" sqref="G35"/>
    </sheetView>
  </sheetViews>
  <sheetFormatPr defaultRowHeight="12.75" x14ac:dyDescent="0.2"/>
  <cols>
    <col min="1" max="1" width="9.42578125" bestFit="1" customWidth="1"/>
    <col min="2" max="4" width="13.28515625" customWidth="1"/>
    <col min="5" max="5" width="9.5703125" customWidth="1"/>
    <col min="6" max="6" width="9.85546875" bestFit="1" customWidth="1"/>
  </cols>
  <sheetData>
    <row r="1" spans="1:7" ht="25.5" x14ac:dyDescent="0.2">
      <c r="A1" s="5" t="s">
        <v>0</v>
      </c>
      <c r="B1" s="5" t="s">
        <v>1</v>
      </c>
      <c r="C1" s="5" t="s">
        <v>16</v>
      </c>
      <c r="D1" s="6" t="s">
        <v>17</v>
      </c>
      <c r="E1" s="5" t="s">
        <v>35</v>
      </c>
      <c r="F1" s="5" t="s">
        <v>8</v>
      </c>
      <c r="G1" s="5" t="s">
        <v>36</v>
      </c>
    </row>
    <row r="2" spans="1:7" x14ac:dyDescent="0.2">
      <c r="A2" t="s">
        <v>2</v>
      </c>
      <c r="B2" t="s">
        <v>10</v>
      </c>
      <c r="C2" s="3">
        <v>286653.24861273024</v>
      </c>
      <c r="D2" s="2" t="str">
        <f>VLOOKUP((LEFT(C2,2)),'Lookup Tables'!$B$11:$C$19,2)</f>
        <v>Diamond</v>
      </c>
      <c r="E2">
        <v>100</v>
      </c>
      <c r="F2">
        <f>VLOOKUP(B2,'Lookup Tables'!$B$2:$C$9,2,FALSE)</f>
        <v>29</v>
      </c>
      <c r="G2">
        <f>E2*F2</f>
        <v>2900</v>
      </c>
    </row>
    <row r="3" spans="1:7" x14ac:dyDescent="0.2">
      <c r="A3" t="s">
        <v>2</v>
      </c>
      <c r="B3" t="s">
        <v>13</v>
      </c>
      <c r="C3" s="3">
        <v>273719.34905229555</v>
      </c>
      <c r="D3" s="2" t="str">
        <f>VLOOKUP((LEFT(C3,2)),'Lookup Tables'!$B$11:$C$19,2)</f>
        <v>Treetop</v>
      </c>
      <c r="E3">
        <v>218</v>
      </c>
      <c r="F3">
        <f>VLOOKUP(B3,'Lookup Tables'!$B$2:$C$9,2,FALSE)</f>
        <v>19</v>
      </c>
      <c r="G3">
        <f t="shared" ref="G3:G32" si="0">E3*F3</f>
        <v>4142</v>
      </c>
    </row>
    <row r="4" spans="1:7" x14ac:dyDescent="0.2">
      <c r="A4" t="s">
        <v>3</v>
      </c>
      <c r="B4" t="s">
        <v>12</v>
      </c>
      <c r="C4" s="3">
        <v>224191.70650633401</v>
      </c>
      <c r="D4" s="2" t="str">
        <f>VLOOKUP((LEFT(C4,2)),'Lookup Tables'!$B$11:$C$19,2)</f>
        <v>Pile</v>
      </c>
      <c r="E4">
        <v>400</v>
      </c>
      <c r="F4">
        <f>VLOOKUP(B4,'Lookup Tables'!$B$2:$C$9,2,FALSE)</f>
        <v>129</v>
      </c>
      <c r="G4">
        <f t="shared" si="0"/>
        <v>51600</v>
      </c>
    </row>
    <row r="5" spans="1:7" x14ac:dyDescent="0.2">
      <c r="A5" t="s">
        <v>4</v>
      </c>
      <c r="B5" t="s">
        <v>11</v>
      </c>
      <c r="C5" s="3">
        <v>228201.70722918099</v>
      </c>
      <c r="D5" s="2" t="str">
        <f>VLOOKUP((LEFT(C5,2)),'Lookup Tables'!$B$11:$C$19,2)</f>
        <v>Pile</v>
      </c>
      <c r="E5">
        <v>300</v>
      </c>
      <c r="F5">
        <f>VLOOKUP(B5,'Lookup Tables'!$B$2:$C$9,2,FALSE)</f>
        <v>59</v>
      </c>
      <c r="G5">
        <f t="shared" si="0"/>
        <v>17700</v>
      </c>
    </row>
    <row r="6" spans="1:7" x14ac:dyDescent="0.2">
      <c r="A6" t="s">
        <v>4</v>
      </c>
      <c r="B6" t="s">
        <v>15</v>
      </c>
      <c r="C6" s="3">
        <v>234857.988652492</v>
      </c>
      <c r="D6" s="2" t="str">
        <f>VLOOKUP((LEFT(C6,2)),'Lookup Tables'!$B$11:$C$19,2)</f>
        <v>Letter C</v>
      </c>
      <c r="E6">
        <v>20</v>
      </c>
      <c r="F6">
        <f>VLOOKUP(B6,'Lookup Tables'!$B$2:$C$9,2,FALSE)</f>
        <v>39</v>
      </c>
      <c r="G6">
        <f t="shared" si="0"/>
        <v>780</v>
      </c>
    </row>
    <row r="7" spans="1:7" x14ac:dyDescent="0.2">
      <c r="A7" t="s">
        <v>5</v>
      </c>
      <c r="B7" t="s">
        <v>9</v>
      </c>
      <c r="C7" s="3">
        <v>256611.11428708327</v>
      </c>
      <c r="D7" s="2" t="str">
        <f>VLOOKUP((LEFT(C7,2)),'Lookup Tables'!$B$11:$C$19,2)</f>
        <v>Circular</v>
      </c>
      <c r="E7">
        <v>60</v>
      </c>
      <c r="F7">
        <f>VLOOKUP(B7,'Lookup Tables'!$B$2:$C$9,2,FALSE)</f>
        <v>99</v>
      </c>
      <c r="G7">
        <f t="shared" si="0"/>
        <v>5940</v>
      </c>
    </row>
    <row r="8" spans="1:7" x14ac:dyDescent="0.2">
      <c r="A8" t="s">
        <v>5</v>
      </c>
      <c r="B8" t="s">
        <v>14</v>
      </c>
      <c r="C8" s="3">
        <v>271518.069479244</v>
      </c>
      <c r="D8" s="2" t="str">
        <f>VLOOKUP((LEFT(C8,2)),'Lookup Tables'!$B$11:$C$19,2)</f>
        <v>Treetop</v>
      </c>
      <c r="E8">
        <v>60</v>
      </c>
      <c r="F8">
        <f>VLOOKUP(B8,'Lookup Tables'!$B$2:$C$9,2,FALSE)</f>
        <v>199</v>
      </c>
      <c r="G8">
        <f t="shared" si="0"/>
        <v>11940</v>
      </c>
    </row>
    <row r="9" spans="1:7" x14ac:dyDescent="0.2">
      <c r="A9" t="s">
        <v>6</v>
      </c>
      <c r="B9" t="s">
        <v>14</v>
      </c>
      <c r="C9" s="3">
        <v>281847.35046119499</v>
      </c>
      <c r="D9" s="2" t="str">
        <f>VLOOKUP((LEFT(C9,2)),'Lookup Tables'!$B$11:$C$19,2)</f>
        <v>Diamond</v>
      </c>
      <c r="E9">
        <v>100</v>
      </c>
      <c r="F9">
        <f>VLOOKUP(B9,'Lookup Tables'!$B$2:$C$9,2,FALSE)</f>
        <v>199</v>
      </c>
      <c r="G9">
        <f t="shared" si="0"/>
        <v>19900</v>
      </c>
    </row>
    <row r="10" spans="1:7" x14ac:dyDescent="0.2">
      <c r="A10" t="s">
        <v>4</v>
      </c>
      <c r="B10" t="s">
        <v>13</v>
      </c>
      <c r="C10" s="3">
        <v>218312.37012812801</v>
      </c>
      <c r="D10" s="2" t="str">
        <f>VLOOKUP((LEFT(C10,2)),'Lookup Tables'!$B$11:$C$19,2)</f>
        <v>Ace</v>
      </c>
      <c r="E10">
        <v>160</v>
      </c>
      <c r="F10">
        <f>VLOOKUP(B10,'Lookup Tables'!$B$2:$C$9,2,FALSE)</f>
        <v>19</v>
      </c>
      <c r="G10">
        <f t="shared" si="0"/>
        <v>3040</v>
      </c>
    </row>
    <row r="11" spans="1:7" x14ac:dyDescent="0.2">
      <c r="A11" t="s">
        <v>4</v>
      </c>
      <c r="B11" t="s">
        <v>12</v>
      </c>
      <c r="C11" s="3">
        <v>287479.83135143953</v>
      </c>
      <c r="D11" s="2" t="str">
        <f>VLOOKUP((LEFT(C11,2)),'Lookup Tables'!$B$11:$C$19,2)</f>
        <v>Diamond</v>
      </c>
      <c r="E11">
        <v>40</v>
      </c>
      <c r="F11">
        <f>VLOOKUP(B11,'Lookup Tables'!$B$2:$C$9,2,FALSE)</f>
        <v>129</v>
      </c>
      <c r="G11">
        <f t="shared" si="0"/>
        <v>5160</v>
      </c>
    </row>
    <row r="12" spans="1:7" x14ac:dyDescent="0.2">
      <c r="A12" t="s">
        <v>3</v>
      </c>
      <c r="B12" t="s">
        <v>11</v>
      </c>
      <c r="C12" s="3">
        <v>221211.54154851299</v>
      </c>
      <c r="D12" s="2" t="str">
        <f>VLOOKUP((LEFT(C12,2)),'Lookup Tables'!$B$11:$C$19,2)</f>
        <v>Pile</v>
      </c>
      <c r="E12">
        <v>112</v>
      </c>
      <c r="F12">
        <f>VLOOKUP(B12,'Lookup Tables'!$B$2:$C$9,2,FALSE)</f>
        <v>59</v>
      </c>
      <c r="G12">
        <f t="shared" si="0"/>
        <v>6608</v>
      </c>
    </row>
    <row r="13" spans="1:7" x14ac:dyDescent="0.2">
      <c r="A13" t="s">
        <v>2</v>
      </c>
      <c r="B13" t="s">
        <v>9</v>
      </c>
      <c r="C13" s="3">
        <v>238971.8817343</v>
      </c>
      <c r="D13" s="2" t="str">
        <f>VLOOKUP((LEFT(C13,2)),'Lookup Tables'!$B$11:$C$19,2)</f>
        <v>Letter C</v>
      </c>
      <c r="E13">
        <v>40</v>
      </c>
      <c r="F13">
        <f>VLOOKUP(B13,'Lookup Tables'!$B$2:$C$9,2,FALSE)</f>
        <v>99</v>
      </c>
      <c r="G13">
        <f t="shared" si="0"/>
        <v>3960</v>
      </c>
    </row>
    <row r="14" spans="1:7" x14ac:dyDescent="0.2">
      <c r="A14" t="s">
        <v>7</v>
      </c>
      <c r="B14" t="s">
        <v>12</v>
      </c>
      <c r="C14" s="3">
        <v>266248.33811422798</v>
      </c>
      <c r="D14" s="2" t="str">
        <f>VLOOKUP((LEFT(C14,2)),'Lookup Tables'!$B$11:$C$19,2)</f>
        <v>Quick Parts</v>
      </c>
      <c r="E14">
        <v>43</v>
      </c>
      <c r="F14">
        <f>VLOOKUP(B14,'Lookup Tables'!$B$2:$C$9,2,FALSE)</f>
        <v>129</v>
      </c>
      <c r="G14">
        <f t="shared" si="0"/>
        <v>5547</v>
      </c>
    </row>
    <row r="15" spans="1:7" x14ac:dyDescent="0.2">
      <c r="A15" t="s">
        <v>4</v>
      </c>
      <c r="B15" t="s">
        <v>14</v>
      </c>
      <c r="C15" s="3">
        <v>282106.521823905</v>
      </c>
      <c r="D15" s="2" t="str">
        <f>VLOOKUP((LEFT(C15,2)),'Lookup Tables'!$B$11:$C$19,2)</f>
        <v>Diamond</v>
      </c>
      <c r="E15">
        <v>148</v>
      </c>
      <c r="F15">
        <f>VLOOKUP(B15,'Lookup Tables'!$B$2:$C$9,2,FALSE)</f>
        <v>199</v>
      </c>
      <c r="G15">
        <f t="shared" si="0"/>
        <v>29452</v>
      </c>
    </row>
    <row r="16" spans="1:7" x14ac:dyDescent="0.2">
      <c r="A16" t="s">
        <v>3</v>
      </c>
      <c r="B16" t="s">
        <v>10</v>
      </c>
      <c r="C16" s="3">
        <v>254870.18283437999</v>
      </c>
      <c r="D16" s="2" t="str">
        <f>VLOOKUP((LEFT(C16,2)),'Lookup Tables'!$B$11:$C$19,2)</f>
        <v>Circular</v>
      </c>
      <c r="E16">
        <v>48</v>
      </c>
      <c r="F16">
        <f>VLOOKUP(B16,'Lookup Tables'!$B$2:$C$9,2,FALSE)</f>
        <v>29</v>
      </c>
      <c r="G16">
        <f t="shared" si="0"/>
        <v>1392</v>
      </c>
    </row>
    <row r="17" spans="1:7" x14ac:dyDescent="0.2">
      <c r="A17" t="s">
        <v>2</v>
      </c>
      <c r="B17" t="s">
        <v>10</v>
      </c>
      <c r="C17" s="3">
        <v>261695.624844323</v>
      </c>
      <c r="D17" s="2" t="str">
        <f>VLOOKUP((LEFT(C17,2)),'Lookup Tables'!$B$11:$C$19,2)</f>
        <v>Quick Parts</v>
      </c>
      <c r="E17">
        <v>36</v>
      </c>
      <c r="F17">
        <f>VLOOKUP(B17,'Lookup Tables'!$B$2:$C$9,2,FALSE)</f>
        <v>29</v>
      </c>
      <c r="G17">
        <f t="shared" si="0"/>
        <v>1044</v>
      </c>
    </row>
    <row r="18" spans="1:7" x14ac:dyDescent="0.2">
      <c r="A18" t="s">
        <v>6</v>
      </c>
      <c r="B18" t="s">
        <v>15</v>
      </c>
      <c r="C18" s="3">
        <v>271753.20666788903</v>
      </c>
      <c r="D18" s="2" t="str">
        <f>VLOOKUP((LEFT(C18,2)),'Lookup Tables'!$B$11:$C$19,2)</f>
        <v>Treetop</v>
      </c>
      <c r="E18">
        <v>5</v>
      </c>
      <c r="F18">
        <f>VLOOKUP(B18,'Lookup Tables'!$B$2:$C$9,2,FALSE)</f>
        <v>39</v>
      </c>
      <c r="G18">
        <f t="shared" si="0"/>
        <v>195</v>
      </c>
    </row>
    <row r="19" spans="1:7" x14ac:dyDescent="0.2">
      <c r="A19" t="s">
        <v>6</v>
      </c>
      <c r="B19" t="s">
        <v>9</v>
      </c>
      <c r="C19" s="3">
        <v>252193.34146385099</v>
      </c>
      <c r="D19" s="2" t="str">
        <f>VLOOKUP((LEFT(C19,2)),'Lookup Tables'!$B$11:$C$19,2)</f>
        <v>Circular</v>
      </c>
      <c r="E19">
        <v>17</v>
      </c>
      <c r="F19">
        <f>VLOOKUP(B19,'Lookup Tables'!$B$2:$C$9,2,FALSE)</f>
        <v>99</v>
      </c>
      <c r="G19">
        <f t="shared" si="0"/>
        <v>1683</v>
      </c>
    </row>
    <row r="20" spans="1:7" x14ac:dyDescent="0.2">
      <c r="A20" t="s">
        <v>5</v>
      </c>
      <c r="B20" t="s">
        <v>13</v>
      </c>
      <c r="C20" s="3">
        <v>230920.55189839943</v>
      </c>
      <c r="D20" s="2" t="str">
        <f>VLOOKUP((LEFT(C20,2)),'Lookup Tables'!$B$11:$C$19,2)</f>
        <v>Letter C</v>
      </c>
      <c r="E20">
        <v>32</v>
      </c>
      <c r="F20">
        <f>VLOOKUP(B20,'Lookup Tables'!$B$2:$C$9,2,FALSE)</f>
        <v>19</v>
      </c>
      <c r="G20">
        <f t="shared" si="0"/>
        <v>608</v>
      </c>
    </row>
    <row r="21" spans="1:7" x14ac:dyDescent="0.2">
      <c r="A21" t="s">
        <v>3</v>
      </c>
      <c r="B21" t="s">
        <v>12</v>
      </c>
      <c r="C21" s="3">
        <v>225581.25297830501</v>
      </c>
      <c r="D21" s="2" t="str">
        <f>VLOOKUP((LEFT(C21,2)),'Lookup Tables'!$B$11:$C$19,2)</f>
        <v>Pile</v>
      </c>
      <c r="E21">
        <v>56</v>
      </c>
      <c r="F21">
        <f>VLOOKUP(B21,'Lookup Tables'!$B$2:$C$9,2,FALSE)</f>
        <v>129</v>
      </c>
      <c r="G21">
        <f t="shared" si="0"/>
        <v>7224</v>
      </c>
    </row>
    <row r="22" spans="1:7" x14ac:dyDescent="0.2">
      <c r="A22" t="s">
        <v>3</v>
      </c>
      <c r="B22" t="s">
        <v>15</v>
      </c>
      <c r="C22" s="3">
        <v>268869.82341330498</v>
      </c>
      <c r="D22" s="2" t="str">
        <f>VLOOKUP((LEFT(C22,2)),'Lookup Tables'!$B$11:$C$19,2)</f>
        <v>Quick Parts</v>
      </c>
      <c r="E22">
        <v>18</v>
      </c>
      <c r="F22">
        <f>VLOOKUP(B22,'Lookup Tables'!$B$2:$C$9,2,FALSE)</f>
        <v>39</v>
      </c>
      <c r="G22">
        <f t="shared" si="0"/>
        <v>702</v>
      </c>
    </row>
    <row r="23" spans="1:7" x14ac:dyDescent="0.2">
      <c r="A23" t="s">
        <v>5</v>
      </c>
      <c r="B23" t="s">
        <v>12</v>
      </c>
      <c r="C23" s="3">
        <v>284871.23076887801</v>
      </c>
      <c r="D23" s="2" t="str">
        <f>VLOOKUP((LEFT(C23,2)),'Lookup Tables'!$B$11:$C$19,2)</f>
        <v>Diamond</v>
      </c>
      <c r="E23">
        <v>110</v>
      </c>
      <c r="F23">
        <f>VLOOKUP(B23,'Lookup Tables'!$B$2:$C$9,2,FALSE)</f>
        <v>129</v>
      </c>
      <c r="G23">
        <f t="shared" si="0"/>
        <v>14190</v>
      </c>
    </row>
    <row r="24" spans="1:7" x14ac:dyDescent="0.2">
      <c r="A24" t="s">
        <v>5</v>
      </c>
      <c r="B24" t="s">
        <v>11</v>
      </c>
      <c r="C24" s="3">
        <v>246180.620552915</v>
      </c>
      <c r="D24" s="2" t="str">
        <f>VLOOKUP((LEFT(C24,2)),'Lookup Tables'!$B$11:$C$19,2)</f>
        <v>Nickel</v>
      </c>
      <c r="E24">
        <v>89</v>
      </c>
      <c r="F24">
        <f>VLOOKUP(B24,'Lookup Tables'!$B$2:$C$9,2,FALSE)</f>
        <v>59</v>
      </c>
      <c r="G24">
        <f t="shared" si="0"/>
        <v>5251</v>
      </c>
    </row>
    <row r="25" spans="1:7" x14ac:dyDescent="0.2">
      <c r="A25" t="s">
        <v>5</v>
      </c>
      <c r="B25" t="s">
        <v>13</v>
      </c>
      <c r="C25" s="3">
        <v>263046.97074972698</v>
      </c>
      <c r="D25" s="2" t="str">
        <f>VLOOKUP((LEFT(C25,2)),'Lookup Tables'!$B$11:$C$19,2)</f>
        <v>Quick Parts</v>
      </c>
      <c r="E25">
        <v>35</v>
      </c>
      <c r="F25">
        <f>VLOOKUP(B25,'Lookup Tables'!$B$2:$C$9,2,FALSE)</f>
        <v>19</v>
      </c>
      <c r="G25">
        <f t="shared" si="0"/>
        <v>665</v>
      </c>
    </row>
    <row r="26" spans="1:7" x14ac:dyDescent="0.2">
      <c r="A26" t="s">
        <v>2</v>
      </c>
      <c r="B26" t="s">
        <v>12</v>
      </c>
      <c r="C26" s="3">
        <v>228986.948082338</v>
      </c>
      <c r="D26" s="2" t="str">
        <f>VLOOKUP((LEFT(C26,2)),'Lookup Tables'!$B$11:$C$19,2)</f>
        <v>Pile</v>
      </c>
      <c r="E26">
        <v>64</v>
      </c>
      <c r="F26">
        <f>VLOOKUP(B26,'Lookup Tables'!$B$2:$C$9,2,FALSE)</f>
        <v>129</v>
      </c>
      <c r="G26">
        <f t="shared" si="0"/>
        <v>8256</v>
      </c>
    </row>
    <row r="27" spans="1:7" x14ac:dyDescent="0.2">
      <c r="A27" t="s">
        <v>7</v>
      </c>
      <c r="B27" t="s">
        <v>13</v>
      </c>
      <c r="C27" s="3">
        <v>224163.97989060701</v>
      </c>
      <c r="D27" s="2" t="str">
        <f>VLOOKUP((LEFT(C27,2)),'Lookup Tables'!$B$11:$C$19,2)</f>
        <v>Pile</v>
      </c>
      <c r="E27">
        <v>20</v>
      </c>
      <c r="F27">
        <f>VLOOKUP(B27,'Lookup Tables'!$B$2:$C$9,2,FALSE)</f>
        <v>19</v>
      </c>
      <c r="G27">
        <f t="shared" si="0"/>
        <v>380</v>
      </c>
    </row>
    <row r="28" spans="1:7" x14ac:dyDescent="0.2">
      <c r="A28" t="s">
        <v>4</v>
      </c>
      <c r="B28" t="s">
        <v>11</v>
      </c>
      <c r="C28" s="3">
        <v>250386.181351284</v>
      </c>
      <c r="D28" s="2" t="str">
        <f>VLOOKUP((LEFT(C28,2)),'Lookup Tables'!$B$11:$C$19,2)</f>
        <v>Circular</v>
      </c>
      <c r="E28">
        <v>45</v>
      </c>
      <c r="F28">
        <f>VLOOKUP(B28,'Lookup Tables'!$B$2:$C$9,2,FALSE)</f>
        <v>59</v>
      </c>
      <c r="G28">
        <f t="shared" si="0"/>
        <v>2655</v>
      </c>
    </row>
    <row r="29" spans="1:7" x14ac:dyDescent="0.2">
      <c r="A29" t="s">
        <v>2</v>
      </c>
      <c r="B29" t="s">
        <v>10</v>
      </c>
      <c r="C29" s="3">
        <v>231741.157580464</v>
      </c>
      <c r="D29" s="2" t="str">
        <f>VLOOKUP((LEFT(C29,2)),'Lookup Tables'!$B$11:$C$19,2)</f>
        <v>Letter C</v>
      </c>
      <c r="E29">
        <v>10</v>
      </c>
      <c r="F29">
        <f>VLOOKUP(B29,'Lookup Tables'!$B$2:$C$9,2,FALSE)</f>
        <v>29</v>
      </c>
      <c r="G29">
        <f t="shared" si="0"/>
        <v>290</v>
      </c>
    </row>
    <row r="30" spans="1:7" x14ac:dyDescent="0.2">
      <c r="A30" t="s">
        <v>2</v>
      </c>
      <c r="B30" t="s">
        <v>11</v>
      </c>
      <c r="C30" s="3">
        <v>221842.89120844399</v>
      </c>
      <c r="D30" s="2" t="str">
        <f>VLOOKUP((LEFT(C30,2)),'Lookup Tables'!$B$11:$C$19,2)</f>
        <v>Pile</v>
      </c>
      <c r="E30">
        <v>2</v>
      </c>
      <c r="F30">
        <f>VLOOKUP(B30,'Lookup Tables'!$B$2:$C$9,2,FALSE)</f>
        <v>59</v>
      </c>
      <c r="G30">
        <f t="shared" si="0"/>
        <v>118</v>
      </c>
    </row>
    <row r="31" spans="1:7" x14ac:dyDescent="0.2">
      <c r="A31" t="s">
        <v>3</v>
      </c>
      <c r="B31" t="s">
        <v>14</v>
      </c>
      <c r="C31" s="3">
        <v>247732.56065089157</v>
      </c>
      <c r="D31" s="2" t="str">
        <f>VLOOKUP((LEFT(C31,2)),'Lookup Tables'!$B$11:$C$19,2)</f>
        <v>Nickel</v>
      </c>
      <c r="E31">
        <v>13</v>
      </c>
      <c r="F31">
        <f>VLOOKUP(B31,'Lookup Tables'!$B$2:$C$9,2,FALSE)</f>
        <v>199</v>
      </c>
      <c r="G31">
        <f t="shared" si="0"/>
        <v>2587</v>
      </c>
    </row>
    <row r="32" spans="1:7" x14ac:dyDescent="0.2">
      <c r="A32" t="s">
        <v>3</v>
      </c>
      <c r="B32" t="s">
        <v>11</v>
      </c>
      <c r="C32" s="3">
        <v>226861.50927080901</v>
      </c>
      <c r="D32" s="2" t="str">
        <f>VLOOKUP((LEFT(C32,2)),'Lookup Tables'!$B$11:$C$19,2)</f>
        <v>Pile</v>
      </c>
      <c r="E32">
        <v>85</v>
      </c>
      <c r="F32">
        <f>VLOOKUP(B32,'Lookup Tables'!$B$2:$C$9,2,FALSE)</f>
        <v>59</v>
      </c>
      <c r="G32">
        <f t="shared" si="0"/>
        <v>5015</v>
      </c>
    </row>
    <row r="34" spans="6:7" x14ac:dyDescent="0.2">
      <c r="F34" t="s">
        <v>37</v>
      </c>
      <c r="G34">
        <f>SUM(G2:G32)</f>
        <v>220924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F2" sqref="F2"/>
    </sheetView>
  </sheetViews>
  <sheetFormatPr defaultRowHeight="12.75" x14ac:dyDescent="0.2"/>
  <cols>
    <col min="2" max="2" width="12.85546875" bestFit="1" customWidth="1"/>
    <col min="3" max="3" width="10.85546875" bestFit="1" customWidth="1"/>
  </cols>
  <sheetData>
    <row r="2" spans="2:3" x14ac:dyDescent="0.2">
      <c r="B2" t="s">
        <v>1</v>
      </c>
      <c r="C2" t="s">
        <v>8</v>
      </c>
    </row>
    <row r="3" spans="2:3" x14ac:dyDescent="0.2">
      <c r="B3" t="s">
        <v>15</v>
      </c>
      <c r="C3" s="1">
        <v>39</v>
      </c>
    </row>
    <row r="4" spans="2:3" x14ac:dyDescent="0.2">
      <c r="B4" t="s">
        <v>9</v>
      </c>
      <c r="C4" s="1">
        <v>99</v>
      </c>
    </row>
    <row r="5" spans="2:3" x14ac:dyDescent="0.2">
      <c r="B5" t="s">
        <v>10</v>
      </c>
      <c r="C5" s="1">
        <v>29</v>
      </c>
    </row>
    <row r="6" spans="2:3" x14ac:dyDescent="0.2">
      <c r="B6" t="s">
        <v>11</v>
      </c>
      <c r="C6" s="1">
        <v>59</v>
      </c>
    </row>
    <row r="7" spans="2:3" x14ac:dyDescent="0.2">
      <c r="B7" t="s">
        <v>12</v>
      </c>
      <c r="C7" s="1">
        <v>129</v>
      </c>
    </row>
    <row r="8" spans="2:3" x14ac:dyDescent="0.2">
      <c r="B8" t="s">
        <v>13</v>
      </c>
      <c r="C8" s="1">
        <v>19</v>
      </c>
    </row>
    <row r="9" spans="2:3" x14ac:dyDescent="0.2">
      <c r="B9" t="s">
        <v>14</v>
      </c>
      <c r="C9" s="1">
        <v>199</v>
      </c>
    </row>
    <row r="11" spans="2:3" x14ac:dyDescent="0.2">
      <c r="B11" s="4" t="s">
        <v>18</v>
      </c>
      <c r="C11" s="4" t="s">
        <v>17</v>
      </c>
    </row>
    <row r="12" spans="2:3" x14ac:dyDescent="0.2">
      <c r="B12" t="s">
        <v>32</v>
      </c>
      <c r="C12" s="4" t="s">
        <v>19</v>
      </c>
    </row>
    <row r="13" spans="2:3" x14ac:dyDescent="0.2">
      <c r="B13" t="s">
        <v>29</v>
      </c>
      <c r="C13" s="4" t="s">
        <v>20</v>
      </c>
    </row>
    <row r="14" spans="2:3" x14ac:dyDescent="0.2">
      <c r="B14" t="s">
        <v>30</v>
      </c>
      <c r="C14" s="4" t="s">
        <v>21</v>
      </c>
    </row>
    <row r="15" spans="2:3" x14ac:dyDescent="0.2">
      <c r="B15" t="s">
        <v>34</v>
      </c>
      <c r="C15" s="4" t="s">
        <v>22</v>
      </c>
    </row>
    <row r="16" spans="2:3" x14ac:dyDescent="0.2">
      <c r="B16" t="s">
        <v>31</v>
      </c>
      <c r="C16" s="4" t="s">
        <v>23</v>
      </c>
    </row>
    <row r="17" spans="2:3" x14ac:dyDescent="0.2">
      <c r="B17" t="s">
        <v>33</v>
      </c>
      <c r="C17" s="4" t="s">
        <v>24</v>
      </c>
    </row>
    <row r="18" spans="2:3" x14ac:dyDescent="0.2">
      <c r="B18" t="s">
        <v>28</v>
      </c>
      <c r="C18" s="4" t="s">
        <v>25</v>
      </c>
    </row>
    <row r="19" spans="2:3" x14ac:dyDescent="0.2">
      <c r="B19" t="s">
        <v>27</v>
      </c>
      <c r="C19" s="4" t="s">
        <v>26</v>
      </c>
    </row>
  </sheetData>
  <sortState ref="B3:B9">
    <sortCondition ref="B3"/>
  </sortSt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ignoredErrors>
    <ignoredError sqref="B12: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Lookup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yachna</cp:lastModifiedBy>
  <cp:lastPrinted>2007-05-22T14:55:13Z</cp:lastPrinted>
  <dcterms:created xsi:type="dcterms:W3CDTF">1995-07-25T19:55:47Z</dcterms:created>
  <dcterms:modified xsi:type="dcterms:W3CDTF">2019-02-20T11:00:05Z</dcterms:modified>
</cp:coreProperties>
</file>