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caixa-my.sharepoint.com/personal/c085687_corp_caixa_gov_br/Documents/"/>
    </mc:Choice>
  </mc:AlternateContent>
  <xr:revisionPtr revIDLastSave="295" documentId="8_{A7093AFC-B1CC-48D2-8DCA-B85D05D77A30}" xr6:coauthVersionLast="47" xr6:coauthVersionMax="47" xr10:uidLastSave="{E116FC0F-135D-444D-A62A-84080594096E}"/>
  <bookViews>
    <workbookView xWindow="28680" yWindow="-120" windowWidth="24240" windowHeight="13020" tabRatio="566" xr2:uid="{00000000-000D-0000-FFFF-FFFF00000000}"/>
  </bookViews>
  <sheets>
    <sheet name="Dashboard" sheetId="3" r:id="rId1"/>
    <sheet name="Data" sheetId="1" r:id="rId2"/>
    <sheet name="Controller" sheetId="2" r:id="rId3"/>
    <sheet name="Caixinha" sheetId="4" r:id="rId4"/>
  </sheets>
  <definedNames>
    <definedName name="SegmentaçãodeDados_Mês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<sst xmlns="http://schemas.openxmlformats.org/spreadsheetml/2006/main" count="262" uniqueCount="81">
  <si>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</si>
  <si>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</si>
  <si>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</si>
  <si>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</si>
  <si>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</si>
  <si>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</si>
  <si>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</si>
  <si>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</si>
  <si>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</si>
  <si>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</si>
  <si>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</si>
  <si>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</si>
  <si>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</si>
  <si>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</si>
  <si>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</si>
  <si>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</si>
  <si>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</si>
  <si>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</si>
  <si>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</si>
  <si>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</si>
  <si>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</si>
  <si>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</si>
  <si>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</si>
  <si>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</si>
  <si>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</si>
  <si>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</si>
  <si>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</si>
  <si>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</si>
  <si>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</si>
  <si>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</si>
  <si>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</si>
  <si>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</si>
  <si>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</si>
  <si>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</si>
  <si>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</si>
  <si>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</si>
  <si>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</si>
  <si>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</si>
  <si>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</si>
  <si>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</si>
  <si>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</si>
  <si>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</si>
  <si>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</si>
  <si>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</si>
  <si>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</si>
  <si>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</si>
  <si>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</si>
  <si>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</si>
  <si>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</si>
  <si>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</si>
  <si>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</si>
  <si>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</si>
  <si>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</si>
  <si>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</si>
  <si>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</si>
  <si>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</si>
  <si>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</si>
  <si>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</si>
  <si>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</si>
  <si>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</si>
  <si>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</si>
  <si>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</si>
  <si>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</si>
  <si>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</si>
  <si>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</si>
  <si>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</si>
  <si>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</si>
  <si>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Descrição</t>
  </si>
  <si>
    <t>Valor</t>
  </si>
  <si>
    <t>Categoria</t>
  </si>
  <si>
    <t>Status</t>
  </si>
  <si>
    <t>Operação Bancária</t>
  </si>
  <si>
    <t>Rótulos de Linha</t>
  </si>
  <si>
    <t>Total Geral</t>
  </si>
  <si>
    <t>Soma de Valor</t>
  </si>
  <si>
    <t>Mês</t>
  </si>
  <si>
    <t>Data de lançamento</t>
  </si>
  <si>
    <t>deposito reservado</t>
  </si>
  <si>
    <t>R$ 473,00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</si>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</sst>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4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14" fontId="0" fillId="0" borderId="0" xfId="0" applyNumberFormat="1"/>
    <xf numFmtId="164" fontId="0" fillId="0" borderId="0" xfId="0" applyNumberFormat="1" applyAlignment="1">
      <alignment horizontal="right"/>
    </xf>
    <xf numFmtId="0" fontId="2" fillId="4" borderId="0" xfId="2"/>
  </cellXfs>
  <cellStyles count="3">
    <cellStyle name="Ênfase2" xfId="2" builtinId="33"/>
    <cellStyle name="Moeda" xfId="1" builtinId="4"/>
    <cellStyle name="Normal" xfId="0" builtinId="0"/>
  </cellStyles>
  <dxfs count="15">
    <dxf>
      <numFmt numFmtId="164" formatCode="&quot;R$&quot;\ #,##0.00"/>
    </dxf>
    <dxf>
      <numFmt numFmtId="164" formatCode="&quot;R$&quot;\ #,##0.00"/>
    </dxf>
    <dxf>
      <numFmt numFmtId="19" formatCode="dd/mm/yyyy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5" tint="-0.24994659260841701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Mystile" pivot="0" table="0" count="10" xr9:uid="{A74C5765-8F48-45E4-8C36-6DBB571EB09E}">
      <tableStyleElement type="wholeTable" dxfId="14"/>
      <tableStyleElement type="headerRow" dxfId="13"/>
    </tableStyle>
  </tableStyles>
  <colors>
    <mruColors>
      <color rgb="FFFB6F54"/>
      <color rgb="FF11228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/>
              <bgColor theme="5" tint="0.79998168889431442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7" tint="0.59996337778862885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7" tint="0.7999816888943144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i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Excel_DIO.xlsx]Controller!Tabela dinâmica4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35000">
                <a:schemeClr val="accent2">
                  <a:lumMod val="75000"/>
                </a:schemeClr>
              </a:gs>
              <a:gs pos="85000">
                <a:schemeClr val="bg1">
                  <a:lumMod val="9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53578874218205E-2"/>
          <c:y val="5.5878928987194411E-2"/>
          <c:w val="0.93884642112578176"/>
          <c:h val="0.84075311889855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35000">
                  <a:schemeClr val="accent2">
                    <a:lumMod val="75000"/>
                  </a:schemeClr>
                </a:gs>
                <a:gs pos="85000">
                  <a:schemeClr val="bg1">
                    <a:lumMod val="9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Controller!$G$5:$G$9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E-4E8F-B91B-C8778D228B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3359551"/>
        <c:axId val="945876063"/>
      </c:barChart>
      <c:catAx>
        <c:axId val="119335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876063"/>
        <c:crosses val="autoZero"/>
        <c:auto val="1"/>
        <c:lblAlgn val="ctr"/>
        <c:lblOffset val="100"/>
        <c:noMultiLvlLbl val="0"/>
      </c:catAx>
      <c:valAx>
        <c:axId val="94587606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9335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Excel_DIO.xlsx]Controller!Tabela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35000">
                <a:schemeClr val="accent2">
                  <a:lumMod val="75000"/>
                </a:schemeClr>
              </a:gs>
              <a:gs pos="85000">
                <a:schemeClr val="bg1">
                  <a:lumMod val="9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120462449730822E-2"/>
          <c:y val="7.2084395502103993E-2"/>
          <c:w val="0.97020642236075183"/>
          <c:h val="0.795771341974486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35000">
                  <a:schemeClr val="accent2">
                    <a:lumMod val="75000"/>
                  </a:schemeClr>
                </a:gs>
                <a:gs pos="85000">
                  <a:schemeClr val="bg1">
                    <a:lumMod val="9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Transporte</c:v>
                </c:pt>
                <c:pt idx="2">
                  <c:v>Lazer</c:v>
                </c:pt>
                <c:pt idx="3">
                  <c:v>Saúde</c:v>
                </c:pt>
                <c:pt idx="4">
                  <c:v>Educação</c:v>
                </c:pt>
                <c:pt idx="5">
                  <c:v>Vestuário</c:v>
                </c:pt>
                <c:pt idx="6">
                  <c:v>Serviços</c:v>
                </c:pt>
                <c:pt idx="7">
                  <c:v>Eletrônicos</c:v>
                </c:pt>
                <c:pt idx="8">
                  <c:v>Utilidades Domésticas</c:v>
                </c:pt>
                <c:pt idx="9">
                  <c:v>Presentes</c:v>
                </c:pt>
                <c:pt idx="10">
                  <c:v>Beleza</c:v>
                </c:pt>
                <c:pt idx="11">
                  <c:v>Pet Care</c:v>
                </c:pt>
                <c:pt idx="12">
                  <c:v>Viagem</c:v>
                </c:pt>
                <c:pt idx="13">
                  <c:v>Gastronomia</c:v>
                </c:pt>
                <c:pt idx="14">
                  <c:v>Utilidades Dom.</c:v>
                </c:pt>
              </c:strCache>
            </c:strRef>
          </c:cat>
          <c:val>
            <c:numRef>
              <c:f>Controller!$D$5:$D$20</c:f>
              <c:numCache>
                <c:formatCode>"R$"\ #,##0.00</c:formatCode>
                <c:ptCount val="15"/>
                <c:pt idx="0">
                  <c:v>1600</c:v>
                </c:pt>
                <c:pt idx="1">
                  <c:v>800</c:v>
                </c:pt>
                <c:pt idx="2">
                  <c:v>500</c:v>
                </c:pt>
                <c:pt idx="3">
                  <c:v>970</c:v>
                </c:pt>
                <c:pt idx="4">
                  <c:v>1100</c:v>
                </c:pt>
                <c:pt idx="5">
                  <c:v>1500</c:v>
                </c:pt>
                <c:pt idx="6">
                  <c:v>1400</c:v>
                </c:pt>
                <c:pt idx="7">
                  <c:v>3000</c:v>
                </c:pt>
                <c:pt idx="8">
                  <c:v>1250</c:v>
                </c:pt>
                <c:pt idx="9">
                  <c:v>830</c:v>
                </c:pt>
                <c:pt idx="10">
                  <c:v>330</c:v>
                </c:pt>
                <c:pt idx="11">
                  <c:v>350</c:v>
                </c:pt>
                <c:pt idx="12">
                  <c:v>1250</c:v>
                </c:pt>
                <c:pt idx="13">
                  <c:v>570</c:v>
                </c:pt>
                <c:pt idx="1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8-4C08-BFC4-C318DAB41F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193385071"/>
        <c:axId val="728918639"/>
      </c:barChart>
      <c:catAx>
        <c:axId val="1193385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918639"/>
        <c:crosses val="autoZero"/>
        <c:auto val="1"/>
        <c:lblAlgn val="ctr"/>
        <c:lblOffset val="100"/>
        <c:noMultiLvlLbl val="0"/>
      </c:catAx>
      <c:valAx>
        <c:axId val="728918639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19338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Caixinha!$B$3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35000">
                    <a:schemeClr val="accent2">
                      <a:lumMod val="75000"/>
                    </a:schemeClr>
                  </a:gs>
                  <a:gs pos="85000">
                    <a:schemeClr val="bg1">
                      <a:lumMod val="95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45-479B-83C2-2DFC6D5101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Caixinha!$C$3</c:f>
              <c:numCache>
                <c:formatCode>"R$"\ #,##0.00</c:formatCode>
                <c:ptCount val="1"/>
                <c:pt idx="0">
                  <c:v>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5-479B-83C2-2DFC6D5101E7}"/>
            </c:ext>
          </c:extLst>
        </c:ser>
        <c:ser>
          <c:idx val="1"/>
          <c:order val="1"/>
          <c:tx>
            <c:strRef>
              <c:f>Caixinha!$B$4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5-479B-83C2-2DFC6D5101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39240143"/>
        <c:axId val="834770463"/>
      </c:barChart>
      <c:catAx>
        <c:axId val="8392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4770463"/>
        <c:crosses val="autoZero"/>
        <c:auto val="1"/>
        <c:lblAlgn val="ctr"/>
        <c:lblOffset val="100"/>
        <c:noMultiLvlLbl val="0"/>
      </c:catAx>
      <c:valAx>
        <c:axId val="83477046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392401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164923</xdr:colOff>
      <xdr:row>5</xdr:row>
      <xdr:rowOff>47027</xdr:rowOff>
    </xdr:from>
    <xdr:to>
      <xdr:col>9</xdr:col>
      <xdr:colOff>372135</xdr:colOff>
      <xdr:row>23</xdr:row>
      <xdr:rowOff>56550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BEECF52F-1C66-0E2E-60DA-B9A4B2A16D15}"/>
            </a:ext>
          </a:extLst>
        </xdr:cNvPr>
        <xdr:cNvGrpSpPr/>
      </xdr:nvGrpSpPr>
      <xdr:grpSpPr>
        <a:xfrm>
          <a:off x="1527597" y="948787"/>
          <a:ext cx="5095514" cy="3241254"/>
          <a:chOff x="1177147" y="769070"/>
          <a:chExt cx="5101864" cy="3241254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7E5BB998-6C28-0D7A-312B-665C9429325B}"/>
              </a:ext>
            </a:extLst>
          </xdr:cNvPr>
          <xdr:cNvGrpSpPr/>
        </xdr:nvGrpSpPr>
        <xdr:grpSpPr>
          <a:xfrm>
            <a:off x="1180322" y="765895"/>
            <a:ext cx="5095514" cy="3244429"/>
            <a:chOff x="1293963" y="568745"/>
            <a:chExt cx="5095514" cy="323172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312C291C-52D5-287B-84FE-B6E5ADDD4D66}"/>
                </a:ext>
              </a:extLst>
            </xdr:cNvPr>
            <xdr:cNvSpPr/>
          </xdr:nvSpPr>
          <xdr:spPr>
            <a:xfrm>
              <a:off x="1299784" y="584053"/>
              <a:ext cx="5089693" cy="321642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ysClr val="windowText" lastClr="000000"/>
                </a:solidFill>
              </a:endParaRPr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9DA73A2-0BCD-4C7E-9E3B-8F76BBE7A8C8}"/>
                </a:ext>
              </a:extLst>
            </xdr:cNvPr>
            <xdr:cNvGraphicFramePr>
              <a:graphicFrameLocks/>
            </xdr:cNvGraphicFramePr>
          </xdr:nvGraphicFramePr>
          <xdr:xfrm>
            <a:off x="1567057" y="1006521"/>
            <a:ext cx="4574522" cy="271830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E53CFA2E-B55F-45B0-8692-B61915BC2282}"/>
                </a:ext>
              </a:extLst>
            </xdr:cNvPr>
            <xdr:cNvSpPr/>
          </xdr:nvSpPr>
          <xdr:spPr>
            <a:xfrm>
              <a:off x="1293963" y="568745"/>
              <a:ext cx="5088616" cy="46462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ACD08991-FDA9-DFA9-ABFF-D7B273DE02FE}"/>
                </a:ext>
              </a:extLst>
            </xdr:cNvPr>
            <xdr:cNvSpPr txBox="1"/>
          </xdr:nvSpPr>
          <xdr:spPr>
            <a:xfrm>
              <a:off x="1872231" y="598877"/>
              <a:ext cx="3632918" cy="348352"/>
            </a:xfrm>
            <a:prstGeom prst="rect">
              <a:avLst/>
            </a:prstGeom>
            <a:solidFill>
              <a:srgbClr val="FB6F54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8" name="Gráfico 27" descr="Registrar estrutura de tópicos">
            <a:extLst>
              <a:ext uri="{FF2B5EF4-FFF2-40B4-BE49-F238E27FC236}">
                <a16:creationId xmlns:a16="http://schemas.microsoft.com/office/drawing/2014/main" id="{9FED4CEB-4223-0603-BD29-C4ED481772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323382" y="769609"/>
            <a:ext cx="486428" cy="50057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164923</xdr:colOff>
      <xdr:row>27</xdr:row>
      <xdr:rowOff>39119</xdr:rowOff>
    </xdr:from>
    <xdr:to>
      <xdr:col>17</xdr:col>
      <xdr:colOff>371585</xdr:colOff>
      <xdr:row>49</xdr:row>
      <xdr:rowOff>6352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9B9472F9-4A76-1022-4AAE-3B0DF82D1249}"/>
            </a:ext>
          </a:extLst>
        </xdr:cNvPr>
        <xdr:cNvGrpSpPr/>
      </xdr:nvGrpSpPr>
      <xdr:grpSpPr>
        <a:xfrm>
          <a:off x="1527597" y="4891477"/>
          <a:ext cx="9983266" cy="3924182"/>
          <a:chOff x="1177147" y="4711761"/>
          <a:chExt cx="9989616" cy="3924181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5711C415-39EE-9547-D0B2-67A2A416BE23}"/>
              </a:ext>
            </a:extLst>
          </xdr:cNvPr>
          <xdr:cNvGrpSpPr/>
        </xdr:nvGrpSpPr>
        <xdr:grpSpPr>
          <a:xfrm>
            <a:off x="1180322" y="4711761"/>
            <a:ext cx="9983266" cy="3921006"/>
            <a:chOff x="1255383" y="4612965"/>
            <a:chExt cx="9983266" cy="3917782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333DF4DC-7BAE-4CAB-B3B5-E76909BFEB4C}"/>
                </a:ext>
              </a:extLst>
            </xdr:cNvPr>
            <xdr:cNvSpPr/>
          </xdr:nvSpPr>
          <xdr:spPr>
            <a:xfrm>
              <a:off x="1257633" y="4632986"/>
              <a:ext cx="9981006" cy="389776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ysClr val="windowText" lastClr="000000"/>
                </a:solidFill>
              </a:endParaRPr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6FD3B97-EB44-4353-84B3-01C608038F94}"/>
                </a:ext>
              </a:extLst>
            </xdr:cNvPr>
            <xdr:cNvGraphicFramePr>
              <a:graphicFrameLocks/>
            </xdr:cNvGraphicFramePr>
          </xdr:nvGraphicFramePr>
          <xdr:xfrm>
            <a:off x="1674505" y="5418495"/>
            <a:ext cx="9374647" cy="282844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D6EE424D-0592-4BDE-8D4C-EF05E8C972C4}"/>
                </a:ext>
              </a:extLst>
            </xdr:cNvPr>
            <xdr:cNvSpPr/>
          </xdr:nvSpPr>
          <xdr:spPr>
            <a:xfrm>
              <a:off x="1255383" y="4612965"/>
              <a:ext cx="9983266" cy="58131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C6447586-021F-021A-5667-6E449DEAAB87}"/>
                </a:ext>
              </a:extLst>
            </xdr:cNvPr>
            <xdr:cNvSpPr txBox="1"/>
          </xdr:nvSpPr>
          <xdr:spPr>
            <a:xfrm>
              <a:off x="1949929" y="4720746"/>
              <a:ext cx="4142477" cy="329301"/>
            </a:xfrm>
            <a:prstGeom prst="rect">
              <a:avLst/>
            </a:prstGeom>
            <a:solidFill>
              <a:srgbClr val="FB6F54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30" name="Gráfico 29" descr="Dinheiro voador estrutura de tópicos">
            <a:extLst>
              <a:ext uri="{FF2B5EF4-FFF2-40B4-BE49-F238E27FC236}">
                <a16:creationId xmlns:a16="http://schemas.microsoft.com/office/drawing/2014/main" id="{14D1ECDC-E3C1-74FA-0CF1-4088608285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416382" y="4765136"/>
            <a:ext cx="513419" cy="53070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8</xdr:row>
      <xdr:rowOff>12162</xdr:rowOff>
    </xdr:from>
    <xdr:to>
      <xdr:col>0</xdr:col>
      <xdr:colOff>1338892</xdr:colOff>
      <xdr:row>14</xdr:row>
      <xdr:rowOff>164922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Mês">
              <a:extLst>
                <a:ext uri="{FF2B5EF4-FFF2-40B4-BE49-F238E27FC236}">
                  <a16:creationId xmlns:a16="http://schemas.microsoft.com/office/drawing/2014/main" id="{7D9F89FC-2B40-43E2-9BDF-FE48F75979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70181"/>
              <a:ext cx="971011" cy="1231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164923</xdr:colOff>
      <xdr:row>0</xdr:row>
      <xdr:rowOff>0</xdr:rowOff>
    </xdr:from>
    <xdr:to>
      <xdr:col>20</xdr:col>
      <xdr:colOff>584081</xdr:colOff>
      <xdr:row>3</xdr:row>
      <xdr:rowOff>170731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E2A8271A-496B-EFC5-10CF-00A4544D1180}"/>
            </a:ext>
          </a:extLst>
        </xdr:cNvPr>
        <xdr:cNvGrpSpPr/>
      </xdr:nvGrpSpPr>
      <xdr:grpSpPr>
        <a:xfrm>
          <a:off x="1527597" y="0"/>
          <a:ext cx="12028875" cy="709882"/>
          <a:chOff x="1159177" y="0"/>
          <a:chExt cx="12028875" cy="709882"/>
        </a:xfrm>
      </xdr:grpSpPr>
      <xdr:sp macro="" textlink="">
        <xdr:nvSpPr>
          <xdr:cNvPr id="2" name="Retângulo: Cantos Arredondados 1">
            <a:extLst>
              <a:ext uri="{FF2B5EF4-FFF2-40B4-BE49-F238E27FC236}">
                <a16:creationId xmlns:a16="http://schemas.microsoft.com/office/drawing/2014/main" id="{4F2084B0-66CE-4BAE-8DF4-1B9D0FA510F6}"/>
              </a:ext>
            </a:extLst>
          </xdr:cNvPr>
          <xdr:cNvSpPr/>
        </xdr:nvSpPr>
        <xdr:spPr>
          <a:xfrm>
            <a:off x="1159177" y="0"/>
            <a:ext cx="12028875" cy="70988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05E29C48-2AAC-4D0F-B867-1D20403211BC}"/>
              </a:ext>
            </a:extLst>
          </xdr:cNvPr>
          <xdr:cNvSpPr/>
        </xdr:nvSpPr>
        <xdr:spPr>
          <a:xfrm>
            <a:off x="1395981" y="92495"/>
            <a:ext cx="593066" cy="590430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FB08560A-4A07-FDDA-283D-4B2D939B661D}"/>
              </a:ext>
            </a:extLst>
          </xdr:cNvPr>
          <xdr:cNvSpPr txBox="1"/>
        </xdr:nvSpPr>
        <xdr:spPr>
          <a:xfrm>
            <a:off x="2455773" y="84048"/>
            <a:ext cx="1204643" cy="2843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50" b="1">
                <a:latin typeface="Segoe UI Light" panose="020B0502040204020203" pitchFamily="34" charset="0"/>
                <a:cs typeface="Segoe UI Light" panose="020B0502040204020203" pitchFamily="34" charset="0"/>
              </a:rPr>
              <a:t>Hello, Jacilane</a:t>
            </a:r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4DDDA72B-BDD0-4CE5-84E5-014FABF575FD}"/>
              </a:ext>
            </a:extLst>
          </xdr:cNvPr>
          <xdr:cNvSpPr txBox="1"/>
        </xdr:nvSpPr>
        <xdr:spPr>
          <a:xfrm>
            <a:off x="2455773" y="353623"/>
            <a:ext cx="2693119" cy="2811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chemeClr val="bg1">
                    <a:lumMod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1100" baseline="0">
                <a:solidFill>
                  <a:schemeClr val="bg1">
                    <a:lumMod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financeiro</a:t>
            </a:r>
            <a:endParaRPr lang="pt-BR" sz="1100">
              <a:solidFill>
                <a:schemeClr val="bg1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grpSp>
        <xdr:nvGrpSpPr>
          <xdr:cNvPr id="19" name="Agrupar 18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A67790A2-F331-4198-76BF-3FCBD928B0BD}"/>
              </a:ext>
            </a:extLst>
          </xdr:cNvPr>
          <xdr:cNvGrpSpPr/>
        </xdr:nvGrpSpPr>
        <xdr:grpSpPr>
          <a:xfrm>
            <a:off x="5080180" y="170730"/>
            <a:ext cx="4280438" cy="302344"/>
            <a:chOff x="5080180" y="170730"/>
            <a:chExt cx="4280438" cy="302344"/>
          </a:xfrm>
        </xdr:grpSpPr>
        <xdr:sp macro="" textlink="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639AB277-9F57-4531-B094-DF102E31B65A}"/>
                </a:ext>
              </a:extLst>
            </xdr:cNvPr>
            <xdr:cNvSpPr/>
          </xdr:nvSpPr>
          <xdr:spPr>
            <a:xfrm>
              <a:off x="5080180" y="170730"/>
              <a:ext cx="4280438" cy="302344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>
                  <a:solidFill>
                    <a:schemeClr val="bg1">
                      <a:lumMod val="65000"/>
                    </a:schemeClr>
                  </a:solidFill>
                </a:rPr>
                <a:t>Pesquisar dados</a:t>
              </a:r>
            </a:p>
          </xdr:txBody>
        </xdr:sp>
        <xdr:pic>
          <xdr:nvPicPr>
            <xdr:cNvPr id="15" name="Gráfico 14" descr="Lupa com preenchimento sólido">
              <a:extLst>
                <a:ext uri="{FF2B5EF4-FFF2-40B4-BE49-F238E27FC236}">
                  <a16:creationId xmlns:a16="http://schemas.microsoft.com/office/drawing/2014/main" id="{B771F77B-FBF7-D068-867B-0FB9B1592C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9028141" y="197690"/>
              <a:ext cx="262553" cy="259644"/>
            </a:xfrm>
            <a:prstGeom prst="rect">
              <a:avLst/>
            </a:prstGeom>
          </xdr:spPr>
        </xdr:pic>
      </xdr:grpSp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2DD591DD-18ED-C99C-09CF-330DA27F51B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23328" t="1" r="36598" b="52676"/>
          <a:stretch/>
        </xdr:blipFill>
        <xdr:spPr>
          <a:xfrm>
            <a:off x="1236870" y="0"/>
            <a:ext cx="650697" cy="67076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17971</xdr:colOff>
      <xdr:row>1</xdr:row>
      <xdr:rowOff>30133</xdr:rowOff>
    </xdr:from>
    <xdr:to>
      <xdr:col>0</xdr:col>
      <xdr:colOff>1356863</xdr:colOff>
      <xdr:row>4</xdr:row>
      <xdr:rowOff>68712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1AB50FE3-AB74-818C-BDF3-DFC28E867244}"/>
            </a:ext>
          </a:extLst>
        </xdr:cNvPr>
        <xdr:cNvSpPr/>
      </xdr:nvSpPr>
      <xdr:spPr>
        <a:xfrm>
          <a:off x="17971" y="209850"/>
          <a:ext cx="1338892" cy="577730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Money App</a:t>
          </a:r>
        </a:p>
      </xdr:txBody>
    </xdr:sp>
    <xdr:clientData/>
  </xdr:twoCellAnchor>
  <xdr:twoCellAnchor editAs="oneCell">
    <xdr:from>
      <xdr:col>0</xdr:col>
      <xdr:colOff>907571</xdr:colOff>
      <xdr:row>1</xdr:row>
      <xdr:rowOff>150123</xdr:rowOff>
    </xdr:from>
    <xdr:to>
      <xdr:col>0</xdr:col>
      <xdr:colOff>1307141</xdr:colOff>
      <xdr:row>3</xdr:row>
      <xdr:rowOff>173019</xdr:rowOff>
    </xdr:to>
    <xdr:pic>
      <xdr:nvPicPr>
        <xdr:cNvPr id="29" name="Gráfico 28" descr="Dinheiro com preenchimento sólido">
          <a:extLst>
            <a:ext uri="{FF2B5EF4-FFF2-40B4-BE49-F238E27FC236}">
              <a16:creationId xmlns:a16="http://schemas.microsoft.com/office/drawing/2014/main" id="{F94EA49A-6057-AF6B-4D16-5D422335C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7571" y="329840"/>
          <a:ext cx="399570" cy="382330"/>
        </a:xfrm>
        <a:prstGeom prst="rect">
          <a:avLst/>
        </a:prstGeom>
      </xdr:spPr>
    </xdr:pic>
    <xdr:clientData/>
  </xdr:twoCellAnchor>
  <xdr:twoCellAnchor>
    <xdr:from>
      <xdr:col>10</xdr:col>
      <xdr:colOff>122265</xdr:colOff>
      <xdr:row>5</xdr:row>
      <xdr:rowOff>86331</xdr:rowOff>
    </xdr:from>
    <xdr:to>
      <xdr:col>18</xdr:col>
      <xdr:colOff>332664</xdr:colOff>
      <xdr:row>23</xdr:row>
      <xdr:rowOff>81506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E8884E77-AAD7-4BEC-B16F-4B12A8C12544}"/>
            </a:ext>
          </a:extLst>
        </xdr:cNvPr>
        <xdr:cNvGrpSpPr/>
      </xdr:nvGrpSpPr>
      <xdr:grpSpPr>
        <a:xfrm>
          <a:off x="6990629" y="981741"/>
          <a:ext cx="5098701" cy="3236431"/>
          <a:chOff x="1180322" y="769052"/>
          <a:chExt cx="5095516" cy="3241270"/>
        </a:xfrm>
      </xdr:grpSpPr>
      <xdr:grpSp>
        <xdr:nvGrpSpPr>
          <xdr:cNvPr id="35" name="Agrupar 34">
            <a:extLst>
              <a:ext uri="{FF2B5EF4-FFF2-40B4-BE49-F238E27FC236}">
                <a16:creationId xmlns:a16="http://schemas.microsoft.com/office/drawing/2014/main" id="{9DCF8AA5-D26B-5738-761A-4032707DC38C}"/>
              </a:ext>
            </a:extLst>
          </xdr:cNvPr>
          <xdr:cNvGrpSpPr/>
        </xdr:nvGrpSpPr>
        <xdr:grpSpPr>
          <a:xfrm>
            <a:off x="1180322" y="769052"/>
            <a:ext cx="5095516" cy="3241270"/>
            <a:chOff x="1293963" y="571889"/>
            <a:chExt cx="5095514" cy="3228585"/>
          </a:xfrm>
        </xdr:grpSpPr>
        <xdr:sp macro="" textlink="">
          <xdr:nvSpPr>
            <xdr:cNvPr id="37" name="Retângulo: Cantos Arredondados 36">
              <a:extLst>
                <a:ext uri="{FF2B5EF4-FFF2-40B4-BE49-F238E27FC236}">
                  <a16:creationId xmlns:a16="http://schemas.microsoft.com/office/drawing/2014/main" id="{F36B2EAE-30B1-DCA3-81B4-2405799C4F38}"/>
                </a:ext>
              </a:extLst>
            </xdr:cNvPr>
            <xdr:cNvSpPr/>
          </xdr:nvSpPr>
          <xdr:spPr>
            <a:xfrm>
              <a:off x="1299784" y="584053"/>
              <a:ext cx="5089693" cy="321642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9" name="Retângulo: Cantos Superiores Arredondados 38">
              <a:extLst>
                <a:ext uri="{FF2B5EF4-FFF2-40B4-BE49-F238E27FC236}">
                  <a16:creationId xmlns:a16="http://schemas.microsoft.com/office/drawing/2014/main" id="{A5FBC2A7-0C89-98DA-A15A-51157EE42C11}"/>
                </a:ext>
              </a:extLst>
            </xdr:cNvPr>
            <xdr:cNvSpPr/>
          </xdr:nvSpPr>
          <xdr:spPr>
            <a:xfrm>
              <a:off x="1293963" y="571889"/>
              <a:ext cx="5088617" cy="46372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D6FB7A10-3334-E875-6480-31E6F828C151}"/>
                </a:ext>
              </a:extLst>
            </xdr:cNvPr>
            <xdr:cNvSpPr txBox="1"/>
          </xdr:nvSpPr>
          <xdr:spPr>
            <a:xfrm>
              <a:off x="1872231" y="598877"/>
              <a:ext cx="3632918" cy="348352"/>
            </a:xfrm>
            <a:prstGeom prst="rect">
              <a:avLst/>
            </a:prstGeom>
            <a:solidFill>
              <a:srgbClr val="FB6F54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36" name="Gráfico 35" descr="Cofrinho estrutura de tópicos">
            <a:extLst>
              <a:ext uri="{FF2B5EF4-FFF2-40B4-BE49-F238E27FC236}">
                <a16:creationId xmlns:a16="http://schemas.microsoft.com/office/drawing/2014/main" id="{8B20AD2F-E532-A449-AA15-87F7B31AF5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1323382" y="775686"/>
            <a:ext cx="486428" cy="48841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464090</xdr:colOff>
      <xdr:row>9</xdr:row>
      <xdr:rowOff>113288</xdr:rowOff>
    </xdr:from>
    <xdr:to>
      <xdr:col>16</xdr:col>
      <xdr:colOff>578268</xdr:colOff>
      <xdr:row>22</xdr:row>
      <xdr:rowOff>102019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52B0B78-9C67-4B54-8DDB-7F45C2F8A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ilane Pereira Guimaraes" refreshedDate="45642.517642129627" createdVersion="8" refreshedVersion="8" minRefreshableVersion="3" recordCount="44" xr:uid="{F09CCC0F-64E7-4078-A1F4-ABDF691A8C3A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57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s v="Salário mensal" u="1"/>
        <s v="Compras no supermercado" u="1"/>
        <s v="Gasolina" u="1"/>
        <s v="Cinema" u="1"/>
        <s v="Consulta odontológica" u="1"/>
        <s v="Material escolar" u="1"/>
        <s v="Compra de roupas de inverno" u="1"/>
        <s v="Dividendos de ações" u="1"/>
        <s v="Limpeza do apartamento" u="1"/>
        <s v="Compra de novo celular" u="1"/>
        <s v="Reparos domésticos" u="1"/>
        <s v="Presente de aniversário" u="1"/>
        <s v="Corte de cabelo e barba" u="1"/>
        <s v="Ração e petiscos para o cachorro" u="1"/>
        <s v="Reserva de pousada" u="1"/>
        <s v="Jantar em restaurante francês" u="1"/>
        <s v="Cinema e jantar" u="1"/>
        <s v="Plano de saúde" u="1"/>
        <s v="Compra de roupas" u="1"/>
        <s v="Pagamento por projeto freelancer" u="1"/>
        <s v="Manutenção do veículo" u="1"/>
        <s v="Compra de novo smartphone" u="1"/>
        <s v="Conta de energia elétrica" u="1"/>
        <s v="Aniversário da mãe" u="1"/>
        <s v="Recarga de cartão de transporte" u="1"/>
        <s v="Ingressos para teatro" u="1"/>
        <s v="Remédios de farmácia" u="1"/>
        <s v="Cursos online" u="1"/>
        <s v="Roupas de primavera" u="1"/>
        <s v="Manutenção da casa" u="1"/>
        <s v="Venda de equipamentos eletrônicos" u="1"/>
        <s v="Manutenção do computador" u="1"/>
        <s v="Troca de móveis da cozinha" u="1"/>
        <s v="Presentes para casamento" u="1"/>
        <s v="Veterinário para o pet" u="1"/>
        <s v="Salão de beleza" u="1"/>
        <s v="Jantar em restaurante italiano" u="1"/>
        <s v="Reserva de hotel para fim de semana" u="1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4909849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D402B-0945-42DC-9ABE-1476E22B794D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F4:G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58">
        <item x="1"/>
        <item m="1" x="42"/>
        <item x="12"/>
        <item m="1" x="22"/>
        <item m="1" x="35"/>
        <item m="1" x="28"/>
        <item m="1" x="40"/>
        <item m="1" x="37"/>
        <item m="1" x="25"/>
        <item m="1" x="20"/>
        <item m="1" x="23"/>
        <item m="1" x="41"/>
        <item m="1" x="31"/>
        <item m="1" x="46"/>
        <item m="1" x="26"/>
        <item x="5"/>
        <item x="9"/>
        <item x="16"/>
        <item m="1" x="21"/>
        <item x="15"/>
        <item m="1" x="44"/>
        <item x="7"/>
        <item m="1" x="34"/>
        <item m="1" x="55"/>
        <item x="3"/>
        <item m="1" x="27"/>
        <item m="1" x="48"/>
        <item m="1" x="50"/>
        <item m="1" x="39"/>
        <item m="1" x="24"/>
        <item m="1" x="38"/>
        <item x="13"/>
        <item m="1" x="36"/>
        <item m="1" x="30"/>
        <item x="11"/>
        <item m="1" x="52"/>
        <item m="1" x="32"/>
        <item m="1" x="43"/>
        <item m="1" x="45"/>
        <item x="0"/>
        <item m="1" x="29"/>
        <item m="1" x="56"/>
        <item m="1" x="33"/>
        <item m="1" x="47"/>
        <item m="1" x="54"/>
        <item m="1" x="19"/>
        <item x="4"/>
        <item x="8"/>
        <item x="2"/>
        <item m="1" x="51"/>
        <item x="17"/>
        <item x="10"/>
        <item x="18"/>
        <item m="1" x="49"/>
        <item x="6"/>
        <item m="1" x="53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17"/>
    </i>
    <i>
      <x v="21"/>
    </i>
    <i>
      <x v="39"/>
    </i>
    <i>
      <x v="52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FFA10-29A9-405A-8F31-DB1C8DB1CAF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4:D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58">
        <item m="1" x="42"/>
        <item m="1" x="22"/>
        <item m="1" x="35"/>
        <item m="1" x="28"/>
        <item m="1" x="40"/>
        <item m="1" x="37"/>
        <item m="1" x="25"/>
        <item m="1" x="20"/>
        <item m="1" x="23"/>
        <item m="1" x="41"/>
        <item m="1" x="31"/>
        <item m="1" x="46"/>
        <item m="1" x="26"/>
        <item m="1" x="21"/>
        <item m="1" x="44"/>
        <item m="1" x="34"/>
        <item m="1" x="55"/>
        <item m="1" x="27"/>
        <item m="1" x="48"/>
        <item m="1" x="50"/>
        <item m="1" x="39"/>
        <item m="1" x="24"/>
        <item m="1" x="38"/>
        <item m="1" x="36"/>
        <item m="1" x="30"/>
        <item m="1" x="52"/>
        <item m="1" x="32"/>
        <item m="1" x="43"/>
        <item m="1" x="45"/>
        <item m="1" x="29"/>
        <item m="1" x="56"/>
        <item m="1" x="33"/>
        <item m="1" x="47"/>
        <item m="1" x="54"/>
        <item m="1" x="19"/>
        <item m="1" x="51"/>
        <item m="1" x="49"/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38" numFmtId="16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853AE81-3CDB-479B-A875-D3D4ECDA65FA}" sourceName="Mês">
  <pivotTables>
    <pivotTable tabId="2" name="Tabela dinâmica1"/>
    <pivotTable tabId="2" name="Tabela dinâmica4"/>
  </pivotTables>
  <data>
    <tabular pivotCacheId="1490984985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65F760C-A483-496C-8880-FDB64D101D29}" cache="SegmentaçãodeDados_Mês" caption="MÊS" style="Mysti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C4E24-E1C2-4114-A827-3CC4E8C7AF1C}" name="tbl_operations" displayName="tbl_operations" ref="A1:H45" totalsRowShown="0" headerRowDxfId="12" dataDxfId="11">
  <autoFilter ref="A1:H45" xr:uid="{D5FC4E24-E1C2-4114-A827-3CC4E8C7AF1C}"/>
  <tableColumns count="8">
    <tableColumn id="1" xr3:uid="{003FACAA-BBDE-4641-A7EA-A572F9543754}" name="Data" dataDxfId="10"/>
    <tableColumn id="8" xr3:uid="{AE72ADEE-E14E-434F-919A-2DECCEBC8C31}" name="Mês" dataDxfId="9">
      <calculatedColumnFormula>MONTH(tbl_operations[[#This Row],[Data]])</calculatedColumnFormula>
    </tableColumn>
    <tableColumn id="2" xr3:uid="{4FE5F32D-77EB-443F-8C46-548599482E16}" name="Tipo" dataDxfId="8"/>
    <tableColumn id="3" xr3:uid="{09A52322-FBC3-4858-B6CF-6B87C84550D9}" name="Categoria" dataDxfId="7"/>
    <tableColumn id="4" xr3:uid="{B461DDAA-8919-46EB-BABC-9922F2840B3B}" name="Descrição" dataDxfId="6"/>
    <tableColumn id="5" xr3:uid="{C5E83879-DEE7-40E9-9965-C7D2FF3E9301}" name="Valor" dataDxfId="5" dataCellStyle="Moeda"/>
    <tableColumn id="6" xr3:uid="{D6D1D086-DFED-4FDE-B9B7-6BA91A5E2CA4}" name="Operação Bancária" dataDxfId="4"/>
    <tableColumn id="7" xr3:uid="{F0E4700B-D338-488D-BFF7-A8272E22B818}" name="Status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1225E3-6311-4CDD-9343-3E53DF1C4618}" name="Tabela3" displayName="Tabela3" ref="B6:C18" totalsRowShown="0">
  <autoFilter ref="B6:C18" xr:uid="{7E1225E3-6311-4CDD-9343-3E53DF1C4618}"/>
  <tableColumns count="2">
    <tableColumn id="1" xr3:uid="{A5499EFE-A023-4C90-B649-9A1C4B78FE1E}" name="Data de lançamento" totalsRowDxfId="2"/>
    <tableColumn id="2" xr3:uid="{6E991111-3CBB-4701-B92F-BC0BC0A497E5}" name="deposito reservado" dataDxfId="0" totalsRow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888C2-3B9C-48F7-82E5-D0F9FF6C6685}">
  <dimension ref="A1:U1"/>
  <sheetViews>
    <sheetView showGridLines="0" showRowColHeaders="0" tabSelected="1" zoomScale="106" zoomScaleNormal="106" workbookViewId="0">
      <selection activeCell="M26" sqref="M26"/>
    </sheetView>
  </sheetViews>
  <sheetFormatPr defaultColWidth="0" defaultRowHeight="14.5" x14ac:dyDescent="0.35"/>
  <cols>
    <col min="1" max="1" width="19.453125" style="10" customWidth="1"/>
    <col min="2" max="21" width="8.7265625" style="9" customWidth="1"/>
    <col min="22" max="16384" width="8.7265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H45"/>
  <sheetViews>
    <sheetView workbookViewId="0">
      <selection activeCell="C15" sqref="C15"/>
    </sheetView>
  </sheetViews>
  <sheetFormatPr defaultColWidth="22.26953125" defaultRowHeight="14.5" x14ac:dyDescent="0.35"/>
  <cols>
    <col min="1" max="1" width="10.453125" style="1" bestFit="1" customWidth="1"/>
    <col min="2" max="2" width="10.453125" style="11" customWidth="1"/>
    <col min="3" max="3" width="19.90625" style="1" bestFit="1" customWidth="1"/>
    <col min="4" max="4" width="22.1796875" style="1" bestFit="1" customWidth="1"/>
    <col min="5" max="5" width="10.36328125" style="1" bestFit="1" customWidth="1"/>
    <col min="6" max="6" width="21.26953125" style="1" bestFit="1" customWidth="1"/>
    <col min="7" max="7" width="10.6328125" style="1" bestFit="1" customWidth="1"/>
  </cols>
  <sheetData>
    <row r="1" spans="1:8" x14ac:dyDescent="0.35">
      <c r="A1" s="1" t="s">
        <v>65</v>
      </c>
      <c r="B1" s="11" t="s">
        <v>75</v>
      </c>
      <c r="C1" s="1" t="s">
        <v>66</v>
      </c>
      <c r="D1" s="1" t="s">
        <v>69</v>
      </c>
      <c r="E1" s="1" t="s">
        <v>67</v>
      </c>
      <c r="F1" s="1" t="s">
        <v>68</v>
      </c>
      <c r="G1" s="1" t="s">
        <v>71</v>
      </c>
      <c r="H1" s="1" t="s">
        <v>70</v>
      </c>
    </row>
    <row r="2" spans="1:8" ht="12" customHeight="1" x14ac:dyDescent="0.35">
      <c r="A2" s="2">
        <v>45505</v>
      </c>
      <c r="B2" s="12">
        <f>MONTH(tbl_operations[[#This Row],[Data]])</f>
        <v>8</v>
      </c>
      <c r="C2" s="3" t="s">
        <v>0</v>
      </c>
      <c r="D2" s="3" t="s">
        <v>1</v>
      </c>
      <c r="E2" s="3" t="s">
        <v>2</v>
      </c>
      <c r="F2" s="5">
        <v>5000</v>
      </c>
      <c r="G2" s="3" t="s">
        <v>3</v>
      </c>
      <c r="H2" s="3" t="s">
        <v>4</v>
      </c>
    </row>
    <row r="3" spans="1:8" ht="12" customHeight="1" x14ac:dyDescent="0.35">
      <c r="A3" s="2">
        <v>45505</v>
      </c>
      <c r="B3" s="12">
        <f>MONTH(tbl_operations[[#This Row],[Data]])</f>
        <v>8</v>
      </c>
      <c r="C3" s="3" t="s">
        <v>5</v>
      </c>
      <c r="D3" s="3" t="s">
        <v>6</v>
      </c>
      <c r="E3" s="3" t="s">
        <v>7</v>
      </c>
      <c r="F3" s="5">
        <v>550</v>
      </c>
      <c r="G3" s="3" t="s">
        <v>8</v>
      </c>
      <c r="H3" s="3" t="s">
        <v>9</v>
      </c>
    </row>
    <row r="4" spans="1:8" ht="12" customHeight="1" x14ac:dyDescent="0.35">
      <c r="A4" s="2">
        <v>45507</v>
      </c>
      <c r="B4" s="12">
        <f>MONTH(tbl_operations[[#This Row],[Data]])</f>
        <v>8</v>
      </c>
      <c r="C4" s="3" t="s">
        <v>5</v>
      </c>
      <c r="D4" s="3" t="s">
        <v>10</v>
      </c>
      <c r="E4" s="3" t="s">
        <v>11</v>
      </c>
      <c r="F4" s="5">
        <v>300</v>
      </c>
      <c r="G4" s="3" t="s">
        <v>12</v>
      </c>
      <c r="H4" s="3" t="s">
        <v>13</v>
      </c>
    </row>
    <row r="5" spans="1:8" ht="12" customHeight="1" x14ac:dyDescent="0.35">
      <c r="A5" s="2">
        <v>45509</v>
      </c>
      <c r="B5" s="12">
        <f>MONTH(tbl_operations[[#This Row],[Data]])</f>
        <v>8</v>
      </c>
      <c r="C5" s="3" t="s">
        <v>5</v>
      </c>
      <c r="D5" s="3" t="s">
        <v>14</v>
      </c>
      <c r="E5" s="3" t="s">
        <v>15</v>
      </c>
      <c r="F5" s="5">
        <v>120</v>
      </c>
      <c r="G5" s="3" t="s">
        <v>12</v>
      </c>
      <c r="H5" s="3" t="s">
        <v>13</v>
      </c>
    </row>
    <row r="6" spans="1:8" ht="12" customHeight="1" x14ac:dyDescent="0.35">
      <c r="A6" s="2">
        <v>45511</v>
      </c>
      <c r="B6" s="12">
        <f>MONTH(tbl_operations[[#This Row],[Data]])</f>
        <v>8</v>
      </c>
      <c r="C6" s="3" t="s">
        <v>5</v>
      </c>
      <c r="D6" s="3" t="s">
        <v>16</v>
      </c>
      <c r="E6" s="3" t="s">
        <v>17</v>
      </c>
      <c r="F6" s="5">
        <v>250</v>
      </c>
      <c r="G6" s="3" t="s">
        <v>3</v>
      </c>
      <c r="H6" s="3" t="s">
        <v>13</v>
      </c>
    </row>
    <row r="7" spans="1:8" ht="12" customHeight="1" x14ac:dyDescent="0.35">
      <c r="A7" s="2">
        <v>45514</v>
      </c>
      <c r="B7" s="12">
        <f>MONTH(tbl_operations[[#This Row],[Data]])</f>
        <v>8</v>
      </c>
      <c r="C7" s="3" t="s">
        <v>5</v>
      </c>
      <c r="D7" s="3" t="s">
        <v>18</v>
      </c>
      <c r="E7" s="3" t="s">
        <v>19</v>
      </c>
      <c r="F7" s="5">
        <v>400</v>
      </c>
      <c r="G7" s="3" t="s">
        <v>8</v>
      </c>
      <c r="H7" s="3" t="s">
        <v>9</v>
      </c>
    </row>
    <row r="8" spans="1:8" ht="12" customHeight="1" x14ac:dyDescent="0.35">
      <c r="A8" s="2">
        <v>45516</v>
      </c>
      <c r="B8" s="12">
        <f>MONTH(tbl_operations[[#This Row],[Data]])</f>
        <v>8</v>
      </c>
      <c r="C8" s="3" t="s">
        <v>5</v>
      </c>
      <c r="D8" s="3" t="s">
        <v>20</v>
      </c>
      <c r="E8" s="3" t="s">
        <v>21</v>
      </c>
      <c r="F8" s="5">
        <v>600</v>
      </c>
      <c r="G8" s="3" t="s">
        <v>12</v>
      </c>
      <c r="H8" s="3" t="s">
        <v>9</v>
      </c>
    </row>
    <row r="9" spans="1:8" ht="12" customHeight="1" x14ac:dyDescent="0.35">
      <c r="A9" s="2">
        <v>45519</v>
      </c>
      <c r="B9" s="12">
        <f>MONTH(tbl_operations[[#This Row],[Data]])</f>
        <v>8</v>
      </c>
      <c r="C9" s="3" t="s">
        <v>0</v>
      </c>
      <c r="D9" s="3" t="s">
        <v>22</v>
      </c>
      <c r="E9" s="3" t="s">
        <v>23</v>
      </c>
      <c r="F9" s="5">
        <v>800</v>
      </c>
      <c r="G9" s="3" t="s">
        <v>3</v>
      </c>
      <c r="H9" s="3" t="s">
        <v>4</v>
      </c>
    </row>
    <row r="10" spans="1:8" ht="12" customHeight="1" x14ac:dyDescent="0.35">
      <c r="A10" s="2">
        <v>45519</v>
      </c>
      <c r="B10" s="12">
        <f>MONTH(tbl_operations[[#This Row],[Data]])</f>
        <v>8</v>
      </c>
      <c r="C10" s="3" t="s">
        <v>5</v>
      </c>
      <c r="D10" s="3" t="s">
        <v>24</v>
      </c>
      <c r="E10" s="3" t="s">
        <v>25</v>
      </c>
      <c r="F10" s="5">
        <v>150</v>
      </c>
      <c r="G10" s="3" t="s">
        <v>3</v>
      </c>
      <c r="H10" s="3" t="s">
        <v>13</v>
      </c>
    </row>
    <row r="11" spans="1:8" ht="12" customHeight="1" x14ac:dyDescent="0.35">
      <c r="A11" s="2">
        <v>45522</v>
      </c>
      <c r="B11" s="12">
        <f>MONTH(tbl_operations[[#This Row],[Data]])</f>
        <v>8</v>
      </c>
      <c r="C11" s="3" t="s">
        <v>5</v>
      </c>
      <c r="D11" s="3" t="s">
        <v>26</v>
      </c>
      <c r="E11" s="3" t="s">
        <v>27</v>
      </c>
      <c r="F11" s="5">
        <v>1200</v>
      </c>
      <c r="G11" s="3" t="s">
        <v>12</v>
      </c>
      <c r="H11" s="3" t="s">
        <v>9</v>
      </c>
    </row>
    <row r="12" spans="1:8" ht="12" customHeight="1" x14ac:dyDescent="0.35">
      <c r="A12" s="2">
        <v>45524</v>
      </c>
      <c r="B12" s="12">
        <f>MONTH(tbl_operations[[#This Row],[Data]])</f>
        <v>8</v>
      </c>
      <c r="C12" s="3" t="s">
        <v>5</v>
      </c>
      <c r="D12" s="3" t="s">
        <v>28</v>
      </c>
      <c r="E12" s="3" t="s">
        <v>29</v>
      </c>
      <c r="F12" s="5">
        <v>450</v>
      </c>
      <c r="G12" s="3" t="s">
        <v>8</v>
      </c>
      <c r="H12" s="3" t="s">
        <v>13</v>
      </c>
    </row>
    <row r="13" spans="1:8" ht="12" customHeight="1" x14ac:dyDescent="0.35">
      <c r="A13" s="2">
        <v>45526</v>
      </c>
      <c r="B13" s="12">
        <f>MONTH(tbl_operations[[#This Row],[Data]])</f>
        <v>8</v>
      </c>
      <c r="C13" s="3" t="s">
        <v>5</v>
      </c>
      <c r="D13" s="3" t="s">
        <v>30</v>
      </c>
      <c r="E13" s="3" t="s">
        <v>31</v>
      </c>
      <c r="F13" s="5">
        <v>180</v>
      </c>
      <c r="G13" s="3" t="s">
        <v>3</v>
      </c>
      <c r="H13" s="3" t="s">
        <v>9</v>
      </c>
    </row>
    <row r="14" spans="1:8" ht="12" customHeight="1" x14ac:dyDescent="0.35">
      <c r="A14" s="2">
        <v>45528</v>
      </c>
      <c r="B14" s="12">
        <f>MONTH(tbl_operations[[#This Row],[Data]])</f>
        <v>8</v>
      </c>
      <c r="C14" s="3" t="s">
        <v>5</v>
      </c>
      <c r="D14" s="3" t="s">
        <v>32</v>
      </c>
      <c r="E14" s="3" t="s">
        <v>33</v>
      </c>
      <c r="F14" s="5">
        <v>80</v>
      </c>
      <c r="G14" s="3" t="s">
        <v>8</v>
      </c>
      <c r="H14" s="3" t="s">
        <v>13</v>
      </c>
    </row>
    <row r="15" spans="1:8" ht="12" customHeight="1" x14ac:dyDescent="0.35">
      <c r="A15" s="2">
        <v>45532</v>
      </c>
      <c r="B15" s="12">
        <f>MONTH(tbl_operations[[#This Row],[Data]])</f>
        <v>8</v>
      </c>
      <c r="C15" s="3" t="s">
        <v>5</v>
      </c>
      <c r="D15" s="3" t="s">
        <v>34</v>
      </c>
      <c r="E15" s="3" t="s">
        <v>35</v>
      </c>
      <c r="F15" s="5">
        <v>200</v>
      </c>
      <c r="G15" s="3" t="s">
        <v>8</v>
      </c>
      <c r="H15" s="3" t="s">
        <v>13</v>
      </c>
    </row>
    <row r="16" spans="1:8" ht="12" customHeight="1" x14ac:dyDescent="0.35">
      <c r="A16" s="2">
        <v>45534</v>
      </c>
      <c r="B16" s="12">
        <f>MONTH(tbl_operations[[#This Row],[Data]])</f>
        <v>8</v>
      </c>
      <c r="C16" s="3" t="s">
        <v>5</v>
      </c>
      <c r="D16" s="3" t="s">
        <v>36</v>
      </c>
      <c r="E16" s="3" t="s">
        <v>37</v>
      </c>
      <c r="F16" s="5">
        <v>750</v>
      </c>
      <c r="G16" s="3" t="s">
        <v>3</v>
      </c>
      <c r="H16" s="3" t="s">
        <v>9</v>
      </c>
    </row>
    <row r="17" spans="1:8" ht="12" customHeight="1" x14ac:dyDescent="0.35">
      <c r="A17" s="2">
        <v>45535</v>
      </c>
      <c r="B17" s="12">
        <f>MONTH(tbl_operations[[#This Row],[Data]])</f>
        <v>8</v>
      </c>
      <c r="C17" s="3" t="s">
        <v>5</v>
      </c>
      <c r="D17" s="3" t="s">
        <v>38</v>
      </c>
      <c r="E17" s="3" t="s">
        <v>39</v>
      </c>
      <c r="F17" s="5">
        <v>350</v>
      </c>
      <c r="G17" s="3" t="s">
        <v>12</v>
      </c>
      <c r="H17" s="3" t="s">
        <v>13</v>
      </c>
    </row>
    <row r="18" spans="1:8" ht="12" customHeight="1" x14ac:dyDescent="0.35">
      <c r="A18" s="2">
        <v>45536</v>
      </c>
      <c r="B18" s="12">
        <f>MONTH(tbl_operations[[#This Row],[Data]])</f>
        <v>9</v>
      </c>
      <c r="C18" s="3" t="s">
        <v>0</v>
      </c>
      <c r="D18" s="3" t="s">
        <v>1</v>
      </c>
      <c r="E18" s="3" t="s">
        <v>2</v>
      </c>
      <c r="F18" s="5">
        <v>5000</v>
      </c>
      <c r="G18" s="3" t="s">
        <v>3</v>
      </c>
      <c r="H18" s="3" t="s">
        <v>4</v>
      </c>
    </row>
    <row r="19" spans="1:8" ht="12" customHeight="1" x14ac:dyDescent="0.35">
      <c r="A19" s="2">
        <v>45537</v>
      </c>
      <c r="B19" s="12">
        <f>MONTH(tbl_operations[[#This Row],[Data]])</f>
        <v>9</v>
      </c>
      <c r="C19" s="3" t="s">
        <v>5</v>
      </c>
      <c r="D19" s="3" t="s">
        <v>6</v>
      </c>
      <c r="E19" s="4" t="s">
        <v>7</v>
      </c>
      <c r="F19" s="5">
        <v>450</v>
      </c>
      <c r="G19" s="3" t="s">
        <v>8</v>
      </c>
      <c r="H19" s="3" t="s">
        <v>9</v>
      </c>
    </row>
    <row r="20" spans="1:8" ht="12" customHeight="1" x14ac:dyDescent="0.35">
      <c r="A20" s="2">
        <v>45540</v>
      </c>
      <c r="B20" s="12">
        <f>MONTH(tbl_operations[[#This Row],[Data]])</f>
        <v>9</v>
      </c>
      <c r="C20" s="3" t="s">
        <v>5</v>
      </c>
      <c r="D20" s="3" t="s">
        <v>10</v>
      </c>
      <c r="E20" s="4" t="s">
        <v>11</v>
      </c>
      <c r="F20" s="5">
        <v>300</v>
      </c>
      <c r="G20" s="3" t="s">
        <v>8</v>
      </c>
      <c r="H20" s="3" t="s">
        <v>13</v>
      </c>
    </row>
    <row r="21" spans="1:8" ht="12" customHeight="1" x14ac:dyDescent="0.35">
      <c r="A21" s="2">
        <v>45543</v>
      </c>
      <c r="B21" s="12">
        <f>MONTH(tbl_operations[[#This Row],[Data]])</f>
        <v>9</v>
      </c>
      <c r="C21" s="3" t="s">
        <v>5</v>
      </c>
      <c r="D21" s="3" t="s">
        <v>14</v>
      </c>
      <c r="E21" s="4" t="s">
        <v>40</v>
      </c>
      <c r="F21" s="5">
        <v>200</v>
      </c>
      <c r="G21" s="3" t="s">
        <v>3</v>
      </c>
      <c r="H21" s="3" t="s">
        <v>13</v>
      </c>
    </row>
    <row r="22" spans="1:8" ht="12" customHeight="1" x14ac:dyDescent="0.35">
      <c r="A22" s="2">
        <v>45546</v>
      </c>
      <c r="B22" s="12">
        <f>MONTH(tbl_operations[[#This Row],[Data]])</f>
        <v>9</v>
      </c>
      <c r="C22" s="3" t="s">
        <v>5</v>
      </c>
      <c r="D22" s="3" t="s">
        <v>16</v>
      </c>
      <c r="E22" s="4" t="s">
        <v>41</v>
      </c>
      <c r="F22" s="5">
        <v>600</v>
      </c>
      <c r="G22" s="3" t="s">
        <v>8</v>
      </c>
      <c r="H22" s="3" t="s">
        <v>9</v>
      </c>
    </row>
    <row r="23" spans="1:8" ht="12" customHeight="1" x14ac:dyDescent="0.35">
      <c r="A23" s="2">
        <v>45549</v>
      </c>
      <c r="B23" s="12">
        <f>MONTH(tbl_operations[[#This Row],[Data]])</f>
        <v>9</v>
      </c>
      <c r="C23" s="3" t="s">
        <v>5</v>
      </c>
      <c r="D23" s="3" t="s">
        <v>18</v>
      </c>
      <c r="E23" s="4" t="s">
        <v>19</v>
      </c>
      <c r="F23" s="5">
        <v>350</v>
      </c>
      <c r="G23" s="3" t="s">
        <v>3</v>
      </c>
      <c r="H23" s="3" t="s">
        <v>13</v>
      </c>
    </row>
    <row r="24" spans="1:8" ht="12" customHeight="1" x14ac:dyDescent="0.35">
      <c r="A24" s="2">
        <v>45552</v>
      </c>
      <c r="B24" s="12">
        <f>MONTH(tbl_operations[[#This Row],[Data]])</f>
        <v>9</v>
      </c>
      <c r="C24" s="3" t="s">
        <v>5</v>
      </c>
      <c r="D24" s="3" t="s">
        <v>20</v>
      </c>
      <c r="E24" s="4" t="s">
        <v>42</v>
      </c>
      <c r="F24" s="5">
        <v>500</v>
      </c>
      <c r="G24" s="3" t="s">
        <v>12</v>
      </c>
      <c r="H24" s="3" t="s">
        <v>9</v>
      </c>
    </row>
    <row r="25" spans="1:8" ht="12" customHeight="1" x14ac:dyDescent="0.35">
      <c r="A25" s="2">
        <v>45555</v>
      </c>
      <c r="B25" s="12">
        <f>MONTH(tbl_operations[[#This Row],[Data]])</f>
        <v>9</v>
      </c>
      <c r="C25" s="3" t="s">
        <v>0</v>
      </c>
      <c r="D25" s="3" t="s">
        <v>43</v>
      </c>
      <c r="E25" s="3" t="s">
        <v>44</v>
      </c>
      <c r="F25" s="5">
        <v>1200</v>
      </c>
      <c r="G25" s="3" t="s">
        <v>3</v>
      </c>
      <c r="H25" s="3" t="s">
        <v>4</v>
      </c>
    </row>
    <row r="26" spans="1:8" ht="12" customHeight="1" x14ac:dyDescent="0.35">
      <c r="A26" s="2">
        <v>45555</v>
      </c>
      <c r="B26" s="12">
        <f>MONTH(tbl_operations[[#This Row],[Data]])</f>
        <v>9</v>
      </c>
      <c r="C26" s="3" t="s">
        <v>5</v>
      </c>
      <c r="D26" s="3" t="s">
        <v>24</v>
      </c>
      <c r="E26" s="4" t="s">
        <v>45</v>
      </c>
      <c r="F26" s="5">
        <v>800</v>
      </c>
      <c r="G26" s="3" t="s">
        <v>3</v>
      </c>
      <c r="H26" s="3" t="s">
        <v>13</v>
      </c>
    </row>
    <row r="27" spans="1:8" ht="12" customHeight="1" x14ac:dyDescent="0.35">
      <c r="A27" s="2">
        <v>45558</v>
      </c>
      <c r="B27" s="12">
        <f>MONTH(tbl_operations[[#This Row],[Data]])</f>
        <v>9</v>
      </c>
      <c r="C27" s="3" t="s">
        <v>5</v>
      </c>
      <c r="D27" s="3" t="s">
        <v>26</v>
      </c>
      <c r="E27" s="4" t="s">
        <v>46</v>
      </c>
      <c r="F27" s="5">
        <v>1500</v>
      </c>
      <c r="G27" s="3" t="s">
        <v>12</v>
      </c>
      <c r="H27" s="3" t="s">
        <v>9</v>
      </c>
    </row>
    <row r="28" spans="1:8" ht="12" customHeight="1" x14ac:dyDescent="0.35">
      <c r="A28" s="2">
        <v>45561</v>
      </c>
      <c r="B28" s="12">
        <f>MONTH(tbl_operations[[#This Row],[Data]])</f>
        <v>9</v>
      </c>
      <c r="C28" s="3" t="s">
        <v>5</v>
      </c>
      <c r="D28" s="3" t="s">
        <v>47</v>
      </c>
      <c r="E28" s="4" t="s">
        <v>48</v>
      </c>
      <c r="F28" s="5">
        <v>250</v>
      </c>
      <c r="G28" s="3" t="s">
        <v>8</v>
      </c>
      <c r="H28" s="3" t="s">
        <v>13</v>
      </c>
    </row>
    <row r="29" spans="1:8" ht="12" customHeight="1" x14ac:dyDescent="0.35">
      <c r="A29" s="2">
        <v>45564</v>
      </c>
      <c r="B29" s="12">
        <f>MONTH(tbl_operations[[#This Row],[Data]])</f>
        <v>9</v>
      </c>
      <c r="C29" s="3" t="s">
        <v>5</v>
      </c>
      <c r="D29" s="3" t="s">
        <v>30</v>
      </c>
      <c r="E29" s="4" t="s">
        <v>49</v>
      </c>
      <c r="F29" s="5">
        <v>400</v>
      </c>
      <c r="G29" s="3" t="s">
        <v>12</v>
      </c>
      <c r="H29" s="3" t="s">
        <v>9</v>
      </c>
    </row>
    <row r="30" spans="1:8" ht="12" customHeight="1" x14ac:dyDescent="0.35">
      <c r="A30" s="2">
        <v>45566</v>
      </c>
      <c r="B30" s="12">
        <f>MONTH(tbl_operations[[#This Row],[Data]])</f>
        <v>10</v>
      </c>
      <c r="C30" s="3" t="s">
        <v>0</v>
      </c>
      <c r="D30" s="3" t="s">
        <v>1</v>
      </c>
      <c r="E30" s="3" t="s">
        <v>2</v>
      </c>
      <c r="F30" s="5">
        <v>5000</v>
      </c>
      <c r="G30" s="3" t="s">
        <v>3</v>
      </c>
      <c r="H30" s="3" t="s">
        <v>4</v>
      </c>
    </row>
    <row r="31" spans="1:8" ht="12" customHeight="1" x14ac:dyDescent="0.35">
      <c r="A31" s="2">
        <v>45566</v>
      </c>
      <c r="B31" s="12">
        <f>MONTH(tbl_operations[[#This Row],[Data]])</f>
        <v>10</v>
      </c>
      <c r="C31" s="3" t="s">
        <v>5</v>
      </c>
      <c r="D31" s="3" t="s">
        <v>6</v>
      </c>
      <c r="E31" s="3" t="s">
        <v>7</v>
      </c>
      <c r="F31" s="5">
        <v>600</v>
      </c>
      <c r="G31" s="3" t="s">
        <v>8</v>
      </c>
      <c r="H31" s="3" t="s">
        <v>9</v>
      </c>
    </row>
    <row r="32" spans="1:8" ht="12" customHeight="1" x14ac:dyDescent="0.35">
      <c r="A32" s="2">
        <v>45568</v>
      </c>
      <c r="B32" s="12">
        <f>MONTH(tbl_operations[[#This Row],[Data]])</f>
        <v>10</v>
      </c>
      <c r="C32" s="3" t="s">
        <v>5</v>
      </c>
      <c r="D32" s="3" t="s">
        <v>10</v>
      </c>
      <c r="E32" s="3" t="s">
        <v>50</v>
      </c>
      <c r="F32" s="5">
        <v>200</v>
      </c>
      <c r="G32" s="3" t="s">
        <v>12</v>
      </c>
      <c r="H32" s="3" t="s">
        <v>13</v>
      </c>
    </row>
    <row r="33" spans="1:8" ht="12" customHeight="1" x14ac:dyDescent="0.35">
      <c r="A33" s="2">
        <v>45570</v>
      </c>
      <c r="B33" s="12">
        <f>MONTH(tbl_operations[[#This Row],[Data]])</f>
        <v>10</v>
      </c>
      <c r="C33" s="3" t="s">
        <v>5</v>
      </c>
      <c r="D33" s="3" t="s">
        <v>14</v>
      </c>
      <c r="E33" s="3" t="s">
        <v>51</v>
      </c>
      <c r="F33" s="5">
        <v>180</v>
      </c>
      <c r="G33" s="3" t="s">
        <v>3</v>
      </c>
      <c r="H33" s="3" t="s">
        <v>13</v>
      </c>
    </row>
    <row r="34" spans="1:8" ht="12" customHeight="1" x14ac:dyDescent="0.35">
      <c r="A34" s="2">
        <v>45573</v>
      </c>
      <c r="B34" s="12">
        <f>MONTH(tbl_operations[[#This Row],[Data]])</f>
        <v>10</v>
      </c>
      <c r="C34" s="3" t="s">
        <v>5</v>
      </c>
      <c r="D34" s="3" t="s">
        <v>16</v>
      </c>
      <c r="E34" s="3" t="s">
        <v>52</v>
      </c>
      <c r="F34" s="5">
        <v>120</v>
      </c>
      <c r="G34" s="3" t="s">
        <v>8</v>
      </c>
      <c r="H34" s="3" t="s">
        <v>9</v>
      </c>
    </row>
    <row r="35" spans="1:8" ht="12" customHeight="1" x14ac:dyDescent="0.35">
      <c r="A35" s="2">
        <v>45575</v>
      </c>
      <c r="B35" s="12">
        <f>MONTH(tbl_operations[[#This Row],[Data]])</f>
        <v>10</v>
      </c>
      <c r="C35" s="3" t="s">
        <v>5</v>
      </c>
      <c r="D35" s="3" t="s">
        <v>18</v>
      </c>
      <c r="E35" s="3" t="s">
        <v>53</v>
      </c>
      <c r="F35" s="5">
        <v>350</v>
      </c>
      <c r="G35" s="3" t="s">
        <v>12</v>
      </c>
      <c r="H35" s="3" t="s">
        <v>9</v>
      </c>
    </row>
    <row r="36" spans="1:8" ht="12" customHeight="1" x14ac:dyDescent="0.35">
      <c r="A36" s="2">
        <v>45578</v>
      </c>
      <c r="B36" s="12">
        <f>MONTH(tbl_operations[[#This Row],[Data]])</f>
        <v>10</v>
      </c>
      <c r="C36" s="3" t="s">
        <v>5</v>
      </c>
      <c r="D36" s="3" t="s">
        <v>20</v>
      </c>
      <c r="E36" s="3" t="s">
        <v>54</v>
      </c>
      <c r="F36" s="5">
        <v>400</v>
      </c>
      <c r="G36" s="3" t="s">
        <v>3</v>
      </c>
      <c r="H36" s="3" t="s">
        <v>13</v>
      </c>
    </row>
    <row r="37" spans="1:8" ht="12" customHeight="1" x14ac:dyDescent="0.35">
      <c r="A37" s="2">
        <v>45580</v>
      </c>
      <c r="B37" s="12">
        <f>MONTH(tbl_operations[[#This Row],[Data]])</f>
        <v>10</v>
      </c>
      <c r="C37" s="3" t="s">
        <v>5</v>
      </c>
      <c r="D37" s="3" t="s">
        <v>24</v>
      </c>
      <c r="E37" s="3" t="s">
        <v>55</v>
      </c>
      <c r="F37" s="5">
        <v>450</v>
      </c>
      <c r="G37" s="3" t="s">
        <v>8</v>
      </c>
      <c r="H37" s="3" t="s">
        <v>13</v>
      </c>
    </row>
    <row r="38" spans="1:8" ht="12" customHeight="1" x14ac:dyDescent="0.35">
      <c r="A38" s="2">
        <v>45583</v>
      </c>
      <c r="B38" s="12">
        <f>MONTH(tbl_operations[[#This Row],[Data]])</f>
        <v>10</v>
      </c>
      <c r="C38" s="3" t="s">
        <v>0</v>
      </c>
      <c r="D38" s="3" t="s">
        <v>56</v>
      </c>
      <c r="E38" s="3" t="s">
        <v>57</v>
      </c>
      <c r="F38" s="5">
        <v>1500</v>
      </c>
      <c r="G38" s="3" t="s">
        <v>3</v>
      </c>
      <c r="H38" s="3" t="s">
        <v>4</v>
      </c>
    </row>
    <row r="39" spans="1:8" ht="12" customHeight="1" x14ac:dyDescent="0.35">
      <c r="A39" s="2">
        <v>45583</v>
      </c>
      <c r="B39" s="12">
        <f>MONTH(tbl_operations[[#This Row],[Data]])</f>
        <v>10</v>
      </c>
      <c r="C39" s="3" t="s">
        <v>5</v>
      </c>
      <c r="D39" s="3" t="s">
        <v>26</v>
      </c>
      <c r="E39" s="3" t="s">
        <v>58</v>
      </c>
      <c r="F39" s="5">
        <v>300</v>
      </c>
      <c r="G39" s="3" t="s">
        <v>12</v>
      </c>
      <c r="H39" s="3" t="s">
        <v>9</v>
      </c>
    </row>
    <row r="40" spans="1:8" ht="12" customHeight="1" x14ac:dyDescent="0.35">
      <c r="A40" s="2">
        <v>45585</v>
      </c>
      <c r="B40" s="12">
        <f>MONTH(tbl_operations[[#This Row],[Data]])</f>
        <v>10</v>
      </c>
      <c r="C40" s="3" t="s">
        <v>5</v>
      </c>
      <c r="D40" s="3" t="s">
        <v>28</v>
      </c>
      <c r="E40" s="3" t="s">
        <v>59</v>
      </c>
      <c r="F40" s="5">
        <v>800</v>
      </c>
      <c r="G40" s="3" t="s">
        <v>3</v>
      </c>
      <c r="H40" s="3" t="s">
        <v>13</v>
      </c>
    </row>
    <row r="41" spans="1:8" ht="12" customHeight="1" x14ac:dyDescent="0.35">
      <c r="A41" s="2">
        <v>45587</v>
      </c>
      <c r="B41" s="12">
        <f>MONTH(tbl_operations[[#This Row],[Data]])</f>
        <v>10</v>
      </c>
      <c r="C41" s="3" t="s">
        <v>5</v>
      </c>
      <c r="D41" s="3" t="s">
        <v>30</v>
      </c>
      <c r="E41" s="3" t="s">
        <v>60</v>
      </c>
      <c r="F41" s="5">
        <v>250</v>
      </c>
      <c r="G41" s="3" t="s">
        <v>12</v>
      </c>
      <c r="H41" s="3" t="s">
        <v>9</v>
      </c>
    </row>
    <row r="42" spans="1:8" ht="12" customHeight="1" x14ac:dyDescent="0.35">
      <c r="A42" s="2">
        <v>45589</v>
      </c>
      <c r="B42" s="12">
        <f>MONTH(tbl_operations[[#This Row],[Data]])</f>
        <v>10</v>
      </c>
      <c r="C42" s="3" t="s">
        <v>5</v>
      </c>
      <c r="D42" s="3" t="s">
        <v>34</v>
      </c>
      <c r="E42" s="3" t="s">
        <v>61</v>
      </c>
      <c r="F42" s="5">
        <v>150</v>
      </c>
      <c r="G42" s="3" t="s">
        <v>8</v>
      </c>
      <c r="H42" s="3" t="s">
        <v>13</v>
      </c>
    </row>
    <row r="43" spans="1:8" ht="12" customHeight="1" x14ac:dyDescent="0.35">
      <c r="A43" s="2">
        <v>45591</v>
      </c>
      <c r="B43" s="12">
        <f>MONTH(tbl_operations[[#This Row],[Data]])</f>
        <v>10</v>
      </c>
      <c r="C43" s="3" t="s">
        <v>5</v>
      </c>
      <c r="D43" s="3" t="s">
        <v>32</v>
      </c>
      <c r="E43" s="3" t="s">
        <v>62</v>
      </c>
      <c r="F43" s="5">
        <v>250</v>
      </c>
      <c r="G43" s="3" t="s">
        <v>3</v>
      </c>
      <c r="H43" s="3" t="s">
        <v>9</v>
      </c>
    </row>
    <row r="44" spans="1:8" ht="12" customHeight="1" x14ac:dyDescent="0.35">
      <c r="A44" s="2">
        <v>45595</v>
      </c>
      <c r="B44" s="12">
        <f>MONTH(tbl_operations[[#This Row],[Data]])</f>
        <v>10</v>
      </c>
      <c r="C44" s="3" t="s">
        <v>5</v>
      </c>
      <c r="D44" s="3" t="s">
        <v>38</v>
      </c>
      <c r="E44" s="3" t="s">
        <v>63</v>
      </c>
      <c r="F44" s="5">
        <v>220</v>
      </c>
      <c r="G44" s="3" t="s">
        <v>3</v>
      </c>
      <c r="H44" s="3" t="s">
        <v>9</v>
      </c>
    </row>
    <row r="45" spans="1:8" ht="12" customHeight="1" x14ac:dyDescent="0.35">
      <c r="A45" s="2">
        <v>45596</v>
      </c>
      <c r="B45" s="12">
        <f>MONTH(tbl_operations[[#This Row],[Data]])</f>
        <v>10</v>
      </c>
      <c r="C45" s="3" t="s">
        <v>5</v>
      </c>
      <c r="D45" s="3" t="s">
        <v>36</v>
      </c>
      <c r="E45" s="3" t="s">
        <v>64</v>
      </c>
      <c r="F45" s="5">
        <v>500</v>
      </c>
      <c r="G45" s="3" t="s">
        <v>12</v>
      </c>
      <c r="H45" s="3" t="s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BAC1-5345-44D3-85B5-1FB797658C60}">
  <sheetPr>
    <tabColor theme="4" tint="0.39997558519241921"/>
  </sheetPr>
  <dimension ref="C2:G20"/>
  <sheetViews>
    <sheetView workbookViewId="0">
      <selection activeCell="C15" sqref="C15"/>
      <pivotSelection pane="bottomRight" showHeader="1" extendable="1" start="1" max="16" activeRow="5" activeCol="2" click="1" r:id="rId2">
        <pivotArea dataOnly="0" fieldPosition="0">
          <references count="2">
            <reference field="2" count="1" selected="0">
              <x v="1"/>
            </reference>
            <reference field="3" count="1">
              <x v="40"/>
            </reference>
          </references>
        </pivotArea>
      </pivotSelection>
    </sheetView>
  </sheetViews>
  <sheetFormatPr defaultRowHeight="14.5" x14ac:dyDescent="0.35"/>
  <cols>
    <col min="3" max="3" width="19.90625" bestFit="1" customWidth="1"/>
    <col min="4" max="4" width="13.1796875" bestFit="1" customWidth="1"/>
    <col min="6" max="6" width="17.26953125" bestFit="1" customWidth="1"/>
    <col min="7" max="7" width="13.1796875" bestFit="1" customWidth="1"/>
  </cols>
  <sheetData>
    <row r="2" spans="3:7" x14ac:dyDescent="0.35">
      <c r="C2" s="6" t="s">
        <v>66</v>
      </c>
      <c r="D2" t="s">
        <v>5</v>
      </c>
      <c r="F2" s="6" t="s">
        <v>66</v>
      </c>
      <c r="G2" t="s">
        <v>0</v>
      </c>
    </row>
    <row r="4" spans="3:7" x14ac:dyDescent="0.35">
      <c r="C4" s="6" t="s">
        <v>72</v>
      </c>
      <c r="D4" t="s">
        <v>74</v>
      </c>
      <c r="F4" s="6" t="s">
        <v>72</v>
      </c>
      <c r="G4" t="s">
        <v>74</v>
      </c>
    </row>
    <row r="5" spans="3:7" x14ac:dyDescent="0.35">
      <c r="C5" s="7" t="s">
        <v>6</v>
      </c>
      <c r="D5" s="8">
        <v>1600</v>
      </c>
      <c r="F5" s="7" t="s">
        <v>43</v>
      </c>
      <c r="G5" s="8">
        <v>1200</v>
      </c>
    </row>
    <row r="6" spans="3:7" x14ac:dyDescent="0.35">
      <c r="C6" s="7" t="s">
        <v>10</v>
      </c>
      <c r="D6" s="8">
        <v>800</v>
      </c>
      <c r="F6" s="7" t="s">
        <v>22</v>
      </c>
      <c r="G6" s="8">
        <v>800</v>
      </c>
    </row>
    <row r="7" spans="3:7" x14ac:dyDescent="0.35">
      <c r="C7" s="7" t="s">
        <v>14</v>
      </c>
      <c r="D7" s="8">
        <v>500</v>
      </c>
      <c r="F7" s="7" t="s">
        <v>1</v>
      </c>
      <c r="G7" s="8">
        <v>15000</v>
      </c>
    </row>
    <row r="8" spans="3:7" x14ac:dyDescent="0.35">
      <c r="C8" s="7" t="s">
        <v>16</v>
      </c>
      <c r="D8" s="8">
        <v>970</v>
      </c>
      <c r="F8" s="7" t="s">
        <v>56</v>
      </c>
      <c r="G8" s="8">
        <v>1500</v>
      </c>
    </row>
    <row r="9" spans="3:7" x14ac:dyDescent="0.35">
      <c r="C9" s="7" t="s">
        <v>18</v>
      </c>
      <c r="D9" s="8">
        <v>1100</v>
      </c>
      <c r="F9" s="7" t="s">
        <v>73</v>
      </c>
      <c r="G9" s="8">
        <v>18500</v>
      </c>
    </row>
    <row r="10" spans="3:7" x14ac:dyDescent="0.35">
      <c r="C10" s="7" t="s">
        <v>20</v>
      </c>
      <c r="D10" s="8">
        <v>1500</v>
      </c>
    </row>
    <row r="11" spans="3:7" x14ac:dyDescent="0.35">
      <c r="C11" s="7" t="s">
        <v>24</v>
      </c>
      <c r="D11" s="8">
        <v>1400</v>
      </c>
    </row>
    <row r="12" spans="3:7" x14ac:dyDescent="0.35">
      <c r="C12" s="7" t="s">
        <v>26</v>
      </c>
      <c r="D12" s="8">
        <v>3000</v>
      </c>
    </row>
    <row r="13" spans="3:7" x14ac:dyDescent="0.35">
      <c r="C13" s="7" t="s">
        <v>28</v>
      </c>
      <c r="D13" s="8">
        <v>1250</v>
      </c>
    </row>
    <row r="14" spans="3:7" x14ac:dyDescent="0.35">
      <c r="C14" s="7" t="s">
        <v>30</v>
      </c>
      <c r="D14" s="8">
        <v>830</v>
      </c>
    </row>
    <row r="15" spans="3:7" x14ac:dyDescent="0.35">
      <c r="C15" s="7" t="s">
        <v>32</v>
      </c>
      <c r="D15" s="8">
        <v>330</v>
      </c>
    </row>
    <row r="16" spans="3:7" x14ac:dyDescent="0.35">
      <c r="C16" s="7" t="s">
        <v>34</v>
      </c>
      <c r="D16" s="8">
        <v>350</v>
      </c>
    </row>
    <row r="17" spans="3:4" x14ac:dyDescent="0.35">
      <c r="C17" s="7" t="s">
        <v>36</v>
      </c>
      <c r="D17" s="8">
        <v>1250</v>
      </c>
    </row>
    <row r="18" spans="3:4" x14ac:dyDescent="0.35">
      <c r="C18" s="7" t="s">
        <v>38</v>
      </c>
      <c r="D18" s="8">
        <v>570</v>
      </c>
    </row>
    <row r="19" spans="3:4" x14ac:dyDescent="0.35">
      <c r="C19" s="7" t="s">
        <v>47</v>
      </c>
      <c r="D19" s="8">
        <v>250</v>
      </c>
    </row>
    <row r="20" spans="3:4" x14ac:dyDescent="0.35">
      <c r="C20" s="7" t="s">
        <v>73</v>
      </c>
      <c r="D20" s="8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40BD-0064-47EA-9DDA-2F45D4D85272}">
  <sheetPr>
    <tabColor theme="4" tint="0.39997558519241921"/>
  </sheetPr>
  <dimension ref="B1:E29"/>
  <sheetViews>
    <sheetView topLeftCell="A2" workbookViewId="0">
      <selection activeCell="C15" sqref="C15"/>
    </sheetView>
  </sheetViews>
  <sheetFormatPr defaultRowHeight="14.5" x14ac:dyDescent="0.35"/>
  <cols>
    <col min="2" max="2" width="19.6328125" customWidth="1"/>
    <col min="3" max="3" width="19.26953125" customWidth="1"/>
  </cols>
  <sheetData>
    <row r="1" spans="2:5" s="10" customFormat="1" ht="45.5" customHeight="1" x14ac:dyDescent="0.35"/>
    <row r="2" spans="2:5" x14ac:dyDescent="0.35">
      <c r="C2" s="8"/>
    </row>
    <row r="3" spans="2:5" x14ac:dyDescent="0.35">
      <c r="B3" s="15" t="s">
        <v>79</v>
      </c>
      <c r="C3" s="8">
        <f>SUM(Tabela3[deposito reservado])</f>
        <v>3198</v>
      </c>
    </row>
    <row r="4" spans="2:5" x14ac:dyDescent="0.35">
      <c r="B4" s="15" t="s">
        <v>80</v>
      </c>
      <c r="C4" s="8">
        <v>20000</v>
      </c>
    </row>
    <row r="6" spans="2:5" x14ac:dyDescent="0.35">
      <c r="B6" t="s">
        <v>76</v>
      </c>
      <c r="C6" t="s">
        <v>77</v>
      </c>
    </row>
    <row r="7" spans="2:5" x14ac:dyDescent="0.35">
      <c r="B7" s="13">
        <v>45603</v>
      </c>
      <c r="C7" s="8">
        <v>50</v>
      </c>
    </row>
    <row r="8" spans="2:5" x14ac:dyDescent="0.35">
      <c r="B8" s="13">
        <v>45603</v>
      </c>
      <c r="C8" s="14" t="s">
        <v>78</v>
      </c>
    </row>
    <row r="9" spans="2:5" x14ac:dyDescent="0.35">
      <c r="B9" s="13">
        <v>45603</v>
      </c>
      <c r="C9" s="8">
        <v>218</v>
      </c>
    </row>
    <row r="10" spans="2:5" x14ac:dyDescent="0.35">
      <c r="B10" s="13">
        <v>45603</v>
      </c>
      <c r="C10" s="8">
        <v>246</v>
      </c>
    </row>
    <row r="11" spans="2:5" x14ac:dyDescent="0.35">
      <c r="B11" s="13">
        <v>45603</v>
      </c>
      <c r="C11" s="8">
        <v>407</v>
      </c>
    </row>
    <row r="12" spans="2:5" x14ac:dyDescent="0.35">
      <c r="B12" s="13">
        <v>45603</v>
      </c>
      <c r="C12" s="8">
        <v>300</v>
      </c>
      <c r="E12" s="8"/>
    </row>
    <row r="13" spans="2:5" x14ac:dyDescent="0.35">
      <c r="B13" s="13">
        <v>45603</v>
      </c>
      <c r="C13" s="8">
        <v>341</v>
      </c>
      <c r="E13" s="8"/>
    </row>
    <row r="14" spans="2:5" x14ac:dyDescent="0.35">
      <c r="B14" s="13">
        <v>45603</v>
      </c>
      <c r="C14" s="8">
        <v>550</v>
      </c>
      <c r="E14" s="8"/>
    </row>
    <row r="15" spans="2:5" x14ac:dyDescent="0.35">
      <c r="B15" s="13">
        <v>45603</v>
      </c>
      <c r="C15" s="8">
        <v>337</v>
      </c>
      <c r="E15" s="8"/>
    </row>
    <row r="16" spans="2:5" x14ac:dyDescent="0.35">
      <c r="B16" s="13">
        <v>45603</v>
      </c>
      <c r="C16" s="8">
        <v>376</v>
      </c>
      <c r="E16" s="8"/>
    </row>
    <row r="17" spans="2:5" x14ac:dyDescent="0.35">
      <c r="B17" s="13">
        <v>45603</v>
      </c>
      <c r="C17" s="8">
        <v>22</v>
      </c>
      <c r="E17" s="8"/>
    </row>
    <row r="18" spans="2:5" x14ac:dyDescent="0.35">
      <c r="B18" s="13">
        <v>45603</v>
      </c>
      <c r="C18" s="8">
        <v>351</v>
      </c>
      <c r="E18" s="8"/>
    </row>
    <row r="19" spans="2:5" x14ac:dyDescent="0.35">
      <c r="B19" s="13"/>
      <c r="C19" s="8"/>
      <c r="E19" s="8"/>
    </row>
    <row r="20" spans="2:5" x14ac:dyDescent="0.35">
      <c r="B20" s="13"/>
      <c r="C20" s="8"/>
      <c r="E20" s="8"/>
    </row>
    <row r="21" spans="2:5" x14ac:dyDescent="0.35">
      <c r="B21" s="13"/>
      <c r="C21" s="8"/>
      <c r="E21" s="8"/>
    </row>
    <row r="22" spans="2:5" x14ac:dyDescent="0.35">
      <c r="B22" s="13"/>
      <c r="C22" s="8"/>
      <c r="E22" s="8"/>
    </row>
    <row r="23" spans="2:5" x14ac:dyDescent="0.35">
      <c r="B23" s="13"/>
      <c r="C23" s="8"/>
    </row>
    <row r="24" spans="2:5" x14ac:dyDescent="0.35">
      <c r="B24" s="13"/>
      <c r="C24" s="8"/>
    </row>
    <row r="25" spans="2:5" x14ac:dyDescent="0.35">
      <c r="B25" s="13"/>
      <c r="C25" s="8"/>
    </row>
    <row r="26" spans="2:5" x14ac:dyDescent="0.35">
      <c r="B26" s="13"/>
      <c r="C26" s="8"/>
    </row>
    <row r="27" spans="2:5" x14ac:dyDescent="0.35">
      <c r="B27" s="13"/>
      <c r="C27" s="8"/>
    </row>
    <row r="28" spans="2:5" x14ac:dyDescent="0.35">
      <c r="B28" s="13"/>
      <c r="C28" s="8"/>
    </row>
    <row r="29" spans="2:5" x14ac:dyDescent="0.35">
      <c r="B29" s="13"/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Data</vt:lpstr>
      <vt:lpstr>Controller</vt:lpstr>
      <vt:lpstr>Caixinha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Jacilane Pereira Guimaraes</cp:lastModifiedBy>
  <cp:revision/>
  <dcterms:created xsi:type="dcterms:W3CDTF">2015-06-05T18:19:34Z</dcterms:created>
  <dcterms:modified xsi:type="dcterms:W3CDTF">2024-12-17T15:05:13Z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f1a47ad8-907a-4afd-bc2a-6b2ee4f96f0c_Enabled">
    <vt:lpwstr>true</vt:lpwstr>
  </property>
  <property fmtid="{D5CDD505-2E9C-101B-9397-08002B2CF9AE}" pid="5" name="MSIP_Label_f1a47ad8-907a-4afd-bc2a-6b2ee4f96f0c_SetDate">
    <vt:lpwstr>2024-12-16T12:41:40Z</vt:lpwstr>
  </property>
  <property fmtid="{D5CDD505-2E9C-101B-9397-08002B2CF9AE}" pid="6" name="MSIP_Label_f1a47ad8-907a-4afd-bc2a-6b2ee4f96f0c_Method">
    <vt:lpwstr>Privileged</vt:lpwstr>
  </property>
  <property fmtid="{D5CDD505-2E9C-101B-9397-08002B2CF9AE}" pid="7" name="MSIP_Label_f1a47ad8-907a-4afd-bc2a-6b2ee4f96f0c_Name">
    <vt:lpwstr>#EXTERNO_CONFIDENCIAL</vt:lpwstr>
  </property>
  <property fmtid="{D5CDD505-2E9C-101B-9397-08002B2CF9AE}" pid="8" name="MSIP_Label_f1a47ad8-907a-4afd-bc2a-6b2ee4f96f0c_SiteId">
    <vt:lpwstr>ab9bba98-684a-43fb-add8-9c2bebede229</vt:lpwstr>
  </property>
  <property fmtid="{D5CDD505-2E9C-101B-9397-08002B2CF9AE}" pid="9" name="MSIP_Label_f1a47ad8-907a-4afd-bc2a-6b2ee4f96f0c_ActionId">
    <vt:lpwstr>5a27cbf2-121a-4a97-b2c8-c67b0a5128ef</vt:lpwstr>
  </property>
  <property fmtid="{D5CDD505-2E9C-101B-9397-08002B2CF9AE}" pid="10" name="MSIP_Label_f1a47ad8-907a-4afd-bc2a-6b2ee4f96f0c_ContentBits">
    <vt:lpwstr>3</vt:lpwstr>
  </property>
</Properties>
</file>