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Yvan\Backup Tasayco\Backup 1\Mis documentos\Proyectos\Calderas- Cocinas - Secadores\Activos Coishco\Informes\Semana 08\"/>
    </mc:Choice>
  </mc:AlternateContent>
  <bookViews>
    <workbookView xWindow="0" yWindow="0" windowWidth="20490" windowHeight="7530" xr2:uid="{08F39B02-24E0-4F68-82BF-F99CC6F2E258}"/>
  </bookViews>
  <sheets>
    <sheet name="RESUMEN" sheetId="15" r:id="rId1"/>
    <sheet name="Caldera M" sheetId="13" r:id="rId2"/>
    <sheet name="Caldero C" sheetId="14" r:id="rId3"/>
    <sheet name="Caldero E" sheetId="4" r:id="rId4"/>
    <sheet name="Cocinas C." sheetId="6" state="hidden" r:id="rId5"/>
    <sheet name="Cronograma Cocinas" sheetId="5" state="hidden" r:id="rId6"/>
  </sheets>
  <definedNames>
    <definedName name="_xlnm.Print_Area" localSheetId="1">'Caldera M'!$B$4:$B$31</definedName>
    <definedName name="_xlnm.Print_Area" localSheetId="2">'Caldero C'!$B$5:$B$12</definedName>
    <definedName name="_xlnm.Print_Area" localSheetId="3">'Caldero E'!$B$4:$B$14</definedName>
    <definedName name="_xlnm.Print_Area" localSheetId="4">'Cocinas C.'!$B$3:$C$56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5" l="1"/>
  <c r="J14" i="4" l="1"/>
  <c r="J13" i="4"/>
  <c r="J11" i="4"/>
  <c r="J10" i="4"/>
  <c r="J8" i="4"/>
  <c r="J7" i="4"/>
  <c r="J5" i="4"/>
  <c r="J15" i="4" l="1"/>
  <c r="E8" i="15" s="1"/>
  <c r="F8" i="15" s="1"/>
  <c r="G15" i="4"/>
  <c r="J10" i="14"/>
  <c r="J11" i="14"/>
  <c r="J9" i="14"/>
  <c r="J7" i="14"/>
  <c r="J6" i="14"/>
  <c r="G13" i="14"/>
  <c r="J10" i="13"/>
  <c r="J11" i="13"/>
  <c r="J13" i="13"/>
  <c r="J14" i="13"/>
  <c r="J15" i="13"/>
  <c r="J16" i="13"/>
  <c r="J17" i="13"/>
  <c r="J19" i="13"/>
  <c r="J20" i="13"/>
  <c r="J21" i="13"/>
  <c r="J22" i="13"/>
  <c r="J23" i="13"/>
  <c r="J25" i="13"/>
  <c r="J27" i="13"/>
  <c r="J5" i="13"/>
  <c r="J6" i="13"/>
  <c r="J7" i="13"/>
  <c r="J8" i="13"/>
  <c r="G28" i="13"/>
  <c r="J13" i="14" l="1"/>
  <c r="E7" i="15" s="1"/>
  <c r="F7" i="15" s="1"/>
  <c r="J28" i="13"/>
  <c r="E6" i="15" s="1"/>
  <c r="F6" i="15" s="1"/>
  <c r="F10" i="15" l="1"/>
</calcChain>
</file>

<file path=xl/sharedStrings.xml><?xml version="1.0" encoding="utf-8"?>
<sst xmlns="http://schemas.openxmlformats.org/spreadsheetml/2006/main" count="254" uniqueCount="186">
  <si>
    <t>OBRA MECANICA</t>
  </si>
  <si>
    <t>OBRA CIVIL</t>
  </si>
  <si>
    <t>OBRA ELECTRICA</t>
  </si>
  <si>
    <t>DESCRIPCIÓN DEL ALCANCE DE LAS ACTIVIDADES</t>
  </si>
  <si>
    <t>OBRAS  PRELIMINARES</t>
  </si>
  <si>
    <t xml:space="preserve"> DESMONTAJE MECANICO CALDERA 1 Y 2</t>
  </si>
  <si>
    <t>Desmontaje de 4  bombas alimentacion agua - (Aurora)</t>
  </si>
  <si>
    <t xml:space="preserve">MODIFICACIONES Y FABRICACIONES </t>
  </si>
  <si>
    <t>Modificaciones de techo para la instalación de la nueva chimenea (01)</t>
  </si>
  <si>
    <t>Fabricación de chimenea  - incluye aplicación de pintura especial temperatura gases -</t>
  </si>
  <si>
    <t>MONTAJE DE CALDERA 2000 BHP</t>
  </si>
  <si>
    <t>Maniobras para posicionar caldera sobre su base</t>
  </si>
  <si>
    <t>Montaje de la chimenea</t>
  </si>
  <si>
    <t>Montaje de válvula y tubería de salida de vapor a sistema</t>
  </si>
  <si>
    <t>Montaje de Bombas alimentacion agua tipo turbina</t>
  </si>
  <si>
    <t>MONTAJE DEL SISTEMA DE VAPOR.</t>
  </si>
  <si>
    <t>Instalación de válvulas y línea de alimentación al manifold de vapor de las calderas existentes</t>
  </si>
  <si>
    <t>Instalación del sistema de Vapor y purgas según nueva configuracion</t>
  </si>
  <si>
    <t>AISLAMIENTO DE LOS EQUIPOS Y TUBERIAS</t>
  </si>
  <si>
    <t>PRUEBAS Y FUNCIONAMIENTO DE LOS EQUIPOS.</t>
  </si>
  <si>
    <t>Pruebas de funcionamiento corresponden a los equipos instalados</t>
  </si>
  <si>
    <t>REGRESAR</t>
  </si>
  <si>
    <t>ITEM</t>
  </si>
  <si>
    <t>Demolición de bases existentes de los calderos 1 y 2</t>
  </si>
  <si>
    <t xml:space="preserve"> DESCONEXION ELECTRICA DE BOMBAS DE AGUA BLANDA A CALDERO</t>
  </si>
  <si>
    <t xml:space="preserve">Desconexión eléctrica del sistema de bombas agua blanda existente </t>
  </si>
  <si>
    <t xml:space="preserve"> DESCONEXION ELECTRICA DEL TABLERO DE CONTROL - MANDO Y PERIFERICOS DE LA CALDERA 900 BHP</t>
  </si>
  <si>
    <t>Desconexión electrica de los periféricos( Sistema modulador - Modutrol - válvulas solenoides, etc.)</t>
  </si>
  <si>
    <t>INSTALACION ELECTRICAS</t>
  </si>
  <si>
    <t>Tendido de cable fuerza de TDF asignado al tablero de alimentación de la caldera</t>
  </si>
  <si>
    <t>Construcción de pozo a tierra : eléctrico y electrónico según corresponda</t>
  </si>
  <si>
    <t>DEMOLICIONES Y CONSTRUCCION BASES PARA REFORZAMIENTO ZONA COCINADORES</t>
  </si>
  <si>
    <t>MOVIMIENTOS DE TIERRAS</t>
  </si>
  <si>
    <t>FEBRERO</t>
  </si>
  <si>
    <t>MARZO</t>
  </si>
  <si>
    <t>Instalación electrica del panel de control de la caldera Johnston 2000BHP (con un consumo de 219 Amp)</t>
  </si>
  <si>
    <t>INSTALACION DE BOMBA  - TABLERO CALDERO DE 2000BHP</t>
  </si>
  <si>
    <t>TRANSPORTE DE EQUIPOS Y HERRAMIENTAS</t>
  </si>
  <si>
    <t>TRAZO Y REPLANTEO EJES PRINCIPALES Y SECUNDARIOS</t>
  </si>
  <si>
    <t>EQUIPAMIENTO DE SEGURIDAD Y EPP</t>
  </si>
  <si>
    <t>DEMOLICIONES Y PERFORACIONES</t>
  </si>
  <si>
    <t>CORTE DE LOSA DE CONCRETO  3CM CON CORTADORA DE PISO</t>
  </si>
  <si>
    <t xml:space="preserve">DEMOLICION DE CONCRETO ARMADO DE 20CM CON  MALLA DE ACERO </t>
  </si>
  <si>
    <t>PERFORACIONES TALADRO PERCUTOR DE BROCA DIAMANTADA DE  5/8" EN ZAPATAS Y VIGAS DIAMETRO DE 3/4 " PARA ANCLAJE  L=0.25  CM &amp; L=0.18CM</t>
  </si>
  <si>
    <t xml:space="preserve">PEDESTALES A DEMOLER 4 UNIDADES  67CM X 59CM X 81 CM  </t>
  </si>
  <si>
    <t>PEDESTAL A DEMOLER  : DEMOLICION DE ZAPATA INTERNA 1.20x0.7x1.40</t>
  </si>
  <si>
    <t>REPOSICION DE LOSA DE PISO A REPONER DE LA DEMOLICION DE PEDESTALES DEMOLIDOS</t>
  </si>
  <si>
    <t>RELLENO CON  MATERIAL DE PRESTAMO  ZAPATA INTERNA DEMOLIDA</t>
  </si>
  <si>
    <t>ELIMINACION DE MATERIAL EXCEDENTE  PEDESTALES DEMOLIDOS</t>
  </si>
  <si>
    <t>EXCAVANCION DE TERRENO GRAVOSO TOTAL HASTA FONDO DE SOLADO ZAPATAS</t>
  </si>
  <si>
    <t>ELIMINACION DE MATERIAL EXCEDENTE 125 HP/VOLQUETE 10 M3 D=10 KM</t>
  </si>
  <si>
    <t>ACARREO DE MATERIAL AGREGADO Y MATERIAL ACERO</t>
  </si>
  <si>
    <t>CONCRETO SIMPLE</t>
  </si>
  <si>
    <t>SOLADOS FONDO DE ZAPATAS-  SOLADOS CONCRETO f'c=100 kg/cm2 h=0.30 m.</t>
  </si>
  <si>
    <t>CONCRETO AMPLIACION DE  ZAPATAS  y LOSA SUPERIOR</t>
  </si>
  <si>
    <t xml:space="preserve">CONCRETO EN ZAPATAS f'c=210 kg/cm2 </t>
  </si>
  <si>
    <t>CONCRETO NUEVA LOSA DE CONCRETO SUPERFICIAL 210KG/CM2</t>
  </si>
  <si>
    <t>ACERO fy=4200 kg/cm2 GRADO 60 EN ZAPATA</t>
  </si>
  <si>
    <t>ACERO fy=4200 kg/cm2 GRADO 60 EN  LOSA SUPERIOR DE REPOSICION</t>
  </si>
  <si>
    <t>ADHERENTE DE CONCRETO  - AREAS DE EMPALME DE CONCRETO ZAPATAS</t>
  </si>
  <si>
    <t>ADHERENTE DE CONCRETO  - AREAS DE EMPALME DE LOSAS -PISOS</t>
  </si>
  <si>
    <t xml:space="preserve"> VIGA DE CIMENTACION  80CM X60 CM EJES C-D</t>
  </si>
  <si>
    <t>EXCAVACION DE ZANJAS PARA VIGA NUEVA DE CIMENTACION</t>
  </si>
  <si>
    <t>RELLENO  DE ZANJAS PARA VIGA NUEVA DE CIMENTACION</t>
  </si>
  <si>
    <t>CONCRETO EN VIGA DE CIMENTACION f'c=210 kg/cm2</t>
  </si>
  <si>
    <t>ENCOFRADO Y DESENCOFRADO EN VIGA DE CIMENTACION</t>
  </si>
  <si>
    <t xml:space="preserve"> ACERO fy=4200 kg/cm2 GRADO 60 EN VIGA DE CIMENTACION</t>
  </si>
  <si>
    <t xml:space="preserve"> VIGA DE CIMENTACION  80CM X60 CM</t>
  </si>
  <si>
    <t>01.00.00</t>
  </si>
  <si>
    <t>01.01.00</t>
  </si>
  <si>
    <t>01.02.00</t>
  </si>
  <si>
    <t>01.03.00</t>
  </si>
  <si>
    <t>02.00.00</t>
  </si>
  <si>
    <t>02.01.00</t>
  </si>
  <si>
    <t>02.02.00</t>
  </si>
  <si>
    <t>02.03.00</t>
  </si>
  <si>
    <t>02.03.02</t>
  </si>
  <si>
    <t>02.03.03</t>
  </si>
  <si>
    <t>02.03.04</t>
  </si>
  <si>
    <t>02.03.05</t>
  </si>
  <si>
    <t>02.03.06</t>
  </si>
  <si>
    <t>03.00.00</t>
  </si>
  <si>
    <t>03.01.00</t>
  </si>
  <si>
    <t>03.02.00</t>
  </si>
  <si>
    <t>03.03.00</t>
  </si>
  <si>
    <t>04.00.00</t>
  </si>
  <si>
    <t>04.02.00</t>
  </si>
  <si>
    <t>05.00.00</t>
  </si>
  <si>
    <t>05.01.01</t>
  </si>
  <si>
    <t>05.01.02</t>
  </si>
  <si>
    <t>05.01.03</t>
  </si>
  <si>
    <t>05.01.04</t>
  </si>
  <si>
    <t>05.01.05</t>
  </si>
  <si>
    <t>05.01.06</t>
  </si>
  <si>
    <t>05.02.01</t>
  </si>
  <si>
    <t>05.02.02</t>
  </si>
  <si>
    <t>05.02.03</t>
  </si>
  <si>
    <t>05.02.04</t>
  </si>
  <si>
    <t>05.02.05</t>
  </si>
  <si>
    <t>05.02.00</t>
  </si>
  <si>
    <t>05.02.06</t>
  </si>
  <si>
    <t>06.00.00</t>
  </si>
  <si>
    <t xml:space="preserve"> VIGA DE CIMENTACION  40CM X 70 CM  EJES D-D</t>
  </si>
  <si>
    <t>06.01.01</t>
  </si>
  <si>
    <t>06.01.02</t>
  </si>
  <si>
    <t>06.01.03</t>
  </si>
  <si>
    <t>06.01.04</t>
  </si>
  <si>
    <t>06.01.05</t>
  </si>
  <si>
    <t>06.01.06</t>
  </si>
  <si>
    <t>07.00.00</t>
  </si>
  <si>
    <t>APLICACION DE ADHESIVO INYECC HIT - RE 500 V3/330/1 CODIGO 2123403</t>
  </si>
  <si>
    <t>07.01.00</t>
  </si>
  <si>
    <t xml:space="preserve"> ADITIVO ADHESIVO KIT HIT-RE 500 v3/330/1  codigo 2123403 para L=0.18  &amp; L=0.25  CM  72mm - 100mm</t>
  </si>
  <si>
    <t>07.01.01</t>
  </si>
  <si>
    <t xml:space="preserve"> APLICACION DE ADITIVO ADHESIVO KIT HIT-RE 500 v3/330/1  codigo 2123403 L=0.18  &amp; L=0.25  CM  72mm - 100mm  / incluye fill de proteccion / laminas dobles / mezclador</t>
  </si>
  <si>
    <t>08.00.00</t>
  </si>
  <si>
    <t>OTROS</t>
  </si>
  <si>
    <t>08.01.00</t>
  </si>
  <si>
    <t>LIMPIEZA GENERAL</t>
  </si>
  <si>
    <t>ACTVIDADES</t>
  </si>
  <si>
    <t>RESPONSABLE</t>
  </si>
  <si>
    <t>SUPERVISION</t>
  </si>
  <si>
    <t>FECHA PROYECTADA CULMINACIÓN</t>
  </si>
  <si>
    <t>CONTRATISTA</t>
  </si>
  <si>
    <t xml:space="preserve"> Factor /PESO</t>
  </si>
  <si>
    <t>AVANCE TOTAL %</t>
  </si>
  <si>
    <t xml:space="preserve">OBSERVACIÓN  </t>
  </si>
  <si>
    <t>06.02.18</t>
  </si>
  <si>
    <t>07.02.18</t>
  </si>
  <si>
    <t>Desmontaje de  tubería y válvulas  de interconexion del sistema de calderas</t>
  </si>
  <si>
    <t>12.02.18</t>
  </si>
  <si>
    <t>Desmontaje parcial de techo area de chimenea y chimenea</t>
  </si>
  <si>
    <t xml:space="preserve">Maniobra para el desmontaje y carguio de las calderas </t>
  </si>
  <si>
    <t>Instalacion de las tuberias de interxconexion del sistema de calderas</t>
  </si>
  <si>
    <t>28.03.18</t>
  </si>
  <si>
    <t>08.03.18</t>
  </si>
  <si>
    <t>11.03.18</t>
  </si>
  <si>
    <t>Montaje de las lineas de purga del sistema de la caldera</t>
  </si>
  <si>
    <t>15.03.18</t>
  </si>
  <si>
    <t>16.03.18</t>
  </si>
  <si>
    <t>24.03.18</t>
  </si>
  <si>
    <t>Fabricación e instalacion manifold A de vapor para la distribución ( Caldera 2000BHP y 900BHP)</t>
  </si>
  <si>
    <t>04.03.18</t>
  </si>
  <si>
    <t>Fabricación e instalacion manifold B de vapor para la distribución ( Cladera 5 , 6 ,7  de 900BHP)</t>
  </si>
  <si>
    <t>26.02.18</t>
  </si>
  <si>
    <t>20.03.18</t>
  </si>
  <si>
    <t>22.03.18</t>
  </si>
  <si>
    <t xml:space="preserve">Desmontaje y montaje de aislamiento de las tuberias y equipos comprendidos </t>
  </si>
  <si>
    <t>30.03.18</t>
  </si>
  <si>
    <t>31.03.18</t>
  </si>
  <si>
    <t>IFM</t>
  </si>
  <si>
    <t>MAF</t>
  </si>
  <si>
    <t>VAPORTEC</t>
  </si>
  <si>
    <t>Y.Tasayco/J.Kongsan</t>
  </si>
  <si>
    <t>PROY  - MANTTO</t>
  </si>
  <si>
    <t>Demolición de la columna y viga para facilitar ingreso de caldero de 2000 BHP según plano</t>
  </si>
  <si>
    <t>14.03.18</t>
  </si>
  <si>
    <t>PROY - MANTTO</t>
  </si>
  <si>
    <t>Desconexión electrica del tablero de control y mando  de la caldera</t>
  </si>
  <si>
    <t>Instalación electrica del motor de 40HP de bomba agua 1 y 2</t>
  </si>
  <si>
    <t>19.03.18</t>
  </si>
  <si>
    <t>13.03.18</t>
  </si>
  <si>
    <t>POWER ENERGY</t>
  </si>
  <si>
    <t xml:space="preserve">DESCRIPCION </t>
  </si>
  <si>
    <t>PESO</t>
  </si>
  <si>
    <t>AVANCE TOTAL</t>
  </si>
  <si>
    <t>AVANCE TOTAL PROYECTO</t>
  </si>
  <si>
    <t>ROLICSA</t>
  </si>
  <si>
    <t>DEMOLICIONES</t>
  </si>
  <si>
    <t>CONSTRUCCIONES</t>
  </si>
  <si>
    <t>Reposicion de Columnas y Vigas</t>
  </si>
  <si>
    <t>Construccion Base Caldero 2000 BHP</t>
  </si>
  <si>
    <t>Construccion de Cisterna recolecta canaletas - modificaciones al sistema</t>
  </si>
  <si>
    <t>03.03.18</t>
  </si>
  <si>
    <t>15.02.18</t>
  </si>
  <si>
    <t>23.02.18</t>
  </si>
  <si>
    <t>28.02.18</t>
  </si>
  <si>
    <t>AVANCE DE ACTIVIDADES RENOVACION ACTIVO CALDERAS- ELECTRICO /  SEMANA 08</t>
  </si>
  <si>
    <t>AVANCE DE ACTIVIDADES RENOVACION ACTIVO CALDERAS- SEMANA 08</t>
  </si>
  <si>
    <t>AVANCE DE ACTIVIDADES RENOVACION ACTIVO CALDERAS- MECANICO /  SEMANA 08</t>
  </si>
  <si>
    <t>AVANCE DE ACTIVIDADES RENOVACION ACTIVO CALDERAS- CIVIL /  SEMANA 08</t>
  </si>
  <si>
    <t>20.02.18</t>
  </si>
  <si>
    <t>14.02.18</t>
  </si>
  <si>
    <t>24.02.18</t>
  </si>
  <si>
    <t>AVANCE SEM 08</t>
  </si>
  <si>
    <t xml:space="preserve">AVANCE SEM 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</si>
</sst>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-&quot;R$&quot;\ * #,##0.00_-;\-&quot;R$&quot;\ * #,##0.00_-;_-&quot;R$&quot;\ * &quot;-&quot;??_-;_-@_-"/>
    <numFmt numFmtId="166" formatCode="_(&quot;$&quot;* #,##0.00_);_(&quot;$&quot;* \(#,##0.00\);_(&quot;$&quot;* &quot;-&quot;??_);_(@_)"/>
    <numFmt numFmtId="167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3" fillId="0" borderId="0"/>
    <xf numFmtId="43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3" fillId="0" borderId="0" xfId="1" applyFill="1" applyProtection="1"/>
    <xf numFmtId="0" fontId="3" fillId="0" borderId="0" xfId="1" applyFill="1" applyBorder="1" applyProtection="1"/>
    <xf numFmtId="0" fontId="3" fillId="0" borderId="0" xfId="1" applyFill="1" applyBorder="1" applyAlignment="1" applyProtection="1">
      <alignment vertical="center"/>
    </xf>
    <xf numFmtId="0" fontId="3" fillId="0" borderId="0" xfId="1" applyFont="1" applyFill="1" applyProtection="1"/>
    <xf numFmtId="0" fontId="8" fillId="0" borderId="0" xfId="2" applyFont="1"/>
    <xf numFmtId="0" fontId="4" fillId="0" borderId="20" xfId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 applyProtection="1">
      <alignment horizontal="center" vertical="center"/>
    </xf>
    <xf numFmtId="0" fontId="2" fillId="4" borderId="17" xfId="1" applyFont="1" applyFill="1" applyBorder="1" applyAlignment="1" applyProtection="1">
      <alignment vertical="center"/>
    </xf>
    <xf numFmtId="0" fontId="3" fillId="0" borderId="2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horizontal="left" vertical="center" wrapText="1"/>
    </xf>
    <xf numFmtId="0" fontId="3" fillId="0" borderId="10" xfId="1" applyFill="1" applyBorder="1" applyAlignment="1" applyProtection="1">
      <alignment horizontal="center" vertical="center"/>
    </xf>
    <xf numFmtId="0" fontId="5" fillId="4" borderId="10" xfId="1" applyFont="1" applyFill="1" applyBorder="1" applyAlignment="1" applyProtection="1">
      <alignment horizontal="center" vertical="center"/>
    </xf>
    <xf numFmtId="0" fontId="3" fillId="0" borderId="0" xfId="1" applyFill="1" applyBorder="1" applyProtection="1"/>
    <xf numFmtId="0" fontId="3" fillId="0" borderId="0" xfId="1" applyFill="1" applyProtection="1"/>
    <xf numFmtId="0" fontId="3" fillId="0" borderId="0" xfId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vertical="center"/>
    </xf>
    <xf numFmtId="0" fontId="3" fillId="0" borderId="10" xfId="1" applyFont="1" applyFill="1" applyBorder="1" applyAlignment="1">
      <alignment wrapText="1"/>
    </xf>
    <xf numFmtId="0" fontId="3" fillId="0" borderId="18" xfId="1" applyFont="1" applyFill="1" applyBorder="1" applyAlignment="1" applyProtection="1">
      <alignment vertical="center"/>
    </xf>
    <xf numFmtId="0" fontId="2" fillId="4" borderId="10" xfId="1" applyFont="1" applyFill="1" applyBorder="1" applyAlignment="1">
      <alignment wrapText="1"/>
    </xf>
    <xf numFmtId="0" fontId="6" fillId="4" borderId="15" xfId="1" applyFont="1" applyFill="1" applyBorder="1" applyAlignment="1" applyProtection="1">
      <alignment vertical="center"/>
    </xf>
    <xf numFmtId="0" fontId="3" fillId="0" borderId="12" xfId="1" applyFont="1" applyFill="1" applyBorder="1" applyAlignment="1" applyProtection="1">
      <alignment horizontal="center" vertical="center"/>
    </xf>
    <xf numFmtId="0" fontId="2" fillId="4" borderId="1" xfId="1" applyFont="1" applyFill="1" applyBorder="1" applyAlignment="1" applyProtection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1" fillId="7" borderId="21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wrapText="1"/>
    </xf>
    <xf numFmtId="0" fontId="2" fillId="4" borderId="10" xfId="1" applyFont="1" applyFill="1" applyBorder="1" applyAlignment="1">
      <alignment vertical="center" wrapText="1"/>
    </xf>
    <xf numFmtId="0" fontId="2" fillId="4" borderId="10" xfId="1" applyFont="1" applyFill="1" applyBorder="1" applyAlignment="1">
      <alignment horizontal="left" vertical="center" wrapText="1"/>
    </xf>
    <xf numFmtId="0" fontId="9" fillId="0" borderId="10" xfId="1" applyFont="1" applyFill="1" applyBorder="1" applyAlignment="1">
      <alignment horizontal="left" wrapText="1"/>
    </xf>
    <xf numFmtId="0" fontId="9" fillId="0" borderId="12" xfId="1" applyFont="1" applyFill="1" applyBorder="1" applyAlignment="1" applyProtection="1">
      <alignment vertical="center"/>
    </xf>
    <xf numFmtId="0" fontId="9" fillId="0" borderId="13" xfId="1" applyFont="1" applyFill="1" applyBorder="1" applyAlignment="1" applyProtection="1">
      <alignment vertical="center"/>
    </xf>
    <xf numFmtId="0" fontId="2" fillId="4" borderId="15" xfId="1" applyFont="1" applyFill="1" applyBorder="1" applyAlignment="1" applyProtection="1">
      <alignment vertical="center"/>
    </xf>
    <xf numFmtId="0" fontId="2" fillId="4" borderId="3" xfId="1" applyFont="1" applyFill="1" applyBorder="1" applyAlignment="1" applyProtection="1">
      <alignment vertical="center"/>
    </xf>
    <xf numFmtId="0" fontId="3" fillId="2" borderId="1" xfId="1" applyFont="1" applyFill="1" applyBorder="1" applyAlignment="1">
      <alignment horizontal="left" wrapText="1"/>
    </xf>
    <xf numFmtId="0" fontId="1" fillId="7" borderId="26" xfId="0" applyFont="1" applyFill="1" applyBorder="1" applyAlignment="1">
      <alignment horizontal="center"/>
    </xf>
    <xf numFmtId="0" fontId="3" fillId="0" borderId="1" xfId="1" applyFill="1" applyBorder="1" applyAlignment="1" applyProtection="1">
      <alignment vertical="center"/>
    </xf>
    <xf numFmtId="0" fontId="3" fillId="0" borderId="11" xfId="1" applyFill="1" applyBorder="1" applyAlignment="1" applyProtection="1">
      <alignment vertical="center"/>
    </xf>
    <xf numFmtId="0" fontId="3" fillId="0" borderId="13" xfId="1" applyFill="1" applyBorder="1" applyAlignment="1" applyProtection="1">
      <alignment vertical="center"/>
    </xf>
    <xf numFmtId="0" fontId="3" fillId="0" borderId="14" xfId="1" applyFill="1" applyBorder="1" applyAlignment="1" applyProtection="1">
      <alignment vertical="center"/>
    </xf>
    <xf numFmtId="0" fontId="3" fillId="4" borderId="11" xfId="1" applyFill="1" applyBorder="1" applyAlignment="1" applyProtection="1">
      <alignment vertical="center"/>
    </xf>
    <xf numFmtId="0" fontId="3" fillId="4" borderId="1" xfId="1" applyFill="1" applyBorder="1" applyAlignment="1" applyProtection="1">
      <alignment vertical="center"/>
    </xf>
    <xf numFmtId="0" fontId="3" fillId="0" borderId="10" xfId="1" applyFont="1" applyFill="1" applyBorder="1" applyAlignment="1">
      <alignment horizontal="left" wrapText="1"/>
    </xf>
    <xf numFmtId="0" fontId="3" fillId="0" borderId="3" xfId="1" applyFill="1" applyBorder="1" applyAlignment="1" applyProtection="1">
      <alignment vertical="center"/>
    </xf>
    <xf numFmtId="0" fontId="3" fillId="0" borderId="12" xfId="1" applyFill="1" applyBorder="1" applyAlignment="1" applyProtection="1">
      <alignment vertical="center"/>
    </xf>
    <xf numFmtId="0" fontId="3" fillId="5" borderId="21" xfId="1" applyFill="1" applyBorder="1" applyAlignment="1" applyProtection="1">
      <alignment vertical="center"/>
    </xf>
    <xf numFmtId="0" fontId="3" fillId="5" borderId="25" xfId="1" applyFill="1" applyBorder="1" applyAlignment="1" applyProtection="1">
      <alignment vertical="center"/>
    </xf>
    <xf numFmtId="0" fontId="3" fillId="5" borderId="26" xfId="1" applyFill="1" applyBorder="1" applyAlignment="1" applyProtection="1">
      <alignment vertical="center"/>
    </xf>
    <xf numFmtId="0" fontId="3" fillId="0" borderId="15" xfId="1" applyFill="1" applyBorder="1" applyAlignment="1" applyProtection="1">
      <alignment vertical="center"/>
    </xf>
    <xf numFmtId="0" fontId="3" fillId="0" borderId="16" xfId="1" applyFill="1" applyBorder="1" applyAlignment="1" applyProtection="1">
      <alignment vertical="center"/>
    </xf>
    <xf numFmtId="0" fontId="3" fillId="0" borderId="10" xfId="1" applyFill="1" applyBorder="1" applyAlignment="1" applyProtection="1">
      <alignment vertical="center"/>
    </xf>
    <xf numFmtId="0" fontId="17" fillId="5" borderId="25" xfId="1" applyFont="1" applyFill="1" applyBorder="1" applyAlignment="1" applyProtection="1">
      <alignment vertical="center"/>
    </xf>
    <xf numFmtId="0" fontId="3" fillId="6" borderId="25" xfId="1" applyFill="1" applyBorder="1" applyAlignment="1" applyProtection="1">
      <alignment vertical="center"/>
    </xf>
    <xf numFmtId="0" fontId="2" fillId="0" borderId="15" xfId="1" applyFont="1" applyFill="1" applyBorder="1" applyAlignment="1" applyProtection="1">
      <alignment vertical="center"/>
    </xf>
    <xf numFmtId="0" fontId="2" fillId="0" borderId="3" xfId="1" applyFont="1" applyFill="1" applyBorder="1" applyAlignment="1" applyProtection="1">
      <alignment vertical="center"/>
    </xf>
    <xf numFmtId="0" fontId="2" fillId="0" borderId="10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4" borderId="16" xfId="1" applyFont="1" applyFill="1" applyBorder="1" applyAlignment="1" applyProtection="1">
      <alignment vertical="center"/>
    </xf>
    <xf numFmtId="0" fontId="2" fillId="0" borderId="16" xfId="1" applyFont="1" applyFill="1" applyBorder="1" applyAlignment="1" applyProtection="1">
      <alignment vertical="center"/>
    </xf>
    <xf numFmtId="0" fontId="3" fillId="0" borderId="11" xfId="1" applyFont="1" applyFill="1" applyBorder="1" applyAlignment="1">
      <alignment horizontal="left" wrapText="1"/>
    </xf>
    <xf numFmtId="0" fontId="2" fillId="4" borderId="11" xfId="1" applyFont="1" applyFill="1" applyBorder="1" applyAlignment="1">
      <alignment vertical="center" wrapText="1"/>
    </xf>
    <xf numFmtId="0" fontId="2" fillId="0" borderId="11" xfId="1" applyFont="1" applyFill="1" applyBorder="1" applyAlignment="1">
      <alignment vertical="center" wrapText="1"/>
    </xf>
    <xf numFmtId="0" fontId="2" fillId="4" borderId="11" xfId="1" applyFont="1" applyFill="1" applyBorder="1" applyAlignment="1">
      <alignment horizontal="left" vertical="center" wrapText="1"/>
    </xf>
    <xf numFmtId="0" fontId="9" fillId="0" borderId="11" xfId="1" applyFont="1" applyFill="1" applyBorder="1" applyAlignment="1">
      <alignment horizontal="left" wrapText="1"/>
    </xf>
    <xf numFmtId="0" fontId="9" fillId="0" borderId="14" xfId="1" applyFont="1" applyFill="1" applyBorder="1" applyAlignment="1" applyProtection="1">
      <alignment vertical="center"/>
    </xf>
    <xf numFmtId="0" fontId="9" fillId="4" borderId="10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left" wrapText="1"/>
    </xf>
    <xf numFmtId="0" fontId="9" fillId="4" borderId="11" xfId="1" applyFont="1" applyFill="1" applyBorder="1" applyAlignment="1">
      <alignment horizontal="left" wrapText="1"/>
    </xf>
    <xf numFmtId="0" fontId="3" fillId="4" borderId="10" xfId="1" applyFill="1" applyBorder="1" applyAlignment="1" applyProtection="1">
      <alignment vertical="center"/>
    </xf>
    <xf numFmtId="0" fontId="3" fillId="4" borderId="15" xfId="1" applyFill="1" applyBorder="1" applyAlignment="1" applyProtection="1">
      <alignment vertical="center"/>
    </xf>
    <xf numFmtId="0" fontId="3" fillId="4" borderId="3" xfId="1" applyFill="1" applyBorder="1" applyAlignment="1" applyProtection="1">
      <alignment vertical="center"/>
    </xf>
    <xf numFmtId="0" fontId="3" fillId="4" borderId="16" xfId="1" applyFill="1" applyBorder="1" applyAlignment="1" applyProtection="1">
      <alignment vertical="center"/>
    </xf>
    <xf numFmtId="0" fontId="2" fillId="2" borderId="10" xfId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vertical="center"/>
    </xf>
    <xf numFmtId="0" fontId="3" fillId="2" borderId="1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wrapText="1"/>
    </xf>
    <xf numFmtId="0" fontId="3" fillId="0" borderId="0" xfId="1" applyFill="1" applyBorder="1" applyAlignment="1" applyProtection="1">
      <alignment vertical="center"/>
    </xf>
    <xf numFmtId="0" fontId="3" fillId="0" borderId="1" xfId="1" applyFill="1" applyBorder="1" applyAlignment="1" applyProtection="1">
      <alignment vertical="center"/>
    </xf>
    <xf numFmtId="0" fontId="3" fillId="0" borderId="0" xfId="1" applyFill="1" applyAlignment="1" applyProtection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10" fontId="16" fillId="8" borderId="1" xfId="0" applyNumberFormat="1" applyFont="1" applyFill="1" applyBorder="1" applyAlignment="1">
      <alignment horizontal="center" vertical="center" wrapText="1"/>
    </xf>
    <xf numFmtId="9" fontId="16" fillId="8" borderId="1" xfId="15" applyFont="1" applyFill="1" applyBorder="1" applyAlignment="1">
      <alignment horizontal="center" vertical="center" wrapText="1"/>
    </xf>
    <xf numFmtId="0" fontId="3" fillId="0" borderId="0" xfId="1" applyFill="1" applyBorder="1" applyAlignment="1" applyProtection="1">
      <alignment horizontal="center"/>
    </xf>
    <xf numFmtId="0" fontId="3" fillId="4" borderId="1" xfId="1" applyFill="1" applyBorder="1" applyAlignment="1" applyProtection="1">
      <alignment horizontal="center" vertical="center"/>
    </xf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Border="1" applyAlignment="1" applyProtection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10" fontId="16" fillId="8" borderId="8" xfId="0" applyNumberFormat="1" applyFont="1" applyFill="1" applyBorder="1" applyAlignment="1">
      <alignment horizontal="center" vertical="center" wrapText="1"/>
    </xf>
    <xf numFmtId="9" fontId="16" fillId="8" borderId="8" xfId="15" applyFont="1" applyFill="1" applyBorder="1" applyAlignment="1">
      <alignment horizontal="center" vertical="center" wrapText="1"/>
    </xf>
    <xf numFmtId="9" fontId="16" fillId="8" borderId="9" xfId="15" applyFont="1" applyFill="1" applyBorder="1" applyAlignment="1">
      <alignment horizontal="center" vertical="center" wrapText="1"/>
    </xf>
    <xf numFmtId="0" fontId="3" fillId="0" borderId="13" xfId="1" applyFill="1" applyBorder="1" applyAlignment="1" applyProtection="1">
      <alignment horizontal="center" vertical="center"/>
    </xf>
    <xf numFmtId="0" fontId="3" fillId="0" borderId="12" xfId="1" applyFont="1" applyFill="1" applyBorder="1" applyAlignment="1">
      <alignment wrapText="1"/>
    </xf>
    <xf numFmtId="0" fontId="15" fillId="4" borderId="3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0" fontId="16" fillId="8" borderId="5" xfId="0" applyNumberFormat="1" applyFont="1" applyFill="1" applyBorder="1" applyAlignment="1">
      <alignment horizontal="center" vertical="center" wrapText="1"/>
    </xf>
    <xf numFmtId="9" fontId="16" fillId="8" borderId="5" xfId="15" applyFont="1" applyFill="1" applyBorder="1" applyAlignment="1">
      <alignment horizontal="center" vertical="center" wrapText="1"/>
    </xf>
    <xf numFmtId="9" fontId="16" fillId="8" borderId="6" xfId="15" applyFont="1" applyFill="1" applyBorder="1" applyAlignment="1">
      <alignment horizontal="center" vertical="center" wrapText="1"/>
    </xf>
    <xf numFmtId="0" fontId="3" fillId="0" borderId="24" xfId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vertical="center"/>
    </xf>
    <xf numFmtId="0" fontId="5" fillId="4" borderId="1" xfId="1" applyFont="1" applyFill="1" applyBorder="1" applyAlignment="1" applyProtection="1">
      <alignment horizontal="center" vertical="center"/>
    </xf>
    <xf numFmtId="0" fontId="5" fillId="4" borderId="3" xfId="1" applyFont="1" applyFill="1" applyBorder="1" applyAlignment="1" applyProtection="1">
      <alignment vertical="center"/>
    </xf>
    <xf numFmtId="0" fontId="5" fillId="4" borderId="3" xfId="1" applyFont="1" applyFill="1" applyBorder="1" applyAlignment="1" applyProtection="1">
      <alignment horizontal="center" vertical="center"/>
    </xf>
    <xf numFmtId="0" fontId="3" fillId="0" borderId="25" xfId="1" applyFill="1" applyBorder="1" applyAlignment="1" applyProtection="1">
      <alignment horizontal="center" vertical="center"/>
    </xf>
    <xf numFmtId="0" fontId="5" fillId="4" borderId="16" xfId="1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vertical="center"/>
    </xf>
    <xf numFmtId="9" fontId="5" fillId="4" borderId="1" xfId="15" applyFont="1" applyFill="1" applyBorder="1" applyAlignment="1" applyProtection="1">
      <alignment vertical="center"/>
    </xf>
    <xf numFmtId="9" fontId="3" fillId="0" borderId="13" xfId="15" applyFont="1" applyFill="1" applyBorder="1" applyAlignment="1" applyProtection="1">
      <alignment horizontal="center" vertical="center"/>
    </xf>
    <xf numFmtId="9" fontId="3" fillId="0" borderId="13" xfId="15" applyFont="1" applyFill="1" applyBorder="1" applyAlignment="1" applyProtection="1">
      <alignment vertical="center"/>
    </xf>
    <xf numFmtId="9" fontId="3" fillId="0" borderId="11" xfId="15" applyFont="1" applyFill="1" applyBorder="1" applyAlignment="1" applyProtection="1">
      <alignment horizontal="center" vertical="center"/>
    </xf>
    <xf numFmtId="10" fontId="3" fillId="0" borderId="1" xfId="15" applyNumberFormat="1" applyFont="1" applyFill="1" applyBorder="1" applyAlignment="1" applyProtection="1">
      <alignment horizontal="center" vertical="center"/>
    </xf>
    <xf numFmtId="10" fontId="5" fillId="4" borderId="1" xfId="15" applyNumberFormat="1" applyFont="1" applyFill="1" applyBorder="1" applyAlignment="1" applyProtection="1">
      <alignment horizontal="center" vertical="center"/>
    </xf>
    <xf numFmtId="10" fontId="3" fillId="0" borderId="13" xfId="15" applyNumberFormat="1" applyFont="1" applyFill="1" applyBorder="1" applyAlignment="1" applyProtection="1">
      <alignment horizontal="center" vertical="center"/>
    </xf>
    <xf numFmtId="9" fontId="3" fillId="0" borderId="14" xfId="15" applyFont="1" applyFill="1" applyBorder="1" applyAlignment="1" applyProtection="1">
      <alignment horizontal="center" vertical="center"/>
    </xf>
    <xf numFmtId="9" fontId="3" fillId="4" borderId="11" xfId="15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vertical="center"/>
    </xf>
    <xf numFmtId="10" fontId="3" fillId="0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horizontal="center" vertical="center"/>
    </xf>
    <xf numFmtId="0" fontId="3" fillId="4" borderId="11" xfId="1" applyFill="1" applyBorder="1" applyAlignment="1" applyProtection="1">
      <alignment horizontal="center" vertical="center"/>
    </xf>
    <xf numFmtId="10" fontId="0" fillId="0" borderId="1" xfId="15" applyNumberFormat="1" applyFont="1" applyBorder="1" applyAlignment="1">
      <alignment horizontal="center"/>
    </xf>
    <xf numFmtId="10" fontId="0" fillId="0" borderId="0" xfId="15" applyNumberFormat="1" applyFont="1" applyAlignment="1">
      <alignment horizontal="center"/>
    </xf>
    <xf numFmtId="0" fontId="4" fillId="0" borderId="0" xfId="1" applyFont="1" applyFill="1" applyBorder="1" applyAlignment="1" applyProtection="1"/>
    <xf numFmtId="0" fontId="18" fillId="4" borderId="1" xfId="0" applyFont="1" applyFill="1" applyBorder="1" applyAlignment="1">
      <alignment horizontal="center"/>
    </xf>
    <xf numFmtId="10" fontId="0" fillId="3" borderId="1" xfId="15" applyNumberFormat="1" applyFont="1" applyFill="1" applyBorder="1" applyAlignment="1">
      <alignment horizontal="center"/>
    </xf>
    <xf numFmtId="0" fontId="3" fillId="0" borderId="10" xfId="1" applyFont="1" applyFill="1" applyBorder="1" applyAlignment="1">
      <alignment vertical="center" wrapText="1"/>
    </xf>
    <xf numFmtId="9" fontId="3" fillId="0" borderId="29" xfId="15" applyFont="1" applyFill="1" applyBorder="1" applyAlignment="1" applyProtection="1">
      <alignment horizontal="center" vertical="center"/>
    </xf>
    <xf numFmtId="9" fontId="3" fillId="0" borderId="28" xfId="15" applyFont="1" applyFill="1" applyBorder="1" applyAlignment="1" applyProtection="1">
      <alignment horizontal="center"/>
    </xf>
    <xf numFmtId="10" fontId="3" fillId="0" borderId="24" xfId="15" applyNumberFormat="1" applyFont="1" applyFill="1" applyBorder="1" applyAlignment="1" applyProtection="1">
      <alignment vertical="center"/>
    </xf>
    <xf numFmtId="10" fontId="3" fillId="0" borderId="28" xfId="15" applyNumberFormat="1" applyFont="1" applyFill="1" applyBorder="1" applyProtection="1"/>
    <xf numFmtId="10" fontId="3" fillId="0" borderId="28" xfId="15" applyNumberFormat="1" applyFont="1" applyFill="1" applyBorder="1" applyAlignment="1" applyProtection="1">
      <alignment horizontal="center"/>
    </xf>
    <xf numFmtId="10" fontId="3" fillId="0" borderId="28" xfId="15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/>
    </xf>
    <xf numFmtId="10" fontId="1" fillId="0" borderId="0" xfId="15" applyNumberFormat="1" applyFont="1" applyAlignment="1">
      <alignment horizontal="right"/>
    </xf>
    <xf numFmtId="0" fontId="3" fillId="0" borderId="0" xfId="1" applyFill="1" applyAlignment="1" applyProtection="1">
      <alignment vertical="center"/>
    </xf>
    <xf numFmtId="0" fontId="3" fillId="0" borderId="24" xfId="1" applyFill="1" applyBorder="1" applyAlignment="1" applyProtection="1">
      <alignment horizontal="center" vertical="center" wrapText="1"/>
    </xf>
    <xf numFmtId="0" fontId="3" fillId="0" borderId="23" xfId="1" applyFill="1" applyBorder="1" applyAlignment="1" applyProtection="1">
      <alignment horizontal="center" vertical="center" wrapText="1"/>
    </xf>
    <xf numFmtId="0" fontId="3" fillId="0" borderId="3" xfId="1" applyFill="1" applyBorder="1" applyAlignment="1" applyProtection="1">
      <alignment horizontal="center" vertical="center" wrapText="1"/>
    </xf>
    <xf numFmtId="0" fontId="4" fillId="0" borderId="27" xfId="1" applyFont="1" applyFill="1" applyBorder="1" applyAlignment="1" applyProtection="1">
      <alignment horizontal="center"/>
    </xf>
    <xf numFmtId="0" fontId="3" fillId="0" borderId="23" xfId="1" applyFill="1" applyBorder="1" applyAlignment="1" applyProtection="1">
      <alignment horizontal="center" vertical="center"/>
    </xf>
    <xf numFmtId="0" fontId="3" fillId="0" borderId="3" xfId="1" applyFill="1" applyBorder="1" applyAlignment="1" applyProtection="1">
      <alignment horizontal="center" vertical="center"/>
    </xf>
    <xf numFmtId="0" fontId="3" fillId="0" borderId="24" xfId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5" borderId="4" xfId="1" applyFill="1" applyBorder="1" applyAlignment="1" applyProtection="1">
      <alignment horizontal="center" vertical="center"/>
    </xf>
    <xf numFmtId="0" fontId="3" fillId="5" borderId="5" xfId="1" applyFill="1" applyBorder="1" applyAlignment="1" applyProtection="1">
      <alignment horizontal="center" vertical="center"/>
    </xf>
    <xf numFmtId="0" fontId="3" fillId="5" borderId="6" xfId="1" applyFill="1" applyBorder="1" applyAlignment="1" applyProtection="1">
      <alignment horizontal="center" vertical="center"/>
    </xf>
  </cellXfs>
  <cellStyles count="16">
    <cellStyle name="Hipervínculo" xfId="2" builtinId="8"/>
    <cellStyle name="Hipervínculo 2" xfId="10" xr:uid="{00000000-0005-0000-0000-000032000000}"/>
    <cellStyle name="Millares 2" xfId="6" xr:uid="{00000000-0005-0000-0000-000001000000}"/>
    <cellStyle name="Millares 2 2" xfId="13" xr:uid="{00000000-0005-0000-0000-000001000000}"/>
    <cellStyle name="Millares 3" xfId="14" xr:uid="{00000000-0005-0000-0000-00003E000000}"/>
    <cellStyle name="Moeda 2" xfId="8" xr:uid="{00000000-0005-0000-0000-000002000000}"/>
    <cellStyle name="Moneda 2" xfId="5" xr:uid="{00000000-0005-0000-0000-000004000000}"/>
    <cellStyle name="Moneda 3" xfId="9" xr:uid="{00000000-0005-0000-0000-000035000000}"/>
    <cellStyle name="Normal" xfId="0" builtinId="0"/>
    <cellStyle name="Normal 2" xfId="1" xr:uid="{0B362602-68E2-44C6-8862-D76556415B57}"/>
    <cellStyle name="Normal 3" xfId="4" xr:uid="{00000000-0005-0000-0000-000007000000}"/>
    <cellStyle name="Normal 4" xfId="11" xr:uid="{00000000-0005-0000-0000-000037000000}"/>
    <cellStyle name="Normal 5" xfId="12" xr:uid="{0C5B94D8-E188-43BA-A4FF-547E7B912B5E}"/>
    <cellStyle name="Porcentaje" xfId="15" builtinId="5"/>
    <cellStyle name="Porcentual 2" xfId="7" xr:uid="{00000000-0005-0000-0000-000008000000}"/>
    <cellStyle name="Porcentual_Valorización 1 ARQCONS - Comedor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319590</xdr:colOff>
      <xdr:row>0</xdr:row>
      <xdr:rowOff>60908</xdr:rowOff>
    </xdr:from>
    <xdr:to>
      <xdr:col>15</xdr:col>
      <xdr:colOff>530388</xdr:colOff>
      <xdr:row>31</xdr:row>
      <xdr:rowOff>41515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CE52BD-A187-49EF-B0F1-95289125B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55" t="16574" r="10012" b="8843"/>
        <a:stretch/>
      </xdr:blipFill>
      <xdr:spPr>
        <a:xfrm>
          <a:off x="319590" y="60908"/>
          <a:ext cx="11582482" cy="6006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0824-F7A4-40B3-BF95-C352BACA29D0}">
  <sheetPr>
    <tabColor rgb="FF00B050"/>
  </sheetPr>
  <dimension ref="C3:K10"/>
  <sheetViews>
    <sheetView showGridLines="0" tabSelected="1" zoomScaleNormal="100" workbookViewId="0">
      <selection activeCell="F14" sqref="F14"/>
    </sheetView>
  </sheetViews>
  <sheetFormatPr baseColWidth="10" defaultRowHeight="15" x14ac:dyDescent="0.25"/>
  <cols>
    <col min="3" max="3" width="30" customWidth="1"/>
    <col min="4" max="4" width="10.7109375" customWidth="1"/>
    <col min="5" max="5" width="17" customWidth="1"/>
    <col min="6" max="6" width="16.7109375" customWidth="1"/>
  </cols>
  <sheetData>
    <row r="3" spans="3:11" x14ac:dyDescent="0.25">
      <c r="C3" s="138" t="s">
        <v>178</v>
      </c>
      <c r="D3" s="138"/>
      <c r="E3" s="138"/>
      <c r="F3" s="138"/>
      <c r="G3" s="138"/>
      <c r="H3" s="138"/>
      <c r="I3" s="138"/>
      <c r="J3" s="138"/>
      <c r="K3" s="138"/>
    </row>
    <row r="5" spans="3:11" x14ac:dyDescent="0.25">
      <c r="C5" s="139" t="s">
        <v>163</v>
      </c>
      <c r="D5" s="139" t="s">
        <v>164</v>
      </c>
      <c r="E5" s="139" t="s">
        <v>185</v>
      </c>
      <c r="F5" s="139" t="s">
        <v>165</v>
      </c>
    </row>
    <row r="6" spans="3:11" x14ac:dyDescent="0.25">
      <c r="C6" s="1" t="s">
        <v>0</v>
      </c>
      <c r="D6" s="136">
        <v>0.65</v>
      </c>
      <c r="E6" s="136">
        <f>'Caldera M'!J28</f>
        <v>0.31750000000000006</v>
      </c>
      <c r="F6" s="136">
        <f>D6*E6</f>
        <v>0.20637500000000006</v>
      </c>
    </row>
    <row r="7" spans="3:11" x14ac:dyDescent="0.25">
      <c r="C7" s="1" t="s">
        <v>1</v>
      </c>
      <c r="D7" s="136">
        <v>0.25</v>
      </c>
      <c r="E7" s="136">
        <f>'Caldero C'!J13</f>
        <v>0.52</v>
      </c>
      <c r="F7" s="136">
        <f>D7*E7</f>
        <v>0.13</v>
      </c>
    </row>
    <row r="8" spans="3:11" x14ac:dyDescent="0.25">
      <c r="C8" s="1" t="s">
        <v>2</v>
      </c>
      <c r="D8" s="136">
        <v>0.1</v>
      </c>
      <c r="E8" s="136">
        <f>'Caldero E'!J15</f>
        <v>0.15750000000000003</v>
      </c>
      <c r="F8" s="136">
        <f>D8*E8</f>
        <v>1.5750000000000004E-2</v>
      </c>
    </row>
    <row r="9" spans="3:11" x14ac:dyDescent="0.25">
      <c r="D9" s="148">
        <f>SUM(D6:D8)</f>
        <v>1</v>
      </c>
      <c r="E9" s="137"/>
    </row>
    <row r="10" spans="3:11" x14ac:dyDescent="0.25">
      <c r="D10" s="149" t="s">
        <v>166</v>
      </c>
      <c r="E10" s="149"/>
      <c r="F10" s="140">
        <f>SUM(F6:F8)</f>
        <v>0.35212500000000008</v>
      </c>
    </row>
  </sheetData>
  <mergeCells count="1"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9F2F-A47B-48E1-AB74-C0E4B487938E}">
  <sheetPr>
    <tabColor rgb="FF00B050"/>
    <pageSetUpPr fitToPage="1"/>
  </sheetPr>
  <dimension ref="B2:J32"/>
  <sheetViews>
    <sheetView showGridLines="0" zoomScale="90" zoomScaleNormal="90" zoomScaleSheetLayoutView="80" workbookViewId="0">
      <pane ySplit="3" topLeftCell="A4" activePane="bottomLeft" state="frozen"/>
      <selection pane="bottomLeft" activeCell="H4" sqref="H4"/>
    </sheetView>
  </sheetViews>
  <sheetFormatPr baseColWidth="10" defaultRowHeight="12.75" x14ac:dyDescent="0.2"/>
  <cols>
    <col min="1" max="1" width="2.140625" style="14" customWidth="1"/>
    <col min="2" max="2" width="85" style="15" customWidth="1"/>
    <col min="3" max="3" width="22.140625" style="14" customWidth="1"/>
    <col min="4" max="4" width="16.140625" style="14" customWidth="1"/>
    <col min="5" max="5" width="14" style="95" customWidth="1"/>
    <col min="6" max="6" width="14.85546875" style="95" customWidth="1"/>
    <col min="7" max="7" width="15.140625" style="95" customWidth="1"/>
    <col min="8" max="8" width="10" style="14" customWidth="1"/>
    <col min="9" max="9" width="14.140625" style="14" customWidth="1"/>
    <col min="10" max="10" width="11.42578125" style="95"/>
    <col min="11" max="16384" width="11.42578125" style="14"/>
  </cols>
  <sheetData>
    <row r="2" spans="2:10" ht="15.75" thickBot="1" x14ac:dyDescent="0.3">
      <c r="B2" s="154" t="s">
        <v>179</v>
      </c>
      <c r="C2" s="154"/>
      <c r="D2" s="154"/>
      <c r="E2" s="154"/>
      <c r="F2" s="154"/>
      <c r="G2" s="154"/>
      <c r="H2" s="154"/>
      <c r="I2" s="154"/>
      <c r="J2" s="154"/>
    </row>
    <row r="3" spans="2:10" ht="46.5" customHeight="1" thickBot="1" x14ac:dyDescent="0.25">
      <c r="B3" s="107" t="s">
        <v>119</v>
      </c>
      <c r="C3" s="108" t="s">
        <v>120</v>
      </c>
      <c r="D3" s="108" t="s">
        <v>121</v>
      </c>
      <c r="E3" s="108" t="s">
        <v>122</v>
      </c>
      <c r="F3" s="108" t="s">
        <v>123</v>
      </c>
      <c r="G3" s="109" t="s">
        <v>124</v>
      </c>
      <c r="H3" s="110" t="s">
        <v>184</v>
      </c>
      <c r="I3" s="108" t="s">
        <v>126</v>
      </c>
      <c r="J3" s="111" t="s">
        <v>125</v>
      </c>
    </row>
    <row r="4" spans="2:10" s="89" customFormat="1" ht="17.100000000000001" customHeight="1" x14ac:dyDescent="0.25">
      <c r="B4" s="23" t="s">
        <v>5</v>
      </c>
      <c r="C4" s="115"/>
      <c r="D4" s="106" t="s">
        <v>154</v>
      </c>
      <c r="E4" s="116"/>
      <c r="F4" s="116"/>
      <c r="G4" s="116"/>
      <c r="H4" s="115"/>
      <c r="I4" s="115"/>
      <c r="J4" s="118"/>
    </row>
    <row r="5" spans="2:10" s="89" customFormat="1" ht="17.100000000000001" customHeight="1" x14ac:dyDescent="0.2">
      <c r="B5" s="20" t="s">
        <v>6</v>
      </c>
      <c r="C5" s="152"/>
      <c r="D5" s="90"/>
      <c r="E5" s="97" t="s">
        <v>128</v>
      </c>
      <c r="F5" s="155"/>
      <c r="G5" s="125">
        <v>0.02</v>
      </c>
      <c r="H5" s="120">
        <v>1</v>
      </c>
      <c r="I5" s="90"/>
      <c r="J5" s="124">
        <f t="shared" ref="J5:J27" si="0">G5*H5</f>
        <v>0.02</v>
      </c>
    </row>
    <row r="6" spans="2:10" s="89" customFormat="1" ht="17.100000000000001" customHeight="1" x14ac:dyDescent="0.2">
      <c r="B6" s="20" t="s">
        <v>129</v>
      </c>
      <c r="C6" s="152"/>
      <c r="D6" s="90"/>
      <c r="E6" s="97" t="s">
        <v>181</v>
      </c>
      <c r="F6" s="155"/>
      <c r="G6" s="125">
        <v>0.03</v>
      </c>
      <c r="H6" s="120">
        <v>1</v>
      </c>
      <c r="I6" s="90"/>
      <c r="J6" s="124">
        <f t="shared" si="0"/>
        <v>0.03</v>
      </c>
    </row>
    <row r="7" spans="2:10" s="89" customFormat="1" ht="17.100000000000001" customHeight="1" x14ac:dyDescent="0.2">
      <c r="B7" s="20" t="s">
        <v>131</v>
      </c>
      <c r="C7" s="152"/>
      <c r="D7" s="90"/>
      <c r="E7" s="97" t="s">
        <v>130</v>
      </c>
      <c r="F7" s="155"/>
      <c r="G7" s="125">
        <v>0.03</v>
      </c>
      <c r="H7" s="120">
        <v>1</v>
      </c>
      <c r="I7" s="90"/>
      <c r="J7" s="124">
        <f t="shared" si="0"/>
        <v>0.03</v>
      </c>
    </row>
    <row r="8" spans="2:10" s="89" customFormat="1" ht="17.100000000000001" customHeight="1" x14ac:dyDescent="0.2">
      <c r="B8" s="20" t="s">
        <v>132</v>
      </c>
      <c r="C8" s="152"/>
      <c r="D8" s="90"/>
      <c r="E8" s="97" t="s">
        <v>174</v>
      </c>
      <c r="F8" s="156"/>
      <c r="G8" s="125">
        <v>0.1</v>
      </c>
      <c r="H8" s="120">
        <v>1</v>
      </c>
      <c r="I8" s="90"/>
      <c r="J8" s="124">
        <f t="shared" si="0"/>
        <v>0.1</v>
      </c>
    </row>
    <row r="9" spans="2:10" s="89" customFormat="1" ht="17.100000000000001" customHeight="1" x14ac:dyDescent="0.2">
      <c r="B9" s="22" t="s">
        <v>7</v>
      </c>
      <c r="C9" s="113"/>
      <c r="D9" s="106" t="s">
        <v>154</v>
      </c>
      <c r="E9" s="114"/>
      <c r="F9" s="114"/>
      <c r="G9" s="126"/>
      <c r="H9" s="121"/>
      <c r="I9" s="113"/>
      <c r="J9" s="129"/>
    </row>
    <row r="10" spans="2:10" s="89" customFormat="1" ht="17.100000000000001" customHeight="1" x14ac:dyDescent="0.2">
      <c r="B10" s="20" t="s">
        <v>8</v>
      </c>
      <c r="C10" s="151" t="s">
        <v>153</v>
      </c>
      <c r="D10" s="90"/>
      <c r="E10" s="97" t="s">
        <v>176</v>
      </c>
      <c r="F10" s="157" t="s">
        <v>150</v>
      </c>
      <c r="G10" s="125">
        <v>0.05</v>
      </c>
      <c r="H10" s="120">
        <v>0.1</v>
      </c>
      <c r="I10" s="90"/>
      <c r="J10" s="124">
        <f t="shared" si="0"/>
        <v>5.000000000000001E-3</v>
      </c>
    </row>
    <row r="11" spans="2:10" s="89" customFormat="1" ht="17.100000000000001" customHeight="1" x14ac:dyDescent="0.2">
      <c r="B11" s="20" t="s">
        <v>133</v>
      </c>
      <c r="C11" s="153"/>
      <c r="D11" s="90"/>
      <c r="E11" s="97" t="s">
        <v>134</v>
      </c>
      <c r="F11" s="156"/>
      <c r="G11" s="125">
        <v>0.1</v>
      </c>
      <c r="H11" s="120">
        <v>0.1</v>
      </c>
      <c r="I11" s="90"/>
      <c r="J11" s="124">
        <f t="shared" si="0"/>
        <v>1.0000000000000002E-2</v>
      </c>
    </row>
    <row r="12" spans="2:10" s="89" customFormat="1" ht="17.100000000000001" customHeight="1" x14ac:dyDescent="0.2">
      <c r="B12" s="22" t="s">
        <v>10</v>
      </c>
      <c r="C12" s="113"/>
      <c r="D12" s="106" t="s">
        <v>154</v>
      </c>
      <c r="E12" s="114"/>
      <c r="F12" s="114"/>
      <c r="G12" s="126"/>
      <c r="H12" s="121"/>
      <c r="I12" s="113"/>
      <c r="J12" s="129"/>
    </row>
    <row r="13" spans="2:10" s="89" customFormat="1" ht="17.100000000000001" customHeight="1" x14ac:dyDescent="0.2">
      <c r="B13" s="20" t="s">
        <v>11</v>
      </c>
      <c r="C13" s="151" t="s">
        <v>153</v>
      </c>
      <c r="D13" s="90"/>
      <c r="E13" s="97" t="s">
        <v>135</v>
      </c>
      <c r="F13" s="157" t="s">
        <v>150</v>
      </c>
      <c r="G13" s="125">
        <v>0.1</v>
      </c>
      <c r="H13" s="120">
        <v>0</v>
      </c>
      <c r="I13" s="90"/>
      <c r="J13" s="124">
        <f t="shared" si="0"/>
        <v>0</v>
      </c>
    </row>
    <row r="14" spans="2:10" s="89" customFormat="1" ht="17.100000000000001" customHeight="1" x14ac:dyDescent="0.2">
      <c r="B14" s="20" t="s">
        <v>12</v>
      </c>
      <c r="C14" s="152"/>
      <c r="D14" s="90"/>
      <c r="E14" s="97" t="s">
        <v>136</v>
      </c>
      <c r="F14" s="155"/>
      <c r="G14" s="125">
        <v>0.04</v>
      </c>
      <c r="H14" s="120">
        <v>0</v>
      </c>
      <c r="I14" s="90"/>
      <c r="J14" s="124">
        <f t="shared" si="0"/>
        <v>0</v>
      </c>
    </row>
    <row r="15" spans="2:10" s="89" customFormat="1" ht="17.100000000000001" customHeight="1" x14ac:dyDescent="0.2">
      <c r="B15" s="20" t="s">
        <v>137</v>
      </c>
      <c r="C15" s="152"/>
      <c r="D15" s="90"/>
      <c r="E15" s="97" t="s">
        <v>138</v>
      </c>
      <c r="F15" s="155"/>
      <c r="G15" s="125">
        <v>0.03</v>
      </c>
      <c r="H15" s="120">
        <v>0</v>
      </c>
      <c r="I15" s="90"/>
      <c r="J15" s="124">
        <f t="shared" si="0"/>
        <v>0</v>
      </c>
    </row>
    <row r="16" spans="2:10" s="89" customFormat="1" ht="17.100000000000001" customHeight="1" x14ac:dyDescent="0.2">
      <c r="B16" s="20" t="s">
        <v>13</v>
      </c>
      <c r="C16" s="152"/>
      <c r="D16" s="90"/>
      <c r="E16" s="97" t="s">
        <v>139</v>
      </c>
      <c r="F16" s="155"/>
      <c r="G16" s="125">
        <v>0.05</v>
      </c>
      <c r="H16" s="120">
        <v>0</v>
      </c>
      <c r="I16" s="90"/>
      <c r="J16" s="124">
        <f t="shared" si="0"/>
        <v>0</v>
      </c>
    </row>
    <row r="17" spans="2:10" s="89" customFormat="1" ht="17.100000000000001" customHeight="1" x14ac:dyDescent="0.2">
      <c r="B17" s="20" t="s">
        <v>14</v>
      </c>
      <c r="C17" s="153"/>
      <c r="D17" s="90"/>
      <c r="E17" s="97" t="s">
        <v>140</v>
      </c>
      <c r="F17" s="156"/>
      <c r="G17" s="125">
        <v>0.05</v>
      </c>
      <c r="H17" s="120">
        <v>0</v>
      </c>
      <c r="I17" s="90"/>
      <c r="J17" s="124">
        <f t="shared" si="0"/>
        <v>0</v>
      </c>
    </row>
    <row r="18" spans="2:10" s="89" customFormat="1" ht="17.100000000000001" customHeight="1" x14ac:dyDescent="0.2">
      <c r="B18" s="22" t="s">
        <v>15</v>
      </c>
      <c r="C18" s="113"/>
      <c r="D18" s="106" t="s">
        <v>154</v>
      </c>
      <c r="E18" s="114"/>
      <c r="F18" s="114"/>
      <c r="G18" s="126"/>
      <c r="H18" s="121"/>
      <c r="I18" s="113"/>
      <c r="J18" s="129"/>
    </row>
    <row r="19" spans="2:10" s="89" customFormat="1" ht="17.100000000000001" customHeight="1" x14ac:dyDescent="0.2">
      <c r="B19" s="20" t="s">
        <v>141</v>
      </c>
      <c r="C19" s="151" t="s">
        <v>153</v>
      </c>
      <c r="D19" s="90"/>
      <c r="E19" s="97" t="s">
        <v>142</v>
      </c>
      <c r="F19" s="157" t="s">
        <v>150</v>
      </c>
      <c r="G19" s="125">
        <v>7.0000000000000007E-2</v>
      </c>
      <c r="H19" s="120">
        <v>0.6</v>
      </c>
      <c r="I19" s="90"/>
      <c r="J19" s="124">
        <f t="shared" si="0"/>
        <v>4.2000000000000003E-2</v>
      </c>
    </row>
    <row r="20" spans="2:10" s="89" customFormat="1" ht="17.100000000000001" customHeight="1" x14ac:dyDescent="0.2">
      <c r="B20" s="20" t="s">
        <v>143</v>
      </c>
      <c r="C20" s="152"/>
      <c r="D20" s="90"/>
      <c r="E20" s="97" t="s">
        <v>144</v>
      </c>
      <c r="F20" s="155"/>
      <c r="G20" s="125">
        <v>7.0000000000000007E-2</v>
      </c>
      <c r="H20" s="120">
        <v>0.6</v>
      </c>
      <c r="I20" s="90"/>
      <c r="J20" s="124">
        <f t="shared" si="0"/>
        <v>4.2000000000000003E-2</v>
      </c>
    </row>
    <row r="21" spans="2:10" s="89" customFormat="1" ht="17.100000000000001" customHeight="1" x14ac:dyDescent="0.2">
      <c r="B21" s="20" t="s">
        <v>9</v>
      </c>
      <c r="C21" s="152"/>
      <c r="D21" s="90"/>
      <c r="E21" s="97" t="s">
        <v>175</v>
      </c>
      <c r="F21" s="155"/>
      <c r="G21" s="125">
        <v>0.05</v>
      </c>
      <c r="H21" s="120">
        <v>0.45</v>
      </c>
      <c r="I21" s="90"/>
      <c r="J21" s="124">
        <f t="shared" si="0"/>
        <v>2.2500000000000003E-2</v>
      </c>
    </row>
    <row r="22" spans="2:10" s="89" customFormat="1" ht="17.100000000000001" customHeight="1" x14ac:dyDescent="0.2">
      <c r="B22" s="20" t="s">
        <v>16</v>
      </c>
      <c r="C22" s="152"/>
      <c r="D22" s="90"/>
      <c r="E22" s="97" t="s">
        <v>145</v>
      </c>
      <c r="F22" s="155"/>
      <c r="G22" s="125">
        <v>0.05</v>
      </c>
      <c r="H22" s="120">
        <v>0</v>
      </c>
      <c r="I22" s="90"/>
      <c r="J22" s="124">
        <f t="shared" si="0"/>
        <v>0</v>
      </c>
    </row>
    <row r="23" spans="2:10" s="89" customFormat="1" ht="17.100000000000001" customHeight="1" x14ac:dyDescent="0.2">
      <c r="B23" s="20" t="s">
        <v>17</v>
      </c>
      <c r="C23" s="153"/>
      <c r="D23" s="90"/>
      <c r="E23" s="97" t="s">
        <v>146</v>
      </c>
      <c r="F23" s="156"/>
      <c r="G23" s="125">
        <v>0.05</v>
      </c>
      <c r="H23" s="120">
        <v>0</v>
      </c>
      <c r="I23" s="90"/>
      <c r="J23" s="124">
        <f t="shared" si="0"/>
        <v>0</v>
      </c>
    </row>
    <row r="24" spans="2:10" s="89" customFormat="1" ht="17.100000000000001" customHeight="1" x14ac:dyDescent="0.2">
      <c r="B24" s="22" t="s">
        <v>18</v>
      </c>
      <c r="C24" s="113"/>
      <c r="D24" s="106" t="s">
        <v>154</v>
      </c>
      <c r="E24" s="114"/>
      <c r="F24" s="114"/>
      <c r="G24" s="126"/>
      <c r="H24" s="121"/>
      <c r="I24" s="113"/>
      <c r="J24" s="129"/>
    </row>
    <row r="25" spans="2:10" s="89" customFormat="1" ht="17.100000000000001" customHeight="1" x14ac:dyDescent="0.2">
      <c r="B25" s="20" t="s">
        <v>147</v>
      </c>
      <c r="C25" s="90" t="s">
        <v>153</v>
      </c>
      <c r="D25" s="90"/>
      <c r="E25" s="97" t="s">
        <v>148</v>
      </c>
      <c r="F25" s="97" t="s">
        <v>151</v>
      </c>
      <c r="G25" s="125">
        <v>0.08</v>
      </c>
      <c r="H25" s="120">
        <v>0.2</v>
      </c>
      <c r="I25" s="90"/>
      <c r="J25" s="124">
        <f t="shared" si="0"/>
        <v>1.6E-2</v>
      </c>
    </row>
    <row r="26" spans="2:10" s="89" customFormat="1" ht="17.100000000000001" customHeight="1" x14ac:dyDescent="0.2">
      <c r="B26" s="22" t="s">
        <v>19</v>
      </c>
      <c r="C26" s="113"/>
      <c r="D26" s="106" t="s">
        <v>154</v>
      </c>
      <c r="E26" s="114"/>
      <c r="F26" s="114"/>
      <c r="G26" s="126"/>
      <c r="H26" s="121"/>
      <c r="I26" s="113"/>
      <c r="J26" s="129"/>
    </row>
    <row r="27" spans="2:10" s="89" customFormat="1" ht="17.100000000000001" customHeight="1" thickBot="1" x14ac:dyDescent="0.25">
      <c r="B27" s="105" t="s">
        <v>20</v>
      </c>
      <c r="C27" s="90" t="s">
        <v>153</v>
      </c>
      <c r="D27" s="50"/>
      <c r="E27" s="104" t="s">
        <v>149</v>
      </c>
      <c r="F27" s="104" t="s">
        <v>152</v>
      </c>
      <c r="G27" s="127">
        <v>0.03</v>
      </c>
      <c r="H27" s="123">
        <v>0</v>
      </c>
      <c r="I27" s="50"/>
      <c r="J27" s="128">
        <f t="shared" si="0"/>
        <v>0</v>
      </c>
    </row>
    <row r="28" spans="2:10" s="89" customFormat="1" ht="17.100000000000001" customHeight="1" thickBot="1" x14ac:dyDescent="0.3">
      <c r="E28" s="98"/>
      <c r="F28" s="98"/>
      <c r="G28" s="147">
        <f>SUM(G4:G27)</f>
        <v>1</v>
      </c>
      <c r="J28" s="147">
        <f>SUM(J4:J27)</f>
        <v>0.31750000000000006</v>
      </c>
    </row>
    <row r="29" spans="2:10" s="89" customFormat="1" ht="17.100000000000001" customHeight="1" x14ac:dyDescent="0.25">
      <c r="E29" s="98"/>
      <c r="F29" s="98"/>
      <c r="G29" s="98"/>
      <c r="J29" s="98"/>
    </row>
    <row r="30" spans="2:10" s="89" customFormat="1" ht="17.100000000000001" customHeight="1" x14ac:dyDescent="0.25">
      <c r="B30" s="150"/>
      <c r="E30" s="98"/>
      <c r="F30" s="98"/>
      <c r="G30" s="98"/>
      <c r="J30" s="98"/>
    </row>
    <row r="31" spans="2:10" s="89" customFormat="1" ht="17.100000000000001" customHeight="1" x14ac:dyDescent="0.25">
      <c r="B31" s="150"/>
      <c r="E31" s="98"/>
      <c r="F31" s="98"/>
      <c r="G31" s="98"/>
      <c r="J31" s="98"/>
    </row>
    <row r="32" spans="2:10" s="89" customFormat="1" ht="17.100000000000001" customHeight="1" x14ac:dyDescent="0.25">
      <c r="B32" s="91"/>
      <c r="E32" s="98"/>
      <c r="F32" s="98"/>
      <c r="G32" s="98"/>
      <c r="J32" s="98"/>
    </row>
  </sheetData>
  <mergeCells count="10">
    <mergeCell ref="B2:J2"/>
    <mergeCell ref="F5:F8"/>
    <mergeCell ref="F10:F11"/>
    <mergeCell ref="F13:F17"/>
    <mergeCell ref="F19:F23"/>
    <mergeCell ref="B30:B31"/>
    <mergeCell ref="C19:C23"/>
    <mergeCell ref="C13:C17"/>
    <mergeCell ref="C10:C11"/>
    <mergeCell ref="C5:C8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266F-65E5-467B-AB36-3C5D86311977}">
  <sheetPr>
    <tabColor rgb="FF00B050"/>
    <pageSetUpPr fitToPage="1"/>
  </sheetPr>
  <dimension ref="B3:J13"/>
  <sheetViews>
    <sheetView showGridLines="0" topLeftCell="B1" zoomScaleNormal="100" zoomScaleSheetLayoutView="80" workbookViewId="0">
      <selection activeCell="H5" sqref="H5"/>
    </sheetView>
  </sheetViews>
  <sheetFormatPr baseColWidth="10" defaultRowHeight="12.75" x14ac:dyDescent="0.2"/>
  <cols>
    <col min="1" max="1" width="3" style="14" customWidth="1"/>
    <col min="2" max="2" width="78.42578125" style="15" customWidth="1"/>
    <col min="3" max="3" width="20" style="14" customWidth="1"/>
    <col min="4" max="4" width="16.28515625" style="14" customWidth="1"/>
    <col min="5" max="5" width="14.5703125" style="95" customWidth="1"/>
    <col min="6" max="6" width="15.28515625" style="14" customWidth="1"/>
    <col min="7" max="7" width="8.7109375" style="95" customWidth="1"/>
    <col min="8" max="8" width="9.28515625" style="95" customWidth="1"/>
    <col min="9" max="9" width="13.85546875" style="14" customWidth="1"/>
    <col min="10" max="10" width="11.42578125" style="95"/>
    <col min="11" max="16384" width="11.42578125" style="14"/>
  </cols>
  <sheetData>
    <row r="3" spans="2:10" ht="15.75" thickBot="1" x14ac:dyDescent="0.3">
      <c r="B3" s="154" t="s">
        <v>180</v>
      </c>
      <c r="C3" s="154"/>
      <c r="D3" s="154"/>
      <c r="E3" s="154"/>
      <c r="F3" s="154"/>
      <c r="G3" s="154"/>
      <c r="H3" s="154"/>
      <c r="I3" s="154"/>
      <c r="J3" s="154"/>
    </row>
    <row r="4" spans="2:10" ht="39.75" customHeight="1" x14ac:dyDescent="0.2">
      <c r="B4" s="99" t="s">
        <v>119</v>
      </c>
      <c r="C4" s="100" t="s">
        <v>120</v>
      </c>
      <c r="D4" s="100" t="s">
        <v>121</v>
      </c>
      <c r="E4" s="100" t="s">
        <v>122</v>
      </c>
      <c r="F4" s="100" t="s">
        <v>123</v>
      </c>
      <c r="G4" s="101" t="s">
        <v>124</v>
      </c>
      <c r="H4" s="102" t="s">
        <v>184</v>
      </c>
      <c r="I4" s="100" t="s">
        <v>126</v>
      </c>
      <c r="J4" s="103" t="s">
        <v>125</v>
      </c>
    </row>
    <row r="5" spans="2:10" s="89" customFormat="1" ht="24.75" customHeight="1" x14ac:dyDescent="0.2">
      <c r="B5" s="22" t="s">
        <v>168</v>
      </c>
      <c r="C5" s="53"/>
      <c r="D5" s="113" t="s">
        <v>157</v>
      </c>
      <c r="E5" s="96"/>
      <c r="F5" s="53"/>
      <c r="G5" s="96"/>
      <c r="H5" s="96"/>
      <c r="I5" s="53"/>
      <c r="J5" s="135"/>
    </row>
    <row r="6" spans="2:10" s="89" customFormat="1" ht="17.100000000000001" customHeight="1" x14ac:dyDescent="0.2">
      <c r="B6" s="20" t="s">
        <v>23</v>
      </c>
      <c r="C6" s="157" t="s">
        <v>153</v>
      </c>
      <c r="D6" s="90"/>
      <c r="E6" s="97" t="s">
        <v>182</v>
      </c>
      <c r="F6" s="157" t="s">
        <v>167</v>
      </c>
      <c r="G6" s="125">
        <v>0.15</v>
      </c>
      <c r="H6" s="119">
        <v>1</v>
      </c>
      <c r="I6" s="90"/>
      <c r="J6" s="124">
        <f>G6*H6</f>
        <v>0.15</v>
      </c>
    </row>
    <row r="7" spans="2:10" s="89" customFormat="1" ht="17.100000000000001" customHeight="1" x14ac:dyDescent="0.2">
      <c r="B7" s="20" t="s">
        <v>155</v>
      </c>
      <c r="C7" s="155"/>
      <c r="D7" s="90"/>
      <c r="E7" s="97" t="s">
        <v>183</v>
      </c>
      <c r="F7" s="155"/>
      <c r="G7" s="125">
        <v>0.05</v>
      </c>
      <c r="H7" s="119">
        <v>0</v>
      </c>
      <c r="I7" s="90"/>
      <c r="J7" s="124">
        <f t="shared" ref="J7" si="0">G7*H7</f>
        <v>0</v>
      </c>
    </row>
    <row r="8" spans="2:10" s="89" customFormat="1" ht="15.75" customHeight="1" x14ac:dyDescent="0.2">
      <c r="B8" s="22" t="s">
        <v>169</v>
      </c>
      <c r="C8" s="53"/>
      <c r="D8" s="113" t="s">
        <v>157</v>
      </c>
      <c r="E8" s="96"/>
      <c r="F8" s="53"/>
      <c r="G8" s="133"/>
      <c r="H8" s="134"/>
      <c r="I8" s="53"/>
      <c r="J8" s="129"/>
    </row>
    <row r="9" spans="2:10" s="89" customFormat="1" ht="15.75" customHeight="1" x14ac:dyDescent="0.25">
      <c r="B9" s="141" t="s">
        <v>170</v>
      </c>
      <c r="C9" s="157" t="s">
        <v>153</v>
      </c>
      <c r="D9" s="90"/>
      <c r="E9" s="97" t="s">
        <v>156</v>
      </c>
      <c r="F9" s="157" t="s">
        <v>167</v>
      </c>
      <c r="G9" s="125">
        <v>0.1</v>
      </c>
      <c r="H9" s="119">
        <v>0</v>
      </c>
      <c r="I9" s="90"/>
      <c r="J9" s="124">
        <f>G9*H9</f>
        <v>0</v>
      </c>
    </row>
    <row r="10" spans="2:10" s="89" customFormat="1" ht="18.75" customHeight="1" x14ac:dyDescent="0.25">
      <c r="B10" s="141" t="s">
        <v>172</v>
      </c>
      <c r="C10" s="155"/>
      <c r="D10" s="90"/>
      <c r="E10" s="97" t="s">
        <v>173</v>
      </c>
      <c r="F10" s="155"/>
      <c r="G10" s="125">
        <v>0.2</v>
      </c>
      <c r="H10" s="119">
        <v>0.6</v>
      </c>
      <c r="I10" s="90"/>
      <c r="J10" s="124">
        <f t="shared" ref="J10:J11" si="1">G10*H10</f>
        <v>0.12</v>
      </c>
    </row>
    <row r="11" spans="2:10" s="89" customFormat="1" ht="17.100000000000001" customHeight="1" x14ac:dyDescent="0.25">
      <c r="B11" s="141" t="s">
        <v>171</v>
      </c>
      <c r="C11" s="156"/>
      <c r="D11" s="90"/>
      <c r="E11" s="97" t="s">
        <v>173</v>
      </c>
      <c r="F11" s="156"/>
      <c r="G11" s="125">
        <v>0.5</v>
      </c>
      <c r="H11" s="119">
        <v>0.5</v>
      </c>
      <c r="I11" s="90"/>
      <c r="J11" s="124">
        <f t="shared" si="1"/>
        <v>0.25</v>
      </c>
    </row>
    <row r="12" spans="2:10" s="89" customFormat="1" ht="17.100000000000001" customHeight="1" thickBot="1" x14ac:dyDescent="0.25">
      <c r="B12" s="105"/>
      <c r="C12" s="117"/>
      <c r="D12" s="50"/>
      <c r="E12" s="104"/>
      <c r="F12" s="117"/>
      <c r="G12" s="127"/>
      <c r="H12" s="122"/>
      <c r="I12" s="50"/>
      <c r="J12" s="128"/>
    </row>
    <row r="13" spans="2:10" ht="13.5" thickBot="1" x14ac:dyDescent="0.25">
      <c r="G13" s="146">
        <f>SUM(G6:G12)</f>
        <v>1</v>
      </c>
      <c r="J13" s="143">
        <f>SUM(J6:J12)</f>
        <v>0.52</v>
      </c>
    </row>
  </sheetData>
  <mergeCells count="5">
    <mergeCell ref="B3:J3"/>
    <mergeCell ref="C6:C7"/>
    <mergeCell ref="C9:C11"/>
    <mergeCell ref="F6:F7"/>
    <mergeCell ref="F9:F11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7CC1-DA6E-4C04-ABAA-A4A0ADA80335}">
  <sheetPr>
    <tabColor rgb="FF00B050"/>
    <pageSetUpPr fitToPage="1"/>
  </sheetPr>
  <dimension ref="B1:J18"/>
  <sheetViews>
    <sheetView showGridLines="0" topLeftCell="B1" zoomScale="88" zoomScaleNormal="88" zoomScaleSheetLayoutView="80" workbookViewId="0">
      <selection activeCell="B23" sqref="B22:B23"/>
    </sheetView>
  </sheetViews>
  <sheetFormatPr baseColWidth="10" defaultRowHeight="12.75" x14ac:dyDescent="0.2"/>
  <cols>
    <col min="1" max="1" width="4.7109375" style="3" customWidth="1"/>
    <col min="2" max="2" width="104.28515625" style="2" customWidth="1"/>
    <col min="3" max="3" width="20" style="3" customWidth="1"/>
    <col min="4" max="4" width="16.28515625" style="3" customWidth="1"/>
    <col min="5" max="5" width="13.85546875" style="95" customWidth="1"/>
    <col min="6" max="6" width="17.5703125" style="3" customWidth="1"/>
    <col min="7" max="7" width="9.140625" style="3" customWidth="1"/>
    <col min="8" max="8" width="9.42578125" style="3" customWidth="1"/>
    <col min="9" max="9" width="14.140625" style="3" customWidth="1"/>
    <col min="10" max="16384" width="11.42578125" style="3"/>
  </cols>
  <sheetData>
    <row r="1" spans="2:10" s="14" customFormat="1" x14ac:dyDescent="0.2">
      <c r="B1" s="15"/>
      <c r="E1" s="95"/>
    </row>
    <row r="2" spans="2:10" s="14" customFormat="1" ht="15" x14ac:dyDescent="0.25">
      <c r="B2" s="158" t="s">
        <v>177</v>
      </c>
      <c r="C2" s="158"/>
      <c r="D2" s="158"/>
      <c r="E2" s="158"/>
      <c r="F2" s="158"/>
      <c r="G2" s="158"/>
      <c r="H2" s="158"/>
      <c r="I2" s="158"/>
      <c r="J2" s="158"/>
    </row>
    <row r="3" spans="2:10" ht="42" customHeight="1" x14ac:dyDescent="0.2">
      <c r="B3" s="92" t="s">
        <v>119</v>
      </c>
      <c r="C3" s="92" t="s">
        <v>120</v>
      </c>
      <c r="D3" s="92" t="s">
        <v>121</v>
      </c>
      <c r="E3" s="92" t="s">
        <v>122</v>
      </c>
      <c r="F3" s="92" t="s">
        <v>123</v>
      </c>
      <c r="G3" s="93" t="s">
        <v>124</v>
      </c>
      <c r="H3" s="94" t="s">
        <v>184</v>
      </c>
      <c r="I3" s="92" t="s">
        <v>126</v>
      </c>
      <c r="J3" s="94" t="s">
        <v>125</v>
      </c>
    </row>
    <row r="4" spans="2:10" s="4" customFormat="1" ht="17.100000000000001" customHeight="1" x14ac:dyDescent="0.25">
      <c r="B4" s="25" t="s">
        <v>24</v>
      </c>
      <c r="C4" s="53"/>
      <c r="D4" s="114" t="s">
        <v>157</v>
      </c>
      <c r="E4" s="96"/>
      <c r="F4" s="53"/>
      <c r="G4" s="53"/>
      <c r="H4" s="53"/>
      <c r="I4" s="53"/>
      <c r="J4" s="53"/>
    </row>
    <row r="5" spans="2:10" s="4" customFormat="1" ht="17.100000000000001" customHeight="1" x14ac:dyDescent="0.25">
      <c r="B5" s="26" t="s">
        <v>25</v>
      </c>
      <c r="C5" s="112" t="s">
        <v>153</v>
      </c>
      <c r="D5" s="90"/>
      <c r="E5" s="97" t="s">
        <v>127</v>
      </c>
      <c r="F5" s="112" t="s">
        <v>162</v>
      </c>
      <c r="G5" s="131">
        <v>0.05</v>
      </c>
      <c r="H5" s="120">
        <v>1</v>
      </c>
      <c r="I5" s="90"/>
      <c r="J5" s="124">
        <f>G5*H5</f>
        <v>0.05</v>
      </c>
    </row>
    <row r="6" spans="2:10" s="4" customFormat="1" ht="17.100000000000001" customHeight="1" x14ac:dyDescent="0.25">
      <c r="B6" s="25" t="s">
        <v>26</v>
      </c>
      <c r="C6" s="53"/>
      <c r="D6" s="114" t="s">
        <v>157</v>
      </c>
      <c r="E6" s="96"/>
      <c r="F6" s="96"/>
      <c r="G6" s="132"/>
      <c r="H6" s="130"/>
      <c r="I6" s="53"/>
      <c r="J6" s="130"/>
    </row>
    <row r="7" spans="2:10" s="4" customFormat="1" ht="17.100000000000001" customHeight="1" x14ac:dyDescent="0.25">
      <c r="B7" s="26" t="s">
        <v>158</v>
      </c>
      <c r="C7" s="157" t="s">
        <v>153</v>
      </c>
      <c r="D7" s="90"/>
      <c r="E7" s="97" t="s">
        <v>127</v>
      </c>
      <c r="F7" s="157" t="s">
        <v>162</v>
      </c>
      <c r="G7" s="131">
        <v>0.05</v>
      </c>
      <c r="H7" s="120">
        <v>1</v>
      </c>
      <c r="I7" s="90"/>
      <c r="J7" s="124">
        <f>G7*H7</f>
        <v>0.05</v>
      </c>
    </row>
    <row r="8" spans="2:10" s="4" customFormat="1" ht="18.75" customHeight="1" x14ac:dyDescent="0.25">
      <c r="B8" s="26" t="s">
        <v>27</v>
      </c>
      <c r="C8" s="156"/>
      <c r="D8" s="90"/>
      <c r="E8" s="97" t="s">
        <v>127</v>
      </c>
      <c r="F8" s="156"/>
      <c r="G8" s="131">
        <v>0.05</v>
      </c>
      <c r="H8" s="120">
        <v>1</v>
      </c>
      <c r="I8" s="90"/>
      <c r="J8" s="124">
        <f>G8*H8</f>
        <v>0.05</v>
      </c>
    </row>
    <row r="9" spans="2:10" s="4" customFormat="1" ht="17.100000000000001" customHeight="1" x14ac:dyDescent="0.25">
      <c r="B9" s="25" t="s">
        <v>36</v>
      </c>
      <c r="C9" s="53"/>
      <c r="D9" s="114" t="s">
        <v>157</v>
      </c>
      <c r="E9" s="96"/>
      <c r="F9" s="96"/>
      <c r="G9" s="132"/>
      <c r="H9" s="130"/>
      <c r="I9" s="53"/>
      <c r="J9" s="130"/>
    </row>
    <row r="10" spans="2:10" s="4" customFormat="1" ht="17.100000000000001" customHeight="1" x14ac:dyDescent="0.25">
      <c r="B10" s="26" t="s">
        <v>35</v>
      </c>
      <c r="C10" s="157" t="s">
        <v>153</v>
      </c>
      <c r="D10" s="90"/>
      <c r="E10" s="97" t="s">
        <v>160</v>
      </c>
      <c r="F10" s="157" t="s">
        <v>162</v>
      </c>
      <c r="G10" s="131">
        <v>0.4</v>
      </c>
      <c r="H10" s="120">
        <v>0</v>
      </c>
      <c r="I10" s="90"/>
      <c r="J10" s="124">
        <f>G10*H10</f>
        <v>0</v>
      </c>
    </row>
    <row r="11" spans="2:10" s="4" customFormat="1" ht="17.100000000000001" customHeight="1" x14ac:dyDescent="0.25">
      <c r="B11" s="26" t="s">
        <v>159</v>
      </c>
      <c r="C11" s="155"/>
      <c r="D11" s="90"/>
      <c r="E11" s="97" t="s">
        <v>138</v>
      </c>
      <c r="F11" s="155"/>
      <c r="G11" s="131">
        <v>0.15</v>
      </c>
      <c r="H11" s="120">
        <v>0</v>
      </c>
      <c r="I11" s="90"/>
      <c r="J11" s="124">
        <f>G11*H11</f>
        <v>0</v>
      </c>
    </row>
    <row r="12" spans="2:10" s="4" customFormat="1" ht="17.100000000000001" customHeight="1" x14ac:dyDescent="0.25">
      <c r="B12" s="25" t="s">
        <v>28</v>
      </c>
      <c r="C12" s="53"/>
      <c r="D12" s="114" t="s">
        <v>157</v>
      </c>
      <c r="E12" s="96"/>
      <c r="F12" s="96"/>
      <c r="G12" s="132"/>
      <c r="H12" s="130"/>
      <c r="I12" s="53"/>
      <c r="J12" s="130"/>
    </row>
    <row r="13" spans="2:10" s="4" customFormat="1" ht="17.100000000000001" customHeight="1" x14ac:dyDescent="0.25">
      <c r="B13" s="26" t="s">
        <v>29</v>
      </c>
      <c r="C13" s="157" t="s">
        <v>153</v>
      </c>
      <c r="D13" s="90"/>
      <c r="E13" s="97" t="s">
        <v>156</v>
      </c>
      <c r="F13" s="157" t="s">
        <v>162</v>
      </c>
      <c r="G13" s="131">
        <v>0.15</v>
      </c>
      <c r="H13" s="120">
        <v>0.05</v>
      </c>
      <c r="I13" s="90"/>
      <c r="J13" s="124">
        <f>G13*H13</f>
        <v>7.4999999999999997E-3</v>
      </c>
    </row>
    <row r="14" spans="2:10" s="4" customFormat="1" ht="17.100000000000001" customHeight="1" thickBot="1" x14ac:dyDescent="0.3">
      <c r="B14" s="26" t="s">
        <v>30</v>
      </c>
      <c r="C14" s="156"/>
      <c r="D14" s="90"/>
      <c r="E14" s="97" t="s">
        <v>161</v>
      </c>
      <c r="F14" s="156"/>
      <c r="G14" s="144">
        <v>0.15</v>
      </c>
      <c r="H14" s="120">
        <v>0</v>
      </c>
      <c r="I14" s="90"/>
      <c r="J14" s="142">
        <f>G14*H14</f>
        <v>0</v>
      </c>
    </row>
    <row r="15" spans="2:10" ht="13.5" thickBot="1" x14ac:dyDescent="0.25">
      <c r="B15" s="5"/>
      <c r="G15" s="145">
        <f>SUM(G5:G14)</f>
        <v>1</v>
      </c>
      <c r="J15" s="143">
        <f>SUM(J5:J14)</f>
        <v>0.15750000000000003</v>
      </c>
    </row>
    <row r="16" spans="2:10" x14ac:dyDescent="0.2">
      <c r="B16" s="5"/>
    </row>
    <row r="17" spans="2:2" x14ac:dyDescent="0.2">
      <c r="B17" s="5"/>
    </row>
    <row r="18" spans="2:2" x14ac:dyDescent="0.2">
      <c r="B18" s="5"/>
    </row>
  </sheetData>
  <mergeCells count="7">
    <mergeCell ref="B2:J2"/>
    <mergeCell ref="C7:C8"/>
    <mergeCell ref="C10:C11"/>
    <mergeCell ref="C13:C14"/>
    <mergeCell ref="F7:F8"/>
    <mergeCell ref="F10:F11"/>
    <mergeCell ref="F13:F14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B37-8CA8-416B-8A7D-99B309B86B7B}">
  <sheetPr>
    <tabColor theme="5" tint="-0.249977111117893"/>
    <pageSetUpPr fitToPage="1"/>
  </sheetPr>
  <dimension ref="B2:BM56"/>
  <sheetViews>
    <sheetView showGridLines="0" zoomScale="90" zoomScaleNormal="90" zoomScaleSheetLayoutView="80" workbookViewId="0">
      <pane ySplit="4" topLeftCell="A11" activePane="bottomLeft" state="frozen"/>
      <selection pane="bottomLeft" activeCell="L23" sqref="L23"/>
    </sheetView>
  </sheetViews>
  <sheetFormatPr baseColWidth="10" defaultRowHeight="12.75" x14ac:dyDescent="0.2"/>
  <cols>
    <col min="1" max="1" width="3" style="3" customWidth="1"/>
    <col min="2" max="2" width="10.140625" style="2" customWidth="1"/>
    <col min="3" max="3" width="99.140625" style="2" customWidth="1"/>
    <col min="4" max="32" width="3" style="15" customWidth="1"/>
    <col min="33" max="33" width="3" style="3" customWidth="1"/>
    <col min="34" max="43" width="3" style="14" customWidth="1"/>
    <col min="44" max="58" width="3" style="3" customWidth="1"/>
    <col min="59" max="62" width="3.140625" style="3" customWidth="1"/>
    <col min="63" max="63" width="3.140625" style="14" customWidth="1"/>
    <col min="64" max="64" width="3.140625" style="3" customWidth="1"/>
    <col min="65" max="16384" width="11.42578125" style="3"/>
  </cols>
  <sheetData>
    <row r="2" spans="2:65" ht="13.5" thickBot="1" x14ac:dyDescent="0.25"/>
    <row r="3" spans="2:65" s="4" customFormat="1" ht="15" customHeight="1" thickBot="1" x14ac:dyDescent="0.3">
      <c r="B3" s="159" t="s">
        <v>22</v>
      </c>
      <c r="C3" s="7" t="s">
        <v>31</v>
      </c>
      <c r="D3" s="161" t="s">
        <v>33</v>
      </c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3"/>
      <c r="AF3" s="18"/>
      <c r="AG3" s="164" t="s">
        <v>34</v>
      </c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6"/>
    </row>
    <row r="4" spans="2:65" s="4" customFormat="1" ht="13.5" customHeight="1" thickBot="1" x14ac:dyDescent="0.3">
      <c r="B4" s="160"/>
      <c r="C4" s="8" t="s">
        <v>3</v>
      </c>
      <c r="D4" s="27">
        <v>1</v>
      </c>
      <c r="E4" s="28">
        <v>2</v>
      </c>
      <c r="F4" s="28">
        <v>3</v>
      </c>
      <c r="G4" s="29">
        <v>4</v>
      </c>
      <c r="H4" s="28">
        <v>5</v>
      </c>
      <c r="I4" s="28">
        <v>6</v>
      </c>
      <c r="J4" s="28">
        <v>7</v>
      </c>
      <c r="K4" s="28">
        <v>8</v>
      </c>
      <c r="L4" s="28">
        <v>9</v>
      </c>
      <c r="M4" s="28">
        <v>10</v>
      </c>
      <c r="N4" s="29">
        <v>11</v>
      </c>
      <c r="O4" s="28">
        <v>12</v>
      </c>
      <c r="P4" s="28">
        <v>13</v>
      </c>
      <c r="Q4" s="28">
        <v>14</v>
      </c>
      <c r="R4" s="28">
        <v>15</v>
      </c>
      <c r="S4" s="28">
        <v>16</v>
      </c>
      <c r="T4" s="28">
        <v>17</v>
      </c>
      <c r="U4" s="29">
        <v>18</v>
      </c>
      <c r="V4" s="28">
        <v>19</v>
      </c>
      <c r="W4" s="28">
        <v>20</v>
      </c>
      <c r="X4" s="28">
        <v>21</v>
      </c>
      <c r="Y4" s="28">
        <v>22</v>
      </c>
      <c r="Z4" s="28">
        <v>23</v>
      </c>
      <c r="AA4" s="28">
        <v>24</v>
      </c>
      <c r="AB4" s="29">
        <v>25</v>
      </c>
      <c r="AC4" s="28">
        <v>26</v>
      </c>
      <c r="AD4" s="28">
        <v>27</v>
      </c>
      <c r="AE4" s="47">
        <v>28</v>
      </c>
      <c r="AF4" s="18"/>
      <c r="AG4" s="57">
        <v>1</v>
      </c>
      <c r="AH4" s="58">
        <v>2</v>
      </c>
      <c r="AI4" s="58">
        <v>3</v>
      </c>
      <c r="AJ4" s="63">
        <v>4</v>
      </c>
      <c r="AK4" s="58">
        <v>5</v>
      </c>
      <c r="AL4" s="58">
        <v>6</v>
      </c>
      <c r="AM4" s="58">
        <v>7</v>
      </c>
      <c r="AN4" s="58">
        <v>8</v>
      </c>
      <c r="AO4" s="58">
        <v>9</v>
      </c>
      <c r="AP4" s="58">
        <v>10</v>
      </c>
      <c r="AQ4" s="63">
        <v>11</v>
      </c>
      <c r="AR4" s="58">
        <v>12</v>
      </c>
      <c r="AS4" s="58">
        <v>13</v>
      </c>
      <c r="AT4" s="58">
        <v>14</v>
      </c>
      <c r="AU4" s="58">
        <v>15</v>
      </c>
      <c r="AV4" s="58">
        <v>16</v>
      </c>
      <c r="AW4" s="58">
        <v>17</v>
      </c>
      <c r="AX4" s="63">
        <v>18</v>
      </c>
      <c r="AY4" s="58">
        <v>19</v>
      </c>
      <c r="AZ4" s="58">
        <v>20</v>
      </c>
      <c r="BA4" s="58">
        <v>21</v>
      </c>
      <c r="BB4" s="58">
        <v>22</v>
      </c>
      <c r="BC4" s="58">
        <v>23</v>
      </c>
      <c r="BD4" s="58">
        <v>24</v>
      </c>
      <c r="BE4" s="63">
        <v>25</v>
      </c>
      <c r="BF4" s="58">
        <v>26</v>
      </c>
      <c r="BG4" s="58">
        <v>27</v>
      </c>
      <c r="BH4" s="64">
        <v>28</v>
      </c>
      <c r="BI4" s="64">
        <v>29</v>
      </c>
      <c r="BJ4" s="58">
        <v>30</v>
      </c>
      <c r="BK4" s="59">
        <v>31</v>
      </c>
    </row>
    <row r="5" spans="2:65" s="4" customFormat="1" ht="17.100000000000001" customHeight="1" x14ac:dyDescent="0.25">
      <c r="B5" s="13" t="s">
        <v>68</v>
      </c>
      <c r="C5" s="9" t="s">
        <v>4</v>
      </c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69"/>
      <c r="AF5" s="32"/>
      <c r="AG5" s="81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3"/>
      <c r="BM5" s="17" t="s">
        <v>21</v>
      </c>
    </row>
    <row r="6" spans="2:65" s="16" customFormat="1" ht="17.100000000000001" customHeight="1" x14ac:dyDescent="0.2">
      <c r="B6" s="12" t="s">
        <v>69</v>
      </c>
      <c r="C6" s="10" t="s">
        <v>37</v>
      </c>
      <c r="D6" s="84"/>
      <c r="E6" s="8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70"/>
      <c r="AF6" s="32"/>
      <c r="AG6" s="60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61"/>
      <c r="BM6" s="17"/>
    </row>
    <row r="7" spans="2:65" s="16" customFormat="1" ht="17.100000000000001" customHeight="1" x14ac:dyDescent="0.2">
      <c r="B7" s="12" t="s">
        <v>70</v>
      </c>
      <c r="C7" s="10" t="s">
        <v>38</v>
      </c>
      <c r="D7" s="65"/>
      <c r="E7" s="66"/>
      <c r="F7" s="85"/>
      <c r="G7" s="85"/>
      <c r="H7" s="85"/>
      <c r="I7" s="85"/>
      <c r="J7" s="85"/>
      <c r="K7" s="85"/>
      <c r="L7" s="85"/>
      <c r="M7" s="85"/>
      <c r="N7" s="85"/>
      <c r="O7" s="85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70"/>
      <c r="AF7" s="32"/>
      <c r="AG7" s="60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61"/>
      <c r="BM7" s="17"/>
    </row>
    <row r="8" spans="2:65" s="4" customFormat="1" ht="17.100000000000001" customHeight="1" x14ac:dyDescent="0.2">
      <c r="B8" s="12" t="s">
        <v>71</v>
      </c>
      <c r="C8" s="10" t="s">
        <v>39</v>
      </c>
      <c r="D8" s="5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71"/>
      <c r="AF8" s="30"/>
      <c r="AG8" s="6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9"/>
    </row>
    <row r="9" spans="2:65" s="4" customFormat="1" ht="17.100000000000001" customHeight="1" x14ac:dyDescent="0.25">
      <c r="B9" s="13" t="s">
        <v>72</v>
      </c>
      <c r="C9" s="9" t="s">
        <v>40</v>
      </c>
      <c r="D9" s="39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72"/>
      <c r="AF9" s="33"/>
      <c r="AG9" s="80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2"/>
    </row>
    <row r="10" spans="2:65" s="16" customFormat="1" ht="17.100000000000001" customHeight="1" x14ac:dyDescent="0.2">
      <c r="B10" s="12" t="s">
        <v>73</v>
      </c>
      <c r="C10" s="10" t="s">
        <v>41</v>
      </c>
      <c r="D10" s="67"/>
      <c r="E10" s="68"/>
      <c r="F10" s="87"/>
      <c r="G10" s="87"/>
      <c r="H10" s="87"/>
      <c r="I10" s="87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73"/>
      <c r="AF10" s="33"/>
      <c r="AG10" s="62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9"/>
    </row>
    <row r="11" spans="2:65" s="16" customFormat="1" ht="17.100000000000001" customHeight="1" x14ac:dyDescent="0.2">
      <c r="B11" s="12" t="s">
        <v>74</v>
      </c>
      <c r="C11" s="10" t="s">
        <v>42</v>
      </c>
      <c r="D11" s="67"/>
      <c r="E11" s="68"/>
      <c r="F11" s="68"/>
      <c r="G11" s="87"/>
      <c r="H11" s="87"/>
      <c r="I11" s="87"/>
      <c r="J11" s="8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73"/>
      <c r="AF11" s="33"/>
      <c r="AG11" s="62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9"/>
    </row>
    <row r="12" spans="2:65" s="16" customFormat="1" ht="25.5" customHeight="1" x14ac:dyDescent="0.2">
      <c r="B12" s="12" t="s">
        <v>75</v>
      </c>
      <c r="C12" s="10" t="s">
        <v>43</v>
      </c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73"/>
      <c r="AF12" s="33"/>
      <c r="AG12" s="6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9"/>
    </row>
    <row r="13" spans="2:65" s="16" customFormat="1" ht="17.100000000000001" customHeight="1" x14ac:dyDescent="0.2">
      <c r="B13" s="12" t="s">
        <v>76</v>
      </c>
      <c r="C13" s="10" t="s">
        <v>44</v>
      </c>
      <c r="D13" s="67"/>
      <c r="E13" s="68"/>
      <c r="F13" s="68"/>
      <c r="G13" s="68"/>
      <c r="H13" s="68"/>
      <c r="I13" s="68"/>
      <c r="J13" s="68"/>
      <c r="K13" s="87"/>
      <c r="L13" s="8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3"/>
      <c r="AF13" s="33"/>
      <c r="AG13" s="62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9"/>
    </row>
    <row r="14" spans="2:65" s="16" customFormat="1" ht="17.100000000000001" customHeight="1" x14ac:dyDescent="0.2">
      <c r="B14" s="12" t="s">
        <v>77</v>
      </c>
      <c r="C14" s="10" t="s">
        <v>45</v>
      </c>
      <c r="D14" s="67"/>
      <c r="E14" s="68"/>
      <c r="F14" s="68"/>
      <c r="G14" s="68"/>
      <c r="H14" s="68"/>
      <c r="I14" s="68"/>
      <c r="J14" s="68"/>
      <c r="K14" s="68"/>
      <c r="L14" s="87"/>
      <c r="M14" s="87"/>
      <c r="N14" s="87"/>
      <c r="O14" s="87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73"/>
      <c r="AF14" s="33"/>
      <c r="AG14" s="62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9"/>
    </row>
    <row r="15" spans="2:65" s="16" customFormat="1" ht="17.100000000000001" customHeight="1" x14ac:dyDescent="0.2">
      <c r="B15" s="12" t="s">
        <v>78</v>
      </c>
      <c r="C15" s="10" t="s">
        <v>46</v>
      </c>
      <c r="D15" s="67"/>
      <c r="E15" s="68"/>
      <c r="F15" s="68"/>
      <c r="G15" s="68"/>
      <c r="H15" s="68"/>
      <c r="I15" s="68"/>
      <c r="J15" s="68"/>
      <c r="K15" s="68"/>
      <c r="L15" s="68"/>
      <c r="M15" s="87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73"/>
      <c r="AF15" s="33"/>
      <c r="AG15" s="62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9"/>
    </row>
    <row r="16" spans="2:65" s="16" customFormat="1" ht="17.100000000000001" customHeight="1" x14ac:dyDescent="0.2">
      <c r="B16" s="12" t="s">
        <v>79</v>
      </c>
      <c r="C16" s="10" t="s">
        <v>47</v>
      </c>
      <c r="D16" s="67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87"/>
      <c r="Q16" s="87"/>
      <c r="R16" s="8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73"/>
      <c r="AF16" s="33"/>
      <c r="AG16" s="62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9"/>
    </row>
    <row r="17" spans="2:63" s="4" customFormat="1" ht="17.100000000000001" customHeight="1" x14ac:dyDescent="0.2">
      <c r="B17" s="12" t="s">
        <v>80</v>
      </c>
      <c r="C17" s="10" t="s">
        <v>48</v>
      </c>
      <c r="D17" s="5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46"/>
      <c r="T17" s="46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71"/>
      <c r="AF17" s="30"/>
      <c r="AG17" s="62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9"/>
    </row>
    <row r="18" spans="2:63" s="4" customFormat="1" ht="15.75" customHeight="1" x14ac:dyDescent="0.25">
      <c r="B18" s="13" t="s">
        <v>81</v>
      </c>
      <c r="C18" s="11" t="s">
        <v>32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74"/>
      <c r="AF18" s="34"/>
      <c r="AG18" s="80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2"/>
    </row>
    <row r="19" spans="2:63" s="4" customFormat="1" ht="14.25" customHeight="1" x14ac:dyDescent="0.2">
      <c r="B19" s="12" t="s">
        <v>82</v>
      </c>
      <c r="C19" s="10" t="s">
        <v>49</v>
      </c>
      <c r="D19" s="54"/>
      <c r="E19" s="35"/>
      <c r="F19" s="35"/>
      <c r="G19" s="35"/>
      <c r="H19" s="35"/>
      <c r="I19" s="35"/>
      <c r="J19" s="3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6"/>
      <c r="AF19" s="30"/>
      <c r="AG19" s="62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9"/>
    </row>
    <row r="20" spans="2:63" s="16" customFormat="1" ht="14.25" customHeight="1" x14ac:dyDescent="0.2">
      <c r="B20" s="12" t="s">
        <v>83</v>
      </c>
      <c r="C20" s="10" t="s">
        <v>50</v>
      </c>
      <c r="D20" s="5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71"/>
      <c r="AF20" s="30"/>
      <c r="AG20" s="62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9"/>
    </row>
    <row r="21" spans="2:63" s="16" customFormat="1" ht="14.25" customHeight="1" x14ac:dyDescent="0.2">
      <c r="B21" s="12" t="s">
        <v>84</v>
      </c>
      <c r="C21" s="10" t="s">
        <v>51</v>
      </c>
      <c r="D21" s="5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71"/>
      <c r="AF21" s="30"/>
      <c r="AG21" s="62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9"/>
    </row>
    <row r="22" spans="2:63" s="4" customFormat="1" ht="17.100000000000001" customHeight="1" x14ac:dyDescent="0.25">
      <c r="B22" s="13" t="s">
        <v>85</v>
      </c>
      <c r="C22" s="11" t="s">
        <v>52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74"/>
      <c r="AF22" s="34"/>
      <c r="AG22" s="80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2"/>
    </row>
    <row r="23" spans="2:63" s="4" customFormat="1" ht="17.100000000000001" customHeight="1" x14ac:dyDescent="0.2">
      <c r="B23" s="12" t="s">
        <v>86</v>
      </c>
      <c r="C23" s="10" t="s">
        <v>53</v>
      </c>
      <c r="D23" s="41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75"/>
      <c r="AF23" s="31"/>
      <c r="AG23" s="62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9"/>
    </row>
    <row r="24" spans="2:63" s="16" customFormat="1" ht="17.100000000000001" customHeight="1" x14ac:dyDescent="0.2">
      <c r="B24" s="13" t="s">
        <v>87</v>
      </c>
      <c r="C24" s="11" t="s">
        <v>54</v>
      </c>
      <c r="D24" s="77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9"/>
      <c r="AF24" s="31"/>
      <c r="AG24" s="80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2"/>
    </row>
    <row r="25" spans="2:63" s="16" customFormat="1" ht="17.100000000000001" customHeight="1" x14ac:dyDescent="0.2">
      <c r="B25" s="12" t="s">
        <v>88</v>
      </c>
      <c r="C25" s="10" t="s">
        <v>55</v>
      </c>
      <c r="D25" s="41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75"/>
      <c r="AF25" s="31"/>
      <c r="AG25" s="62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9"/>
    </row>
    <row r="26" spans="2:63" s="16" customFormat="1" ht="17.100000000000001" customHeight="1" x14ac:dyDescent="0.2">
      <c r="B26" s="12" t="s">
        <v>89</v>
      </c>
      <c r="C26" s="10" t="s">
        <v>56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75"/>
      <c r="AF26" s="31"/>
      <c r="AG26" s="62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9"/>
    </row>
    <row r="27" spans="2:63" s="16" customFormat="1" ht="17.100000000000001" customHeight="1" x14ac:dyDescent="0.2">
      <c r="B27" s="12" t="s">
        <v>90</v>
      </c>
      <c r="C27" s="10" t="s">
        <v>57</v>
      </c>
      <c r="D27" s="41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75"/>
      <c r="AF27" s="31"/>
      <c r="AG27" s="62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</row>
    <row r="28" spans="2:63" s="16" customFormat="1" ht="17.100000000000001" customHeight="1" x14ac:dyDescent="0.2">
      <c r="B28" s="12" t="s">
        <v>91</v>
      </c>
      <c r="C28" s="10" t="s">
        <v>58</v>
      </c>
      <c r="D28" s="41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75"/>
      <c r="AF28" s="31"/>
      <c r="AG28" s="62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9"/>
    </row>
    <row r="29" spans="2:63" s="16" customFormat="1" ht="17.100000000000001" customHeight="1" x14ac:dyDescent="0.2">
      <c r="B29" s="12" t="s">
        <v>92</v>
      </c>
      <c r="C29" s="10" t="s">
        <v>59</v>
      </c>
      <c r="D29" s="41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75"/>
      <c r="AF29" s="31"/>
      <c r="AG29" s="62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9"/>
    </row>
    <row r="30" spans="2:63" s="16" customFormat="1" ht="17.100000000000001" customHeight="1" x14ac:dyDescent="0.2">
      <c r="B30" s="12" t="s">
        <v>93</v>
      </c>
      <c r="C30" s="10" t="s">
        <v>60</v>
      </c>
      <c r="D30" s="41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75"/>
      <c r="AF30" s="31"/>
      <c r="AG30" s="62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9"/>
    </row>
    <row r="31" spans="2:63" s="16" customFormat="1" ht="17.100000000000001" customHeight="1" x14ac:dyDescent="0.2">
      <c r="B31" s="13" t="s">
        <v>94</v>
      </c>
      <c r="C31" s="11" t="s">
        <v>61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9"/>
      <c r="AF31" s="31"/>
      <c r="AG31" s="80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2"/>
    </row>
    <row r="32" spans="2:63" s="16" customFormat="1" ht="17.100000000000001" customHeight="1" x14ac:dyDescent="0.2">
      <c r="B32" s="12" t="s">
        <v>94</v>
      </c>
      <c r="C32" s="10" t="s">
        <v>62</v>
      </c>
      <c r="D32" s="41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75"/>
      <c r="AF32" s="31"/>
      <c r="AG32" s="62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9"/>
    </row>
    <row r="33" spans="2:63" s="16" customFormat="1" ht="17.100000000000001" customHeight="1" x14ac:dyDescent="0.2">
      <c r="B33" s="12" t="s">
        <v>95</v>
      </c>
      <c r="C33" s="10" t="s">
        <v>63</v>
      </c>
      <c r="D33" s="41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75"/>
      <c r="AF33" s="31"/>
      <c r="AG33" s="62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</row>
    <row r="34" spans="2:63" s="16" customFormat="1" ht="17.100000000000001" customHeight="1" x14ac:dyDescent="0.2">
      <c r="B34" s="12" t="s">
        <v>96</v>
      </c>
      <c r="C34" s="10" t="s">
        <v>64</v>
      </c>
      <c r="D34" s="41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75"/>
      <c r="AF34" s="31"/>
      <c r="AG34" s="62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9"/>
    </row>
    <row r="35" spans="2:63" s="16" customFormat="1" ht="17.100000000000001" customHeight="1" x14ac:dyDescent="0.2">
      <c r="B35" s="12" t="s">
        <v>97</v>
      </c>
      <c r="C35" s="10" t="s">
        <v>65</v>
      </c>
      <c r="D35" s="41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75"/>
      <c r="AF35" s="31"/>
      <c r="AG35" s="6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</row>
    <row r="36" spans="2:63" s="16" customFormat="1" ht="17.100000000000001" customHeight="1" x14ac:dyDescent="0.2">
      <c r="B36" s="12" t="s">
        <v>98</v>
      </c>
      <c r="C36" s="10" t="s">
        <v>66</v>
      </c>
      <c r="D36" s="41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75"/>
      <c r="AF36" s="31"/>
      <c r="AG36" s="62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</row>
    <row r="37" spans="2:63" s="16" customFormat="1" ht="17.100000000000001" customHeight="1" x14ac:dyDescent="0.2">
      <c r="B37" s="13" t="s">
        <v>99</v>
      </c>
      <c r="C37" s="11" t="s">
        <v>67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9"/>
      <c r="AF37" s="31"/>
      <c r="AG37" s="80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2"/>
    </row>
    <row r="38" spans="2:63" s="16" customFormat="1" ht="17.100000000000001" customHeight="1" x14ac:dyDescent="0.2">
      <c r="B38" s="12" t="s">
        <v>94</v>
      </c>
      <c r="C38" s="10" t="s">
        <v>42</v>
      </c>
      <c r="D38" s="41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75"/>
      <c r="AF38" s="31"/>
      <c r="AG38" s="62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9"/>
    </row>
    <row r="39" spans="2:63" s="16" customFormat="1" ht="17.100000000000001" customHeight="1" x14ac:dyDescent="0.2">
      <c r="B39" s="12" t="s">
        <v>95</v>
      </c>
      <c r="C39" s="10" t="s">
        <v>62</v>
      </c>
      <c r="D39" s="41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75"/>
      <c r="AF39" s="31"/>
      <c r="AG39" s="62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9"/>
    </row>
    <row r="40" spans="2:63" s="16" customFormat="1" ht="17.100000000000001" customHeight="1" x14ac:dyDescent="0.2">
      <c r="B40" s="12" t="s">
        <v>96</v>
      </c>
      <c r="C40" s="10" t="s">
        <v>63</v>
      </c>
      <c r="D40" s="41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75"/>
      <c r="AF40" s="31"/>
      <c r="AG40" s="6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9"/>
    </row>
    <row r="41" spans="2:63" s="16" customFormat="1" ht="17.100000000000001" customHeight="1" x14ac:dyDescent="0.2">
      <c r="B41" s="12" t="s">
        <v>97</v>
      </c>
      <c r="C41" s="10" t="s">
        <v>64</v>
      </c>
      <c r="D41" s="41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75"/>
      <c r="AF41" s="31"/>
      <c r="AG41" s="62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9"/>
    </row>
    <row r="42" spans="2:63" s="16" customFormat="1" ht="17.100000000000001" customHeight="1" x14ac:dyDescent="0.2">
      <c r="B42" s="12" t="s">
        <v>98</v>
      </c>
      <c r="C42" s="10" t="s">
        <v>65</v>
      </c>
      <c r="D42" s="41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75"/>
      <c r="AF42" s="31"/>
      <c r="AG42" s="62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9"/>
    </row>
    <row r="43" spans="2:63" s="16" customFormat="1" ht="17.100000000000001" customHeight="1" x14ac:dyDescent="0.2">
      <c r="B43" s="12" t="s">
        <v>100</v>
      </c>
      <c r="C43" s="10" t="s">
        <v>66</v>
      </c>
      <c r="D43" s="41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75"/>
      <c r="AF43" s="31"/>
      <c r="AG43" s="6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9"/>
    </row>
    <row r="44" spans="2:63" s="16" customFormat="1" ht="17.100000000000001" customHeight="1" x14ac:dyDescent="0.2">
      <c r="B44" s="13" t="s">
        <v>101</v>
      </c>
      <c r="C44" s="11" t="s">
        <v>102</v>
      </c>
      <c r="D44" s="77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9"/>
      <c r="AF44" s="31"/>
      <c r="AG44" s="80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2"/>
    </row>
    <row r="45" spans="2:63" s="16" customFormat="1" ht="17.100000000000001" customHeight="1" x14ac:dyDescent="0.2">
      <c r="B45" s="12" t="s">
        <v>103</v>
      </c>
      <c r="C45" s="10" t="s">
        <v>42</v>
      </c>
      <c r="D45" s="41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75"/>
      <c r="AF45" s="31"/>
      <c r="AG45" s="62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9"/>
    </row>
    <row r="46" spans="2:63" s="16" customFormat="1" ht="17.100000000000001" customHeight="1" x14ac:dyDescent="0.2">
      <c r="B46" s="12" t="s">
        <v>104</v>
      </c>
      <c r="C46" s="10" t="s">
        <v>62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75"/>
      <c r="AF46" s="31"/>
      <c r="AG46" s="62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9"/>
    </row>
    <row r="47" spans="2:63" s="16" customFormat="1" ht="17.100000000000001" customHeight="1" x14ac:dyDescent="0.2">
      <c r="B47" s="12" t="s">
        <v>105</v>
      </c>
      <c r="C47" s="10" t="s">
        <v>63</v>
      </c>
      <c r="D47" s="41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75"/>
      <c r="AF47" s="31"/>
      <c r="AG47" s="62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9"/>
    </row>
    <row r="48" spans="2:63" s="16" customFormat="1" ht="17.100000000000001" customHeight="1" x14ac:dyDescent="0.2">
      <c r="B48" s="12" t="s">
        <v>106</v>
      </c>
      <c r="C48" s="10" t="s">
        <v>64</v>
      </c>
      <c r="D48" s="41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75"/>
      <c r="AF48" s="31"/>
      <c r="AG48" s="62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9"/>
    </row>
    <row r="49" spans="2:63" s="16" customFormat="1" ht="17.100000000000001" customHeight="1" x14ac:dyDescent="0.2">
      <c r="B49" s="12" t="s">
        <v>107</v>
      </c>
      <c r="C49" s="10" t="s">
        <v>65</v>
      </c>
      <c r="D49" s="41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75"/>
      <c r="AF49" s="31"/>
      <c r="AG49" s="62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9"/>
    </row>
    <row r="50" spans="2:63" s="16" customFormat="1" ht="17.100000000000001" customHeight="1" x14ac:dyDescent="0.2">
      <c r="B50" s="12" t="s">
        <v>108</v>
      </c>
      <c r="C50" s="10" t="s">
        <v>66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75"/>
      <c r="AF50" s="31"/>
      <c r="AG50" s="62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9"/>
    </row>
    <row r="51" spans="2:63" s="16" customFormat="1" ht="17.100000000000001" customHeight="1" x14ac:dyDescent="0.2">
      <c r="B51" s="13" t="s">
        <v>109</v>
      </c>
      <c r="C51" s="11" t="s">
        <v>110</v>
      </c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9"/>
      <c r="AF51" s="31"/>
      <c r="AG51" s="80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2"/>
    </row>
    <row r="52" spans="2:63" s="16" customFormat="1" ht="15.75" customHeight="1" x14ac:dyDescent="0.2">
      <c r="B52" s="12" t="s">
        <v>111</v>
      </c>
      <c r="C52" s="10" t="s">
        <v>112</v>
      </c>
      <c r="D52" s="41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75"/>
      <c r="AF52" s="31"/>
      <c r="AG52" s="62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9"/>
    </row>
    <row r="53" spans="2:63" s="16" customFormat="1" ht="27.75" customHeight="1" x14ac:dyDescent="0.2">
      <c r="B53" s="12" t="s">
        <v>113</v>
      </c>
      <c r="C53" s="10" t="s">
        <v>114</v>
      </c>
      <c r="D53" s="4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75"/>
      <c r="AF53" s="31"/>
      <c r="AG53" s="6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9"/>
    </row>
    <row r="54" spans="2:63" s="16" customFormat="1" ht="17.100000000000001" customHeight="1" x14ac:dyDescent="0.2">
      <c r="B54" s="13" t="s">
        <v>115</v>
      </c>
      <c r="C54" s="11" t="s">
        <v>116</v>
      </c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9"/>
      <c r="AF54" s="31"/>
      <c r="AG54" s="80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2"/>
    </row>
    <row r="55" spans="2:63" s="16" customFormat="1" ht="17.100000000000001" customHeight="1" x14ac:dyDescent="0.2">
      <c r="B55" s="12" t="s">
        <v>117</v>
      </c>
      <c r="C55" s="10" t="s">
        <v>118</v>
      </c>
      <c r="D55" s="41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75"/>
      <c r="AF55" s="31"/>
      <c r="AG55" s="62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9"/>
    </row>
    <row r="56" spans="2:63" s="4" customFormat="1" ht="17.100000000000001" customHeight="1" thickBot="1" x14ac:dyDescent="0.3">
      <c r="B56" s="24"/>
      <c r="C56" s="21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76"/>
      <c r="AF56" s="19"/>
      <c r="AG56" s="56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1"/>
    </row>
  </sheetData>
  <mergeCells count="3">
    <mergeCell ref="B3:B4"/>
    <mergeCell ref="D3:AE3"/>
    <mergeCell ref="AG3:BK3"/>
  </mergeCells>
  <hyperlinks>
    <hyperlink ref="BM5" location="RESUMEN!A1" display="REGRESAR" xr:uid="{2E51980B-F5AC-4FB2-BB87-64FC68A96663}"/>
  </hyperlink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F737-7A8A-456B-8E7B-C08057769C27}">
  <sheetPr>
    <tabColor theme="5" tint="-0.249977111117893"/>
  </sheetPr>
  <dimension ref="Q6"/>
  <sheetViews>
    <sheetView showGridLines="0" topLeftCell="A7" zoomScale="85" zoomScaleNormal="85" workbookViewId="0">
      <selection activeCell="Q6" sqref="Q6"/>
    </sheetView>
  </sheetViews>
  <sheetFormatPr baseColWidth="10" defaultRowHeight="15" x14ac:dyDescent="0.25"/>
  <sheetData>
    <row r="6" spans="17:17" x14ac:dyDescent="0.25">
      <c r="Q6" s="6" t="s">
        <v>21</v>
      </c>
    </row>
  </sheetData>
  <hyperlinks>
    <hyperlink ref="Q6" location="RESUMEN!A1" display="REGRESAR" xr:uid="{0C24D180-C261-47D2-8667-15C9B08A23E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6BA82F2AF2844BA58DF6FC1C2D7D9F" ma:contentTypeVersion="13" ma:contentTypeDescription="Crear nuevo documento." ma:contentTypeScope="" ma:versionID="6db069dac6e12a773eed2856ffc57008">
  <xsd:schema xmlns:xsd="http://www.w3.org/2001/XMLSchema" xmlns:xs="http://www.w3.org/2001/XMLSchema" xmlns:p="http://schemas.microsoft.com/office/2006/metadata/properties" xmlns:ns2="fbeaeadd-4257-4a96-aaeb-1dd7af8ab5b3" xmlns:ns3="dd44bb50-b196-477e-ab6d-e0a931199959" targetNamespace="http://schemas.microsoft.com/office/2006/metadata/properties" ma:root="true" ma:fieldsID="cf6d3af9e027959527c0509fdef50cec" ns2:_="" ns3:_="">
    <xsd:import namespace="fbeaeadd-4257-4a96-aaeb-1dd7af8ab5b3"/>
    <xsd:import namespace="dd44bb50-b196-477e-ab6d-e0a9311999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aeadd-4257-4a96-aaeb-1dd7af8ab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827888-093a-4dfb-9a59-6f7ba3fe1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4bb50-b196-477e-ab6d-e0a93119995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60af3b-b4ff-4bab-85d4-0d3363ff5a83}" ma:internalName="TaxCatchAll" ma:showField="CatchAllData" ma:web="dd44bb50-b196-477e-ab6d-e0a9311999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44bb50-b196-477e-ab6d-e0a931199959" xsi:nil="true"/>
    <lcf76f155ced4ddcb4097134ff3c332f xmlns="fbeaeadd-4257-4a96-aaeb-1dd7af8ab5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6A434F-C700-49F9-8E24-447DC16B7B7B}"/>
</file>

<file path=customXml/itemProps2.xml><?xml version="1.0" encoding="utf-8"?>
<ds:datastoreItem xmlns:ds="http://schemas.openxmlformats.org/officeDocument/2006/customXml" ds:itemID="{032F25B5-D7DD-48C7-A8AA-0DFB8E9BAF82}"/>
</file>

<file path=customXml/itemProps3.xml><?xml version="1.0" encoding="utf-8"?>
<ds:datastoreItem xmlns:ds="http://schemas.openxmlformats.org/officeDocument/2006/customXml" ds:itemID="{6982D833-F964-46CC-BE8C-86A54ED91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RESUMEN</vt:lpstr>
      <vt:lpstr>Caldera M</vt:lpstr>
      <vt:lpstr>Caldero C</vt:lpstr>
      <vt:lpstr>Caldero E</vt:lpstr>
      <vt:lpstr>Cocinas C.</vt:lpstr>
      <vt:lpstr>Cronograma Cocinas</vt:lpstr>
      <vt:lpstr>'Caldera M'!Área_de_impresión</vt:lpstr>
      <vt:lpstr>'Caldero C'!Área_de_impresión</vt:lpstr>
      <vt:lpstr>'Caldero E'!Área_de_impresión</vt:lpstr>
      <vt:lpstr>'Cocinas C.'!Área_de_impresión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Tasayco Ortega</dc:creator>
  <cp:lastModifiedBy>Ivan Tasayco Ortega</cp:lastModifiedBy>
  <dcterms:created xsi:type="dcterms:W3CDTF">2017-12-04T18:45:04Z</dcterms:created>
  <dcterms:modified xsi:type="dcterms:W3CDTF">2018-02-20T19:16:32Z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0x010100A86BA82F2AF2844BA58DF6FC1C2D7D9F</vt:lpwstr>
  </property>
</Properties>
</file>