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yadav\OneDrive\Desktop\Pictures\Desktop\"/>
    </mc:Choice>
  </mc:AlternateContent>
  <xr:revisionPtr revIDLastSave="0" documentId="13_ncr:1_{EFD3B7EB-6223-4511-8DF1-5C45A028324E}" xr6:coauthVersionLast="47" xr6:coauthVersionMax="47" xr10:uidLastSave="{00000000-0000-0000-0000-000000000000}"/>
  <bookViews>
    <workbookView xWindow="-108" yWindow="-108" windowWidth="23256" windowHeight="12456" firstSheet="2" activeTab="3" xr2:uid="{5D4AF47E-A341-4764-8681-955CC63B3555}"/>
  </bookViews>
  <sheets>
    <sheet name="data analysis" sheetId="1" r:id="rId1"/>
    <sheet name="Sheet4" sheetId="6" r:id="rId2"/>
    <sheet name="Hl2dVSrf2it1xDxpJ1JS1727748207" sheetId="2" r:id="rId3"/>
    <sheet name="Sheet2" sheetId="4" r:id="rId4"/>
  </sheets>
  <definedNames>
    <definedName name="ExternalData_1" localSheetId="2" hidden="1">Hl2dVSrf2it1xDxpJ1JS1727748207!$A$3:$E$282</definedName>
    <definedName name="Slicer_Person">#N/A</definedName>
    <definedName name="Slicer_Person1">#N/A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E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EB56EB-152A-4644-83EB-1724DC83F676}" keepAlive="1" name="Query - Hl2dVSrf2it1xDxpJ1JS1727748207" description="Connection to the 'Hl2dVSrf2it1xDxpJ1JS1727748207' query in the workbook." type="5" refreshedVersion="8" background="1" saveData="1">
    <dbPr connection="Provider=Microsoft.Mashup.OleDb.1;Data Source=$Workbook$;Location=Hl2dVSrf2it1xDxpJ1JS1727748207;Extended Properties=&quot;&quot;" command="SELECT * FROM [Hl2dVSrf2it1xDxpJ1JS1727748207]"/>
  </connection>
  <connection id="2" xr16:uid="{8609E413-F2E8-4D30-BB1D-002E19902EF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18000126-EFE4-49D4-B7F8-95508F3F5C94}"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68D3880E-7BBD-4196-8620-A36DE7466BE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905B4B0C-0C04-4C79-A71E-A23A3C8FBF1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<sst xmlns="http://schemas.openxmlformats.org/spreadsheetml/2006/main" count="1123" uniqueCount="285">
  <si>
    <t>How I analyze data?</t>
  </si>
  <si>
    <t>CC-August-2024.xlsx</t>
  </si>
  <si>
    <t>Transaction Detail</t>
  </si>
  <si>
    <t>Amount</t>
  </si>
  <si>
    <t>Amazon Vide Amazon.com WA AUCK Westfield</t>
  </si>
  <si>
    <t>Village Vets ND CP DL</t>
  </si>
  <si>
    <t>Woolworths Nz 9547 Txn12 9012hhhu Z*@</t>
  </si>
  <si>
    <t>City Green Food and 6032</t>
  </si>
  <si>
    <t>Trademe L420 Ping NZ nz Visa Preapp - Authcode</t>
  </si>
  <si>
    <t>The Café CHCH fsjk3 78812</t>
  </si>
  <si>
    <t>Google Youtubepremium Auckland 6032</t>
  </si>
  <si>
    <t>Johnsonville Dental Ce WLG jMall</t>
  </si>
  <si>
    <t>Openai *Chatgpt Subscr CHCH fsjk3 78812</t>
  </si>
  <si>
    <t>Pak N Save WLG jMall</t>
  </si>
  <si>
    <t>Hell Pizza Napier Hbay AUCK Westfield</t>
  </si>
  <si>
    <t>Knownhost.Com West Palm Visa Preapp - Authcode</t>
  </si>
  <si>
    <t>Scholastic NZ Visa Preapp - Authcode</t>
  </si>
  <si>
    <t>Z Petrol &amp; Diesel Txn12 9012hhhu Z*@</t>
  </si>
  <si>
    <t>Openai *Chatgpt Subscr Txn12 9012hhhu Z*@</t>
  </si>
  <si>
    <t>Amazon Prime Video ND CP DL</t>
  </si>
  <si>
    <t>One Nz Prepay AUCK Westfield</t>
  </si>
  <si>
    <t>Village Vets CHCH fsjk3 78812</t>
  </si>
  <si>
    <t>Paymypark Wellington Wel WLG jMall</t>
  </si>
  <si>
    <t>Cabcharge Asia Pte CHCH fsjk3 78812</t>
  </si>
  <si>
    <t>Google Youtubepremium Auckland CHCH fsjk3 78812</t>
  </si>
  <si>
    <t>New World Newlands Visa Preapp - Authcode</t>
  </si>
  <si>
    <t>Tower Insurance Ltd 01237427842 ND CP DL</t>
  </si>
  <si>
    <t>Event Cinemas Ǫueensga Txn12 9012hhhu Z*@</t>
  </si>
  <si>
    <t>Buntings Co - Petone Visa Preapp - Authcode</t>
  </si>
  <si>
    <t>The Warehouse CHCH fsjk3 78812</t>
  </si>
  <si>
    <t>BurgerFuel - SH1 trwo 6032 6032</t>
  </si>
  <si>
    <t>Knownhost.Com West Palm 6032</t>
  </si>
  <si>
    <t>Digitalocean.Com Amsterdam Nh 6.90 AUCK Westﬁeld</t>
  </si>
  <si>
    <t>Countdown Matamata ND CP DL</t>
  </si>
  <si>
    <t>Knownhost.Com West Palm WLG jMall</t>
  </si>
  <si>
    <t>BurgerFuel - SH1 trwo 6032 CHCH fsjk3 78812</t>
  </si>
  <si>
    <t>Hell Pizza Napier Hbay Visa Preapp - Authcode</t>
  </si>
  <si>
    <t>New World Newlands 6032</t>
  </si>
  <si>
    <t>Airbnb Airbnb.com Txn12 9012hhhu Z*@</t>
  </si>
  <si>
    <t>Johnsonville Dental Ce Txn12 9012hhhu Z*@</t>
  </si>
  <si>
    <t>Toyworld Megastore Dover ND CP DL</t>
  </si>
  <si>
    <t>2Degrees Mobile Auckland Visa Preapp - Authcode</t>
  </si>
  <si>
    <t>Hell Pizza Napier Hbay Txn12 9012hhhu Z*@</t>
  </si>
  <si>
    <t>Adobe Adobe.Ly/Enauirl 52.99 Aud ND CP DL</t>
  </si>
  <si>
    <t>Event Cinemas Ǫueensga AUCK Westfield</t>
  </si>
  <si>
    <t>Walmart Super - Col Txn12 9012hhhu Z*@</t>
  </si>
  <si>
    <t>Ruapehu Alpine Lifts WLG jMall</t>
  </si>
  <si>
    <t>Countdown Matamata CHCH fsjk3 78812</t>
  </si>
  <si>
    <t>Openai *Chatgpt Subscr Visa Preapp - Authcode</t>
  </si>
  <si>
    <t>BurgerFuel - SH1 trwo 6032 AUCK Westfield</t>
  </si>
  <si>
    <t>City Green Food and AUCK Westfield</t>
  </si>
  <si>
    <t>Walmart Super - Col CHCH fsjk3 78812</t>
  </si>
  <si>
    <t>Woolworths Nz 9547 6032</t>
  </si>
  <si>
    <t>New World Churton WLG jMall</t>
  </si>
  <si>
    <t>Lowes CHCH fsjk3 78812</t>
  </si>
  <si>
    <t>Tower Insurance Ltd 01237427842 Txn12 9012hhhu Z*@</t>
  </si>
  <si>
    <t>Hell Pizza Napier Hbay WLG jMall</t>
  </si>
  <si>
    <t>Toyworld Megastore Dover WLG jMall</t>
  </si>
  <si>
    <t>Liberated Syndication 4126210902 AUCK Westfield</t>
  </si>
  <si>
    <t>Woolworths Nz 9547 WLG jMall</t>
  </si>
  <si>
    <t>Tower Insurance Ltd 01237427842 6032</t>
  </si>
  <si>
    <t>2Degrees Mobile Auckland ND CP DL</t>
  </si>
  <si>
    <t>City Green Food and Txn12 9012hhhu Z*@</t>
  </si>
  <si>
    <t>Knownhost.Com West Palm ND CP DL</t>
  </si>
  <si>
    <t>Airbnb Airbnb.com Visa Preapp - Authcode</t>
  </si>
  <si>
    <t>Buntings Co - Petone WLG jMall</t>
  </si>
  <si>
    <t>Openai *Chatgpt Subscr WLG jMall</t>
  </si>
  <si>
    <t>Event Cinemas Ǫueensga CHCH fsjk3 78812</t>
  </si>
  <si>
    <t>Village Vets Txn12 9012hhhu Z*@</t>
  </si>
  <si>
    <t>Vodafone Prepay Visa MC WLG jMall</t>
  </si>
  <si>
    <t>Commonsense Organics 6032</t>
  </si>
  <si>
    <t>Paymypark Wellington Wel ND CP DL</t>
  </si>
  <si>
    <t>Countdown Matamata WLG jMall</t>
  </si>
  <si>
    <t>2Degrees Mobile Auckland Txn12 9012hhhu Z*@</t>
  </si>
  <si>
    <t>Patel's Grocery and Essentials AUCK Westfield</t>
  </si>
  <si>
    <t>Liberated Syndication 4126210902 6032</t>
  </si>
  <si>
    <t>Uber *Trip Help.Uber.C ND CP DL</t>
  </si>
  <si>
    <t>Apple.Com/Bill Sydney Aus AUCK Westfield</t>
  </si>
  <si>
    <t>Buntings Co - Petone AUCK Westfield</t>
  </si>
  <si>
    <t>Lowes 6032</t>
  </si>
  <si>
    <t>Google Youtubepremium Auckland AUCK Westfield</t>
  </si>
  <si>
    <t>Amazon Prime Video WLG jMall</t>
  </si>
  <si>
    <t>Event Cinemas Ǫueensga WLG jMall</t>
  </si>
  <si>
    <t>Ruapehu Alpine Lifts 6032</t>
  </si>
  <si>
    <t>Lowes ND CP DL</t>
  </si>
  <si>
    <t>CC-July-2024.xlsx</t>
  </si>
  <si>
    <t>Cabcharge Asia Pte WLG jMall</t>
  </si>
  <si>
    <t>Woolworths Nz 9547 Visa Preapp - Authcode</t>
  </si>
  <si>
    <t>Google Youtubepremium Auckland Txn12 9012hhhu Z*</t>
  </si>
  <si>
    <t>Walmart Super - Col AUCK Westfield</t>
  </si>
  <si>
    <t>Z Petrol C Diesel Txn12 9012hhhu Z*@</t>
  </si>
  <si>
    <t>Adobe Adobe.Ly/Enauirl52.99 Aud Txn12 9012hhhu Z*@</t>
  </si>
  <si>
    <t>Kmart WLG jMall</t>
  </si>
  <si>
    <t>Patel's Grocery and Essentials WLG jMall</t>
  </si>
  <si>
    <t>Commonsense Organics CHCH fsjk3 78812</t>
  </si>
  <si>
    <t>Tower Insurance Ltd 01237427842 Visa Preapp - Authco</t>
  </si>
  <si>
    <t>Event Cinemas Ǫueensga 6032</t>
  </si>
  <si>
    <t>Johnsonville Dental Ce AUCK Westfield</t>
  </si>
  <si>
    <t>Village Vets 6032</t>
  </si>
  <si>
    <t>Walmart Super - Col ND CP DL</t>
  </si>
  <si>
    <t>Cabcharge Asia Pte Txn12 9012hhhu Z*@</t>
  </si>
  <si>
    <t>The Warehouse AUCK Westfield</t>
  </si>
  <si>
    <t>Digitalocean.Com Amsterdam Nh6.90 ND CP DL</t>
  </si>
  <si>
    <t>Trademe L420 Ping NZ nz AUCK Westfield</t>
  </si>
  <si>
    <t>Pak N Save Txn12 9012hhhu Z*@</t>
  </si>
  <si>
    <t>Z Petrol C Diesel AUCK Westfield</t>
  </si>
  <si>
    <t>Trademe L420 Ping NZ nz Txn12 9012hhhu Z*@</t>
  </si>
  <si>
    <t>AMC Entertainment Co Txn12 9012hhhu Z*@</t>
  </si>
  <si>
    <t>Commonsense Organics WLG jMall</t>
  </si>
  <si>
    <t>Cabcharge Asia Pte ND CP DL</t>
  </si>
  <si>
    <t>Cabcharge Asia Pte 6032</t>
  </si>
  <si>
    <t>Pak N Save 6032</t>
  </si>
  <si>
    <t>Paymypark Wellington Wel CHCH fsjk3 78812</t>
  </si>
  <si>
    <t>Vodafone Prepay Visa MC Visa Preapp - Authcode</t>
  </si>
  <si>
    <t>Apple.Com/Bill Sydney Aus Visa Preapp - Authcode</t>
  </si>
  <si>
    <t>Tower Insurance Ltd 01237427842 CHCH fsjk3 78812</t>
  </si>
  <si>
    <t>Pak N Save Visa Preapp - Authcode</t>
  </si>
  <si>
    <t>Amazon Vide Amazon.com WA WLG jMall</t>
  </si>
  <si>
    <t>Commonsense Organics Txn12 9012hhhu Z*@</t>
  </si>
  <si>
    <t>Woolworths Nz 9547 AUCK Westfield</t>
  </si>
  <si>
    <t>Adobe Adobe.Ly/Enauirl52.99 Aud 6032</t>
  </si>
  <si>
    <t>New World 6032</t>
  </si>
  <si>
    <t>Ruapehu Alpine Lifts ND CP DL</t>
  </si>
  <si>
    <t>Woolworths Nz 9547 CHCH fsjk3 78812</t>
  </si>
  <si>
    <t>BurgerFuel - SH1 trwo 6032 WLG jMall</t>
  </si>
  <si>
    <t>Event Cinemas Ǫueensga ND CP DL</t>
  </si>
  <si>
    <t>New World ND CP DL</t>
  </si>
  <si>
    <t>Liberated Syndication 4126210902 WLG jMall</t>
  </si>
  <si>
    <t>Buntings Co - Petone ND CP DL</t>
  </si>
  <si>
    <t>The Warehouse 6032</t>
  </si>
  <si>
    <t>Ruapehu Alpine Lifts Txn12 9012hhhu Z*@</t>
  </si>
  <si>
    <t>Patel's Grocery and Essentials ND CP DL</t>
  </si>
  <si>
    <t>Google Youtubepremium Auckland ND CP DL</t>
  </si>
  <si>
    <t>The Warehouse WLG jMall</t>
  </si>
  <si>
    <t>City Green Food and CHCH fsjk3 78812</t>
  </si>
  <si>
    <t>Scholastic NZ ND CP DL</t>
  </si>
  <si>
    <t>New World Churton CHCH fsjk3 78812</t>
  </si>
  <si>
    <t>Amazon Web Services AUCK Westfield</t>
  </si>
  <si>
    <t>Amazon Web Services ND CP DL</t>
  </si>
  <si>
    <t>Uber *Trip Help.Uber.C Txn12 9012hhhu Z*@</t>
  </si>
  <si>
    <t>Kmart 6032</t>
  </si>
  <si>
    <t>One Nz Prepay WLG jMall</t>
  </si>
  <si>
    <t>AMC Entertainment Co WLG jMall</t>
  </si>
  <si>
    <t>Adobe Adobe.Ly/Enauirl52.99 Aud AUCK Westfield</t>
  </si>
  <si>
    <t>Adobe Adobe.Ly/Enauirl52.99 Aud Visa Preapp - Authco</t>
  </si>
  <si>
    <t>CC-June-2024.xlsx</t>
  </si>
  <si>
    <t>Amazon Vide Amazon.com WA 6032</t>
  </si>
  <si>
    <t>Hell Pizza Napier Hbay ND CP DL</t>
  </si>
  <si>
    <t>Lowes AUCK Westfield</t>
  </si>
  <si>
    <t>Hell Pizza Napier Hbay CHCH fsjk3 78812</t>
  </si>
  <si>
    <t>Vodafone Prepay Visa MC 6032</t>
  </si>
  <si>
    <t>Digitalocean.Com Amsterdam Nh 6.90 ND CP DL</t>
  </si>
  <si>
    <t>Paymypark Wellington Wel Visa Preapp - Authcode</t>
  </si>
  <si>
    <t>New World AUCK Westfield</t>
  </si>
  <si>
    <t>Airbnb Airbnb.com CHCH fsjk3 78812</t>
  </si>
  <si>
    <t>Vodafone Prepay Visa MC ND CP DL</t>
  </si>
  <si>
    <t>Z Petrol &amp; Diesel AUCK Westfield</t>
  </si>
  <si>
    <t>Amazon Web Services Visa Preapp - Authcode</t>
  </si>
  <si>
    <t>Pak N Save AUCK Westfield</t>
  </si>
  <si>
    <t>One Nz Prepay Txn12 9012hhhu Z*@</t>
  </si>
  <si>
    <t>New World Visa Preapp - Authcode</t>
  </si>
  <si>
    <t>New World Churton Txn12 9012hhhu Z*@</t>
  </si>
  <si>
    <t>Google Youtubepremium Auckland Visa Preapp - Authc</t>
  </si>
  <si>
    <t>Walmart Super - Col WLG jMall</t>
  </si>
  <si>
    <t>Lowes Visa Preapp - Authcode</t>
  </si>
  <si>
    <t>New World Txn12 9012hhhu Z*@</t>
  </si>
  <si>
    <t>Tower Insurance Ltd 01237427842 WLG jMall</t>
  </si>
  <si>
    <t>Kmart CHCH fsjk3 78812</t>
  </si>
  <si>
    <t>Digitalocean.Com Amsterdam Nh 6.90 Visa Preapp - Aut</t>
  </si>
  <si>
    <t>Uber *Trip Help.Uber.C AUCK Westfield</t>
  </si>
  <si>
    <t>Uber *Trip Help.Uber.C Visa Preapp - Authcode</t>
  </si>
  <si>
    <t>Amazon Vide Amazon.com WA CHCH fsjk3 78812</t>
  </si>
  <si>
    <t>Z Petrol &amp; Diesel WLG jMall</t>
  </si>
  <si>
    <t>Pak N Save CHCH fsjk3 78812</t>
  </si>
  <si>
    <t>Johnsonville Dental Ce Visa Preapp - Authcode</t>
  </si>
  <si>
    <t>Commonsense Organics ND CP DL</t>
  </si>
  <si>
    <t>Trademe L420 Ping NZ nz WLG jMall</t>
  </si>
  <si>
    <t>Village Vets Visa Preapp - Authcode</t>
  </si>
  <si>
    <t>New World WLG jMall</t>
  </si>
  <si>
    <t>New World CHCH fsjk3 78812</t>
  </si>
  <si>
    <t>Amazon Prime Video CHCH fsjk3 78812</t>
  </si>
  <si>
    <t>Buntings Co - Petone 6032</t>
  </si>
  <si>
    <t>AMC Entertainment Co CHCH fsjk3 78812</t>
  </si>
  <si>
    <t>The Café WLG jMall</t>
  </si>
  <si>
    <t>Openai *Chatgpt Subscr ND CP DL</t>
  </si>
  <si>
    <t>Countdown Matamata AUCK Westfield</t>
  </si>
  <si>
    <t>Ruapehu Alpine Lifts Visa Preapp - Authcode</t>
  </si>
  <si>
    <t>BurgerFuel - SH1 trwo 6032 Txn12 9012hhhu Z*@</t>
  </si>
  <si>
    <t>Liberated Syndication 4126210902 Txn12 9012hhhu Z*@</t>
  </si>
  <si>
    <t>AMC Entertainment Co ND CP DL</t>
  </si>
  <si>
    <t>Paymypark Wellington Wel AUCK Westfield</t>
  </si>
  <si>
    <t xml:space="preserve">Card </t>
  </si>
  <si>
    <t>Transaction Date</t>
  </si>
  <si>
    <t>Source Name</t>
  </si>
  <si>
    <t>Row Labels</t>
  </si>
  <si>
    <t>Sum of Amount</t>
  </si>
  <si>
    <t>Grand Total</t>
  </si>
  <si>
    <t>Total</t>
  </si>
  <si>
    <t>Jun</t>
  </si>
  <si>
    <t>Jul</t>
  </si>
  <si>
    <t>Aug</t>
  </si>
  <si>
    <t>Day</t>
  </si>
  <si>
    <t>Column Labels</t>
  </si>
  <si>
    <t>Person</t>
  </si>
  <si>
    <t>Clean Detail</t>
  </si>
  <si>
    <t>First Three Words</t>
  </si>
  <si>
    <t>amazon vide amazon.com</t>
  </si>
  <si>
    <t>village vets nd</t>
  </si>
  <si>
    <t>woolworths nz 9547</t>
  </si>
  <si>
    <t>trademe l420 ping</t>
  </si>
  <si>
    <t>the café chch</t>
  </si>
  <si>
    <t>google youtubepremium auckland</t>
  </si>
  <si>
    <t>johnsonville dental ce</t>
  </si>
  <si>
    <t>openai chatgpt subscr</t>
  </si>
  <si>
    <t>pak n save</t>
  </si>
  <si>
    <t>hell pizza napier</t>
  </si>
  <si>
    <t>knownhost.com west palm</t>
  </si>
  <si>
    <t>scholastic nz visa</t>
  </si>
  <si>
    <t>z petrol diesel</t>
  </si>
  <si>
    <t>amazon prime video</t>
  </si>
  <si>
    <t>one nz prepay</t>
  </si>
  <si>
    <t>village vets chch</t>
  </si>
  <si>
    <t>paymypark wellington wel</t>
  </si>
  <si>
    <t>cabcharge asia pte</t>
  </si>
  <si>
    <t>new world newlands</t>
  </si>
  <si>
    <t>tower insurance ltd</t>
  </si>
  <si>
    <t>event cinemas ǫueensga</t>
  </si>
  <si>
    <t>buntings co petone</t>
  </si>
  <si>
    <t>the warehouse chch</t>
  </si>
  <si>
    <t>burgerfuel sh1 trwo</t>
  </si>
  <si>
    <t>digitalocean.com amsterdam nh</t>
  </si>
  <si>
    <t>countdown matamata nd</t>
  </si>
  <si>
    <t>toyworld megastore dover</t>
  </si>
  <si>
    <t>2degrees mobile auckland</t>
  </si>
  <si>
    <t>walmart super col</t>
  </si>
  <si>
    <t>ruapehu alpine lifts</t>
  </si>
  <si>
    <t>countdown matamata chch</t>
  </si>
  <si>
    <t>city green food</t>
  </si>
  <si>
    <t>new world churton</t>
  </si>
  <si>
    <t>lowes chch fsjk3</t>
  </si>
  <si>
    <t>liberated syndication 4126210902</t>
  </si>
  <si>
    <t>new world 6032</t>
  </si>
  <si>
    <t>village vets txn12</t>
  </si>
  <si>
    <t>vodafone prepay visa</t>
  </si>
  <si>
    <t>commonsense organics 6032</t>
  </si>
  <si>
    <t>countdown matamata wlg</t>
  </si>
  <si>
    <t>patel's grocery and</t>
  </si>
  <si>
    <t>adobe adobe.ly/enauirl52.99</t>
  </si>
  <si>
    <t>commonsense organics txn12</t>
  </si>
  <si>
    <t>lowes nd cp</t>
  </si>
  <si>
    <t>z petrol c</t>
  </si>
  <si>
    <t>commonsense organics chch</t>
  </si>
  <si>
    <t>lowes 6032</t>
  </si>
  <si>
    <t>village vets 6032</t>
  </si>
  <si>
    <t>the warehouse auck</t>
  </si>
  <si>
    <t>amc entertainment co</t>
  </si>
  <si>
    <t>commonsense organics wlg</t>
  </si>
  <si>
    <t>airbnb airbnb.com</t>
  </si>
  <si>
    <t>adobe adobe.ly/enauirl</t>
  </si>
  <si>
    <t>uber trip help.uber.c</t>
  </si>
  <si>
    <t>apple.com/bill sydney</t>
  </si>
  <si>
    <t>kmart wlg jmall</t>
  </si>
  <si>
    <t>digitalocean.com amsterdam</t>
  </si>
  <si>
    <t>paymypark wellington</t>
  </si>
  <si>
    <t>countdown matamata</t>
  </si>
  <si>
    <t>new world nd</t>
  </si>
  <si>
    <t>the warehouse 6032</t>
  </si>
  <si>
    <t>the warehouse wlg</t>
  </si>
  <si>
    <t>scholastic nz nd</t>
  </si>
  <si>
    <t>amazon web services</t>
  </si>
  <si>
    <t>kmart 6032</t>
  </si>
  <si>
    <t>lowes auck westfield</t>
  </si>
  <si>
    <t>new world auck</t>
  </si>
  <si>
    <t>new world visa</t>
  </si>
  <si>
    <t>lowes visa preapp</t>
  </si>
  <si>
    <t>new world txn12</t>
  </si>
  <si>
    <t>kmart chch fsjk3</t>
  </si>
  <si>
    <t>commonsense organics nd</t>
  </si>
  <si>
    <t>village vets visa</t>
  </si>
  <si>
    <t>new world wlg</t>
  </si>
  <si>
    <t>new world chch</t>
  </si>
  <si>
    <t>the café wlg</t>
  </si>
  <si>
    <t>airbnb airbnb.com chch</t>
  </si>
  <si>
    <t>countdown matamata auck</t>
  </si>
  <si>
    <t>Chandoo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</si>
</sst>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28"/>
      <color theme="0"/>
      <name val="Segoe UI Light"/>
      <family val="2"/>
    </font>
    <font>
      <b/>
      <sz val="11"/>
      <color theme="1"/>
      <name val="Aptos Narrow"/>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1" tint="0.14999847407452621"/>
        <bgColor indexed="64"/>
      </patternFill>
    </fill>
  </fills>
  <borders count="5">
    <border>
      <left/>
      <right/>
      <top/>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4" fontId="0" fillId="0" borderId="0" xfId="0" applyNumberFormat="1"/>
    <xf numFmtId="0" fontId="2" fillId="0" borderId="1" xfId="0" applyFont="1" applyBorder="1"/>
    <xf numFmtId="0" fontId="2" fillId="0" borderId="2" xfId="0" applyFont="1" applyBorder="1"/>
    <xf numFmtId="0" fontId="2" fillId="0" borderId="3"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xf numFmtId="0" fontId="2" fillId="0" borderId="4" xfId="0" applyFont="1" applyBorder="1" applyAlignment="1">
      <alignment horizontal="center" vertical="top"/>
    </xf>
  </cellXfs>
  <cellStyles count="1">
    <cellStyle name="Normal" xfId="0" builtinId="0"/>
  </cellStyles>
  <dxfs count="7">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[B0dYCTmvWC0foVELEPij1727748393.xlsx]Sheet2!PivotTable3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Sheet2!$B$17:$B$18</c:f>
              <c:strCache>
                <c:ptCount val="1"/>
                <c:pt idx="0">
                  <c:v>Jun</c:v>
                </c:pt>
              </c:strCache>
            </c:strRef>
          </c:tx>
          <c:spPr>
            <a:ln w="28575" cap="rnd">
              <a:solidFill>
                <a:schemeClr val="accent1"/>
              </a:solidFill>
              <a:round/>
            </a:ln>
            <a:effectLst/>
          </c:spPr>
          <c:marker>
            <c:symbol val="none"/>
          </c:marker>
          <c:cat>
            <c:strRef>
              <c:f>Sheet2!$A$19:$A$49</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Sheet2!$B$19:$B$49</c:f>
              <c:numCache>
                <c:formatCode>General</c:formatCode>
                <c:ptCount val="30"/>
                <c:pt idx="0">
                  <c:v>596.8900000000001</c:v>
                </c:pt>
                <c:pt idx="1">
                  <c:v>734.18000000000006</c:v>
                </c:pt>
                <c:pt idx="2">
                  <c:v>1061.71</c:v>
                </c:pt>
                <c:pt idx="3">
                  <c:v>1324.1</c:v>
                </c:pt>
                <c:pt idx="4">
                  <c:v>1482.56</c:v>
                </c:pt>
                <c:pt idx="5">
                  <c:v>1680.6499999999999</c:v>
                </c:pt>
                <c:pt idx="6">
                  <c:v>1973.7199999999998</c:v>
                </c:pt>
                <c:pt idx="7">
                  <c:v>2006.3199999999997</c:v>
                </c:pt>
                <c:pt idx="8">
                  <c:v>2127.58</c:v>
                </c:pt>
                <c:pt idx="9">
                  <c:v>2208.4499999999998</c:v>
                </c:pt>
                <c:pt idx="10">
                  <c:v>2209.98</c:v>
                </c:pt>
                <c:pt idx="11">
                  <c:v>2220.1799999999998</c:v>
                </c:pt>
                <c:pt idx="12">
                  <c:v>2726.18</c:v>
                </c:pt>
                <c:pt idx="13">
                  <c:v>3102.75</c:v>
                </c:pt>
                <c:pt idx="14">
                  <c:v>3109.39</c:v>
                </c:pt>
                <c:pt idx="15">
                  <c:v>3231.08</c:v>
                </c:pt>
                <c:pt idx="16">
                  <c:v>3242.21</c:v>
                </c:pt>
                <c:pt idx="17">
                  <c:v>4151.55</c:v>
                </c:pt>
                <c:pt idx="18">
                  <c:v>5973.8</c:v>
                </c:pt>
                <c:pt idx="19">
                  <c:v>6242.54</c:v>
                </c:pt>
                <c:pt idx="20">
                  <c:v>6336.98</c:v>
                </c:pt>
                <c:pt idx="21">
                  <c:v>6749.7199999999993</c:v>
                </c:pt>
                <c:pt idx="22">
                  <c:v>7380.7599999999993</c:v>
                </c:pt>
                <c:pt idx="23">
                  <c:v>7526.7599999999993</c:v>
                </c:pt>
                <c:pt idx="24">
                  <c:v>7712.0599999999995</c:v>
                </c:pt>
                <c:pt idx="25">
                  <c:v>7720.2699999999995</c:v>
                </c:pt>
                <c:pt idx="26">
                  <c:v>7947.62</c:v>
                </c:pt>
                <c:pt idx="27">
                  <c:v>7947.62</c:v>
                </c:pt>
                <c:pt idx="28">
                  <c:v>7949.72</c:v>
                </c:pt>
                <c:pt idx="29">
                  <c:v>8044.58</c:v>
                </c:pt>
              </c:numCache>
            </c:numRef>
          </c:val>
          <c:smooth val="0"/>
          <c:extLst>
            <c:ext xmlns:c16="http://schemas.microsoft.com/office/drawing/2014/chart" uri="{C3380CC4-5D6E-409C-BE32-E72D297353CC}">
              <c16:uniqueId val="{00000000-42AD-41E2-9F50-1F15B28E145C}"/>
            </c:ext>
          </c:extLst>
        </c:ser>
        <c:ser>
          <c:idx val="1"/>
          <c:order val="1"/>
          <c:tx>
            <c:strRef>
              <c:f>Sheet2!$C$17:$C$18</c:f>
              <c:strCache>
                <c:ptCount val="1"/>
                <c:pt idx="0">
                  <c:v>Jul</c:v>
                </c:pt>
              </c:strCache>
            </c:strRef>
          </c:tx>
          <c:spPr>
            <a:ln w="28575" cap="rnd">
              <a:solidFill>
                <a:schemeClr val="accent2"/>
              </a:solidFill>
              <a:round/>
            </a:ln>
            <a:effectLst/>
          </c:spPr>
          <c:marker>
            <c:symbol val="none"/>
          </c:marker>
          <c:cat>
            <c:strRef>
              <c:f>Sheet2!$A$19:$A$49</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Sheet2!$C$19:$C$49</c:f>
              <c:numCache>
                <c:formatCode>General</c:formatCode>
                <c:ptCount val="30"/>
                <c:pt idx="0">
                  <c:v>0</c:v>
                </c:pt>
                <c:pt idx="1">
                  <c:v>1006.0699999999999</c:v>
                </c:pt>
                <c:pt idx="2">
                  <c:v>1152.58</c:v>
                </c:pt>
                <c:pt idx="3">
                  <c:v>1385.53</c:v>
                </c:pt>
                <c:pt idx="4">
                  <c:v>2048.77</c:v>
                </c:pt>
                <c:pt idx="5">
                  <c:v>2204.04</c:v>
                </c:pt>
                <c:pt idx="6">
                  <c:v>2243.89</c:v>
                </c:pt>
                <c:pt idx="7">
                  <c:v>2689.7799999999997</c:v>
                </c:pt>
                <c:pt idx="8">
                  <c:v>3209.37</c:v>
                </c:pt>
                <c:pt idx="9">
                  <c:v>3436.2599999999998</c:v>
                </c:pt>
                <c:pt idx="10">
                  <c:v>4018.25</c:v>
                </c:pt>
                <c:pt idx="11">
                  <c:v>4105.5600000000004</c:v>
                </c:pt>
                <c:pt idx="12">
                  <c:v>4397.7700000000004</c:v>
                </c:pt>
                <c:pt idx="13">
                  <c:v>4518.71</c:v>
                </c:pt>
                <c:pt idx="14">
                  <c:v>4762.26</c:v>
                </c:pt>
                <c:pt idx="15">
                  <c:v>4837.34</c:v>
                </c:pt>
                <c:pt idx="16">
                  <c:v>6068.45</c:v>
                </c:pt>
                <c:pt idx="17">
                  <c:v>6084.07</c:v>
                </c:pt>
                <c:pt idx="18">
                  <c:v>6498.5599999999995</c:v>
                </c:pt>
                <c:pt idx="19">
                  <c:v>7090.4299999999994</c:v>
                </c:pt>
                <c:pt idx="20">
                  <c:v>7102.4299999999994</c:v>
                </c:pt>
                <c:pt idx="21">
                  <c:v>7236.0199999999995</c:v>
                </c:pt>
                <c:pt idx="22">
                  <c:v>7325.0199999999995</c:v>
                </c:pt>
                <c:pt idx="23">
                  <c:v>7390.53</c:v>
                </c:pt>
                <c:pt idx="24">
                  <c:v>7642.7599999999993</c:v>
                </c:pt>
                <c:pt idx="25">
                  <c:v>8129.3399999999992</c:v>
                </c:pt>
                <c:pt idx="26">
                  <c:v>8326.7999999999993</c:v>
                </c:pt>
                <c:pt idx="27">
                  <c:v>8413.41</c:v>
                </c:pt>
                <c:pt idx="28">
                  <c:v>9534.24</c:v>
                </c:pt>
                <c:pt idx="29">
                  <c:v>10911.55</c:v>
                </c:pt>
              </c:numCache>
            </c:numRef>
          </c:val>
          <c:smooth val="0"/>
          <c:extLst>
            <c:ext xmlns:c16="http://schemas.microsoft.com/office/drawing/2014/chart" uri="{C3380CC4-5D6E-409C-BE32-E72D297353CC}">
              <c16:uniqueId val="{00000002-42AD-41E2-9F50-1F15B28E145C}"/>
            </c:ext>
          </c:extLst>
        </c:ser>
        <c:ser>
          <c:idx val="2"/>
          <c:order val="2"/>
          <c:tx>
            <c:strRef>
              <c:f>Sheet2!$D$17:$D$18</c:f>
              <c:strCache>
                <c:ptCount val="1"/>
                <c:pt idx="0">
                  <c:v>Aug</c:v>
                </c:pt>
              </c:strCache>
            </c:strRef>
          </c:tx>
          <c:spPr>
            <a:ln w="28575" cap="rnd">
              <a:solidFill>
                <a:schemeClr val="accent3"/>
              </a:solidFill>
              <a:round/>
            </a:ln>
            <a:effectLst/>
          </c:spPr>
          <c:marker>
            <c:symbol val="none"/>
          </c:marker>
          <c:cat>
            <c:strRef>
              <c:f>Sheet2!$A$19:$A$49</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Sheet2!$D$19:$D$49</c:f>
              <c:numCache>
                <c:formatCode>General</c:formatCode>
                <c:ptCount val="30"/>
                <c:pt idx="0">
                  <c:v>224.03000000000003</c:v>
                </c:pt>
                <c:pt idx="1">
                  <c:v>331.71000000000004</c:v>
                </c:pt>
                <c:pt idx="2">
                  <c:v>1184.69</c:v>
                </c:pt>
                <c:pt idx="3">
                  <c:v>1475.43</c:v>
                </c:pt>
                <c:pt idx="4">
                  <c:v>1510.5600000000002</c:v>
                </c:pt>
                <c:pt idx="5">
                  <c:v>1626.5000000000002</c:v>
                </c:pt>
                <c:pt idx="6">
                  <c:v>1756.6400000000003</c:v>
                </c:pt>
                <c:pt idx="7">
                  <c:v>2061.4000000000005</c:v>
                </c:pt>
                <c:pt idx="8">
                  <c:v>2263.0500000000006</c:v>
                </c:pt>
                <c:pt idx="9">
                  <c:v>2305.3700000000008</c:v>
                </c:pt>
                <c:pt idx="10">
                  <c:v>2320.9900000000007</c:v>
                </c:pt>
                <c:pt idx="11">
                  <c:v>2430.9200000000005</c:v>
                </c:pt>
                <c:pt idx="12">
                  <c:v>2729.3000000000006</c:v>
                </c:pt>
                <c:pt idx="13">
                  <c:v>3064.0300000000007</c:v>
                </c:pt>
                <c:pt idx="14">
                  <c:v>3476.7700000000004</c:v>
                </c:pt>
                <c:pt idx="15">
                  <c:v>3487.7700000000004</c:v>
                </c:pt>
                <c:pt idx="16">
                  <c:v>3549.1200000000003</c:v>
                </c:pt>
                <c:pt idx="17">
                  <c:v>3748.82</c:v>
                </c:pt>
                <c:pt idx="18">
                  <c:v>4124.99</c:v>
                </c:pt>
                <c:pt idx="19">
                  <c:v>4220.04</c:v>
                </c:pt>
                <c:pt idx="20">
                  <c:v>4303.33</c:v>
                </c:pt>
                <c:pt idx="21">
                  <c:v>4322.3</c:v>
                </c:pt>
                <c:pt idx="22">
                  <c:v>5063.55</c:v>
                </c:pt>
                <c:pt idx="23">
                  <c:v>5103.0200000000004</c:v>
                </c:pt>
                <c:pt idx="24">
                  <c:v>5165</c:v>
                </c:pt>
                <c:pt idx="25">
                  <c:v>5531.9</c:v>
                </c:pt>
                <c:pt idx="26">
                  <c:v>5710.9</c:v>
                </c:pt>
                <c:pt idx="27">
                  <c:v>6175.1299999999992</c:v>
                </c:pt>
                <c:pt idx="28">
                  <c:v>6522.44</c:v>
                </c:pt>
                <c:pt idx="29">
                  <c:v>6600.66</c:v>
                </c:pt>
              </c:numCache>
            </c:numRef>
          </c:val>
          <c:smooth val="0"/>
          <c:extLst>
            <c:ext xmlns:c16="http://schemas.microsoft.com/office/drawing/2014/chart" uri="{C3380CC4-5D6E-409C-BE32-E72D297353CC}">
              <c16:uniqueId val="{00000003-42AD-41E2-9F50-1F15B28E145C}"/>
            </c:ext>
          </c:extLst>
        </c:ser>
        <c:dLbls>
          <c:showLegendKey val="0"/>
          <c:showVal val="0"/>
          <c:showCatName val="0"/>
          <c:showSerName val="0"/>
          <c:showPercent val="0"/>
          <c:showBubbleSize val="0"/>
        </c:dLbls>
        <c:smooth val="0"/>
        <c:axId val="1425248575"/>
        <c:axId val="1425244255"/>
      </c:lineChart>
      <c:catAx>
        <c:axId val="142524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44255"/>
        <c:crosses val="autoZero"/>
        <c:auto val="1"/>
        <c:lblAlgn val="ctr"/>
        <c:lblOffset val="100"/>
        <c:noMultiLvlLbl val="0"/>
      </c:catAx>
      <c:valAx>
        <c:axId val="142524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4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chandoo.org/mdac/" TargetMode="External"/><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hyperlink" Target="https://chandoo.org/mdac"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662827</xdr:rowOff>
    </xdr:from>
    <xdr:to>
      <xdr:col>21</xdr:col>
      <xdr:colOff>0</xdr:colOff>
      <xdr:row>49</xdr:row>
      <xdr:rowOff>0</xdr:rowOff>
    </xdr:to>
    <xdr:pic>
      <xdr:nvPicPr>
        <xdr:cNvPr id="2" name="Picture 1" descr="Notebooks and office supplies">
          <a:extLst>
            <a:ext uri="{FF2B5EF4-FFF2-40B4-BE49-F238E27FC236}">
              <a16:creationId xmlns:a16="http://schemas.microsoft.com/office/drawing/2014/main" id="{22CD83E9-4788-463C-ACF0-F34B77D3B723}"/>
            </a:ext>
          </a:extLst>
        </xdr:cNvPr>
        <xdr:cNvPicPr>
          <a:picLocks noChangeAspect="1"/>
        </xdr:cNvPicPr>
      </xdr:nvPicPr>
      <xdr:blipFill>
        <a:blip xmlns:r="http://schemas.openxmlformats.org/officeDocument/2006/relationships" r:embed="rId1" cstate="email">
          <a:extLst>
            <a:ext uri="{BEBA8EAE-BF5A-486C-A8C5-ECC9F3942E4B}">
              <a14:imgProps xmlns:a14="http://schemas.microsoft.com/office/drawing/2010/main">
                <a14:imgLayer r:embed="rId2">
                  <a14:imgEffect>
                    <a14:artisticBlur radius="20"/>
                  </a14:imgEffect>
                </a14:imgLayer>
              </a14:imgProps>
            </a:ext>
            <a:ext uri="{28A0092B-C50C-407E-A947-70E740481C1C}">
              <a14:useLocalDpi xmlns:a14="http://schemas.microsoft.com/office/drawing/2010/main"/>
            </a:ext>
          </a:extLst>
        </a:blip>
        <a:stretch>
          <a:fillRect/>
        </a:stretch>
      </xdr:blipFill>
      <xdr:spPr>
        <a:xfrm>
          <a:off x="0" y="662827"/>
          <a:ext cx="13430250" cy="9147923"/>
        </a:xfrm>
        <a:prstGeom prst="rect">
          <a:avLst/>
        </a:prstGeom>
      </xdr:spPr>
    </xdr:pic>
    <xdr:clientData/>
  </xdr:twoCellAnchor>
  <xdr:twoCellAnchor>
    <xdr:from>
      <xdr:col>2</xdr:col>
      <xdr:colOff>0</xdr:colOff>
      <xdr:row>3</xdr:row>
      <xdr:rowOff>0</xdr:rowOff>
    </xdr:from>
    <xdr:to>
      <xdr:col>17</xdr:col>
      <xdr:colOff>0</xdr:colOff>
      <xdr:row>9</xdr:row>
      <xdr:rowOff>0</xdr:rowOff>
    </xdr:to>
    <xdr:sp macro="" textlink="">
      <xdr:nvSpPr>
        <xdr:cNvPr id="3" name="Rectangle: Rounded Corners 2">
          <a:extLst>
            <a:ext uri="{FF2B5EF4-FFF2-40B4-BE49-F238E27FC236}">
              <a16:creationId xmlns:a16="http://schemas.microsoft.com/office/drawing/2014/main" id="{FBE140F6-0037-46AA-B283-3DC00010B006}"/>
            </a:ext>
          </a:extLst>
        </xdr:cNvPr>
        <xdr:cNvSpPr/>
      </xdr:nvSpPr>
      <xdr:spPr>
        <a:xfrm>
          <a:off x="400050" y="1047750"/>
          <a:ext cx="10287000" cy="1143000"/>
        </a:xfrm>
        <a:prstGeom prst="roundRect">
          <a:avLst>
            <a:gd name="adj" fmla="val 10784"/>
          </a:avLst>
        </a:prstGeom>
        <a:solidFill>
          <a:schemeClr val="bg1">
            <a:lumMod val="95000"/>
            <a:alpha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a:solidFill>
                <a:schemeClr val="tx1"/>
              </a:solidFill>
              <a:latin typeface="+mj-lt"/>
            </a:rPr>
            <a:t>Data:</a:t>
          </a:r>
        </a:p>
        <a:p>
          <a:pPr algn="l"/>
          <a:r>
            <a:rPr lang="en-US" sz="1600">
              <a:solidFill>
                <a:schemeClr val="tx1"/>
              </a:solidFill>
              <a:latin typeface="+mn-lt"/>
            </a:rPr>
            <a:t>Monthly credit card statements in</a:t>
          </a:r>
          <a:r>
            <a:rPr lang="en-US" sz="1600" baseline="0">
              <a:solidFill>
                <a:schemeClr val="tx1"/>
              </a:solidFill>
              <a:latin typeface="+mn-lt"/>
            </a:rPr>
            <a:t> PDFs</a:t>
          </a:r>
          <a:endParaRPr lang="en-US" sz="1600">
            <a:solidFill>
              <a:schemeClr val="tx1"/>
            </a:solidFill>
            <a:latin typeface="+mn-lt"/>
          </a:endParaRPr>
        </a:p>
      </xdr:txBody>
    </xdr:sp>
    <xdr:clientData/>
  </xdr:twoCellAnchor>
  <xdr:twoCellAnchor editAs="oneCell">
    <xdr:from>
      <xdr:col>13</xdr:col>
      <xdr:colOff>268380</xdr:colOff>
      <xdr:row>0</xdr:row>
      <xdr:rowOff>149958</xdr:rowOff>
    </xdr:from>
    <xdr:to>
      <xdr:col>17</xdr:col>
      <xdr:colOff>0</xdr:colOff>
      <xdr:row>2</xdr:row>
      <xdr:rowOff>0</xdr:rowOff>
    </xdr:to>
    <xdr:pic>
      <xdr:nvPicPr>
        <xdr:cNvPr id="4" name="Picture 3">
          <a:hlinkClick xmlns:r="http://schemas.openxmlformats.org/officeDocument/2006/relationships" r:id="rId3"/>
          <a:extLst>
            <a:ext uri="{FF2B5EF4-FFF2-40B4-BE49-F238E27FC236}">
              <a16:creationId xmlns:a16="http://schemas.microsoft.com/office/drawing/2014/main" id="{076FA03C-40D3-417F-88FE-B85C7429C9EB}"/>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8212230" y="149958"/>
          <a:ext cx="2474820" cy="707292"/>
        </a:xfrm>
        <a:prstGeom prst="rect">
          <a:avLst/>
        </a:prstGeom>
      </xdr:spPr>
    </xdr:pic>
    <xdr:clientData/>
  </xdr:twoCellAnchor>
  <xdr:twoCellAnchor>
    <xdr:from>
      <xdr:col>14</xdr:col>
      <xdr:colOff>236221</xdr:colOff>
      <xdr:row>4</xdr:row>
      <xdr:rowOff>17145</xdr:rowOff>
    </xdr:from>
    <xdr:to>
      <xdr:col>15</xdr:col>
      <xdr:colOff>72391</xdr:colOff>
      <xdr:row>7</xdr:row>
      <xdr:rowOff>110637</xdr:rowOff>
    </xdr:to>
    <xdr:grpSp>
      <xdr:nvGrpSpPr>
        <xdr:cNvPr id="5" name="Group 4">
          <a:extLst>
            <a:ext uri="{FF2B5EF4-FFF2-40B4-BE49-F238E27FC236}">
              <a16:creationId xmlns:a16="http://schemas.microsoft.com/office/drawing/2014/main" id="{0506DB2F-F293-4EE3-89CA-E17FF00F3E2D}"/>
            </a:ext>
          </a:extLst>
        </xdr:cNvPr>
        <xdr:cNvGrpSpPr/>
      </xdr:nvGrpSpPr>
      <xdr:grpSpPr>
        <a:xfrm>
          <a:off x="9204375" y="1238299"/>
          <a:ext cx="549324" cy="650338"/>
          <a:chOff x="5760721" y="1283970"/>
          <a:chExt cx="521970" cy="664992"/>
        </a:xfrm>
        <a:effectLst>
          <a:outerShdw blurRad="63500" algn="ctr" rotWithShape="0">
            <a:prstClr val="black">
              <a:alpha val="21000"/>
            </a:prstClr>
          </a:outerShdw>
        </a:effectLst>
      </xdr:grpSpPr>
      <xdr:sp macro="" textlink="">
        <xdr:nvSpPr>
          <xdr:cNvPr id="6" name="Rectangle: Folded Corner 5">
            <a:extLst>
              <a:ext uri="{FF2B5EF4-FFF2-40B4-BE49-F238E27FC236}">
                <a16:creationId xmlns:a16="http://schemas.microsoft.com/office/drawing/2014/main" id="{9441F271-10FA-C028-4373-F46BD7188F29}"/>
              </a:ext>
            </a:extLst>
          </xdr:cNvPr>
          <xdr:cNvSpPr/>
        </xdr:nvSpPr>
        <xdr:spPr>
          <a:xfrm rot="16200000">
            <a:off x="5689210" y="1355481"/>
            <a:ext cx="664992" cy="521970"/>
          </a:xfrm>
          <a:prstGeom prst="foldedCorner">
            <a:avLst>
              <a:gd name="adj" fmla="val 29212"/>
            </a:avLst>
          </a:prstGeom>
          <a:solidFill>
            <a:schemeClr val="accent5">
              <a:lumMod val="20000"/>
              <a:lumOff val="80000"/>
            </a:schemeClr>
          </a:solidFill>
          <a:ln w="38100">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Freeform: Shape 6">
            <a:extLst>
              <a:ext uri="{FF2B5EF4-FFF2-40B4-BE49-F238E27FC236}">
                <a16:creationId xmlns:a16="http://schemas.microsoft.com/office/drawing/2014/main" id="{994785F8-F2C9-A32C-0CF5-E13891412100}"/>
              </a:ext>
            </a:extLst>
          </xdr:cNvPr>
          <xdr:cNvSpPr/>
        </xdr:nvSpPr>
        <xdr:spPr>
          <a:xfrm>
            <a:off x="5824256" y="1465168"/>
            <a:ext cx="364192" cy="38100"/>
          </a:xfrm>
          <a:custGeom>
            <a:avLst/>
            <a:gdLst>
              <a:gd name="connsiteX0" fmla="*/ 0 w 361950"/>
              <a:gd name="connsiteY0" fmla="*/ 0 h 38100"/>
              <a:gd name="connsiteX1" fmla="*/ 361950 w 361950"/>
              <a:gd name="connsiteY1" fmla="*/ 0 h 38100"/>
              <a:gd name="connsiteX2" fmla="*/ 361950 w 361950"/>
              <a:gd name="connsiteY2" fmla="*/ 38100 h 38100"/>
              <a:gd name="connsiteX3" fmla="*/ 0 w 361950"/>
              <a:gd name="connsiteY3" fmla="*/ 38100 h 38100"/>
            </a:gdLst>
            <a:ahLst/>
            <a:cxnLst>
              <a:cxn ang="0">
                <a:pos x="connsiteX0" y="connsiteY0"/>
              </a:cxn>
              <a:cxn ang="0">
                <a:pos x="connsiteX1" y="connsiteY1"/>
              </a:cxn>
              <a:cxn ang="0">
                <a:pos x="connsiteX2" y="connsiteY2"/>
              </a:cxn>
              <a:cxn ang="0">
                <a:pos x="connsiteX3" y="connsiteY3"/>
              </a:cxn>
            </a:cxnLst>
            <a:rect l="l" t="t" r="r" b="b"/>
            <a:pathLst>
              <a:path w="361950" h="38100">
                <a:moveTo>
                  <a:pt x="0" y="0"/>
                </a:moveTo>
                <a:lnTo>
                  <a:pt x="361950" y="0"/>
                </a:lnTo>
                <a:lnTo>
                  <a:pt x="361950" y="38100"/>
                </a:lnTo>
                <a:lnTo>
                  <a:pt x="0" y="38100"/>
                </a:lnTo>
                <a:close/>
              </a:path>
            </a:pathLst>
          </a:custGeom>
          <a:solidFill>
            <a:srgbClr val="000000"/>
          </a:solidFill>
          <a:ln w="9525" cap="flat">
            <a:noFill/>
            <a:prstDash val="solid"/>
            <a:miter/>
          </a:ln>
        </xdr:spPr>
        <xdr:txBody>
          <a:bodyPr rtlCol="0" anchor="ctr"/>
          <a:lstStyle/>
          <a:p>
            <a:endParaRPr lang="en-US"/>
          </a:p>
        </xdr:txBody>
      </xdr:sp>
      <xdr:sp macro="" textlink="">
        <xdr:nvSpPr>
          <xdr:cNvPr id="8" name="Freeform: Shape 7">
            <a:extLst>
              <a:ext uri="{FF2B5EF4-FFF2-40B4-BE49-F238E27FC236}">
                <a16:creationId xmlns:a16="http://schemas.microsoft.com/office/drawing/2014/main" id="{03F2B01E-51FA-13FB-1AB0-211C4F10B435}"/>
              </a:ext>
            </a:extLst>
          </xdr:cNvPr>
          <xdr:cNvSpPr/>
        </xdr:nvSpPr>
        <xdr:spPr>
          <a:xfrm>
            <a:off x="5824256" y="1388968"/>
            <a:ext cx="126067" cy="38100"/>
          </a:xfrm>
          <a:custGeom>
            <a:avLst/>
            <a:gdLst>
              <a:gd name="connsiteX0" fmla="*/ 0 w 123825"/>
              <a:gd name="connsiteY0" fmla="*/ 0 h 38100"/>
              <a:gd name="connsiteX1" fmla="*/ 123825 w 123825"/>
              <a:gd name="connsiteY1" fmla="*/ 0 h 38100"/>
              <a:gd name="connsiteX2" fmla="*/ 123825 w 123825"/>
              <a:gd name="connsiteY2" fmla="*/ 38100 h 38100"/>
              <a:gd name="connsiteX3" fmla="*/ 0 w 123825"/>
              <a:gd name="connsiteY3" fmla="*/ 38100 h 38100"/>
            </a:gdLst>
            <a:ahLst/>
            <a:cxnLst>
              <a:cxn ang="0">
                <a:pos x="connsiteX0" y="connsiteY0"/>
              </a:cxn>
              <a:cxn ang="0">
                <a:pos x="connsiteX1" y="connsiteY1"/>
              </a:cxn>
              <a:cxn ang="0">
                <a:pos x="connsiteX2" y="connsiteY2"/>
              </a:cxn>
              <a:cxn ang="0">
                <a:pos x="connsiteX3" y="connsiteY3"/>
              </a:cxn>
            </a:cxnLst>
            <a:rect l="l" t="t" r="r" b="b"/>
            <a:pathLst>
              <a:path w="123825" h="38100">
                <a:moveTo>
                  <a:pt x="0" y="0"/>
                </a:moveTo>
                <a:lnTo>
                  <a:pt x="123825" y="0"/>
                </a:lnTo>
                <a:lnTo>
                  <a:pt x="123825" y="38100"/>
                </a:lnTo>
                <a:lnTo>
                  <a:pt x="0" y="38100"/>
                </a:lnTo>
                <a:close/>
              </a:path>
            </a:pathLst>
          </a:custGeom>
          <a:solidFill>
            <a:srgbClr val="000000"/>
          </a:solidFill>
          <a:ln w="9525" cap="flat">
            <a:noFill/>
            <a:prstDash val="solid"/>
            <a:miter/>
          </a:ln>
        </xdr:spPr>
        <xdr:txBody>
          <a:bodyPr rtlCol="0" anchor="ctr"/>
          <a:lstStyle/>
          <a:p>
            <a:endParaRPr lang="en-US"/>
          </a:p>
        </xdr:txBody>
      </xdr:sp>
      <xdr:sp macro="" textlink="">
        <xdr:nvSpPr>
          <xdr:cNvPr id="9" name="Freeform: Shape 8">
            <a:extLst>
              <a:ext uri="{FF2B5EF4-FFF2-40B4-BE49-F238E27FC236}">
                <a16:creationId xmlns:a16="http://schemas.microsoft.com/office/drawing/2014/main" id="{BFF01280-968B-5F2D-C4C3-00B9639CB3F5}"/>
              </a:ext>
            </a:extLst>
          </xdr:cNvPr>
          <xdr:cNvSpPr/>
        </xdr:nvSpPr>
        <xdr:spPr>
          <a:xfrm>
            <a:off x="5824256" y="1541368"/>
            <a:ext cx="364192" cy="38100"/>
          </a:xfrm>
          <a:custGeom>
            <a:avLst/>
            <a:gdLst>
              <a:gd name="connsiteX0" fmla="*/ 0 w 361950"/>
              <a:gd name="connsiteY0" fmla="*/ 0 h 38100"/>
              <a:gd name="connsiteX1" fmla="*/ 361950 w 361950"/>
              <a:gd name="connsiteY1" fmla="*/ 0 h 38100"/>
              <a:gd name="connsiteX2" fmla="*/ 361950 w 361950"/>
              <a:gd name="connsiteY2" fmla="*/ 38100 h 38100"/>
              <a:gd name="connsiteX3" fmla="*/ 0 w 361950"/>
              <a:gd name="connsiteY3" fmla="*/ 38100 h 38100"/>
            </a:gdLst>
            <a:ahLst/>
            <a:cxnLst>
              <a:cxn ang="0">
                <a:pos x="connsiteX0" y="connsiteY0"/>
              </a:cxn>
              <a:cxn ang="0">
                <a:pos x="connsiteX1" y="connsiteY1"/>
              </a:cxn>
              <a:cxn ang="0">
                <a:pos x="connsiteX2" y="connsiteY2"/>
              </a:cxn>
              <a:cxn ang="0">
                <a:pos x="connsiteX3" y="connsiteY3"/>
              </a:cxn>
            </a:cxnLst>
            <a:rect l="l" t="t" r="r" b="b"/>
            <a:pathLst>
              <a:path w="361950" h="38100">
                <a:moveTo>
                  <a:pt x="0" y="0"/>
                </a:moveTo>
                <a:lnTo>
                  <a:pt x="361950" y="0"/>
                </a:lnTo>
                <a:lnTo>
                  <a:pt x="361950" y="38100"/>
                </a:lnTo>
                <a:lnTo>
                  <a:pt x="0" y="38100"/>
                </a:lnTo>
                <a:close/>
              </a:path>
            </a:pathLst>
          </a:custGeom>
          <a:solidFill>
            <a:srgbClr val="000000"/>
          </a:solidFill>
          <a:ln w="9525" cap="flat">
            <a:noFill/>
            <a:prstDash val="solid"/>
            <a:miter/>
          </a:ln>
        </xdr:spPr>
        <xdr:txBody>
          <a:bodyPr rtlCol="0" anchor="ctr"/>
          <a:lstStyle/>
          <a:p>
            <a:endParaRPr lang="en-US"/>
          </a:p>
        </xdr:txBody>
      </xdr:sp>
      <xdr:sp macro="" textlink="">
        <xdr:nvSpPr>
          <xdr:cNvPr id="10" name="Freeform: Shape 9">
            <a:extLst>
              <a:ext uri="{FF2B5EF4-FFF2-40B4-BE49-F238E27FC236}">
                <a16:creationId xmlns:a16="http://schemas.microsoft.com/office/drawing/2014/main" id="{4B73609A-ECE4-70BF-BFF9-1F8F2922BCD2}"/>
              </a:ext>
            </a:extLst>
          </xdr:cNvPr>
          <xdr:cNvSpPr/>
        </xdr:nvSpPr>
        <xdr:spPr>
          <a:xfrm>
            <a:off x="5824256" y="1617568"/>
            <a:ext cx="364192" cy="38100"/>
          </a:xfrm>
          <a:custGeom>
            <a:avLst/>
            <a:gdLst>
              <a:gd name="connsiteX0" fmla="*/ 0 w 361950"/>
              <a:gd name="connsiteY0" fmla="*/ 0 h 38100"/>
              <a:gd name="connsiteX1" fmla="*/ 361950 w 361950"/>
              <a:gd name="connsiteY1" fmla="*/ 0 h 38100"/>
              <a:gd name="connsiteX2" fmla="*/ 361950 w 361950"/>
              <a:gd name="connsiteY2" fmla="*/ 38100 h 38100"/>
              <a:gd name="connsiteX3" fmla="*/ 0 w 361950"/>
              <a:gd name="connsiteY3" fmla="*/ 38100 h 38100"/>
            </a:gdLst>
            <a:ahLst/>
            <a:cxnLst>
              <a:cxn ang="0">
                <a:pos x="connsiteX0" y="connsiteY0"/>
              </a:cxn>
              <a:cxn ang="0">
                <a:pos x="connsiteX1" y="connsiteY1"/>
              </a:cxn>
              <a:cxn ang="0">
                <a:pos x="connsiteX2" y="connsiteY2"/>
              </a:cxn>
              <a:cxn ang="0">
                <a:pos x="connsiteX3" y="connsiteY3"/>
              </a:cxn>
            </a:cxnLst>
            <a:rect l="l" t="t" r="r" b="b"/>
            <a:pathLst>
              <a:path w="361950" h="38100">
                <a:moveTo>
                  <a:pt x="0" y="0"/>
                </a:moveTo>
                <a:lnTo>
                  <a:pt x="361950" y="0"/>
                </a:lnTo>
                <a:lnTo>
                  <a:pt x="361950" y="38100"/>
                </a:lnTo>
                <a:lnTo>
                  <a:pt x="0" y="38100"/>
                </a:lnTo>
                <a:close/>
              </a:path>
            </a:pathLst>
          </a:custGeom>
          <a:solidFill>
            <a:srgbClr val="000000"/>
          </a:solidFill>
          <a:ln w="9525" cap="flat">
            <a:noFill/>
            <a:prstDash val="solid"/>
            <a:miter/>
          </a:ln>
        </xdr:spPr>
        <xdr:txBody>
          <a:bodyPr rtlCol="0" anchor="ctr"/>
          <a:lstStyle/>
          <a:p>
            <a:endParaRPr lang="en-US"/>
          </a:p>
        </xdr:txBody>
      </xdr:sp>
      <xdr:sp macro="" textlink="">
        <xdr:nvSpPr>
          <xdr:cNvPr id="11" name="Freeform: Shape 10">
            <a:extLst>
              <a:ext uri="{FF2B5EF4-FFF2-40B4-BE49-F238E27FC236}">
                <a16:creationId xmlns:a16="http://schemas.microsoft.com/office/drawing/2014/main" id="{91B46B28-A1FB-4A01-B506-F89A6E3920F7}"/>
              </a:ext>
            </a:extLst>
          </xdr:cNvPr>
          <xdr:cNvSpPr/>
        </xdr:nvSpPr>
        <xdr:spPr>
          <a:xfrm>
            <a:off x="5824256" y="1693768"/>
            <a:ext cx="364192" cy="38100"/>
          </a:xfrm>
          <a:custGeom>
            <a:avLst/>
            <a:gdLst>
              <a:gd name="connsiteX0" fmla="*/ 0 w 361950"/>
              <a:gd name="connsiteY0" fmla="*/ 0 h 38100"/>
              <a:gd name="connsiteX1" fmla="*/ 361950 w 361950"/>
              <a:gd name="connsiteY1" fmla="*/ 0 h 38100"/>
              <a:gd name="connsiteX2" fmla="*/ 361950 w 361950"/>
              <a:gd name="connsiteY2" fmla="*/ 38100 h 38100"/>
              <a:gd name="connsiteX3" fmla="*/ 0 w 361950"/>
              <a:gd name="connsiteY3" fmla="*/ 38100 h 38100"/>
            </a:gdLst>
            <a:ahLst/>
            <a:cxnLst>
              <a:cxn ang="0">
                <a:pos x="connsiteX0" y="connsiteY0"/>
              </a:cxn>
              <a:cxn ang="0">
                <a:pos x="connsiteX1" y="connsiteY1"/>
              </a:cxn>
              <a:cxn ang="0">
                <a:pos x="connsiteX2" y="connsiteY2"/>
              </a:cxn>
              <a:cxn ang="0">
                <a:pos x="connsiteX3" y="connsiteY3"/>
              </a:cxn>
            </a:cxnLst>
            <a:rect l="l" t="t" r="r" b="b"/>
            <a:pathLst>
              <a:path w="361950" h="38100">
                <a:moveTo>
                  <a:pt x="0" y="0"/>
                </a:moveTo>
                <a:lnTo>
                  <a:pt x="361950" y="0"/>
                </a:lnTo>
                <a:lnTo>
                  <a:pt x="361950" y="38100"/>
                </a:lnTo>
                <a:lnTo>
                  <a:pt x="0" y="38100"/>
                </a:lnTo>
                <a:close/>
              </a:path>
            </a:pathLst>
          </a:custGeom>
          <a:solidFill>
            <a:srgbClr val="000000"/>
          </a:solidFill>
          <a:ln w="9525" cap="flat">
            <a:noFill/>
            <a:prstDash val="solid"/>
            <a:miter/>
          </a:ln>
        </xdr:spPr>
        <xdr:txBody>
          <a:bodyPr rtlCol="0" anchor="ctr"/>
          <a:lstStyle/>
          <a:p>
            <a:endParaRPr lang="en-US"/>
          </a:p>
        </xdr:txBody>
      </xdr:sp>
      <xdr:sp macro="" textlink="">
        <xdr:nvSpPr>
          <xdr:cNvPr id="12" name="TextBox 11">
            <a:extLst>
              <a:ext uri="{FF2B5EF4-FFF2-40B4-BE49-F238E27FC236}">
                <a16:creationId xmlns:a16="http://schemas.microsoft.com/office/drawing/2014/main" id="{0476D480-14A1-328C-E22A-948E96201E9A}"/>
              </a:ext>
            </a:extLst>
          </xdr:cNvPr>
          <xdr:cNvSpPr txBox="1"/>
        </xdr:nvSpPr>
        <xdr:spPr>
          <a:xfrm>
            <a:off x="5812155" y="1777365"/>
            <a:ext cx="365760" cy="121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a:latin typeface="+mj-lt"/>
              </a:rPr>
              <a:t>PDF</a:t>
            </a:r>
          </a:p>
        </xdr:txBody>
      </xdr:sp>
    </xdr:grpSp>
    <xdr:clientData/>
  </xdr:twoCellAnchor>
  <xdr:twoCellAnchor>
    <xdr:from>
      <xdr:col>15</xdr:col>
      <xdr:colOff>217171</xdr:colOff>
      <xdr:row>4</xdr:row>
      <xdr:rowOff>83820</xdr:rowOff>
    </xdr:from>
    <xdr:to>
      <xdr:col>16</xdr:col>
      <xdr:colOff>53341</xdr:colOff>
      <xdr:row>7</xdr:row>
      <xdr:rowOff>177312</xdr:rowOff>
    </xdr:to>
    <xdr:grpSp>
      <xdr:nvGrpSpPr>
        <xdr:cNvPr id="13" name="Group 12">
          <a:extLst>
            <a:ext uri="{FF2B5EF4-FFF2-40B4-BE49-F238E27FC236}">
              <a16:creationId xmlns:a16="http://schemas.microsoft.com/office/drawing/2014/main" id="{7DBE88B9-82CB-4564-8BCA-AB5C66271EFB}"/>
            </a:ext>
          </a:extLst>
        </xdr:cNvPr>
        <xdr:cNvGrpSpPr/>
      </xdr:nvGrpSpPr>
      <xdr:grpSpPr>
        <a:xfrm>
          <a:off x="9898479" y="1304974"/>
          <a:ext cx="549324" cy="650338"/>
          <a:chOff x="5760721" y="1283970"/>
          <a:chExt cx="521970" cy="664992"/>
        </a:xfrm>
        <a:effectLst>
          <a:outerShdw blurRad="63500" algn="ctr" rotWithShape="0">
            <a:prstClr val="black">
              <a:alpha val="21000"/>
            </a:prstClr>
          </a:outerShdw>
        </a:effectLst>
      </xdr:grpSpPr>
      <xdr:sp macro="" textlink="">
        <xdr:nvSpPr>
          <xdr:cNvPr id="14" name="Rectangle: Folded Corner 13">
            <a:extLst>
              <a:ext uri="{FF2B5EF4-FFF2-40B4-BE49-F238E27FC236}">
                <a16:creationId xmlns:a16="http://schemas.microsoft.com/office/drawing/2014/main" id="{881B98D7-D80A-348F-548A-079714FA2266}"/>
              </a:ext>
            </a:extLst>
          </xdr:cNvPr>
          <xdr:cNvSpPr/>
        </xdr:nvSpPr>
        <xdr:spPr>
          <a:xfrm rot="16200000">
            <a:off x="5689210" y="1355481"/>
            <a:ext cx="664992" cy="521970"/>
          </a:xfrm>
          <a:prstGeom prst="foldedCorner">
            <a:avLst>
              <a:gd name="adj" fmla="val 29212"/>
            </a:avLst>
          </a:prstGeom>
          <a:solidFill>
            <a:schemeClr val="accent3">
              <a:lumMod val="20000"/>
              <a:lumOff val="80000"/>
            </a:schemeClr>
          </a:solidFill>
          <a:ln w="38100">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Freeform: Shape 14">
            <a:extLst>
              <a:ext uri="{FF2B5EF4-FFF2-40B4-BE49-F238E27FC236}">
                <a16:creationId xmlns:a16="http://schemas.microsoft.com/office/drawing/2014/main" id="{07DCFDCA-B272-6078-9AE6-ECBCACED631A}"/>
              </a:ext>
            </a:extLst>
          </xdr:cNvPr>
          <xdr:cNvSpPr/>
        </xdr:nvSpPr>
        <xdr:spPr>
          <a:xfrm>
            <a:off x="5824256" y="1465168"/>
            <a:ext cx="364192" cy="38100"/>
          </a:xfrm>
          <a:custGeom>
            <a:avLst/>
            <a:gdLst>
              <a:gd name="connsiteX0" fmla="*/ 0 w 361950"/>
              <a:gd name="connsiteY0" fmla="*/ 0 h 38100"/>
              <a:gd name="connsiteX1" fmla="*/ 361950 w 361950"/>
              <a:gd name="connsiteY1" fmla="*/ 0 h 38100"/>
              <a:gd name="connsiteX2" fmla="*/ 361950 w 361950"/>
              <a:gd name="connsiteY2" fmla="*/ 38100 h 38100"/>
              <a:gd name="connsiteX3" fmla="*/ 0 w 361950"/>
              <a:gd name="connsiteY3" fmla="*/ 38100 h 38100"/>
            </a:gdLst>
            <a:ahLst/>
            <a:cxnLst>
              <a:cxn ang="0">
                <a:pos x="connsiteX0" y="connsiteY0"/>
              </a:cxn>
              <a:cxn ang="0">
                <a:pos x="connsiteX1" y="connsiteY1"/>
              </a:cxn>
              <a:cxn ang="0">
                <a:pos x="connsiteX2" y="connsiteY2"/>
              </a:cxn>
              <a:cxn ang="0">
                <a:pos x="connsiteX3" y="connsiteY3"/>
              </a:cxn>
            </a:cxnLst>
            <a:rect l="l" t="t" r="r" b="b"/>
            <a:pathLst>
              <a:path w="361950" h="38100">
                <a:moveTo>
                  <a:pt x="0" y="0"/>
                </a:moveTo>
                <a:lnTo>
                  <a:pt x="361950" y="0"/>
                </a:lnTo>
                <a:lnTo>
                  <a:pt x="361950" y="38100"/>
                </a:lnTo>
                <a:lnTo>
                  <a:pt x="0" y="38100"/>
                </a:lnTo>
                <a:close/>
              </a:path>
            </a:pathLst>
          </a:custGeom>
          <a:solidFill>
            <a:srgbClr val="000000"/>
          </a:solidFill>
          <a:ln w="9525" cap="flat">
            <a:noFill/>
            <a:prstDash val="solid"/>
            <a:miter/>
          </a:ln>
        </xdr:spPr>
        <xdr:txBody>
          <a:bodyPr rtlCol="0" anchor="ctr"/>
          <a:lstStyle/>
          <a:p>
            <a:endParaRPr lang="en-US"/>
          </a:p>
        </xdr:txBody>
      </xdr:sp>
      <xdr:sp macro="" textlink="">
        <xdr:nvSpPr>
          <xdr:cNvPr id="16" name="Freeform: Shape 15">
            <a:extLst>
              <a:ext uri="{FF2B5EF4-FFF2-40B4-BE49-F238E27FC236}">
                <a16:creationId xmlns:a16="http://schemas.microsoft.com/office/drawing/2014/main" id="{F872A979-013C-11BB-05C2-CA820D34369B}"/>
              </a:ext>
            </a:extLst>
          </xdr:cNvPr>
          <xdr:cNvSpPr/>
        </xdr:nvSpPr>
        <xdr:spPr>
          <a:xfrm>
            <a:off x="5824256" y="1388968"/>
            <a:ext cx="126067" cy="38100"/>
          </a:xfrm>
          <a:custGeom>
            <a:avLst/>
            <a:gdLst>
              <a:gd name="connsiteX0" fmla="*/ 0 w 123825"/>
              <a:gd name="connsiteY0" fmla="*/ 0 h 38100"/>
              <a:gd name="connsiteX1" fmla="*/ 123825 w 123825"/>
              <a:gd name="connsiteY1" fmla="*/ 0 h 38100"/>
              <a:gd name="connsiteX2" fmla="*/ 123825 w 123825"/>
              <a:gd name="connsiteY2" fmla="*/ 38100 h 38100"/>
              <a:gd name="connsiteX3" fmla="*/ 0 w 123825"/>
              <a:gd name="connsiteY3" fmla="*/ 38100 h 38100"/>
            </a:gdLst>
            <a:ahLst/>
            <a:cxnLst>
              <a:cxn ang="0">
                <a:pos x="connsiteX0" y="connsiteY0"/>
              </a:cxn>
              <a:cxn ang="0">
                <a:pos x="connsiteX1" y="connsiteY1"/>
              </a:cxn>
              <a:cxn ang="0">
                <a:pos x="connsiteX2" y="connsiteY2"/>
              </a:cxn>
              <a:cxn ang="0">
                <a:pos x="connsiteX3" y="connsiteY3"/>
              </a:cxn>
            </a:cxnLst>
            <a:rect l="l" t="t" r="r" b="b"/>
            <a:pathLst>
              <a:path w="123825" h="38100">
                <a:moveTo>
                  <a:pt x="0" y="0"/>
                </a:moveTo>
                <a:lnTo>
                  <a:pt x="123825" y="0"/>
                </a:lnTo>
                <a:lnTo>
                  <a:pt x="123825" y="38100"/>
                </a:lnTo>
                <a:lnTo>
                  <a:pt x="0" y="38100"/>
                </a:lnTo>
                <a:close/>
              </a:path>
            </a:pathLst>
          </a:custGeom>
          <a:solidFill>
            <a:srgbClr val="000000"/>
          </a:solidFill>
          <a:ln w="9525" cap="flat">
            <a:noFill/>
            <a:prstDash val="solid"/>
            <a:miter/>
          </a:ln>
        </xdr:spPr>
        <xdr:txBody>
          <a:bodyPr rtlCol="0" anchor="ctr"/>
          <a:lstStyle/>
          <a:p>
            <a:endParaRPr lang="en-US"/>
          </a:p>
        </xdr:txBody>
      </xdr:sp>
      <xdr:sp macro="" textlink="">
        <xdr:nvSpPr>
          <xdr:cNvPr id="17" name="Freeform: Shape 16">
            <a:extLst>
              <a:ext uri="{FF2B5EF4-FFF2-40B4-BE49-F238E27FC236}">
                <a16:creationId xmlns:a16="http://schemas.microsoft.com/office/drawing/2014/main" id="{2CB56EA4-0BCB-F97E-BED5-F229ADD7E610}"/>
              </a:ext>
            </a:extLst>
          </xdr:cNvPr>
          <xdr:cNvSpPr/>
        </xdr:nvSpPr>
        <xdr:spPr>
          <a:xfrm>
            <a:off x="5824256" y="1541368"/>
            <a:ext cx="364192" cy="38100"/>
          </a:xfrm>
          <a:custGeom>
            <a:avLst/>
            <a:gdLst>
              <a:gd name="connsiteX0" fmla="*/ 0 w 361950"/>
              <a:gd name="connsiteY0" fmla="*/ 0 h 38100"/>
              <a:gd name="connsiteX1" fmla="*/ 361950 w 361950"/>
              <a:gd name="connsiteY1" fmla="*/ 0 h 38100"/>
              <a:gd name="connsiteX2" fmla="*/ 361950 w 361950"/>
              <a:gd name="connsiteY2" fmla="*/ 38100 h 38100"/>
              <a:gd name="connsiteX3" fmla="*/ 0 w 361950"/>
              <a:gd name="connsiteY3" fmla="*/ 38100 h 38100"/>
            </a:gdLst>
            <a:ahLst/>
            <a:cxnLst>
              <a:cxn ang="0">
                <a:pos x="connsiteX0" y="connsiteY0"/>
              </a:cxn>
              <a:cxn ang="0">
                <a:pos x="connsiteX1" y="connsiteY1"/>
              </a:cxn>
              <a:cxn ang="0">
                <a:pos x="connsiteX2" y="connsiteY2"/>
              </a:cxn>
              <a:cxn ang="0">
                <a:pos x="connsiteX3" y="connsiteY3"/>
              </a:cxn>
            </a:cxnLst>
            <a:rect l="l" t="t" r="r" b="b"/>
            <a:pathLst>
              <a:path w="361950" h="38100">
                <a:moveTo>
                  <a:pt x="0" y="0"/>
                </a:moveTo>
                <a:lnTo>
                  <a:pt x="361950" y="0"/>
                </a:lnTo>
                <a:lnTo>
                  <a:pt x="361950" y="38100"/>
                </a:lnTo>
                <a:lnTo>
                  <a:pt x="0" y="38100"/>
                </a:lnTo>
                <a:close/>
              </a:path>
            </a:pathLst>
          </a:custGeom>
          <a:solidFill>
            <a:srgbClr val="000000"/>
          </a:solidFill>
          <a:ln w="9525" cap="flat">
            <a:noFill/>
            <a:prstDash val="solid"/>
            <a:miter/>
          </a:ln>
        </xdr:spPr>
        <xdr:txBody>
          <a:bodyPr rtlCol="0" anchor="ctr"/>
          <a:lstStyle/>
          <a:p>
            <a:endParaRPr lang="en-US"/>
          </a:p>
        </xdr:txBody>
      </xdr:sp>
      <xdr:sp macro="" textlink="">
        <xdr:nvSpPr>
          <xdr:cNvPr id="18" name="Freeform: Shape 17">
            <a:extLst>
              <a:ext uri="{FF2B5EF4-FFF2-40B4-BE49-F238E27FC236}">
                <a16:creationId xmlns:a16="http://schemas.microsoft.com/office/drawing/2014/main" id="{8A495DC9-340F-CFA4-336E-1AB8FA2894DC}"/>
              </a:ext>
            </a:extLst>
          </xdr:cNvPr>
          <xdr:cNvSpPr/>
        </xdr:nvSpPr>
        <xdr:spPr>
          <a:xfrm>
            <a:off x="5824256" y="1617568"/>
            <a:ext cx="364192" cy="38100"/>
          </a:xfrm>
          <a:custGeom>
            <a:avLst/>
            <a:gdLst>
              <a:gd name="connsiteX0" fmla="*/ 0 w 361950"/>
              <a:gd name="connsiteY0" fmla="*/ 0 h 38100"/>
              <a:gd name="connsiteX1" fmla="*/ 361950 w 361950"/>
              <a:gd name="connsiteY1" fmla="*/ 0 h 38100"/>
              <a:gd name="connsiteX2" fmla="*/ 361950 w 361950"/>
              <a:gd name="connsiteY2" fmla="*/ 38100 h 38100"/>
              <a:gd name="connsiteX3" fmla="*/ 0 w 361950"/>
              <a:gd name="connsiteY3" fmla="*/ 38100 h 38100"/>
            </a:gdLst>
            <a:ahLst/>
            <a:cxnLst>
              <a:cxn ang="0">
                <a:pos x="connsiteX0" y="connsiteY0"/>
              </a:cxn>
              <a:cxn ang="0">
                <a:pos x="connsiteX1" y="connsiteY1"/>
              </a:cxn>
              <a:cxn ang="0">
                <a:pos x="connsiteX2" y="connsiteY2"/>
              </a:cxn>
              <a:cxn ang="0">
                <a:pos x="connsiteX3" y="connsiteY3"/>
              </a:cxn>
            </a:cxnLst>
            <a:rect l="l" t="t" r="r" b="b"/>
            <a:pathLst>
              <a:path w="361950" h="38100">
                <a:moveTo>
                  <a:pt x="0" y="0"/>
                </a:moveTo>
                <a:lnTo>
                  <a:pt x="361950" y="0"/>
                </a:lnTo>
                <a:lnTo>
                  <a:pt x="361950" y="38100"/>
                </a:lnTo>
                <a:lnTo>
                  <a:pt x="0" y="38100"/>
                </a:lnTo>
                <a:close/>
              </a:path>
            </a:pathLst>
          </a:custGeom>
          <a:solidFill>
            <a:srgbClr val="000000"/>
          </a:solidFill>
          <a:ln w="9525" cap="flat">
            <a:noFill/>
            <a:prstDash val="solid"/>
            <a:miter/>
          </a:ln>
        </xdr:spPr>
        <xdr:txBody>
          <a:bodyPr rtlCol="0" anchor="ctr"/>
          <a:lstStyle/>
          <a:p>
            <a:endParaRPr lang="en-US"/>
          </a:p>
        </xdr:txBody>
      </xdr:sp>
      <xdr:sp macro="" textlink="">
        <xdr:nvSpPr>
          <xdr:cNvPr id="19" name="Freeform: Shape 18">
            <a:extLst>
              <a:ext uri="{FF2B5EF4-FFF2-40B4-BE49-F238E27FC236}">
                <a16:creationId xmlns:a16="http://schemas.microsoft.com/office/drawing/2014/main" id="{FBB99189-0B22-037E-282F-8106C133802D}"/>
              </a:ext>
            </a:extLst>
          </xdr:cNvPr>
          <xdr:cNvSpPr/>
        </xdr:nvSpPr>
        <xdr:spPr>
          <a:xfrm>
            <a:off x="5824256" y="1693768"/>
            <a:ext cx="364192" cy="38100"/>
          </a:xfrm>
          <a:custGeom>
            <a:avLst/>
            <a:gdLst>
              <a:gd name="connsiteX0" fmla="*/ 0 w 361950"/>
              <a:gd name="connsiteY0" fmla="*/ 0 h 38100"/>
              <a:gd name="connsiteX1" fmla="*/ 361950 w 361950"/>
              <a:gd name="connsiteY1" fmla="*/ 0 h 38100"/>
              <a:gd name="connsiteX2" fmla="*/ 361950 w 361950"/>
              <a:gd name="connsiteY2" fmla="*/ 38100 h 38100"/>
              <a:gd name="connsiteX3" fmla="*/ 0 w 361950"/>
              <a:gd name="connsiteY3" fmla="*/ 38100 h 38100"/>
            </a:gdLst>
            <a:ahLst/>
            <a:cxnLst>
              <a:cxn ang="0">
                <a:pos x="connsiteX0" y="connsiteY0"/>
              </a:cxn>
              <a:cxn ang="0">
                <a:pos x="connsiteX1" y="connsiteY1"/>
              </a:cxn>
              <a:cxn ang="0">
                <a:pos x="connsiteX2" y="connsiteY2"/>
              </a:cxn>
              <a:cxn ang="0">
                <a:pos x="connsiteX3" y="connsiteY3"/>
              </a:cxn>
            </a:cxnLst>
            <a:rect l="l" t="t" r="r" b="b"/>
            <a:pathLst>
              <a:path w="361950" h="38100">
                <a:moveTo>
                  <a:pt x="0" y="0"/>
                </a:moveTo>
                <a:lnTo>
                  <a:pt x="361950" y="0"/>
                </a:lnTo>
                <a:lnTo>
                  <a:pt x="361950" y="38100"/>
                </a:lnTo>
                <a:lnTo>
                  <a:pt x="0" y="38100"/>
                </a:lnTo>
                <a:close/>
              </a:path>
            </a:pathLst>
          </a:custGeom>
          <a:solidFill>
            <a:srgbClr val="000000"/>
          </a:solidFill>
          <a:ln w="9525" cap="flat">
            <a:noFill/>
            <a:prstDash val="solid"/>
            <a:miter/>
          </a:ln>
        </xdr:spPr>
        <xdr:txBody>
          <a:bodyPr rtlCol="0" anchor="ctr"/>
          <a:lstStyle/>
          <a:p>
            <a:endParaRPr lang="en-US"/>
          </a:p>
        </xdr:txBody>
      </xdr:sp>
      <xdr:sp macro="" textlink="">
        <xdr:nvSpPr>
          <xdr:cNvPr id="20" name="TextBox 19">
            <a:extLst>
              <a:ext uri="{FF2B5EF4-FFF2-40B4-BE49-F238E27FC236}">
                <a16:creationId xmlns:a16="http://schemas.microsoft.com/office/drawing/2014/main" id="{37BA0C34-7440-147D-515C-7BA342F8DA90}"/>
              </a:ext>
            </a:extLst>
          </xdr:cNvPr>
          <xdr:cNvSpPr txBox="1"/>
        </xdr:nvSpPr>
        <xdr:spPr>
          <a:xfrm>
            <a:off x="5812155" y="1777365"/>
            <a:ext cx="365760" cy="121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a:latin typeface="+mj-lt"/>
              </a:rPr>
              <a:t>PDF</a:t>
            </a:r>
          </a:p>
        </xdr:txBody>
      </xdr:sp>
    </xdr:grpSp>
    <xdr:clientData/>
  </xdr:twoCellAnchor>
  <xdr:twoCellAnchor>
    <xdr:from>
      <xdr:col>14</xdr:col>
      <xdr:colOff>493396</xdr:colOff>
      <xdr:row>3</xdr:row>
      <xdr:rowOff>83820</xdr:rowOff>
    </xdr:from>
    <xdr:to>
      <xdr:col>15</xdr:col>
      <xdr:colOff>329566</xdr:colOff>
      <xdr:row>6</xdr:row>
      <xdr:rowOff>177312</xdr:rowOff>
    </xdr:to>
    <xdr:grpSp>
      <xdr:nvGrpSpPr>
        <xdr:cNvPr id="21" name="Group 20">
          <a:extLst>
            <a:ext uri="{FF2B5EF4-FFF2-40B4-BE49-F238E27FC236}">
              <a16:creationId xmlns:a16="http://schemas.microsoft.com/office/drawing/2014/main" id="{4FE06086-129C-4033-AB5B-5FF910570200}"/>
            </a:ext>
          </a:extLst>
        </xdr:cNvPr>
        <xdr:cNvGrpSpPr/>
      </xdr:nvGrpSpPr>
      <xdr:grpSpPr>
        <a:xfrm>
          <a:off x="9461550" y="1119358"/>
          <a:ext cx="549324" cy="650339"/>
          <a:chOff x="5760721" y="1283970"/>
          <a:chExt cx="521970" cy="664992"/>
        </a:xfrm>
        <a:effectLst>
          <a:outerShdw blurRad="63500" algn="ctr" rotWithShape="0">
            <a:prstClr val="black">
              <a:alpha val="21000"/>
            </a:prstClr>
          </a:outerShdw>
        </a:effectLst>
      </xdr:grpSpPr>
      <xdr:sp macro="" textlink="">
        <xdr:nvSpPr>
          <xdr:cNvPr id="22" name="Rectangle: Folded Corner 21">
            <a:extLst>
              <a:ext uri="{FF2B5EF4-FFF2-40B4-BE49-F238E27FC236}">
                <a16:creationId xmlns:a16="http://schemas.microsoft.com/office/drawing/2014/main" id="{6DDC0209-74A7-99AE-BA53-8E247C1C8763}"/>
              </a:ext>
            </a:extLst>
          </xdr:cNvPr>
          <xdr:cNvSpPr/>
        </xdr:nvSpPr>
        <xdr:spPr>
          <a:xfrm rot="16200000">
            <a:off x="5689210" y="1355481"/>
            <a:ext cx="664992" cy="521970"/>
          </a:xfrm>
          <a:prstGeom prst="foldedCorner">
            <a:avLst>
              <a:gd name="adj" fmla="val 29212"/>
            </a:avLst>
          </a:prstGeom>
          <a:solidFill>
            <a:schemeClr val="accent2">
              <a:lumMod val="20000"/>
              <a:lumOff val="80000"/>
            </a:schemeClr>
          </a:solidFill>
          <a:ln w="38100">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Freeform: Shape 22">
            <a:extLst>
              <a:ext uri="{FF2B5EF4-FFF2-40B4-BE49-F238E27FC236}">
                <a16:creationId xmlns:a16="http://schemas.microsoft.com/office/drawing/2014/main" id="{F7259AE8-3700-53A8-3C5D-5AADF8E42B8F}"/>
              </a:ext>
            </a:extLst>
          </xdr:cNvPr>
          <xdr:cNvSpPr/>
        </xdr:nvSpPr>
        <xdr:spPr>
          <a:xfrm>
            <a:off x="5824256" y="1465168"/>
            <a:ext cx="364192" cy="38100"/>
          </a:xfrm>
          <a:custGeom>
            <a:avLst/>
            <a:gdLst>
              <a:gd name="connsiteX0" fmla="*/ 0 w 361950"/>
              <a:gd name="connsiteY0" fmla="*/ 0 h 38100"/>
              <a:gd name="connsiteX1" fmla="*/ 361950 w 361950"/>
              <a:gd name="connsiteY1" fmla="*/ 0 h 38100"/>
              <a:gd name="connsiteX2" fmla="*/ 361950 w 361950"/>
              <a:gd name="connsiteY2" fmla="*/ 38100 h 38100"/>
              <a:gd name="connsiteX3" fmla="*/ 0 w 361950"/>
              <a:gd name="connsiteY3" fmla="*/ 38100 h 38100"/>
            </a:gdLst>
            <a:ahLst/>
            <a:cxnLst>
              <a:cxn ang="0">
                <a:pos x="connsiteX0" y="connsiteY0"/>
              </a:cxn>
              <a:cxn ang="0">
                <a:pos x="connsiteX1" y="connsiteY1"/>
              </a:cxn>
              <a:cxn ang="0">
                <a:pos x="connsiteX2" y="connsiteY2"/>
              </a:cxn>
              <a:cxn ang="0">
                <a:pos x="connsiteX3" y="connsiteY3"/>
              </a:cxn>
            </a:cxnLst>
            <a:rect l="l" t="t" r="r" b="b"/>
            <a:pathLst>
              <a:path w="361950" h="38100">
                <a:moveTo>
                  <a:pt x="0" y="0"/>
                </a:moveTo>
                <a:lnTo>
                  <a:pt x="361950" y="0"/>
                </a:lnTo>
                <a:lnTo>
                  <a:pt x="361950" y="38100"/>
                </a:lnTo>
                <a:lnTo>
                  <a:pt x="0" y="38100"/>
                </a:lnTo>
                <a:close/>
              </a:path>
            </a:pathLst>
          </a:custGeom>
          <a:solidFill>
            <a:srgbClr val="000000"/>
          </a:solidFill>
          <a:ln w="9525" cap="flat">
            <a:noFill/>
            <a:prstDash val="solid"/>
            <a:miter/>
          </a:ln>
        </xdr:spPr>
        <xdr:txBody>
          <a:bodyPr rtlCol="0" anchor="ctr"/>
          <a:lstStyle/>
          <a:p>
            <a:endParaRPr lang="en-US"/>
          </a:p>
        </xdr:txBody>
      </xdr:sp>
      <xdr:sp macro="" textlink="">
        <xdr:nvSpPr>
          <xdr:cNvPr id="24" name="Freeform: Shape 23">
            <a:extLst>
              <a:ext uri="{FF2B5EF4-FFF2-40B4-BE49-F238E27FC236}">
                <a16:creationId xmlns:a16="http://schemas.microsoft.com/office/drawing/2014/main" id="{65C3F813-CCB5-D55B-A410-5C677DCDD204}"/>
              </a:ext>
            </a:extLst>
          </xdr:cNvPr>
          <xdr:cNvSpPr/>
        </xdr:nvSpPr>
        <xdr:spPr>
          <a:xfrm>
            <a:off x="5824256" y="1388968"/>
            <a:ext cx="126067" cy="38100"/>
          </a:xfrm>
          <a:custGeom>
            <a:avLst/>
            <a:gdLst>
              <a:gd name="connsiteX0" fmla="*/ 0 w 123825"/>
              <a:gd name="connsiteY0" fmla="*/ 0 h 38100"/>
              <a:gd name="connsiteX1" fmla="*/ 123825 w 123825"/>
              <a:gd name="connsiteY1" fmla="*/ 0 h 38100"/>
              <a:gd name="connsiteX2" fmla="*/ 123825 w 123825"/>
              <a:gd name="connsiteY2" fmla="*/ 38100 h 38100"/>
              <a:gd name="connsiteX3" fmla="*/ 0 w 123825"/>
              <a:gd name="connsiteY3" fmla="*/ 38100 h 38100"/>
            </a:gdLst>
            <a:ahLst/>
            <a:cxnLst>
              <a:cxn ang="0">
                <a:pos x="connsiteX0" y="connsiteY0"/>
              </a:cxn>
              <a:cxn ang="0">
                <a:pos x="connsiteX1" y="connsiteY1"/>
              </a:cxn>
              <a:cxn ang="0">
                <a:pos x="connsiteX2" y="connsiteY2"/>
              </a:cxn>
              <a:cxn ang="0">
                <a:pos x="connsiteX3" y="connsiteY3"/>
              </a:cxn>
            </a:cxnLst>
            <a:rect l="l" t="t" r="r" b="b"/>
            <a:pathLst>
              <a:path w="123825" h="38100">
                <a:moveTo>
                  <a:pt x="0" y="0"/>
                </a:moveTo>
                <a:lnTo>
                  <a:pt x="123825" y="0"/>
                </a:lnTo>
                <a:lnTo>
                  <a:pt x="123825" y="38100"/>
                </a:lnTo>
                <a:lnTo>
                  <a:pt x="0" y="38100"/>
                </a:lnTo>
                <a:close/>
              </a:path>
            </a:pathLst>
          </a:custGeom>
          <a:solidFill>
            <a:srgbClr val="000000"/>
          </a:solidFill>
          <a:ln w="9525" cap="flat">
            <a:noFill/>
            <a:prstDash val="solid"/>
            <a:miter/>
          </a:ln>
        </xdr:spPr>
        <xdr:txBody>
          <a:bodyPr rtlCol="0" anchor="ctr"/>
          <a:lstStyle/>
          <a:p>
            <a:endParaRPr lang="en-US"/>
          </a:p>
        </xdr:txBody>
      </xdr:sp>
      <xdr:sp macro="" textlink="">
        <xdr:nvSpPr>
          <xdr:cNvPr id="25" name="Freeform: Shape 24">
            <a:extLst>
              <a:ext uri="{FF2B5EF4-FFF2-40B4-BE49-F238E27FC236}">
                <a16:creationId xmlns:a16="http://schemas.microsoft.com/office/drawing/2014/main" id="{A50AFB03-01A6-40AA-1DDC-A9285D30EAD8}"/>
              </a:ext>
            </a:extLst>
          </xdr:cNvPr>
          <xdr:cNvSpPr/>
        </xdr:nvSpPr>
        <xdr:spPr>
          <a:xfrm>
            <a:off x="5824256" y="1541368"/>
            <a:ext cx="364192" cy="38100"/>
          </a:xfrm>
          <a:custGeom>
            <a:avLst/>
            <a:gdLst>
              <a:gd name="connsiteX0" fmla="*/ 0 w 361950"/>
              <a:gd name="connsiteY0" fmla="*/ 0 h 38100"/>
              <a:gd name="connsiteX1" fmla="*/ 361950 w 361950"/>
              <a:gd name="connsiteY1" fmla="*/ 0 h 38100"/>
              <a:gd name="connsiteX2" fmla="*/ 361950 w 361950"/>
              <a:gd name="connsiteY2" fmla="*/ 38100 h 38100"/>
              <a:gd name="connsiteX3" fmla="*/ 0 w 361950"/>
              <a:gd name="connsiteY3" fmla="*/ 38100 h 38100"/>
            </a:gdLst>
            <a:ahLst/>
            <a:cxnLst>
              <a:cxn ang="0">
                <a:pos x="connsiteX0" y="connsiteY0"/>
              </a:cxn>
              <a:cxn ang="0">
                <a:pos x="connsiteX1" y="connsiteY1"/>
              </a:cxn>
              <a:cxn ang="0">
                <a:pos x="connsiteX2" y="connsiteY2"/>
              </a:cxn>
              <a:cxn ang="0">
                <a:pos x="connsiteX3" y="connsiteY3"/>
              </a:cxn>
            </a:cxnLst>
            <a:rect l="l" t="t" r="r" b="b"/>
            <a:pathLst>
              <a:path w="361950" h="38100">
                <a:moveTo>
                  <a:pt x="0" y="0"/>
                </a:moveTo>
                <a:lnTo>
                  <a:pt x="361950" y="0"/>
                </a:lnTo>
                <a:lnTo>
                  <a:pt x="361950" y="38100"/>
                </a:lnTo>
                <a:lnTo>
                  <a:pt x="0" y="38100"/>
                </a:lnTo>
                <a:close/>
              </a:path>
            </a:pathLst>
          </a:custGeom>
          <a:solidFill>
            <a:srgbClr val="000000"/>
          </a:solidFill>
          <a:ln w="9525" cap="flat">
            <a:noFill/>
            <a:prstDash val="solid"/>
            <a:miter/>
          </a:ln>
        </xdr:spPr>
        <xdr:txBody>
          <a:bodyPr rtlCol="0" anchor="ctr"/>
          <a:lstStyle/>
          <a:p>
            <a:endParaRPr lang="en-US"/>
          </a:p>
        </xdr:txBody>
      </xdr:sp>
      <xdr:sp macro="" textlink="">
        <xdr:nvSpPr>
          <xdr:cNvPr id="26" name="Freeform: Shape 25">
            <a:extLst>
              <a:ext uri="{FF2B5EF4-FFF2-40B4-BE49-F238E27FC236}">
                <a16:creationId xmlns:a16="http://schemas.microsoft.com/office/drawing/2014/main" id="{C45CD810-411C-69DD-A51B-AC1F900C01EA}"/>
              </a:ext>
            </a:extLst>
          </xdr:cNvPr>
          <xdr:cNvSpPr/>
        </xdr:nvSpPr>
        <xdr:spPr>
          <a:xfrm>
            <a:off x="5824256" y="1617568"/>
            <a:ext cx="364192" cy="38100"/>
          </a:xfrm>
          <a:custGeom>
            <a:avLst/>
            <a:gdLst>
              <a:gd name="connsiteX0" fmla="*/ 0 w 361950"/>
              <a:gd name="connsiteY0" fmla="*/ 0 h 38100"/>
              <a:gd name="connsiteX1" fmla="*/ 361950 w 361950"/>
              <a:gd name="connsiteY1" fmla="*/ 0 h 38100"/>
              <a:gd name="connsiteX2" fmla="*/ 361950 w 361950"/>
              <a:gd name="connsiteY2" fmla="*/ 38100 h 38100"/>
              <a:gd name="connsiteX3" fmla="*/ 0 w 361950"/>
              <a:gd name="connsiteY3" fmla="*/ 38100 h 38100"/>
            </a:gdLst>
            <a:ahLst/>
            <a:cxnLst>
              <a:cxn ang="0">
                <a:pos x="connsiteX0" y="connsiteY0"/>
              </a:cxn>
              <a:cxn ang="0">
                <a:pos x="connsiteX1" y="connsiteY1"/>
              </a:cxn>
              <a:cxn ang="0">
                <a:pos x="connsiteX2" y="connsiteY2"/>
              </a:cxn>
              <a:cxn ang="0">
                <a:pos x="connsiteX3" y="connsiteY3"/>
              </a:cxn>
            </a:cxnLst>
            <a:rect l="l" t="t" r="r" b="b"/>
            <a:pathLst>
              <a:path w="361950" h="38100">
                <a:moveTo>
                  <a:pt x="0" y="0"/>
                </a:moveTo>
                <a:lnTo>
                  <a:pt x="361950" y="0"/>
                </a:lnTo>
                <a:lnTo>
                  <a:pt x="361950" y="38100"/>
                </a:lnTo>
                <a:lnTo>
                  <a:pt x="0" y="38100"/>
                </a:lnTo>
                <a:close/>
              </a:path>
            </a:pathLst>
          </a:custGeom>
          <a:solidFill>
            <a:srgbClr val="000000"/>
          </a:solidFill>
          <a:ln w="9525" cap="flat">
            <a:noFill/>
            <a:prstDash val="solid"/>
            <a:miter/>
          </a:ln>
        </xdr:spPr>
        <xdr:txBody>
          <a:bodyPr rtlCol="0" anchor="ctr"/>
          <a:lstStyle/>
          <a:p>
            <a:endParaRPr lang="en-US"/>
          </a:p>
        </xdr:txBody>
      </xdr:sp>
      <xdr:sp macro="" textlink="">
        <xdr:nvSpPr>
          <xdr:cNvPr id="27" name="Freeform: Shape 26">
            <a:extLst>
              <a:ext uri="{FF2B5EF4-FFF2-40B4-BE49-F238E27FC236}">
                <a16:creationId xmlns:a16="http://schemas.microsoft.com/office/drawing/2014/main" id="{F91CFD8D-8D7B-D4E9-D7FB-63CAA3869EAC}"/>
              </a:ext>
            </a:extLst>
          </xdr:cNvPr>
          <xdr:cNvSpPr/>
        </xdr:nvSpPr>
        <xdr:spPr>
          <a:xfrm>
            <a:off x="5824256" y="1693768"/>
            <a:ext cx="364192" cy="38100"/>
          </a:xfrm>
          <a:custGeom>
            <a:avLst/>
            <a:gdLst>
              <a:gd name="connsiteX0" fmla="*/ 0 w 361950"/>
              <a:gd name="connsiteY0" fmla="*/ 0 h 38100"/>
              <a:gd name="connsiteX1" fmla="*/ 361950 w 361950"/>
              <a:gd name="connsiteY1" fmla="*/ 0 h 38100"/>
              <a:gd name="connsiteX2" fmla="*/ 361950 w 361950"/>
              <a:gd name="connsiteY2" fmla="*/ 38100 h 38100"/>
              <a:gd name="connsiteX3" fmla="*/ 0 w 361950"/>
              <a:gd name="connsiteY3" fmla="*/ 38100 h 38100"/>
            </a:gdLst>
            <a:ahLst/>
            <a:cxnLst>
              <a:cxn ang="0">
                <a:pos x="connsiteX0" y="connsiteY0"/>
              </a:cxn>
              <a:cxn ang="0">
                <a:pos x="connsiteX1" y="connsiteY1"/>
              </a:cxn>
              <a:cxn ang="0">
                <a:pos x="connsiteX2" y="connsiteY2"/>
              </a:cxn>
              <a:cxn ang="0">
                <a:pos x="connsiteX3" y="connsiteY3"/>
              </a:cxn>
            </a:cxnLst>
            <a:rect l="l" t="t" r="r" b="b"/>
            <a:pathLst>
              <a:path w="361950" h="38100">
                <a:moveTo>
                  <a:pt x="0" y="0"/>
                </a:moveTo>
                <a:lnTo>
                  <a:pt x="361950" y="0"/>
                </a:lnTo>
                <a:lnTo>
                  <a:pt x="361950" y="38100"/>
                </a:lnTo>
                <a:lnTo>
                  <a:pt x="0" y="38100"/>
                </a:lnTo>
                <a:close/>
              </a:path>
            </a:pathLst>
          </a:custGeom>
          <a:solidFill>
            <a:srgbClr val="000000"/>
          </a:solidFill>
          <a:ln w="9525" cap="flat">
            <a:noFill/>
            <a:prstDash val="solid"/>
            <a:miter/>
          </a:ln>
        </xdr:spPr>
        <xdr:txBody>
          <a:bodyPr rtlCol="0" anchor="ctr"/>
          <a:lstStyle/>
          <a:p>
            <a:endParaRPr lang="en-US"/>
          </a:p>
        </xdr:txBody>
      </xdr:sp>
      <xdr:sp macro="" textlink="">
        <xdr:nvSpPr>
          <xdr:cNvPr id="28" name="TextBox 27">
            <a:extLst>
              <a:ext uri="{FF2B5EF4-FFF2-40B4-BE49-F238E27FC236}">
                <a16:creationId xmlns:a16="http://schemas.microsoft.com/office/drawing/2014/main" id="{CEBC7D28-D4CE-2ED2-C27A-E7E97CE1973E}"/>
              </a:ext>
            </a:extLst>
          </xdr:cNvPr>
          <xdr:cNvSpPr txBox="1"/>
        </xdr:nvSpPr>
        <xdr:spPr>
          <a:xfrm>
            <a:off x="5812155" y="1777365"/>
            <a:ext cx="365760" cy="121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a:latin typeface="+mj-lt"/>
              </a:rPr>
              <a:t>PDF</a:t>
            </a:r>
          </a:p>
        </xdr:txBody>
      </xdr:sp>
    </xdr:grpSp>
    <xdr:clientData/>
  </xdr:twoCellAnchor>
  <xdr:twoCellAnchor>
    <xdr:from>
      <xdr:col>2</xdr:col>
      <xdr:colOff>0</xdr:colOff>
      <xdr:row>9</xdr:row>
      <xdr:rowOff>190499</xdr:rowOff>
    </xdr:from>
    <xdr:to>
      <xdr:col>17</xdr:col>
      <xdr:colOff>0</xdr:colOff>
      <xdr:row>19</xdr:row>
      <xdr:rowOff>152400</xdr:rowOff>
    </xdr:to>
    <xdr:sp macro="" textlink="">
      <xdr:nvSpPr>
        <xdr:cNvPr id="29" name="Rectangle: Rounded Corners 28">
          <a:extLst>
            <a:ext uri="{FF2B5EF4-FFF2-40B4-BE49-F238E27FC236}">
              <a16:creationId xmlns:a16="http://schemas.microsoft.com/office/drawing/2014/main" id="{1221E8FE-F4EE-41A4-920F-5FEC0B9B5557}"/>
            </a:ext>
          </a:extLst>
        </xdr:cNvPr>
        <xdr:cNvSpPr/>
      </xdr:nvSpPr>
      <xdr:spPr>
        <a:xfrm>
          <a:off x="400050" y="2381249"/>
          <a:ext cx="10287000" cy="1866901"/>
        </a:xfrm>
        <a:prstGeom prst="roundRect">
          <a:avLst>
            <a:gd name="adj" fmla="val 5915"/>
          </a:avLst>
        </a:prstGeom>
        <a:solidFill>
          <a:schemeClr val="bg1">
            <a:lumMod val="95000"/>
            <a:alpha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a:solidFill>
                <a:schemeClr val="tx1"/>
              </a:solidFill>
              <a:latin typeface="+mj-lt"/>
            </a:rPr>
            <a:t>Analysis Themes:</a:t>
          </a:r>
        </a:p>
        <a:p>
          <a:pPr algn="l"/>
          <a:r>
            <a:rPr lang="en-NZ" sz="1600">
              <a:solidFill>
                <a:schemeClr val="tx1"/>
              </a:solidFill>
              <a:latin typeface="+mn-lt"/>
            </a:rPr>
            <a:t>◉ </a:t>
          </a:r>
          <a:r>
            <a:rPr lang="en-US" sz="1600">
              <a:solidFill>
                <a:schemeClr val="tx1"/>
              </a:solidFill>
              <a:latin typeface="+mn-lt"/>
            </a:rPr>
            <a:t>What is our total spend?</a:t>
          </a:r>
        </a:p>
        <a:p>
          <a:pPr algn="l"/>
          <a:r>
            <a:rPr lang="en-US" sz="1600">
              <a:solidFill>
                <a:schemeClr val="tx1"/>
              </a:solidFill>
              <a:latin typeface="+mn-lt"/>
            </a:rPr>
            <a:t>◉ Spending pattern</a:t>
          </a:r>
          <a:r>
            <a:rPr lang="en-US" sz="1600" baseline="0">
              <a:solidFill>
                <a:schemeClr val="tx1"/>
              </a:solidFill>
              <a:latin typeface="+mn-lt"/>
            </a:rPr>
            <a:t> over the month (in weeks)</a:t>
          </a:r>
        </a:p>
        <a:p>
          <a:pPr algn="l"/>
          <a:r>
            <a:rPr lang="en-US" sz="1600">
              <a:solidFill>
                <a:schemeClr val="tx1"/>
              </a:solidFill>
              <a:latin typeface="+mn-lt"/>
            </a:rPr>
            <a:t>◉ Who is spending more</a:t>
          </a:r>
          <a:r>
            <a:rPr lang="en-US" sz="1600" baseline="0">
              <a:solidFill>
                <a:schemeClr val="tx1"/>
              </a:solidFill>
              <a:latin typeface="+mn-lt"/>
            </a:rPr>
            <a:t> - Chandoo or Jo?</a:t>
          </a:r>
        </a:p>
        <a:p>
          <a:pPr algn="l"/>
          <a:r>
            <a:rPr lang="en-NZ" sz="1600">
              <a:solidFill>
                <a:schemeClr val="tx1"/>
              </a:solidFill>
              <a:effectLst/>
              <a:latin typeface="+mn-lt"/>
              <a:ea typeface="+mn-ea"/>
              <a:cs typeface="+mn-cs"/>
            </a:rPr>
            <a:t>◉ Spending categories</a:t>
          </a:r>
          <a:r>
            <a:rPr lang="en-NZ" sz="1600" baseline="0">
              <a:solidFill>
                <a:schemeClr val="tx1"/>
              </a:solidFill>
              <a:effectLst/>
              <a:latin typeface="+mn-lt"/>
              <a:ea typeface="+mn-ea"/>
              <a:cs typeface="+mn-cs"/>
            </a:rPr>
            <a:t> - where does the money go?</a:t>
          </a:r>
        </a:p>
        <a:p>
          <a:pPr algn="l"/>
          <a:r>
            <a:rPr lang="en-NZ" sz="1600">
              <a:solidFill>
                <a:schemeClr val="tx1"/>
              </a:solidFill>
              <a:effectLst/>
              <a:latin typeface="+mn-lt"/>
              <a:ea typeface="+mn-ea"/>
              <a:cs typeface="+mn-cs"/>
            </a:rPr>
            <a:t>◉ Updating the analysis with next month's statement</a:t>
          </a:r>
          <a:endParaRPr lang="en-US" sz="1600">
            <a:solidFill>
              <a:schemeClr val="tx1"/>
            </a:solidFill>
            <a:latin typeface="+mn-lt"/>
          </a:endParaRPr>
        </a:p>
      </xdr:txBody>
    </xdr:sp>
    <xdr:clientData/>
  </xdr:twoCellAnchor>
  <xdr:oneCellAnchor>
    <xdr:from>
      <xdr:col>14</xdr:col>
      <xdr:colOff>323850</xdr:colOff>
      <xdr:row>12</xdr:row>
      <xdr:rowOff>171450</xdr:rowOff>
    </xdr:from>
    <xdr:ext cx="919995" cy="860172"/>
    <xdr:sp macro="" textlink="">
      <xdr:nvSpPr>
        <xdr:cNvPr id="30" name="TextBox 29">
          <a:extLst>
            <a:ext uri="{FF2B5EF4-FFF2-40B4-BE49-F238E27FC236}">
              <a16:creationId xmlns:a16="http://schemas.microsoft.com/office/drawing/2014/main" id="{961DC543-BFA2-4917-90DF-7AD462BE24A3}"/>
            </a:ext>
          </a:extLst>
        </xdr:cNvPr>
        <xdr:cNvSpPr txBox="1"/>
      </xdr:nvSpPr>
      <xdr:spPr>
        <a:xfrm>
          <a:off x="8953500" y="2933700"/>
          <a:ext cx="919995" cy="8601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4400">
              <a:effectLst>
                <a:outerShdw blurRad="165100" algn="ctr" rotWithShape="0">
                  <a:prstClr val="black">
                    <a:alpha val="23000"/>
                  </a:prstClr>
                </a:outerShdw>
              </a:effectLst>
            </a:rPr>
            <a:t>📈</a:t>
          </a:r>
          <a:endParaRPr lang="en-US" sz="4400">
            <a:effectLst>
              <a:outerShdw blurRad="165100" algn="ctr" rotWithShape="0">
                <a:prstClr val="black">
                  <a:alpha val="23000"/>
                </a:prstClr>
              </a:outerShdw>
            </a:effectLst>
          </a:endParaRPr>
        </a:p>
      </xdr:txBody>
    </xdr:sp>
    <xdr:clientData/>
  </xdr:oneCellAnchor>
  <xdr:oneCellAnchor>
    <xdr:from>
      <xdr:col>15</xdr:col>
      <xdr:colOff>152400</xdr:colOff>
      <xdr:row>13</xdr:row>
      <xdr:rowOff>133350</xdr:rowOff>
    </xdr:from>
    <xdr:ext cx="959430" cy="860172"/>
    <xdr:sp macro="" textlink="">
      <xdr:nvSpPr>
        <xdr:cNvPr id="31" name="TextBox 30">
          <a:extLst>
            <a:ext uri="{FF2B5EF4-FFF2-40B4-BE49-F238E27FC236}">
              <a16:creationId xmlns:a16="http://schemas.microsoft.com/office/drawing/2014/main" id="{C3800842-9705-423F-951A-FD7C41737338}"/>
            </a:ext>
          </a:extLst>
        </xdr:cNvPr>
        <xdr:cNvSpPr txBox="1"/>
      </xdr:nvSpPr>
      <xdr:spPr>
        <a:xfrm>
          <a:off x="9467850" y="3086100"/>
          <a:ext cx="959430" cy="8601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4400">
              <a:effectLst>
                <a:outerShdw blurRad="165100" algn="ctr" rotWithShape="0">
                  <a:prstClr val="black">
                    <a:alpha val="23000"/>
                  </a:prstClr>
                </a:outerShdw>
              </a:effectLst>
            </a:rPr>
            <a:t>🛒</a:t>
          </a:r>
          <a:endParaRPr lang="en-US" sz="4400">
            <a:effectLst>
              <a:outerShdw blurRad="165100" algn="ctr" rotWithShape="0">
                <a:prstClr val="black">
                  <a:alpha val="23000"/>
                </a:prstClr>
              </a:outerShdw>
            </a:effectLst>
          </a:endParaRPr>
        </a:p>
      </xdr:txBody>
    </xdr:sp>
    <xdr:clientData/>
  </xdr:oneCellAnchor>
  <xdr:oneCellAnchor>
    <xdr:from>
      <xdr:col>13</xdr:col>
      <xdr:colOff>533400</xdr:colOff>
      <xdr:row>10</xdr:row>
      <xdr:rowOff>152400</xdr:rowOff>
    </xdr:from>
    <xdr:ext cx="880369" cy="860172"/>
    <xdr:sp macro="" textlink="">
      <xdr:nvSpPr>
        <xdr:cNvPr id="32" name="TextBox 31">
          <a:extLst>
            <a:ext uri="{FF2B5EF4-FFF2-40B4-BE49-F238E27FC236}">
              <a16:creationId xmlns:a16="http://schemas.microsoft.com/office/drawing/2014/main" id="{3A547F41-CA8B-4FD5-BBC1-DBAC89E957F5}"/>
            </a:ext>
          </a:extLst>
        </xdr:cNvPr>
        <xdr:cNvSpPr txBox="1"/>
      </xdr:nvSpPr>
      <xdr:spPr>
        <a:xfrm>
          <a:off x="8477250" y="2533650"/>
          <a:ext cx="880369" cy="8601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4400">
              <a:effectLst>
                <a:outerShdw blurRad="165100" algn="ctr" rotWithShape="0">
                  <a:prstClr val="black">
                    <a:alpha val="23000"/>
                  </a:prstClr>
                </a:outerShdw>
              </a:effectLst>
            </a:rPr>
            <a:t>💸</a:t>
          </a:r>
          <a:endParaRPr lang="en-US" sz="4400">
            <a:effectLst>
              <a:outerShdw blurRad="165100" algn="ctr" rotWithShape="0">
                <a:prstClr val="black">
                  <a:alpha val="23000"/>
                </a:prstClr>
              </a:outerShdw>
            </a:effectLst>
          </a:endParaRPr>
        </a:p>
      </xdr:txBody>
    </xdr:sp>
    <xdr:clientData/>
  </xdr:oneCellAnchor>
  <xdr:twoCellAnchor>
    <xdr:from>
      <xdr:col>2</xdr:col>
      <xdr:colOff>0</xdr:colOff>
      <xdr:row>22</xdr:row>
      <xdr:rowOff>0</xdr:rowOff>
    </xdr:from>
    <xdr:to>
      <xdr:col>5</xdr:col>
      <xdr:colOff>685799</xdr:colOff>
      <xdr:row>29</xdr:row>
      <xdr:rowOff>0</xdr:rowOff>
    </xdr:to>
    <xdr:sp macro="" textlink="">
      <xdr:nvSpPr>
        <xdr:cNvPr id="37" name="Rectangle: Rounded Corners 36">
          <a:hlinkClick xmlns:r="http://schemas.openxmlformats.org/officeDocument/2006/relationships" r:id="rId5"/>
          <a:extLst>
            <a:ext uri="{FF2B5EF4-FFF2-40B4-BE49-F238E27FC236}">
              <a16:creationId xmlns:a16="http://schemas.microsoft.com/office/drawing/2014/main" id="{6F15F99D-C7DC-45BA-BD5F-972A839F9FA5}"/>
            </a:ext>
          </a:extLst>
        </xdr:cNvPr>
        <xdr:cNvSpPr/>
      </xdr:nvSpPr>
      <xdr:spPr>
        <a:xfrm>
          <a:off x="400050" y="4667250"/>
          <a:ext cx="2743199" cy="1333500"/>
        </a:xfrm>
        <a:prstGeom prst="roundRect">
          <a:avLst>
            <a:gd name="adj" fmla="val 7508"/>
          </a:avLst>
        </a:prstGeom>
        <a:solidFill>
          <a:schemeClr val="accent5"/>
        </a:solidFill>
        <a:ln>
          <a:noFill/>
        </a:ln>
        <a:effectLst>
          <a:outerShdw blurRad="279400" dist="101600" dir="5400000" sx="98000" sy="98000" algn="t" rotWithShape="0">
            <a:prstClr val="black">
              <a:alpha val="76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a:solidFill>
                <a:schemeClr val="bg1"/>
              </a:solidFill>
              <a:latin typeface="+mj-lt"/>
              <a:ea typeface="+mn-ea"/>
              <a:cs typeface="+mn-cs"/>
            </a:rPr>
            <a:t>Modern</a:t>
          </a:r>
          <a:br>
            <a:rPr lang="en-US" sz="2000">
              <a:solidFill>
                <a:schemeClr val="bg1"/>
              </a:solidFill>
              <a:latin typeface="+mj-lt"/>
              <a:ea typeface="+mn-ea"/>
              <a:cs typeface="+mn-cs"/>
            </a:rPr>
          </a:br>
          <a:r>
            <a:rPr lang="en-US" sz="2000">
              <a:solidFill>
                <a:schemeClr val="bg1"/>
              </a:solidFill>
              <a:latin typeface="+mj-lt"/>
              <a:ea typeface="+mn-ea"/>
              <a:cs typeface="+mn-cs"/>
            </a:rPr>
            <a:t>Data</a:t>
          </a:r>
          <a:br>
            <a:rPr lang="en-US" sz="2000">
              <a:solidFill>
                <a:schemeClr val="bg1"/>
              </a:solidFill>
              <a:latin typeface="+mj-lt"/>
              <a:ea typeface="+mn-ea"/>
              <a:cs typeface="+mn-cs"/>
            </a:rPr>
          </a:br>
          <a:r>
            <a:rPr lang="en-US" sz="2000">
              <a:solidFill>
                <a:schemeClr val="bg1"/>
              </a:solidFill>
              <a:latin typeface="+mj-lt"/>
              <a:ea typeface="+mn-ea"/>
              <a:cs typeface="+mn-cs"/>
            </a:rPr>
            <a:t>Analyst</a:t>
          </a:r>
          <a:br>
            <a:rPr lang="en-US" sz="2000" baseline="0">
              <a:solidFill>
                <a:schemeClr val="bg1"/>
              </a:solidFill>
              <a:latin typeface="+mj-lt"/>
              <a:ea typeface="+mn-ea"/>
              <a:cs typeface="+mn-cs"/>
            </a:rPr>
          </a:br>
          <a:r>
            <a:rPr lang="en-US" sz="2000" baseline="0">
              <a:solidFill>
                <a:schemeClr val="bg1"/>
              </a:solidFill>
              <a:latin typeface="+mj-lt"/>
              <a:ea typeface="+mn-ea"/>
              <a:cs typeface="+mn-cs"/>
            </a:rPr>
            <a:t>Course</a:t>
          </a:r>
          <a:endParaRPr lang="en-US" sz="2000">
            <a:solidFill>
              <a:schemeClr val="bg1"/>
            </a:solidFill>
            <a:latin typeface="+mj-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213360</xdr:colOff>
      <xdr:row>2</xdr:row>
      <xdr:rowOff>45720</xdr:rowOff>
    </xdr:from>
    <xdr:to>
      <xdr:col>18</xdr:col>
      <xdr:colOff>213360</xdr:colOff>
      <xdr:row>17</xdr:row>
      <xdr:rowOff>45720</xdr:rowOff>
    </xdr:to>
    <xdr:graphicFrame macro="">
      <xdr:nvGraphicFramePr>
        <xdr:cNvPr id="2" name="Chart 1">
          <a:extLst>
            <a:ext uri="{FF2B5EF4-FFF2-40B4-BE49-F238E27FC236}">
              <a16:creationId xmlns:a16="http://schemas.microsoft.com/office/drawing/2014/main" id="{7767B360-2054-C94D-4F41-9E1C2F7A2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906780</xdr:colOff>
      <xdr:row>8</xdr:row>
      <xdr:rowOff>144781</xdr:rowOff>
    </xdr:from>
    <xdr:to>
      <xdr:col>1</xdr:col>
      <xdr:colOff>792480</xdr:colOff>
      <xdr:row>14</xdr:row>
      <xdr:rowOff>45721</xdr:rowOff>
    </xdr:to>
    <mc:AlternateContent xmlns:mc="http://schemas.openxmlformats.org/markup-compatibility/2006">
      <mc:Choice xmlns:a14="http://schemas.microsoft.com/office/drawing/2010/main" Requires="a14">
        <xdr:graphicFrame macro="">
          <xdr:nvGraphicFramePr>
            <xdr:cNvPr id="3" name="Person">
              <a:extLst>
                <a:ext uri="{FF2B5EF4-FFF2-40B4-BE49-F238E27FC236}">
                  <a16:creationId xmlns:a16="http://schemas.microsoft.com/office/drawing/2014/main" id="{D938D9CB-D94C-A815-AE04-E22488C731B0}"/>
                </a:ext>
              </a:extLst>
            </xdr:cNvPr>
            <xdr:cNvGraphicFramePr/>
          </xdr:nvGraphicFramePr>
          <xdr:xfrm>
            <a:off x="0" y="0"/>
            <a:ext cx="0" cy="0"/>
          </xdr:xfrm>
          <a:graphic>
            <a:graphicData uri="http://schemas.microsoft.com/office/drawing/2010/slicer">
              <sle:slicer xmlns:sle="http://schemas.microsoft.com/office/drawing/2010/slicer" name="Person"/>
            </a:graphicData>
          </a:graphic>
        </xdr:graphicFrame>
      </mc:Choice>
      <mc:Fallback>
        <xdr:sp macro="" textlink="">
          <xdr:nvSpPr>
            <xdr:cNvPr id="0" name=""/>
            <xdr:cNvSpPr>
              <a:spLocks noTextEdit="1"/>
            </xdr:cNvSpPr>
          </xdr:nvSpPr>
          <xdr:spPr>
            <a:xfrm>
              <a:off x="906780" y="1607821"/>
              <a:ext cx="182880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594360</xdr:colOff>
      <xdr:row>60</xdr:row>
      <xdr:rowOff>121920</xdr:rowOff>
    </xdr:from>
    <xdr:to>
      <xdr:col>7</xdr:col>
      <xdr:colOff>480060</xdr:colOff>
      <xdr:row>74</xdr:row>
      <xdr:rowOff>142875</xdr:rowOff>
    </xdr:to>
    <mc:AlternateContent xmlns:mc="http://schemas.openxmlformats.org/markup-compatibility/2006">
      <mc:Choice xmlns:a14="http://schemas.microsoft.com/office/drawing/2010/main" Requires="a14">
        <xdr:graphicFrame macro="">
          <xdr:nvGraphicFramePr>
            <xdr:cNvPr id="4" name="Person 1">
              <a:extLst>
                <a:ext uri="{FF2B5EF4-FFF2-40B4-BE49-F238E27FC236}">
                  <a16:creationId xmlns:a16="http://schemas.microsoft.com/office/drawing/2014/main" id="{3EF2AD0F-4A99-4C28-8508-3C3D1FCE9514}"/>
                </a:ext>
              </a:extLst>
            </xdr:cNvPr>
            <xdr:cNvGraphicFramePr/>
          </xdr:nvGraphicFramePr>
          <xdr:xfrm>
            <a:off x="0" y="0"/>
            <a:ext cx="0" cy="0"/>
          </xdr:xfrm>
          <a:graphic>
            <a:graphicData uri="http://schemas.microsoft.com/office/drawing/2010/slicer">
              <sle:slicer xmlns:sle="http://schemas.microsoft.com/office/drawing/2010/slicer" name="Person 1"/>
            </a:graphicData>
          </a:graphic>
        </xdr:graphicFrame>
      </mc:Choice>
      <mc:Fallback>
        <xdr:sp macro="" textlink="">
          <xdr:nvSpPr>
            <xdr:cNvPr id="0" name=""/>
            <xdr:cNvSpPr>
              <a:spLocks noTextEdit="1"/>
            </xdr:cNvSpPr>
          </xdr:nvSpPr>
          <xdr:spPr>
            <a:xfrm>
              <a:off x="4876800" y="110947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dav Prasad" refreshedDate="45571.634517129627" createdVersion="8" refreshedVersion="8" minRefreshableVersion="3" recordCount="279" xr:uid="{08C6E44C-A0BB-4A7D-8806-2565A60286BC}">
  <cacheSource type="worksheet">
    <worksheetSource name="Hl2dVSrf2it1xDxpJ1JS1727748207"/>
  </cacheSource>
  <cacheFields count="11">
    <cacheField name="Source Name" numFmtId="0">
      <sharedItems/>
    </cacheField>
    <cacheField name="Card " numFmtId="0">
      <sharedItems containsSemiMixedTypes="0" containsString="0" containsNumber="1" containsInteger="1" minValue="1234" maxValue="1467"/>
    </cacheField>
    <cacheField name="Transaction Date" numFmtId="14">
      <sharedItems containsSemiMixedTypes="0" containsNonDate="0" containsDate="1" containsString="0" minDate="2024-06-01T00:00:00" maxDate="2024-08-31T00:00:00" count="88">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9T00:00:00"/>
        <d v="2024-06-30T00:00:00"/>
      </sharedItems>
      <fieldGroup par="10"/>
    </cacheField>
    <cacheField name="Transaction Detail" numFmtId="0">
      <sharedItems count="185">
        <s v="Amazon Vide Amazon.com WA AUCK Westfield"/>
        <s v="Village Vets ND CP DL"/>
        <s v="Woolworths Nz 9547 Txn12 9012hhhu Z*@"/>
        <s v="City Green Food and 6032"/>
        <s v="Trademe L420 Ping NZ nz Visa Preapp - Authcode"/>
        <s v="The Café CHCH fsjk3 78812"/>
        <s v="Google Youtubepremium Auckland 6032"/>
        <s v="Johnsonville Dental Ce WLG jMall"/>
        <s v="Openai *Chatgpt Subscr CHCH fsjk3 78812"/>
        <s v="Pak N Save WLG jMall"/>
        <s v="Hell Pizza Napier Hbay AUCK Westfield"/>
        <s v="Knownhost.Com West Palm Visa Preapp - Authcode"/>
        <s v="Scholastic NZ Visa Preapp - Authcode"/>
        <s v="Z Petrol &amp; Diesel Txn12 9012hhhu Z*@"/>
        <s v="Openai *Chatgpt Subscr Txn12 9012hhhu Z*@"/>
        <s v="Amazon Prime Video ND CP DL"/>
        <s v="One Nz Prepay AUCK Westfield"/>
        <s v="Village Vets CHCH fsjk3 78812"/>
        <s v="Paymypark Wellington Wel WLG jMall"/>
        <s v="Cabcharge Asia Pte CHCH fsjk3 78812"/>
        <s v="Google Youtubepremium Auckland CHCH fsjk3 78812"/>
        <s v="New World Newlands Visa Preapp - Authcode"/>
        <s v="Tower Insurance Ltd 01237427842 ND CP DL"/>
        <s v="Event Cinemas Ǫueensga Txn12 9012hhhu Z*@"/>
        <s v="Buntings Co - Petone Visa Preapp - Authcode"/>
        <s v="The Warehouse CHCH fsjk3 78812"/>
        <s v="BurgerFuel - SH1 trwo 6032 6032"/>
        <s v="Knownhost.Com West Palm 6032"/>
        <s v="Digitalocean.Com Amsterdam Nh 6.90 AUCK Westﬁeld"/>
        <s v="Countdown Matamata ND CP DL"/>
        <s v="Knownhost.Com West Palm WLG jMall"/>
        <s v="BurgerFuel - SH1 trwo 6032 CHCH fsjk3 78812"/>
        <s v="Hell Pizza Napier Hbay Visa Preapp - Authcode"/>
        <s v="New World Newlands 6032"/>
        <s v="Airbnb Airbnb.com Txn12 9012hhhu Z*@"/>
        <s v="Johnsonville Dental Ce Txn12 9012hhhu Z*@"/>
        <s v="Toyworld Megastore Dover ND CP DL"/>
        <s v="2Degrees Mobile Auckland Visa Preapp - Authcode"/>
        <s v="Hell Pizza Napier Hbay Txn12 9012hhhu Z*@"/>
        <s v="Adobe Adobe.Ly/Enauirl 52.99 Aud ND CP DL"/>
        <s v="Event Cinemas Ǫueensga AUCK Westfield"/>
        <s v="Walmart Super - Col Txn12 9012hhhu Z*@"/>
        <s v="Ruapehu Alpine Lifts WLG jMall"/>
        <s v="Countdown Matamata CHCH fsjk3 78812"/>
        <s v="Openai *Chatgpt Subscr Visa Preapp - Authcode"/>
        <s v="BurgerFuel - SH1 trwo 6032 AUCK Westfield"/>
        <s v="City Green Food and AUCK Westfield"/>
        <s v="Walmart Super - Col CHCH fsjk3 78812"/>
        <s v="Woolworths Nz 9547 6032"/>
        <s v="New World Churton WLG jMall"/>
        <s v="Lowes CHCH fsjk3 78812"/>
        <s v="Tower Insurance Ltd 01237427842 Txn12 9012hhhu Z*@"/>
        <s v="Hell Pizza Napier Hbay WLG jMall"/>
        <s v="Toyworld Megastore Dover WLG jMall"/>
        <s v="Liberated Syndication 4126210902 AUCK Westfield"/>
        <s v="Woolworths Nz 9547 WLG jMall"/>
        <s v="Tower Insurance Ltd 01237427842 6032"/>
        <s v="2Degrees Mobile Auckland ND CP DL"/>
        <s v="City Green Food and Txn12 9012hhhu Z*@"/>
        <s v="Knownhost.Com West Palm ND CP DL"/>
        <s v="Airbnb Airbnb.com Visa Preapp - Authcode"/>
        <s v="Buntings Co - Petone WLG jMall"/>
        <s v="Openai *Chatgpt Subscr WLG jMall"/>
        <s v="Event Cinemas Ǫueensga CHCH fsjk3 78812"/>
        <s v="Village Vets Txn12 9012hhhu Z*@"/>
        <s v="Vodafone Prepay Visa MC WLG jMall"/>
        <s v="Commonsense Organics 6032"/>
        <s v="Paymypark Wellington Wel ND CP DL"/>
        <s v="Countdown Matamata WLG jMall"/>
        <s v="2Degrees Mobile Auckland Txn12 9012hhhu Z*@"/>
        <s v="Patel's Grocery and Essentials AUCK Westfield"/>
        <s v="Liberated Syndication 4126210902 6032"/>
        <s v="Uber *Trip Help.Uber.C ND CP DL"/>
        <s v="Apple.Com/Bill Sydney Aus AUCK Westfield"/>
        <s v="Buntings Co - Petone AUCK Westfield"/>
        <s v="Lowes 6032"/>
        <s v="Google Youtubepremium Auckland AUCK Westfield"/>
        <s v="Amazon Prime Video WLG jMall"/>
        <s v="Event Cinemas Ǫueensga WLG jMall"/>
        <s v="Ruapehu Alpine Lifts 6032"/>
        <s v="Lowes ND CP DL"/>
        <s v="Google Youtubepremium Auckland Txn12 9012hhhu Z*"/>
        <s v="Walmart Super - Col AUCK Westfield"/>
        <s v="Z Petrol C Diesel Txn12 9012hhhu Z*@"/>
        <s v="Adobe Adobe.Ly/Enauirl52.99 Aud Txn12 9012hhhu Z*@"/>
        <s v="Kmart WLG jMall"/>
        <s v="Patel's Grocery and Essentials WLG jMall"/>
        <s v="Commonsense Organics CHCH fsjk3 78812"/>
        <s v="Tower Insurance Ltd 01237427842 Visa Preapp - Authco"/>
        <s v="Event Cinemas Ǫueensga 6032"/>
        <s v="Johnsonville Dental Ce AUCK Westfield"/>
        <s v="Village Vets 6032"/>
        <s v="Walmart Super - Col ND CP DL"/>
        <s v="Cabcharge Asia Pte Txn12 9012hhhu Z*@"/>
        <s v="The Warehouse AUCK Westfield"/>
        <s v="Digitalocean.Com Amsterdam Nh6.90 ND CP DL"/>
        <s v="Trademe L420 Ping NZ nz AUCK Westfield"/>
        <s v="Pak N Save Txn12 9012hhhu Z*@"/>
        <s v="Z Petrol C Diesel AUCK Westfield"/>
        <s v="Trademe L420 Ping NZ nz Txn12 9012hhhu Z*@"/>
        <s v="AMC Entertainment Co Txn12 9012hhhu Z*@"/>
        <s v="Commonsense Organics WLG jMall"/>
        <s v="Cabcharge Asia Pte ND CP DL"/>
        <s v="Woolworths Nz 9547 Visa Preapp - Authcode"/>
        <s v="Cabcharge Asia Pte 6032"/>
        <s v="Pak N Save 6032"/>
        <s v="Paymypark Wellington Wel CHCH fsjk3 78812"/>
        <s v="Vodafone Prepay Visa MC Visa Preapp - Authcode"/>
        <s v="Apple.Com/Bill Sydney Aus Visa Preapp - Authcode"/>
        <s v="Tower Insurance Ltd 01237427842 CHCH fsjk3 78812"/>
        <s v="Pak N Save Visa Preapp - Authcode"/>
        <s v="Amazon Vide Amazon.com WA WLG jMall"/>
        <s v="Commonsense Organics Txn12 9012hhhu Z*@"/>
        <s v="Woolworths Nz 9547 AUCK Westfield"/>
        <s v="Adobe Adobe.Ly/Enauirl52.99 Aud 6032"/>
        <s v="New World 6032"/>
        <s v="Ruapehu Alpine Lifts ND CP DL"/>
        <s v="Woolworths Nz 9547 CHCH fsjk3 78812"/>
        <s v="BurgerFuel - SH1 trwo 6032 WLG jMall"/>
        <s v="Event Cinemas Ǫueensga ND CP DL"/>
        <s v="New World ND CP DL"/>
        <s v="Liberated Syndication 4126210902 WLG jMall"/>
        <s v="Buntings Co - Petone ND CP DL"/>
        <s v="The Warehouse 6032"/>
        <s v="Ruapehu Alpine Lifts Txn12 9012hhhu Z*@"/>
        <s v="Patel's Grocery and Essentials ND CP DL"/>
        <s v="Cabcharge Asia Pte WLG jMall"/>
        <s v="Google Youtubepremium Auckland ND CP DL"/>
        <s v="The Warehouse WLG jMall"/>
        <s v="City Green Food and CHCH fsjk3 78812"/>
        <s v="Scholastic NZ ND CP DL"/>
        <s v="New World Churton CHCH fsjk3 78812"/>
        <s v="Amazon Web Services AUCK Westfield"/>
        <s v="Amazon Web Services ND CP DL"/>
        <s v="Uber *Trip Help.Uber.C Txn12 9012hhhu Z*@"/>
        <s v="Kmart 6032"/>
        <s v="One Nz Prepay WLG jMall"/>
        <s v="AMC Entertainment Co WLG jMall"/>
        <s v="Adobe Adobe.Ly/Enauirl52.99 Aud AUCK Westfield"/>
        <s v="Adobe Adobe.Ly/Enauirl52.99 Aud Visa Preapp - Authco"/>
        <s v="Amazon Vide Amazon.com WA 6032"/>
        <s v="Hell Pizza Napier Hbay ND CP DL"/>
        <s v="Lowes AUCK Westfield"/>
        <s v="Hell Pizza Napier Hbay CHCH fsjk3 78812"/>
        <s v="Vodafone Prepay Visa MC 6032"/>
        <s v="Digitalocean.Com Amsterdam Nh 6.90 ND CP DL"/>
        <s v="Paymypark Wellington Wel Visa Preapp - Authcode"/>
        <s v="New World AUCK Westfield"/>
        <s v="Airbnb Airbnb.com CHCH fsjk3 78812"/>
        <s v="Vodafone Prepay Visa MC ND CP DL"/>
        <s v="Z Petrol &amp; Diesel AUCK Westfield"/>
        <s v="Amazon Web Services Visa Preapp - Authcode"/>
        <s v="Pak N Save AUCK Westfield"/>
        <s v="One Nz Prepay Txn12 9012hhhu Z*@"/>
        <s v="New World Visa Preapp - Authcode"/>
        <s v="New World Churton Txn12 9012hhhu Z*@"/>
        <s v="Google Youtubepremium Auckland Visa Preapp - Authc"/>
        <s v="Walmart Super - Col WLG jMall"/>
        <s v="Lowes Visa Preapp - Authcode"/>
        <s v="New World Txn12 9012hhhu Z*@"/>
        <s v="Tower Insurance Ltd 01237427842 WLG jMall"/>
        <s v="Kmart CHCH fsjk3 78812"/>
        <s v="Digitalocean.Com Amsterdam Nh 6.90 Visa Preapp - Aut"/>
        <s v="Uber *Trip Help.Uber.C AUCK Westfield"/>
        <s v="Uber *Trip Help.Uber.C Visa Preapp - Authcode"/>
        <s v="Amazon Vide Amazon.com WA CHCH fsjk3 78812"/>
        <s v="Z Petrol &amp; Diesel WLG jMall"/>
        <s v="Pak N Save CHCH fsjk3 78812"/>
        <s v="Johnsonville Dental Ce Visa Preapp - Authcode"/>
        <s v="Commonsense Organics ND CP DL"/>
        <s v="Trademe L420 Ping NZ nz WLG jMall"/>
        <s v="Village Vets Visa Preapp - Authcode"/>
        <s v="New World WLG jMall"/>
        <s v="New World CHCH fsjk3 78812"/>
        <s v="Amazon Prime Video CHCH fsjk3 78812"/>
        <s v="Buntings Co - Petone 6032"/>
        <s v="AMC Entertainment Co CHCH fsjk3 78812"/>
        <s v="The Café WLG jMall"/>
        <s v="Openai *Chatgpt Subscr ND CP DL"/>
        <s v="Countdown Matamata AUCK Westfield"/>
        <s v="Ruapehu Alpine Lifts Visa Preapp - Authcode"/>
        <s v="BurgerFuel - SH1 trwo 6032 Txn12 9012hhhu Z*@"/>
        <s v="Liberated Syndication 4126210902 Txn12 9012hhhu Z*@"/>
        <s v="AMC Entertainment Co ND CP DL"/>
        <s v="Paymypark Wellington Wel AUCK Westfield"/>
      </sharedItems>
    </cacheField>
    <cacheField name="Amount" numFmtId="0">
      <sharedItems containsSemiMixedTypes="0" containsString="0" containsNumber="1" minValue="0.54" maxValue="1698"/>
    </cacheField>
    <cacheField name="Day"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Person" numFmtId="0">
      <sharedItems count="2">
        <s v="Chandoo"/>
        <s v="Jo"/>
      </sharedItems>
    </cacheField>
    <cacheField name="Clean Detail" numFmtId="0">
      <sharedItems/>
    </cacheField>
    <cacheField name="First Three Words" numFmtId="0">
      <sharedItems count="78">
        <s v="amazon vide amazon.com"/>
        <s v="village vets nd"/>
        <s v="woolworths nz 9547"/>
        <s v="city green food"/>
        <s v="trademe l420 ping"/>
        <s v="the café chch"/>
        <s v="google youtubepremium auckland"/>
        <s v="johnsonville dental ce"/>
        <s v="openai chatgpt subscr"/>
        <s v="pak n save"/>
        <s v="hell pizza napier"/>
        <s v="knownhost.com west palm"/>
        <s v="scholastic nz visa"/>
        <s v="z petrol diesel"/>
        <s v="amazon prime video"/>
        <s v="one nz prepay"/>
        <s v="village vets chch"/>
        <s v="paymypark wellington wel"/>
        <s v="cabcharge asia pte"/>
        <s v="new world newlands"/>
        <s v="tower insurance ltd"/>
        <s v="event cinemas ǫueensga"/>
        <s v="buntings co petone"/>
        <s v="the warehouse chch"/>
        <s v="burgerfuel sh1 trwo"/>
        <s v="digitalocean.com amsterdam nh"/>
        <s v="countdown matamata nd"/>
        <s v="airbnb airbnb.com"/>
        <s v="toyworld megastore dover"/>
        <s v="2degrees mobile auckland"/>
        <s v="adobe adobe.ly/enauirl"/>
        <s v="walmart super col"/>
        <s v="ruapehu alpine lifts"/>
        <s v="countdown matamata chch"/>
        <s v="new world churton"/>
        <s v="lowes chch fsjk3"/>
        <s v="liberated syndication 4126210902"/>
        <s v="village vets txn12"/>
        <s v="vodafone prepay visa"/>
        <s v="commonsense organics 6032"/>
        <s v="countdown matamata wlg"/>
        <s v="patel's grocery and"/>
        <s v="uber trip help.uber.c"/>
        <s v="apple.com/bill sydney"/>
        <s v="lowes 6032"/>
        <s v="lowes nd cp"/>
        <s v="z petrol c"/>
        <s v="kmart wlg jmall"/>
        <s v="commonsense organics chch"/>
        <s v="village vets 6032"/>
        <s v="the warehouse auck"/>
        <s v="digitalocean.com amsterdam"/>
        <s v="amc entertainment co"/>
        <s v="commonsense organics wlg"/>
        <s v="paymypark wellington"/>
        <s v="countdown matamata"/>
        <s v="commonsense organics txn12"/>
        <s v="new world 6032"/>
        <s v="new world nd"/>
        <s v="the warehouse 6032"/>
        <s v="the warehouse wlg"/>
        <s v="scholastic nz nd"/>
        <s v="amazon web services"/>
        <s v="kmart 6032"/>
        <s v="adobe adobe.ly/enauirl52.99"/>
        <s v="lowes auck westfield"/>
        <s v="new world auck"/>
        <s v="airbnb airbnb.com chch"/>
        <s v="new world visa"/>
        <s v="lowes visa preapp"/>
        <s v="new world txn12"/>
        <s v="kmart chch fsjk3"/>
        <s v="commonsense organics nd"/>
        <s v="village vets visa"/>
        <s v="new world wlg"/>
        <s v="new world chch"/>
        <s v="the café wlg"/>
        <s v="countdown matamata auck"/>
      </sharedItems>
    </cacheField>
    <cacheField name="Days (Transaction Date)" numFmtId="0" databaseField="0">
      <fieldGroup base="2">
        <rangePr groupBy="days" startDate="2024-06-01T00:00:00" endDate="2024-08-31T00:00:00"/>
        <groupItems count="368">
          <s v="&lt;01-06-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8-2024"/>
        </groupItems>
      </fieldGroup>
    </cacheField>
    <cacheField name="Months (Transaction Date)" numFmtId="0" databaseField="0">
      <fieldGroup base="2">
        <rangePr groupBy="months" startDate="2024-06-01T00:00:00" endDate="2024-08-31T00:00:00"/>
        <groupItems count="14">
          <s v="&lt;01-06-2024"/>
          <s v="Jan"/>
          <s v="Feb"/>
          <s v="Mar"/>
          <s v="Apr"/>
          <s v="May"/>
          <s v="Jun"/>
          <s v="Jul"/>
          <s v="Aug"/>
          <s v="Sep"/>
          <s v="Oct"/>
          <s v="Nov"/>
          <s v="Dec"/>
          <s v="&gt;31-08-2024"/>
        </groupItems>
      </fieldGroup>
    </cacheField>
  </cacheFields>
  <extLst>
    <ext xmlns:x14="http://schemas.microsoft.com/office/spreadsheetml/2009/9/main" uri="{725AE2AE-9491-48be-B2B4-4EB974FC3084}">
      <x14:pivotCacheDefinition pivotCacheId="1724224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s v="CC-August-2024.xlsx"/>
    <n v="1234"/>
    <x v="0"/>
    <x v="0"/>
    <n v="9.9600000000000009"/>
    <x v="0"/>
    <x v="0"/>
    <s v="amazon vide amazon.com wa auck westfield"/>
    <x v="0"/>
  </r>
  <r>
    <s v="CC-August-2024.xlsx"/>
    <n v="1234"/>
    <x v="0"/>
    <x v="1"/>
    <n v="162.80000000000001"/>
    <x v="0"/>
    <x v="0"/>
    <s v="village vets nd cp dl"/>
    <x v="1"/>
  </r>
  <r>
    <s v="CC-August-2024.xlsx"/>
    <n v="1467"/>
    <x v="0"/>
    <x v="2"/>
    <n v="39.47"/>
    <x v="0"/>
    <x v="1"/>
    <s v="woolworths nz 9547 txn12 9012hhhu z@"/>
    <x v="2"/>
  </r>
  <r>
    <s v="CC-August-2024.xlsx"/>
    <n v="1467"/>
    <x v="0"/>
    <x v="3"/>
    <n v="11.8"/>
    <x v="0"/>
    <x v="1"/>
    <s v="city green food and 6032"/>
    <x v="3"/>
  </r>
  <r>
    <s v="CC-August-2024.xlsx"/>
    <n v="1467"/>
    <x v="1"/>
    <x v="4"/>
    <n v="85.68"/>
    <x v="1"/>
    <x v="1"/>
    <s v="trademe l420 ping nz nz visa preapp  authcode"/>
    <x v="4"/>
  </r>
  <r>
    <s v="CC-August-2024.xlsx"/>
    <n v="1234"/>
    <x v="1"/>
    <x v="5"/>
    <n v="11"/>
    <x v="1"/>
    <x v="0"/>
    <s v="the café chch fsjk3 78812"/>
    <x v="5"/>
  </r>
  <r>
    <s v="CC-August-2024.xlsx"/>
    <n v="1234"/>
    <x v="1"/>
    <x v="6"/>
    <n v="11"/>
    <x v="1"/>
    <x v="0"/>
    <s v="google youtubepremium auckland 6032"/>
    <x v="6"/>
  </r>
  <r>
    <s v="CC-August-2024.xlsx"/>
    <n v="1234"/>
    <x v="2"/>
    <x v="7"/>
    <n v="87.97"/>
    <x v="2"/>
    <x v="0"/>
    <s v="johnsonville dental ce wlg jmall"/>
    <x v="7"/>
  </r>
  <r>
    <s v="CC-August-2024.xlsx"/>
    <n v="1234"/>
    <x v="2"/>
    <x v="8"/>
    <n v="765.01"/>
    <x v="2"/>
    <x v="0"/>
    <s v="openai chatgpt subscr chch fsjk3 78812"/>
    <x v="8"/>
  </r>
  <r>
    <s v="CC-August-2024.xlsx"/>
    <n v="1234"/>
    <x v="3"/>
    <x v="9"/>
    <n v="169.99"/>
    <x v="3"/>
    <x v="0"/>
    <s v="pak n save wlg jmall"/>
    <x v="9"/>
  </r>
  <r>
    <s v="CC-August-2024.xlsx"/>
    <n v="1234"/>
    <x v="3"/>
    <x v="10"/>
    <n v="106"/>
    <x v="3"/>
    <x v="0"/>
    <s v="hell pizza napier hbay auck westfield"/>
    <x v="10"/>
  </r>
  <r>
    <s v="CC-August-2024.xlsx"/>
    <n v="1234"/>
    <x v="3"/>
    <x v="11"/>
    <n v="14.75"/>
    <x v="3"/>
    <x v="0"/>
    <s v="knownhost.com west palm visa preapp  authcode"/>
    <x v="11"/>
  </r>
  <r>
    <s v="CC-August-2024.xlsx"/>
    <n v="1234"/>
    <x v="4"/>
    <x v="12"/>
    <n v="35.130000000000003"/>
    <x v="4"/>
    <x v="0"/>
    <s v="scholastic nz visa preapp  authcode"/>
    <x v="12"/>
  </r>
  <r>
    <s v="CC-August-2024.xlsx"/>
    <n v="1234"/>
    <x v="5"/>
    <x v="13"/>
    <n v="6"/>
    <x v="5"/>
    <x v="0"/>
    <s v="z petrol  diesel txn12 9012hhhu z@"/>
    <x v="13"/>
  </r>
  <r>
    <s v="CC-August-2024.xlsx"/>
    <n v="1467"/>
    <x v="5"/>
    <x v="14"/>
    <n v="4.9000000000000004"/>
    <x v="5"/>
    <x v="1"/>
    <s v="openai chatgpt subscr txn12 9012hhhu z@"/>
    <x v="8"/>
  </r>
  <r>
    <s v="CC-August-2024.xlsx"/>
    <n v="1234"/>
    <x v="5"/>
    <x v="15"/>
    <n v="6"/>
    <x v="5"/>
    <x v="0"/>
    <s v="amazon prime video nd cp dl"/>
    <x v="14"/>
  </r>
  <r>
    <s v="CC-August-2024.xlsx"/>
    <n v="1234"/>
    <x v="5"/>
    <x v="16"/>
    <n v="32.770000000000003"/>
    <x v="5"/>
    <x v="0"/>
    <s v="one nz prepay auck westfield"/>
    <x v="15"/>
  </r>
  <r>
    <s v="CC-August-2024.xlsx"/>
    <n v="1467"/>
    <x v="5"/>
    <x v="17"/>
    <n v="66.27"/>
    <x v="5"/>
    <x v="1"/>
    <s v="village vets chch fsjk3 78812"/>
    <x v="16"/>
  </r>
  <r>
    <s v="CC-August-2024.xlsx"/>
    <n v="1234"/>
    <x v="6"/>
    <x v="18"/>
    <n v="15.62"/>
    <x v="6"/>
    <x v="0"/>
    <s v="paymypark wellington wel wlg jmall"/>
    <x v="17"/>
  </r>
  <r>
    <s v="CC-August-2024.xlsx"/>
    <n v="1234"/>
    <x v="6"/>
    <x v="19"/>
    <n v="114.52"/>
    <x v="6"/>
    <x v="0"/>
    <s v="cabcharge asia pte chch fsjk3 78812"/>
    <x v="18"/>
  </r>
  <r>
    <s v="CC-August-2024.xlsx"/>
    <n v="1467"/>
    <x v="7"/>
    <x v="20"/>
    <n v="110.71"/>
    <x v="7"/>
    <x v="1"/>
    <s v="google youtubepremium auckland chch fsjk3 78812"/>
    <x v="6"/>
  </r>
  <r>
    <s v="CC-August-2024.xlsx"/>
    <n v="1234"/>
    <x v="7"/>
    <x v="21"/>
    <n v="1.8"/>
    <x v="7"/>
    <x v="0"/>
    <s v="new world newlands visa preapp  authcode"/>
    <x v="19"/>
  </r>
  <r>
    <s v="CC-August-2024.xlsx"/>
    <n v="1467"/>
    <x v="7"/>
    <x v="22"/>
    <n v="190.45"/>
    <x v="7"/>
    <x v="1"/>
    <s v="tower insurance ltd 01237427842 nd cp dl"/>
    <x v="20"/>
  </r>
  <r>
    <s v="CC-August-2024.xlsx"/>
    <n v="1467"/>
    <x v="7"/>
    <x v="4"/>
    <n v="1.8"/>
    <x v="7"/>
    <x v="1"/>
    <s v="trademe l420 ping nz nz visa preapp  authcode"/>
    <x v="4"/>
  </r>
  <r>
    <s v="CC-August-2024.xlsx"/>
    <n v="1467"/>
    <x v="8"/>
    <x v="23"/>
    <n v="39.15"/>
    <x v="8"/>
    <x v="1"/>
    <s v="event cinemas ǫueensga txn12 9012hhhu z@"/>
    <x v="21"/>
  </r>
  <r>
    <s v="CC-August-2024.xlsx"/>
    <n v="1234"/>
    <x v="8"/>
    <x v="24"/>
    <n v="2.1"/>
    <x v="8"/>
    <x v="0"/>
    <s v="buntings co  petone visa preapp  authcode"/>
    <x v="22"/>
  </r>
  <r>
    <s v="CC-August-2024.xlsx"/>
    <n v="1234"/>
    <x v="8"/>
    <x v="25"/>
    <n v="1.65"/>
    <x v="8"/>
    <x v="0"/>
    <s v="the warehouse chch fsjk3 78812"/>
    <x v="23"/>
  </r>
  <r>
    <s v="CC-August-2024.xlsx"/>
    <n v="1234"/>
    <x v="8"/>
    <x v="26"/>
    <n v="31"/>
    <x v="8"/>
    <x v="0"/>
    <s v="burgerfuel  sh1 trwo 6032 6032"/>
    <x v="24"/>
  </r>
  <r>
    <s v="CC-August-2024.xlsx"/>
    <n v="1467"/>
    <x v="8"/>
    <x v="27"/>
    <n v="12"/>
    <x v="8"/>
    <x v="1"/>
    <s v="knownhost.com west palm 6032"/>
    <x v="11"/>
  </r>
  <r>
    <s v="CC-August-2024.xlsx"/>
    <n v="1234"/>
    <x v="8"/>
    <x v="28"/>
    <n v="115.75"/>
    <x v="8"/>
    <x v="0"/>
    <s v="digitalocean.com amsterdam nh 6.90 auck westﬁeld"/>
    <x v="25"/>
  </r>
  <r>
    <s v="CC-August-2024.xlsx"/>
    <n v="1234"/>
    <x v="9"/>
    <x v="29"/>
    <n v="42.32"/>
    <x v="9"/>
    <x v="0"/>
    <s v="countdown matamata nd cp dl"/>
    <x v="26"/>
  </r>
  <r>
    <s v="CC-August-2024.xlsx"/>
    <n v="1234"/>
    <x v="10"/>
    <x v="12"/>
    <n v="15.62"/>
    <x v="10"/>
    <x v="0"/>
    <s v="scholastic nz visa preapp  authcode"/>
    <x v="12"/>
  </r>
  <r>
    <s v="CC-August-2024.xlsx"/>
    <n v="1234"/>
    <x v="11"/>
    <x v="30"/>
    <n v="109.93"/>
    <x v="11"/>
    <x v="0"/>
    <s v="knownhost.com west palm wlg jmall"/>
    <x v="11"/>
  </r>
  <r>
    <s v="CC-August-2024.xlsx"/>
    <n v="1234"/>
    <x v="12"/>
    <x v="31"/>
    <n v="4.5"/>
    <x v="12"/>
    <x v="0"/>
    <s v="burgerfuel  sh1 trwo 6032 chch fsjk3 78812"/>
    <x v="24"/>
  </r>
  <r>
    <s v="CC-August-2024.xlsx"/>
    <n v="1234"/>
    <x v="12"/>
    <x v="32"/>
    <n v="115.88"/>
    <x v="12"/>
    <x v="0"/>
    <s v="hell pizza napier hbay visa preapp  authcode"/>
    <x v="10"/>
  </r>
  <r>
    <s v="CC-August-2024.xlsx"/>
    <n v="1467"/>
    <x v="12"/>
    <x v="33"/>
    <n v="178"/>
    <x v="12"/>
    <x v="1"/>
    <s v="new world newlands 6032"/>
    <x v="19"/>
  </r>
  <r>
    <s v="CC-August-2024.xlsx"/>
    <n v="1467"/>
    <x v="13"/>
    <x v="22"/>
    <n v="1.74"/>
    <x v="13"/>
    <x v="1"/>
    <s v="tower insurance ltd 01237427842 nd cp dl"/>
    <x v="20"/>
  </r>
  <r>
    <s v="CC-August-2024.xlsx"/>
    <n v="1234"/>
    <x v="13"/>
    <x v="34"/>
    <n v="39.85"/>
    <x v="13"/>
    <x v="0"/>
    <s v="airbnb airbnb.com txn12 9012hhhu z@"/>
    <x v="27"/>
  </r>
  <r>
    <s v="CC-August-2024.xlsx"/>
    <n v="1234"/>
    <x v="13"/>
    <x v="35"/>
    <n v="30.75"/>
    <x v="13"/>
    <x v="0"/>
    <s v="johnsonville dental ce txn12 9012hhhu z@"/>
    <x v="7"/>
  </r>
  <r>
    <s v="CC-August-2024.xlsx"/>
    <n v="1467"/>
    <x v="13"/>
    <x v="36"/>
    <n v="262.39"/>
    <x v="13"/>
    <x v="1"/>
    <s v="toyworld megastore dover nd cp dl"/>
    <x v="28"/>
  </r>
  <r>
    <s v="CC-August-2024.xlsx"/>
    <n v="1234"/>
    <x v="14"/>
    <x v="21"/>
    <n v="412.74"/>
    <x v="14"/>
    <x v="0"/>
    <s v="new world newlands visa preapp  authcode"/>
    <x v="19"/>
  </r>
  <r>
    <s v="CC-August-2024.xlsx"/>
    <n v="1234"/>
    <x v="15"/>
    <x v="37"/>
    <n v="11"/>
    <x v="15"/>
    <x v="0"/>
    <s v="2degrees mobile auckland visa preapp  authcode"/>
    <x v="29"/>
  </r>
  <r>
    <s v="CC-August-2024.xlsx"/>
    <n v="1234"/>
    <x v="16"/>
    <x v="38"/>
    <n v="8.67"/>
    <x v="16"/>
    <x v="0"/>
    <s v="hell pizza napier hbay txn12 9012hhhu z@"/>
    <x v="10"/>
  </r>
  <r>
    <s v="CC-August-2024.xlsx"/>
    <n v="1234"/>
    <x v="16"/>
    <x v="39"/>
    <n v="52.68"/>
    <x v="16"/>
    <x v="0"/>
    <s v="adobe adobe.ly/enauirl 52.99 aud nd cp dl"/>
    <x v="30"/>
  </r>
  <r>
    <s v="CC-August-2024.xlsx"/>
    <n v="1234"/>
    <x v="17"/>
    <x v="40"/>
    <n v="2.19"/>
    <x v="17"/>
    <x v="0"/>
    <s v="event cinemas ǫueensga auck westfield"/>
    <x v="21"/>
  </r>
  <r>
    <s v="CC-August-2024.xlsx"/>
    <n v="1234"/>
    <x v="17"/>
    <x v="41"/>
    <n v="197.51"/>
    <x v="17"/>
    <x v="0"/>
    <s v="walmart super  col txn12 9012hhhu z@"/>
    <x v="31"/>
  </r>
  <r>
    <s v="CC-August-2024.xlsx"/>
    <n v="1234"/>
    <x v="18"/>
    <x v="42"/>
    <n v="29.5"/>
    <x v="18"/>
    <x v="0"/>
    <s v="ruapehu alpine lifts wlg jmall"/>
    <x v="32"/>
  </r>
  <r>
    <s v="CC-August-2024.xlsx"/>
    <n v="1234"/>
    <x v="18"/>
    <x v="43"/>
    <n v="16.68"/>
    <x v="18"/>
    <x v="0"/>
    <s v="countdown matamata chch fsjk3 78812"/>
    <x v="33"/>
  </r>
  <r>
    <s v="CC-August-2024.xlsx"/>
    <n v="1467"/>
    <x v="18"/>
    <x v="44"/>
    <n v="66.27"/>
    <x v="18"/>
    <x v="1"/>
    <s v="openai chatgpt subscr visa preapp  authcode"/>
    <x v="8"/>
  </r>
  <r>
    <s v="CC-August-2024.xlsx"/>
    <n v="1234"/>
    <x v="18"/>
    <x v="45"/>
    <n v="16.09"/>
    <x v="18"/>
    <x v="0"/>
    <s v="burgerfuel  sh1 trwo 6032 auck westfield"/>
    <x v="24"/>
  </r>
  <r>
    <s v="CC-August-2024.xlsx"/>
    <n v="1234"/>
    <x v="18"/>
    <x v="46"/>
    <n v="247.63"/>
    <x v="18"/>
    <x v="0"/>
    <s v="city green food and auck westfield"/>
    <x v="3"/>
  </r>
  <r>
    <s v="CC-August-2024.xlsx"/>
    <n v="1234"/>
    <x v="19"/>
    <x v="47"/>
    <n v="2.1"/>
    <x v="19"/>
    <x v="0"/>
    <s v="walmart super  col chch fsjk3 78812"/>
    <x v="31"/>
  </r>
  <r>
    <s v="CC-August-2024.xlsx"/>
    <n v="1467"/>
    <x v="19"/>
    <x v="48"/>
    <n v="29.78"/>
    <x v="19"/>
    <x v="1"/>
    <s v="woolworths nz 9547 6032"/>
    <x v="2"/>
  </r>
  <r>
    <s v="CC-August-2024.xlsx"/>
    <n v="1234"/>
    <x v="19"/>
    <x v="49"/>
    <n v="63.17"/>
    <x v="19"/>
    <x v="0"/>
    <s v="new world churton wlg jmall"/>
    <x v="34"/>
  </r>
  <r>
    <s v="CC-August-2024.xlsx"/>
    <n v="1234"/>
    <x v="20"/>
    <x v="44"/>
    <n v="2.19"/>
    <x v="20"/>
    <x v="0"/>
    <s v="openai chatgpt subscr visa preapp  authcode"/>
    <x v="8"/>
  </r>
  <r>
    <s v="CC-August-2024.xlsx"/>
    <n v="1234"/>
    <x v="20"/>
    <x v="41"/>
    <n v="76"/>
    <x v="20"/>
    <x v="0"/>
    <s v="walmart super  col txn12 9012hhhu z@"/>
    <x v="31"/>
  </r>
  <r>
    <s v="CC-August-2024.xlsx"/>
    <n v="1234"/>
    <x v="20"/>
    <x v="50"/>
    <n v="5.0999999999999996"/>
    <x v="20"/>
    <x v="0"/>
    <s v="lowes chch fsjk3 78812"/>
    <x v="35"/>
  </r>
  <r>
    <s v="CC-August-2024.xlsx"/>
    <n v="1234"/>
    <x v="21"/>
    <x v="51"/>
    <n v="11.07"/>
    <x v="21"/>
    <x v="0"/>
    <s v="tower insurance ltd 01237427842 txn12 9012hhhu z@"/>
    <x v="20"/>
  </r>
  <r>
    <s v="CC-August-2024.xlsx"/>
    <n v="1234"/>
    <x v="21"/>
    <x v="52"/>
    <n v="7.9"/>
    <x v="21"/>
    <x v="0"/>
    <s v="hell pizza napier hbay wlg jmall"/>
    <x v="10"/>
  </r>
  <r>
    <s v="CC-August-2024.xlsx"/>
    <n v="1467"/>
    <x v="22"/>
    <x v="53"/>
    <n v="8.0500000000000007"/>
    <x v="22"/>
    <x v="1"/>
    <s v="toyworld megastore dover wlg jmall"/>
    <x v="28"/>
  </r>
  <r>
    <s v="CC-August-2024.xlsx"/>
    <n v="1234"/>
    <x v="22"/>
    <x v="54"/>
    <n v="115.75"/>
    <x v="22"/>
    <x v="0"/>
    <s v="liberated syndication 4126210902 auck westfield"/>
    <x v="36"/>
  </r>
  <r>
    <s v="CC-August-2024.xlsx"/>
    <n v="1234"/>
    <x v="22"/>
    <x v="55"/>
    <n v="99"/>
    <x v="22"/>
    <x v="0"/>
    <s v="woolworths nz 9547 wlg jmall"/>
    <x v="2"/>
  </r>
  <r>
    <s v="CC-August-2024.xlsx"/>
    <n v="1234"/>
    <x v="22"/>
    <x v="33"/>
    <n v="500"/>
    <x v="22"/>
    <x v="0"/>
    <s v="new world newlands 6032"/>
    <x v="19"/>
  </r>
  <r>
    <s v="CC-August-2024.xlsx"/>
    <n v="1467"/>
    <x v="22"/>
    <x v="34"/>
    <n v="18.45"/>
    <x v="22"/>
    <x v="1"/>
    <s v="airbnb airbnb.com txn12 9012hhhu z@"/>
    <x v="27"/>
  </r>
  <r>
    <s v="CC-August-2024.xlsx"/>
    <n v="1467"/>
    <x v="23"/>
    <x v="56"/>
    <n v="39.47"/>
    <x v="23"/>
    <x v="1"/>
    <s v="tower insurance ltd 01237427842 6032"/>
    <x v="20"/>
  </r>
  <r>
    <s v="CC-August-2024.xlsx"/>
    <n v="1467"/>
    <x v="24"/>
    <x v="57"/>
    <n v="16.66"/>
    <x v="24"/>
    <x v="1"/>
    <s v="2degrees mobile auckland nd cp dl"/>
    <x v="29"/>
  </r>
  <r>
    <s v="CC-August-2024.xlsx"/>
    <n v="1467"/>
    <x v="24"/>
    <x v="58"/>
    <n v="3"/>
    <x v="24"/>
    <x v="1"/>
    <s v="city green food and txn12 9012hhhu z@"/>
    <x v="3"/>
  </r>
  <r>
    <s v="CC-August-2024.xlsx"/>
    <n v="1467"/>
    <x v="24"/>
    <x v="59"/>
    <n v="33.83"/>
    <x v="24"/>
    <x v="1"/>
    <s v="knownhost.com west palm nd cp dl"/>
    <x v="11"/>
  </r>
  <r>
    <s v="CC-August-2024.xlsx"/>
    <n v="1234"/>
    <x v="24"/>
    <x v="60"/>
    <n v="8.49"/>
    <x v="24"/>
    <x v="0"/>
    <s v="airbnb airbnb.com visa preapp  authcode"/>
    <x v="27"/>
  </r>
  <r>
    <s v="CC-August-2024.xlsx"/>
    <n v="1234"/>
    <x v="25"/>
    <x v="61"/>
    <n v="94.13"/>
    <x v="25"/>
    <x v="0"/>
    <s v="buntings co  petone wlg jmall"/>
    <x v="22"/>
  </r>
  <r>
    <s v="CC-August-2024.xlsx"/>
    <n v="1234"/>
    <x v="25"/>
    <x v="62"/>
    <n v="80.14"/>
    <x v="25"/>
    <x v="0"/>
    <s v="openai chatgpt subscr wlg jmall"/>
    <x v="8"/>
  </r>
  <r>
    <s v="CC-August-2024.xlsx"/>
    <n v="1467"/>
    <x v="25"/>
    <x v="63"/>
    <n v="39.33"/>
    <x v="25"/>
    <x v="1"/>
    <s v="event cinemas ǫueensga chch fsjk3 78812"/>
    <x v="21"/>
  </r>
  <r>
    <s v="CC-August-2024.xlsx"/>
    <n v="1467"/>
    <x v="25"/>
    <x v="64"/>
    <n v="9.44"/>
    <x v="25"/>
    <x v="1"/>
    <s v="village vets txn12 9012hhhu z@"/>
    <x v="37"/>
  </r>
  <r>
    <s v="CC-August-2024.xlsx"/>
    <n v="1467"/>
    <x v="25"/>
    <x v="65"/>
    <n v="24.37"/>
    <x v="25"/>
    <x v="1"/>
    <s v="vodafone prepay visa mc wlg jmall"/>
    <x v="38"/>
  </r>
  <r>
    <s v="CC-August-2024.xlsx"/>
    <n v="1467"/>
    <x v="25"/>
    <x v="66"/>
    <n v="119.49"/>
    <x v="25"/>
    <x v="1"/>
    <s v="commonsense organics 6032"/>
    <x v="39"/>
  </r>
  <r>
    <s v="CC-August-2024.xlsx"/>
    <n v="1234"/>
    <x v="26"/>
    <x v="44"/>
    <n v="179"/>
    <x v="26"/>
    <x v="0"/>
    <s v="openai chatgpt subscr visa preapp  authcode"/>
    <x v="8"/>
  </r>
  <r>
    <s v="CC-August-2024.xlsx"/>
    <n v="1467"/>
    <x v="27"/>
    <x v="53"/>
    <n v="165.24"/>
    <x v="27"/>
    <x v="1"/>
    <s v="toyworld megastore dover wlg jmall"/>
    <x v="28"/>
  </r>
  <r>
    <s v="CC-August-2024.xlsx"/>
    <n v="1234"/>
    <x v="27"/>
    <x v="67"/>
    <n v="8.52"/>
    <x v="27"/>
    <x v="0"/>
    <s v="paymypark wellington wel nd cp dl"/>
    <x v="17"/>
  </r>
  <r>
    <s v="CC-August-2024.xlsx"/>
    <n v="1467"/>
    <x v="27"/>
    <x v="68"/>
    <n v="262.39"/>
    <x v="27"/>
    <x v="1"/>
    <s v="countdown matamata wlg jmall"/>
    <x v="40"/>
  </r>
  <r>
    <s v="CC-August-2024.xlsx"/>
    <n v="1234"/>
    <x v="27"/>
    <x v="69"/>
    <n v="11.4"/>
    <x v="27"/>
    <x v="0"/>
    <s v="2degrees mobile auckland txn12 9012hhhu z@"/>
    <x v="29"/>
  </r>
  <r>
    <s v="CC-August-2024.xlsx"/>
    <n v="1234"/>
    <x v="27"/>
    <x v="17"/>
    <n v="16.68"/>
    <x v="27"/>
    <x v="0"/>
    <s v="village vets chch fsjk3 78812"/>
    <x v="16"/>
  </r>
  <r>
    <s v="CC-August-2024.xlsx"/>
    <n v="1234"/>
    <x v="28"/>
    <x v="70"/>
    <n v="25.83"/>
    <x v="28"/>
    <x v="0"/>
    <s v="patel's grocery and essentials auck westfield"/>
    <x v="41"/>
  </r>
  <r>
    <s v="CC-August-2024.xlsx"/>
    <n v="1467"/>
    <x v="28"/>
    <x v="71"/>
    <n v="11.8"/>
    <x v="28"/>
    <x v="1"/>
    <s v="liberated syndication 4126210902 6032"/>
    <x v="36"/>
  </r>
  <r>
    <s v="CC-August-2024.xlsx"/>
    <n v="1234"/>
    <x v="28"/>
    <x v="72"/>
    <n v="76"/>
    <x v="28"/>
    <x v="0"/>
    <s v="uber trip help.uber.c nd cp dl"/>
    <x v="42"/>
  </r>
  <r>
    <s v="CC-August-2024.xlsx"/>
    <n v="1234"/>
    <x v="28"/>
    <x v="73"/>
    <n v="12"/>
    <x v="28"/>
    <x v="0"/>
    <s v="apple.com/bill sydney aus auck westfield"/>
    <x v="43"/>
  </r>
  <r>
    <s v="CC-August-2024.xlsx"/>
    <n v="1234"/>
    <x v="28"/>
    <x v="74"/>
    <n v="30"/>
    <x v="28"/>
    <x v="0"/>
    <s v="buntings co  petone auck westfield"/>
    <x v="22"/>
  </r>
  <r>
    <s v="CC-August-2024.xlsx"/>
    <n v="1467"/>
    <x v="28"/>
    <x v="75"/>
    <n v="106"/>
    <x v="28"/>
    <x v="1"/>
    <s v="lowes 6032"/>
    <x v="44"/>
  </r>
  <r>
    <s v="CC-August-2024.xlsx"/>
    <n v="1234"/>
    <x v="28"/>
    <x v="76"/>
    <n v="85.68"/>
    <x v="28"/>
    <x v="0"/>
    <s v="google youtubepremium auckland auck westfield"/>
    <x v="6"/>
  </r>
  <r>
    <s v="CC-August-2024.xlsx"/>
    <n v="1234"/>
    <x v="29"/>
    <x v="77"/>
    <n v="29.12"/>
    <x v="29"/>
    <x v="0"/>
    <s v="amazon prime video wlg jmall"/>
    <x v="14"/>
  </r>
  <r>
    <s v="CC-August-2024.xlsx"/>
    <n v="1234"/>
    <x v="29"/>
    <x v="78"/>
    <n v="11.4"/>
    <x v="29"/>
    <x v="0"/>
    <s v="event cinemas ǫueensga wlg jmall"/>
    <x v="21"/>
  </r>
  <r>
    <s v="CC-August-2024.xlsx"/>
    <n v="1234"/>
    <x v="29"/>
    <x v="79"/>
    <n v="11.72"/>
    <x v="29"/>
    <x v="0"/>
    <s v="ruapehu alpine lifts 6032"/>
    <x v="32"/>
  </r>
  <r>
    <s v="CC-August-2024.xlsx"/>
    <n v="1467"/>
    <x v="29"/>
    <x v="80"/>
    <n v="25.98"/>
    <x v="29"/>
    <x v="1"/>
    <s v="lowes nd cp dl"/>
    <x v="45"/>
  </r>
  <r>
    <s v="CC-July-2024.xlsx"/>
    <n v="1234"/>
    <x v="30"/>
    <x v="81"/>
    <n v="10.99"/>
    <x v="1"/>
    <x v="0"/>
    <s v="google youtubepremium auckland txn12 9012hhhu z"/>
    <x v="6"/>
  </r>
  <r>
    <s v="CC-July-2024.xlsx"/>
    <n v="1467"/>
    <x v="30"/>
    <x v="82"/>
    <n v="96.45"/>
    <x v="1"/>
    <x v="1"/>
    <s v="walmart super  col auck westfield"/>
    <x v="31"/>
  </r>
  <r>
    <s v="CC-July-2024.xlsx"/>
    <n v="1234"/>
    <x v="30"/>
    <x v="83"/>
    <n v="96.45"/>
    <x v="1"/>
    <x v="0"/>
    <s v="z petrol c diesel txn12 9012hhhu z@"/>
    <x v="46"/>
  </r>
  <r>
    <s v="CC-July-2024.xlsx"/>
    <n v="1234"/>
    <x v="30"/>
    <x v="84"/>
    <n v="16.5"/>
    <x v="1"/>
    <x v="0"/>
    <s v="adobe adobe.ly/enauirl52.99 aud txn12 9012hhhu z@"/>
    <x v="30"/>
  </r>
  <r>
    <s v="CC-July-2024.xlsx"/>
    <n v="1467"/>
    <x v="30"/>
    <x v="85"/>
    <n v="8.67"/>
    <x v="1"/>
    <x v="1"/>
    <s v="kmart wlg jmall"/>
    <x v="47"/>
  </r>
  <r>
    <s v="CC-July-2024.xlsx"/>
    <n v="1234"/>
    <x v="30"/>
    <x v="86"/>
    <n v="765.01"/>
    <x v="1"/>
    <x v="0"/>
    <s v="patel's grocery and essentials wlg jmall"/>
    <x v="41"/>
  </r>
  <r>
    <s v="CC-July-2024.xlsx"/>
    <n v="1234"/>
    <x v="30"/>
    <x v="87"/>
    <n v="12"/>
    <x v="1"/>
    <x v="0"/>
    <s v="commonsense organics chch fsjk3 78812"/>
    <x v="48"/>
  </r>
  <r>
    <s v="CC-July-2024.xlsx"/>
    <n v="1234"/>
    <x v="31"/>
    <x v="88"/>
    <n v="146.51"/>
    <x v="2"/>
    <x v="0"/>
    <s v="tower insurance ltd 01237427842 visa preapp  authco"/>
    <x v="20"/>
  </r>
  <r>
    <s v="CC-July-2024.xlsx"/>
    <n v="1234"/>
    <x v="32"/>
    <x v="89"/>
    <n v="39.47"/>
    <x v="3"/>
    <x v="0"/>
    <s v="event cinemas ǫueensga 6032"/>
    <x v="21"/>
  </r>
  <r>
    <s v="CC-July-2024.xlsx"/>
    <n v="1234"/>
    <x v="32"/>
    <x v="36"/>
    <n v="172.49"/>
    <x v="3"/>
    <x v="0"/>
    <s v="toyworld megastore dover nd cp dl"/>
    <x v="28"/>
  </r>
  <r>
    <s v="CC-July-2024.xlsx"/>
    <n v="1234"/>
    <x v="32"/>
    <x v="79"/>
    <n v="10.99"/>
    <x v="3"/>
    <x v="0"/>
    <s v="ruapehu alpine lifts 6032"/>
    <x v="32"/>
  </r>
  <r>
    <s v="CC-July-2024.xlsx"/>
    <n v="1234"/>
    <x v="32"/>
    <x v="90"/>
    <n v="10"/>
    <x v="3"/>
    <x v="0"/>
    <s v="johnsonville dental ce auck westfield"/>
    <x v="7"/>
  </r>
  <r>
    <s v="CC-July-2024.xlsx"/>
    <n v="1234"/>
    <x v="33"/>
    <x v="75"/>
    <n v="630.19000000000005"/>
    <x v="4"/>
    <x v="0"/>
    <s v="lowes 6032"/>
    <x v="44"/>
  </r>
  <r>
    <s v="CC-July-2024.xlsx"/>
    <n v="1234"/>
    <x v="33"/>
    <x v="91"/>
    <n v="31.5"/>
    <x v="4"/>
    <x v="0"/>
    <s v="village vets 6032"/>
    <x v="49"/>
  </r>
  <r>
    <s v="CC-July-2024.xlsx"/>
    <n v="1234"/>
    <x v="33"/>
    <x v="92"/>
    <n v="1.55"/>
    <x v="4"/>
    <x v="0"/>
    <s v="walmart super  col nd cp dl"/>
    <x v="31"/>
  </r>
  <r>
    <s v="CC-July-2024.xlsx"/>
    <n v="1234"/>
    <x v="34"/>
    <x v="93"/>
    <n v="66.27"/>
    <x v="5"/>
    <x v="0"/>
    <s v="cabcharge asia pte txn12 9012hhhu z@"/>
    <x v="18"/>
  </r>
  <r>
    <s v="CC-July-2024.xlsx"/>
    <n v="1467"/>
    <x v="34"/>
    <x v="27"/>
    <n v="89"/>
    <x v="5"/>
    <x v="1"/>
    <s v="knownhost.com west palm 6032"/>
    <x v="11"/>
  </r>
  <r>
    <s v="CC-July-2024.xlsx"/>
    <n v="1467"/>
    <x v="35"/>
    <x v="94"/>
    <n v="3"/>
    <x v="6"/>
    <x v="1"/>
    <s v="the warehouse auck westfield"/>
    <x v="50"/>
  </r>
  <r>
    <s v="CC-July-2024.xlsx"/>
    <n v="1467"/>
    <x v="35"/>
    <x v="73"/>
    <n v="36.85"/>
    <x v="6"/>
    <x v="1"/>
    <s v="apple.com/bill sydney aus auck westfield"/>
    <x v="43"/>
  </r>
  <r>
    <s v="CC-July-2024.xlsx"/>
    <n v="1467"/>
    <x v="36"/>
    <x v="95"/>
    <n v="31.29"/>
    <x v="7"/>
    <x v="1"/>
    <s v="digitalocean.com amsterdam nh6.90 nd cp dl"/>
    <x v="51"/>
  </r>
  <r>
    <s v="CC-July-2024.xlsx"/>
    <n v="1234"/>
    <x v="36"/>
    <x v="56"/>
    <n v="45.5"/>
    <x v="7"/>
    <x v="0"/>
    <s v="tower insurance ltd 01237427842 6032"/>
    <x v="20"/>
  </r>
  <r>
    <s v="CC-July-2024.xlsx"/>
    <n v="1234"/>
    <x v="36"/>
    <x v="96"/>
    <n v="25"/>
    <x v="7"/>
    <x v="0"/>
    <s v="trademe l420 ping nz nz auck westfield"/>
    <x v="4"/>
  </r>
  <r>
    <s v="CC-July-2024.xlsx"/>
    <n v="1234"/>
    <x v="36"/>
    <x v="97"/>
    <n v="246"/>
    <x v="7"/>
    <x v="0"/>
    <s v="pak n save txn12 9012hhhu z@"/>
    <x v="9"/>
  </r>
  <r>
    <s v="CC-July-2024.xlsx"/>
    <n v="1234"/>
    <x v="36"/>
    <x v="98"/>
    <n v="98.1"/>
    <x v="7"/>
    <x v="0"/>
    <s v="z petrol c diesel auck westfield"/>
    <x v="46"/>
  </r>
  <r>
    <s v="CC-July-2024.xlsx"/>
    <n v="1234"/>
    <x v="37"/>
    <x v="99"/>
    <n v="42.32"/>
    <x v="8"/>
    <x v="0"/>
    <s v="trademe l420 ping nz nz txn12 9012hhhu z@"/>
    <x v="4"/>
  </r>
  <r>
    <s v="CC-July-2024.xlsx"/>
    <n v="1234"/>
    <x v="37"/>
    <x v="100"/>
    <n v="8.52"/>
    <x v="8"/>
    <x v="0"/>
    <s v="amc entertainment co txn12 9012hhhu z@"/>
    <x v="52"/>
  </r>
  <r>
    <s v="CC-July-2024.xlsx"/>
    <n v="1467"/>
    <x v="37"/>
    <x v="101"/>
    <n v="93.79"/>
    <x v="8"/>
    <x v="1"/>
    <s v="commonsense organics wlg jmall"/>
    <x v="53"/>
  </r>
  <r>
    <s v="CC-July-2024.xlsx"/>
    <n v="1467"/>
    <x v="37"/>
    <x v="102"/>
    <n v="374.96"/>
    <x v="8"/>
    <x v="1"/>
    <s v="cabcharge asia pte nd cp dl"/>
    <x v="18"/>
  </r>
  <r>
    <s v="CC-July-2024.xlsx"/>
    <n v="1234"/>
    <x v="38"/>
    <x v="103"/>
    <n v="16.5"/>
    <x v="9"/>
    <x v="0"/>
    <s v="woolworths nz 9547 visa preapp  authcode"/>
    <x v="2"/>
  </r>
  <r>
    <s v="CC-July-2024.xlsx"/>
    <n v="1234"/>
    <x v="38"/>
    <x v="92"/>
    <n v="114.52"/>
    <x v="9"/>
    <x v="0"/>
    <s v="walmart super  col nd cp dl"/>
    <x v="31"/>
  </r>
  <r>
    <s v="CC-July-2024.xlsx"/>
    <n v="1234"/>
    <x v="38"/>
    <x v="104"/>
    <n v="87.97"/>
    <x v="9"/>
    <x v="0"/>
    <s v="cabcharge asia pte 6032"/>
    <x v="18"/>
  </r>
  <r>
    <s v="CC-July-2024.xlsx"/>
    <n v="1467"/>
    <x v="38"/>
    <x v="105"/>
    <n v="7.9"/>
    <x v="9"/>
    <x v="1"/>
    <s v="pak n save 6032"/>
    <x v="9"/>
  </r>
  <r>
    <s v="CC-July-2024.xlsx"/>
    <n v="1234"/>
    <x v="39"/>
    <x v="106"/>
    <n v="173.53"/>
    <x v="10"/>
    <x v="0"/>
    <s v="paymypark wellington wel chch fsjk3 78812"/>
    <x v="54"/>
  </r>
  <r>
    <s v="CC-July-2024.xlsx"/>
    <n v="1467"/>
    <x v="39"/>
    <x v="68"/>
    <n v="179"/>
    <x v="10"/>
    <x v="1"/>
    <s v="countdown matamata wlg jmall"/>
    <x v="55"/>
  </r>
  <r>
    <s v="CC-July-2024.xlsx"/>
    <n v="1234"/>
    <x v="39"/>
    <x v="107"/>
    <n v="109.97"/>
    <x v="10"/>
    <x v="0"/>
    <s v="vodafone prepay visa mc visa preapp  authcode"/>
    <x v="38"/>
  </r>
  <r>
    <s v="CC-July-2024.xlsx"/>
    <n v="1234"/>
    <x v="39"/>
    <x v="108"/>
    <n v="119.49"/>
    <x v="10"/>
    <x v="0"/>
    <s v="apple.com/bill sydney aus visa preapp  authcode"/>
    <x v="43"/>
  </r>
  <r>
    <s v="CC-July-2024.xlsx"/>
    <n v="1467"/>
    <x v="40"/>
    <x v="109"/>
    <n v="3"/>
    <x v="11"/>
    <x v="1"/>
    <s v="tower insurance ltd 01237427842 chch fsjk3 78812"/>
    <x v="20"/>
  </r>
  <r>
    <s v="CC-July-2024.xlsx"/>
    <n v="1234"/>
    <x v="40"/>
    <x v="110"/>
    <n v="4.5"/>
    <x v="11"/>
    <x v="0"/>
    <s v="pak n save visa preapp  authcode"/>
    <x v="9"/>
  </r>
  <r>
    <s v="CC-July-2024.xlsx"/>
    <n v="1467"/>
    <x v="40"/>
    <x v="18"/>
    <n v="2.1"/>
    <x v="11"/>
    <x v="1"/>
    <s v="paymypark wellington wel wlg jmall"/>
    <x v="54"/>
  </r>
  <r>
    <s v="CC-July-2024.xlsx"/>
    <n v="1234"/>
    <x v="40"/>
    <x v="111"/>
    <n v="28.25"/>
    <x v="11"/>
    <x v="0"/>
    <s v="amazon vide amazon.com wa wlg jmall"/>
    <x v="0"/>
  </r>
  <r>
    <s v="CC-July-2024.xlsx"/>
    <n v="1234"/>
    <x v="40"/>
    <x v="84"/>
    <n v="37.46"/>
    <x v="11"/>
    <x v="0"/>
    <s v="adobe adobe.ly/enauirl52.99 aud txn12 9012hhhu z@"/>
    <x v="30"/>
  </r>
  <r>
    <s v="CC-July-2024.xlsx"/>
    <n v="1234"/>
    <x v="40"/>
    <x v="112"/>
    <n v="12"/>
    <x v="11"/>
    <x v="0"/>
    <s v="commonsense organics txn12 9012hhhu z@"/>
    <x v="56"/>
  </r>
  <r>
    <s v="CC-July-2024.xlsx"/>
    <n v="1234"/>
    <x v="41"/>
    <x v="113"/>
    <n v="45.5"/>
    <x v="12"/>
    <x v="0"/>
    <s v="woolworths nz 9547 auck westfield"/>
    <x v="2"/>
  </r>
  <r>
    <s v="CC-July-2024.xlsx"/>
    <n v="1467"/>
    <x v="41"/>
    <x v="114"/>
    <n v="89"/>
    <x v="12"/>
    <x v="1"/>
    <s v="adobe adobe.ly/enauirl52.99 aud 6032"/>
    <x v="30"/>
  </r>
  <r>
    <s v="CC-July-2024.xlsx"/>
    <n v="1234"/>
    <x v="41"/>
    <x v="62"/>
    <n v="157.71"/>
    <x v="12"/>
    <x v="0"/>
    <s v="openai chatgpt subscr wlg jmall"/>
    <x v="8"/>
  </r>
  <r>
    <s v="CC-July-2024.xlsx"/>
    <n v="1234"/>
    <x v="42"/>
    <x v="115"/>
    <n v="26.28"/>
    <x v="13"/>
    <x v="0"/>
    <s v="new world 6032"/>
    <x v="57"/>
  </r>
  <r>
    <s v="CC-July-2024.xlsx"/>
    <n v="1234"/>
    <x v="42"/>
    <x v="116"/>
    <n v="57.2"/>
    <x v="13"/>
    <x v="0"/>
    <s v="ruapehu alpine lifts nd cp dl"/>
    <x v="32"/>
  </r>
  <r>
    <s v="CC-July-2024.xlsx"/>
    <n v="1234"/>
    <x v="42"/>
    <x v="102"/>
    <n v="37.46"/>
    <x v="13"/>
    <x v="0"/>
    <s v="cabcharge asia pte nd cp dl"/>
    <x v="18"/>
  </r>
  <r>
    <s v="CC-July-2024.xlsx"/>
    <n v="1467"/>
    <x v="43"/>
    <x v="117"/>
    <n v="119.21"/>
    <x v="14"/>
    <x v="1"/>
    <s v="woolworths nz 9547 chch fsjk3 78812"/>
    <x v="2"/>
  </r>
  <r>
    <s v="CC-July-2024.xlsx"/>
    <n v="1467"/>
    <x v="43"/>
    <x v="50"/>
    <n v="66.27"/>
    <x v="14"/>
    <x v="1"/>
    <s v="lowes chch fsjk3 78812"/>
    <x v="35"/>
  </r>
  <r>
    <s v="CC-July-2024.xlsx"/>
    <n v="1467"/>
    <x v="43"/>
    <x v="118"/>
    <n v="25.28"/>
    <x v="14"/>
    <x v="1"/>
    <s v="burgerfuel  sh1 trwo 6032 wlg jmall"/>
    <x v="24"/>
  </r>
  <r>
    <s v="CC-July-2024.xlsx"/>
    <n v="1234"/>
    <x v="43"/>
    <x v="119"/>
    <n v="28.29"/>
    <x v="14"/>
    <x v="0"/>
    <s v="event cinemas ǫueensga nd cp dl"/>
    <x v="21"/>
  </r>
  <r>
    <s v="CC-July-2024.xlsx"/>
    <n v="1234"/>
    <x v="43"/>
    <x v="120"/>
    <n v="4.5"/>
    <x v="14"/>
    <x v="0"/>
    <s v="new world nd cp dl"/>
    <x v="58"/>
  </r>
  <r>
    <s v="CC-July-2024.xlsx"/>
    <n v="1467"/>
    <x v="44"/>
    <x v="121"/>
    <n v="30.05"/>
    <x v="15"/>
    <x v="1"/>
    <s v="liberated syndication 4126210902 wlg jmall"/>
    <x v="36"/>
  </r>
  <r>
    <s v="CC-July-2024.xlsx"/>
    <n v="1234"/>
    <x v="44"/>
    <x v="50"/>
    <n v="45.03"/>
    <x v="15"/>
    <x v="0"/>
    <s v="lowes chch fsjk3 78812"/>
    <x v="35"/>
  </r>
  <r>
    <s v="CC-July-2024.xlsx"/>
    <n v="1234"/>
    <x v="45"/>
    <x v="122"/>
    <n v="1196.52"/>
    <x v="16"/>
    <x v="0"/>
    <s v="buntings co  petone nd cp dl"/>
    <x v="22"/>
  </r>
  <r>
    <s v="CC-July-2024.xlsx"/>
    <n v="1234"/>
    <x v="45"/>
    <x v="123"/>
    <n v="14.75"/>
    <x v="16"/>
    <x v="0"/>
    <s v="the warehouse 6032"/>
    <x v="59"/>
  </r>
  <r>
    <s v="CC-July-2024.xlsx"/>
    <n v="1467"/>
    <x v="45"/>
    <x v="124"/>
    <n v="16.34"/>
    <x v="16"/>
    <x v="1"/>
    <s v="ruapehu alpine lifts txn12 9012hhhu z@"/>
    <x v="32"/>
  </r>
  <r>
    <s v="CC-July-2024.xlsx"/>
    <n v="1234"/>
    <x v="45"/>
    <x v="125"/>
    <n v="3.5"/>
    <x v="16"/>
    <x v="0"/>
    <s v="patel's grocery and essentials nd cp dl"/>
    <x v="41"/>
  </r>
  <r>
    <s v="CC-July-2024.xlsx"/>
    <n v="1234"/>
    <x v="46"/>
    <x v="38"/>
    <n v="15.62"/>
    <x v="17"/>
    <x v="0"/>
    <s v="hell pizza napier hbay txn12 9012hhhu z@"/>
    <x v="10"/>
  </r>
  <r>
    <s v="CC-July-2024.xlsx"/>
    <n v="1234"/>
    <x v="47"/>
    <x v="126"/>
    <n v="39.31"/>
    <x v="18"/>
    <x v="0"/>
    <s v="cabcharge asia pte wlg jmall"/>
    <x v="18"/>
  </r>
  <r>
    <s v="CC-July-2024.xlsx"/>
    <n v="1234"/>
    <x v="47"/>
    <x v="127"/>
    <n v="11.07"/>
    <x v="18"/>
    <x v="0"/>
    <s v="google youtubepremium auckland nd cp dl"/>
    <x v="6"/>
  </r>
  <r>
    <s v="CC-July-2024.xlsx"/>
    <n v="1234"/>
    <x v="47"/>
    <x v="128"/>
    <n v="364.11"/>
    <x v="18"/>
    <x v="0"/>
    <s v="the warehouse wlg jmall"/>
    <x v="60"/>
  </r>
  <r>
    <s v="CC-July-2024.xlsx"/>
    <n v="1234"/>
    <x v="48"/>
    <x v="83"/>
    <n v="2.5499999999999998"/>
    <x v="19"/>
    <x v="0"/>
    <s v="z petrol c diesel txn12 9012hhhu z@"/>
    <x v="46"/>
  </r>
  <r>
    <s v="CC-July-2024.xlsx"/>
    <n v="1234"/>
    <x v="48"/>
    <x v="129"/>
    <n v="589.32000000000005"/>
    <x v="19"/>
    <x v="0"/>
    <s v="city green food and chch fsjk3 78812"/>
    <x v="3"/>
  </r>
  <r>
    <s v="CC-July-2024.xlsx"/>
    <n v="1234"/>
    <x v="49"/>
    <x v="97"/>
    <n v="12"/>
    <x v="20"/>
    <x v="0"/>
    <s v="pak n save txn12 9012hhhu z@"/>
    <x v="9"/>
  </r>
  <r>
    <s v="CC-July-2024.xlsx"/>
    <n v="1467"/>
    <x v="50"/>
    <x v="54"/>
    <n v="133.59"/>
    <x v="21"/>
    <x v="1"/>
    <s v="liberated syndication 4126210902 auck westfield"/>
    <x v="36"/>
  </r>
  <r>
    <s v="CC-July-2024.xlsx"/>
    <n v="1467"/>
    <x v="51"/>
    <x v="130"/>
    <n v="89"/>
    <x v="22"/>
    <x v="1"/>
    <s v="scholastic nz nd cp dl"/>
    <x v="61"/>
  </r>
  <r>
    <s v="CC-July-2024.xlsx"/>
    <n v="1234"/>
    <x v="52"/>
    <x v="89"/>
    <n v="31"/>
    <x v="23"/>
    <x v="0"/>
    <s v="event cinemas ǫueensga 6032"/>
    <x v="21"/>
  </r>
  <r>
    <s v="CC-July-2024.xlsx"/>
    <n v="1467"/>
    <x v="52"/>
    <x v="10"/>
    <n v="32.770000000000003"/>
    <x v="23"/>
    <x v="1"/>
    <s v="hell pizza napier hbay auck westfield"/>
    <x v="10"/>
  </r>
  <r>
    <s v="CC-July-2024.xlsx"/>
    <n v="1234"/>
    <x v="52"/>
    <x v="22"/>
    <n v="1.74"/>
    <x v="23"/>
    <x v="0"/>
    <s v="tower insurance ltd 01237427842 nd cp dl"/>
    <x v="20"/>
  </r>
  <r>
    <s v="CC-July-2024.xlsx"/>
    <n v="1467"/>
    <x v="53"/>
    <x v="131"/>
    <n v="252.23"/>
    <x v="24"/>
    <x v="1"/>
    <s v="new world churton chch fsjk3 78812"/>
    <x v="34"/>
  </r>
  <r>
    <s v="CC-July-2024.xlsx"/>
    <n v="1234"/>
    <x v="54"/>
    <x v="132"/>
    <n v="54.25"/>
    <x v="25"/>
    <x v="0"/>
    <s v="amazon web services auck westfield"/>
    <x v="62"/>
  </r>
  <r>
    <s v="CC-July-2024.xlsx"/>
    <n v="1234"/>
    <x v="54"/>
    <x v="117"/>
    <n v="10"/>
    <x v="25"/>
    <x v="0"/>
    <s v="woolworths nz 9547 chch fsjk3 78812"/>
    <x v="2"/>
  </r>
  <r>
    <s v="CC-July-2024.xlsx"/>
    <n v="1467"/>
    <x v="54"/>
    <x v="53"/>
    <n v="13.99"/>
    <x v="25"/>
    <x v="1"/>
    <s v="toyworld megastore dover wlg jmall"/>
    <x v="28"/>
  </r>
  <r>
    <s v="CC-July-2024.xlsx"/>
    <n v="1234"/>
    <x v="54"/>
    <x v="18"/>
    <n v="408.34"/>
    <x v="25"/>
    <x v="0"/>
    <s v="paymypark wellington wel wlg jmall"/>
    <x v="17"/>
  </r>
  <r>
    <s v="CC-July-2024.xlsx"/>
    <n v="1467"/>
    <x v="55"/>
    <x v="115"/>
    <n v="81.650000000000006"/>
    <x v="26"/>
    <x v="1"/>
    <s v="new world 6032"/>
    <x v="57"/>
  </r>
  <r>
    <s v="CC-July-2024.xlsx"/>
    <n v="1234"/>
    <x v="55"/>
    <x v="133"/>
    <n v="39.85"/>
    <x v="26"/>
    <x v="0"/>
    <s v="amazon web services nd cp dl"/>
    <x v="62"/>
  </r>
  <r>
    <s v="CC-July-2024.xlsx"/>
    <n v="1234"/>
    <x v="55"/>
    <x v="2"/>
    <n v="7.03"/>
    <x v="26"/>
    <x v="0"/>
    <s v="woolworths nz 9547 txn12 9012hhhu z@"/>
    <x v="2"/>
  </r>
  <r>
    <s v="CC-July-2024.xlsx"/>
    <n v="1234"/>
    <x v="55"/>
    <x v="108"/>
    <n v="29.78"/>
    <x v="26"/>
    <x v="0"/>
    <s v="apple.com/bill sydney aus visa preapp  authcode"/>
    <x v="43"/>
  </r>
  <r>
    <s v="CC-July-2024.xlsx"/>
    <n v="1467"/>
    <x v="55"/>
    <x v="134"/>
    <n v="39.15"/>
    <x v="26"/>
    <x v="1"/>
    <s v="uber trip help.uber.c txn12 9012hhhu z@"/>
    <x v="42"/>
  </r>
  <r>
    <s v="CC-July-2024.xlsx"/>
    <n v="1234"/>
    <x v="56"/>
    <x v="135"/>
    <n v="45.63"/>
    <x v="27"/>
    <x v="0"/>
    <s v="kmart 6032"/>
    <x v="63"/>
  </r>
  <r>
    <s v="CC-July-2024.xlsx"/>
    <n v="1234"/>
    <x v="56"/>
    <x v="136"/>
    <n v="40.98"/>
    <x v="27"/>
    <x v="0"/>
    <s v="one nz prepay wlg jmall"/>
    <x v="15"/>
  </r>
  <r>
    <s v="CC-July-2024.xlsx"/>
    <n v="1467"/>
    <x v="57"/>
    <x v="16"/>
    <n v="810.75"/>
    <x v="28"/>
    <x v="1"/>
    <s v="one nz prepay auck westfield"/>
    <x v="15"/>
  </r>
  <r>
    <s v="CC-July-2024.xlsx"/>
    <n v="1234"/>
    <x v="57"/>
    <x v="137"/>
    <n v="16.09"/>
    <x v="28"/>
    <x v="0"/>
    <s v="amc entertainment co wlg jmall"/>
    <x v="52"/>
  </r>
  <r>
    <s v="CC-July-2024.xlsx"/>
    <n v="1234"/>
    <x v="57"/>
    <x v="138"/>
    <n v="93.79"/>
    <x v="28"/>
    <x v="0"/>
    <s v="adobe adobe.ly/enauirl52.99 aud auck westfield"/>
    <x v="64"/>
  </r>
  <r>
    <s v="CC-July-2024.xlsx"/>
    <n v="1234"/>
    <x v="57"/>
    <x v="139"/>
    <n v="8.26"/>
    <x v="28"/>
    <x v="0"/>
    <s v="adobe adobe.ly/enauirl52.99 aud visa preapp  authco"/>
    <x v="64"/>
  </r>
  <r>
    <s v="CC-July-2024.xlsx"/>
    <n v="1467"/>
    <x v="57"/>
    <x v="3"/>
    <n v="11.39"/>
    <x v="28"/>
    <x v="1"/>
    <s v="city green food and 6032"/>
    <x v="3"/>
  </r>
  <r>
    <s v="CC-July-2024.xlsx"/>
    <n v="1467"/>
    <x v="57"/>
    <x v="125"/>
    <n v="179"/>
    <x v="28"/>
    <x v="1"/>
    <s v="patel's grocery and essentials nd cp dl"/>
    <x v="41"/>
  </r>
  <r>
    <s v="CC-July-2024.xlsx"/>
    <n v="1234"/>
    <x v="57"/>
    <x v="2"/>
    <n v="1.55"/>
    <x v="28"/>
    <x v="0"/>
    <s v="woolworths nz 9547 txn12 9012hhhu z@"/>
    <x v="2"/>
  </r>
  <r>
    <s v="CC-July-2024.xlsx"/>
    <n v="1467"/>
    <x v="58"/>
    <x v="42"/>
    <n v="1196.52"/>
    <x v="29"/>
    <x v="1"/>
    <s v="ruapehu alpine lifts wlg jmall"/>
    <x v="32"/>
  </r>
  <r>
    <s v="CC-July-2024.xlsx"/>
    <n v="1234"/>
    <x v="58"/>
    <x v="81"/>
    <n v="143.83000000000001"/>
    <x v="29"/>
    <x v="0"/>
    <s v="google youtubepremium auckland txn12 9012hhhu z"/>
    <x v="6"/>
  </r>
  <r>
    <s v="CC-July-2024.xlsx"/>
    <n v="1234"/>
    <x v="58"/>
    <x v="95"/>
    <n v="36.96"/>
    <x v="29"/>
    <x v="0"/>
    <s v="digitalocean.com amsterdam nh6.90 nd cp dl"/>
    <x v="51"/>
  </r>
  <r>
    <s v="CC-June-2024.xlsx"/>
    <n v="1234"/>
    <x v="59"/>
    <x v="140"/>
    <n v="589.32000000000005"/>
    <x v="0"/>
    <x v="0"/>
    <s v="amazon vide amazon.com wa 6032"/>
    <x v="0"/>
  </r>
  <r>
    <s v="CC-June-2024.xlsx"/>
    <n v="1234"/>
    <x v="59"/>
    <x v="46"/>
    <n v="7.57"/>
    <x v="0"/>
    <x v="0"/>
    <s v="city green food and auck westfield"/>
    <x v="3"/>
  </r>
  <r>
    <s v="CC-June-2024.xlsx"/>
    <n v="1234"/>
    <x v="60"/>
    <x v="141"/>
    <n v="106"/>
    <x v="1"/>
    <x v="0"/>
    <s v="hell pizza napier hbay nd cp dl"/>
    <x v="10"/>
  </r>
  <r>
    <s v="CC-June-2024.xlsx"/>
    <n v="1234"/>
    <x v="60"/>
    <x v="132"/>
    <n v="31.29"/>
    <x v="1"/>
    <x v="0"/>
    <s v="amazon web services auck westfield"/>
    <x v="62"/>
  </r>
  <r>
    <s v="CC-June-2024.xlsx"/>
    <n v="1234"/>
    <x v="61"/>
    <x v="46"/>
    <n v="25.67"/>
    <x v="2"/>
    <x v="0"/>
    <s v="city green food and auck westfield"/>
    <x v="3"/>
  </r>
  <r>
    <s v="CC-June-2024.xlsx"/>
    <n v="1234"/>
    <x v="61"/>
    <x v="142"/>
    <n v="22.99"/>
    <x v="2"/>
    <x v="0"/>
    <s v="lowes auck westfield"/>
    <x v="65"/>
  </r>
  <r>
    <s v="CC-June-2024.xlsx"/>
    <n v="1234"/>
    <x v="61"/>
    <x v="49"/>
    <n v="172.87"/>
    <x v="2"/>
    <x v="0"/>
    <s v="new world churton wlg jmall"/>
    <x v="34"/>
  </r>
  <r>
    <s v="CC-June-2024.xlsx"/>
    <n v="1234"/>
    <x v="61"/>
    <x v="25"/>
    <n v="106"/>
    <x v="2"/>
    <x v="0"/>
    <s v="the warehouse chch fsjk3 78812"/>
    <x v="23"/>
  </r>
  <r>
    <s v="CC-June-2024.xlsx"/>
    <n v="1234"/>
    <x v="62"/>
    <x v="143"/>
    <n v="262.39"/>
    <x v="3"/>
    <x v="0"/>
    <s v="hell pizza napier hbay chch fsjk3 78812"/>
    <x v="10"/>
  </r>
  <r>
    <s v="CC-June-2024.xlsx"/>
    <n v="1467"/>
    <x v="63"/>
    <x v="143"/>
    <n v="10"/>
    <x v="4"/>
    <x v="1"/>
    <s v="hell pizza napier hbay chch fsjk3 78812"/>
    <x v="10"/>
  </r>
  <r>
    <s v="CC-June-2024.xlsx"/>
    <n v="1234"/>
    <x v="63"/>
    <x v="144"/>
    <n v="22.44"/>
    <x v="4"/>
    <x v="0"/>
    <s v="vodafone prepay visa mc 6032"/>
    <x v="38"/>
  </r>
  <r>
    <s v="CC-June-2024.xlsx"/>
    <n v="1467"/>
    <x v="63"/>
    <x v="145"/>
    <n v="52.68"/>
    <x v="4"/>
    <x v="1"/>
    <s v="digitalocean.com amsterdam nh 6.90 nd cp dl"/>
    <x v="25"/>
  </r>
  <r>
    <s v="CC-June-2024.xlsx"/>
    <n v="1234"/>
    <x v="63"/>
    <x v="56"/>
    <n v="72"/>
    <x v="4"/>
    <x v="0"/>
    <s v="tower insurance ltd 01237427842 6032"/>
    <x v="20"/>
  </r>
  <r>
    <s v="CC-June-2024.xlsx"/>
    <n v="1234"/>
    <x v="63"/>
    <x v="146"/>
    <n v="1.34"/>
    <x v="4"/>
    <x v="0"/>
    <s v="paymypark wellington wel visa preapp  authcode"/>
    <x v="17"/>
  </r>
  <r>
    <s v="CC-June-2024.xlsx"/>
    <n v="1234"/>
    <x v="64"/>
    <x v="147"/>
    <n v="32.770000000000003"/>
    <x v="5"/>
    <x v="0"/>
    <s v="new world auck westfield"/>
    <x v="66"/>
  </r>
  <r>
    <s v="CC-June-2024.xlsx"/>
    <n v="1467"/>
    <x v="64"/>
    <x v="148"/>
    <n v="32.770000000000003"/>
    <x v="5"/>
    <x v="1"/>
    <s v="airbnb airbnb.com chch fsjk3 78812"/>
    <x v="67"/>
  </r>
  <r>
    <s v="CC-June-2024.xlsx"/>
    <n v="1234"/>
    <x v="64"/>
    <x v="149"/>
    <n v="49.11"/>
    <x v="5"/>
    <x v="0"/>
    <s v="vodafone prepay visa mc nd cp dl"/>
    <x v="38"/>
  </r>
  <r>
    <s v="CC-June-2024.xlsx"/>
    <n v="1467"/>
    <x v="64"/>
    <x v="116"/>
    <n v="30"/>
    <x v="5"/>
    <x v="1"/>
    <s v="ruapehu alpine lifts nd cp dl"/>
    <x v="32"/>
  </r>
  <r>
    <s v="CC-June-2024.xlsx"/>
    <n v="1234"/>
    <x v="64"/>
    <x v="150"/>
    <n v="37.909999999999997"/>
    <x v="5"/>
    <x v="0"/>
    <s v="z petrol  diesel auck westfield"/>
    <x v="13"/>
  </r>
  <r>
    <s v="CC-June-2024.xlsx"/>
    <n v="1467"/>
    <x v="64"/>
    <x v="151"/>
    <n v="13.98"/>
    <x v="5"/>
    <x v="1"/>
    <s v="amazon web services visa preapp  authcode"/>
    <x v="62"/>
  </r>
  <r>
    <s v="CC-June-2024.xlsx"/>
    <n v="1234"/>
    <x v="64"/>
    <x v="13"/>
    <n v="1.55"/>
    <x v="5"/>
    <x v="0"/>
    <s v="z petrol  diesel txn12 9012hhhu z@"/>
    <x v="13"/>
  </r>
  <r>
    <s v="CC-June-2024.xlsx"/>
    <n v="1234"/>
    <x v="65"/>
    <x v="152"/>
    <n v="16.399999999999999"/>
    <x v="6"/>
    <x v="0"/>
    <s v="pak n save auck westfield"/>
    <x v="9"/>
  </r>
  <r>
    <s v="CC-June-2024.xlsx"/>
    <n v="1234"/>
    <x v="65"/>
    <x v="144"/>
    <n v="64.72"/>
    <x v="6"/>
    <x v="0"/>
    <s v="vodafone prepay visa mc 6032"/>
    <x v="38"/>
  </r>
  <r>
    <s v="CC-June-2024.xlsx"/>
    <n v="1234"/>
    <x v="65"/>
    <x v="148"/>
    <n v="169.99"/>
    <x v="6"/>
    <x v="0"/>
    <s v="airbnb airbnb.com chch fsjk3 78812"/>
    <x v="67"/>
  </r>
  <r>
    <s v="CC-June-2024.xlsx"/>
    <n v="1234"/>
    <x v="65"/>
    <x v="153"/>
    <n v="4.5"/>
    <x v="6"/>
    <x v="0"/>
    <s v="one nz prepay txn12 9012hhhu z@"/>
    <x v="15"/>
  </r>
  <r>
    <s v="CC-June-2024.xlsx"/>
    <n v="1234"/>
    <x v="65"/>
    <x v="154"/>
    <n v="37.46"/>
    <x v="6"/>
    <x v="0"/>
    <s v="new world visa preapp  authcode"/>
    <x v="68"/>
  </r>
  <r>
    <s v="CC-June-2024.xlsx"/>
    <n v="1234"/>
    <x v="66"/>
    <x v="155"/>
    <n v="32.6"/>
    <x v="7"/>
    <x v="0"/>
    <s v="new world churton txn12 9012hhhu z@"/>
    <x v="34"/>
  </r>
  <r>
    <s v="CC-June-2024.xlsx"/>
    <n v="1234"/>
    <x v="67"/>
    <x v="156"/>
    <n v="25"/>
    <x v="8"/>
    <x v="0"/>
    <s v="google youtubepremium auckland visa preapp  authc"/>
    <x v="6"/>
  </r>
  <r>
    <s v="CC-June-2024.xlsx"/>
    <n v="1234"/>
    <x v="67"/>
    <x v="157"/>
    <n v="94.73"/>
    <x v="8"/>
    <x v="0"/>
    <s v="walmart super  col wlg jmall"/>
    <x v="31"/>
  </r>
  <r>
    <s v="CC-June-2024.xlsx"/>
    <n v="1467"/>
    <x v="67"/>
    <x v="158"/>
    <n v="1.53"/>
    <x v="8"/>
    <x v="1"/>
    <s v="lowes visa preapp  authcode"/>
    <x v="69"/>
  </r>
  <r>
    <s v="CC-June-2024.xlsx"/>
    <n v="1234"/>
    <x v="68"/>
    <x v="159"/>
    <n v="12"/>
    <x v="9"/>
    <x v="0"/>
    <s v="new world txn12 9012hhhu z@"/>
    <x v="70"/>
  </r>
  <r>
    <s v="CC-June-2024.xlsx"/>
    <n v="1467"/>
    <x v="68"/>
    <x v="106"/>
    <n v="13"/>
    <x v="9"/>
    <x v="1"/>
    <s v="paymypark wellington wel chch fsjk3 78812"/>
    <x v="17"/>
  </r>
  <r>
    <s v="CC-June-2024.xlsx"/>
    <n v="1234"/>
    <x v="68"/>
    <x v="93"/>
    <n v="39.47"/>
    <x v="9"/>
    <x v="0"/>
    <s v="cabcharge asia pte txn12 9012hhhu z@"/>
    <x v="18"/>
  </r>
  <r>
    <s v="CC-June-2024.xlsx"/>
    <n v="1234"/>
    <x v="68"/>
    <x v="160"/>
    <n v="16.399999999999999"/>
    <x v="9"/>
    <x v="0"/>
    <s v="tower insurance ltd 01237427842 wlg jmall"/>
    <x v="20"/>
  </r>
  <r>
    <s v="CC-June-2024.xlsx"/>
    <n v="1234"/>
    <x v="69"/>
    <x v="92"/>
    <n v="1.53"/>
    <x v="10"/>
    <x v="0"/>
    <s v="walmart super  col nd cp dl"/>
    <x v="31"/>
  </r>
  <r>
    <s v="CC-June-2024.xlsx"/>
    <n v="1234"/>
    <x v="70"/>
    <x v="106"/>
    <n v="10.199999999999999"/>
    <x v="11"/>
    <x v="0"/>
    <s v="paymypark wellington wel chch fsjk3 78812"/>
    <x v="17"/>
  </r>
  <r>
    <s v="CC-June-2024.xlsx"/>
    <n v="1234"/>
    <x v="71"/>
    <x v="161"/>
    <n v="114.52"/>
    <x v="12"/>
    <x v="0"/>
    <s v="kmart chch fsjk3 78812"/>
    <x v="71"/>
  </r>
  <r>
    <s v="CC-June-2024.xlsx"/>
    <n v="1467"/>
    <x v="71"/>
    <x v="111"/>
    <n v="35.130000000000003"/>
    <x v="12"/>
    <x v="1"/>
    <s v="amazon vide amazon.com wa wlg jmall"/>
    <x v="0"/>
  </r>
  <r>
    <s v="CC-June-2024.xlsx"/>
    <n v="1234"/>
    <x v="71"/>
    <x v="162"/>
    <n v="145.96"/>
    <x v="12"/>
    <x v="0"/>
    <s v="digitalocean.com amsterdam nh 6.90 visa preapp  aut"/>
    <x v="25"/>
  </r>
  <r>
    <s v="CC-June-2024.xlsx"/>
    <n v="1234"/>
    <x v="71"/>
    <x v="163"/>
    <n v="33.090000000000003"/>
    <x v="12"/>
    <x v="0"/>
    <s v="uber trip help.uber.c auck westfield"/>
    <x v="42"/>
  </r>
  <r>
    <s v="CC-June-2024.xlsx"/>
    <n v="1467"/>
    <x v="71"/>
    <x v="164"/>
    <n v="5.61"/>
    <x v="12"/>
    <x v="1"/>
    <s v="uber trip help.uber.c visa preapp  authcode"/>
    <x v="42"/>
  </r>
  <r>
    <s v="CC-June-2024.xlsx"/>
    <n v="1234"/>
    <x v="71"/>
    <x v="105"/>
    <n v="157.71"/>
    <x v="12"/>
    <x v="0"/>
    <s v="pak n save 6032"/>
    <x v="9"/>
  </r>
  <r>
    <s v="CC-June-2024.xlsx"/>
    <n v="1234"/>
    <x v="71"/>
    <x v="158"/>
    <n v="13.98"/>
    <x v="12"/>
    <x v="0"/>
    <s v="lowes visa preapp  authcode"/>
    <x v="69"/>
  </r>
  <r>
    <s v="CC-June-2024.xlsx"/>
    <n v="1467"/>
    <x v="72"/>
    <x v="165"/>
    <n v="80.14"/>
    <x v="13"/>
    <x v="1"/>
    <s v="amazon vide amazon.com wa chch fsjk3 78812"/>
    <x v="0"/>
  </r>
  <r>
    <s v="CC-June-2024.xlsx"/>
    <n v="1234"/>
    <x v="72"/>
    <x v="166"/>
    <n v="80.14"/>
    <x v="13"/>
    <x v="0"/>
    <s v="z petrol  diesel wlg jmall"/>
    <x v="13"/>
  </r>
  <r>
    <s v="CC-June-2024.xlsx"/>
    <n v="1467"/>
    <x v="72"/>
    <x v="80"/>
    <n v="20"/>
    <x v="13"/>
    <x v="1"/>
    <s v="lowes nd cp dl"/>
    <x v="45"/>
  </r>
  <r>
    <s v="CC-June-2024.xlsx"/>
    <n v="1234"/>
    <x v="72"/>
    <x v="159"/>
    <n v="29.12"/>
    <x v="13"/>
    <x v="0"/>
    <s v="new world txn12 9012hhhu z@"/>
    <x v="70"/>
  </r>
  <r>
    <s v="CC-June-2024.xlsx"/>
    <n v="1234"/>
    <x v="72"/>
    <x v="167"/>
    <n v="109.97"/>
    <x v="13"/>
    <x v="0"/>
    <s v="pak n save chch fsjk3 78812"/>
    <x v="9"/>
  </r>
  <r>
    <s v="CC-June-2024.xlsx"/>
    <n v="1234"/>
    <x v="72"/>
    <x v="78"/>
    <n v="57.2"/>
    <x v="13"/>
    <x v="0"/>
    <s v="event cinemas ǫueensga wlg jmall"/>
    <x v="21"/>
  </r>
  <r>
    <s v="CC-June-2024.xlsx"/>
    <n v="1234"/>
    <x v="73"/>
    <x v="82"/>
    <n v="1.65"/>
    <x v="14"/>
    <x v="0"/>
    <s v="walmart super  col auck westfield"/>
    <x v="31"/>
  </r>
  <r>
    <s v="CC-June-2024.xlsx"/>
    <n v="1467"/>
    <x v="73"/>
    <x v="165"/>
    <n v="4.99"/>
    <x v="14"/>
    <x v="1"/>
    <s v="amazon vide amazon.com wa chch fsjk3 78812"/>
    <x v="0"/>
  </r>
  <r>
    <s v="CC-June-2024.xlsx"/>
    <n v="1467"/>
    <x v="74"/>
    <x v="124"/>
    <n v="109.97"/>
    <x v="15"/>
    <x v="1"/>
    <s v="ruapehu alpine lifts txn12 9012hhhu z@"/>
    <x v="32"/>
  </r>
  <r>
    <s v="CC-June-2024.xlsx"/>
    <n v="1234"/>
    <x v="74"/>
    <x v="165"/>
    <n v="11.72"/>
    <x v="15"/>
    <x v="0"/>
    <s v="amazon vide amazon.com wa chch fsjk3 78812"/>
    <x v="0"/>
  </r>
  <r>
    <s v="CC-June-2024.xlsx"/>
    <n v="1234"/>
    <x v="75"/>
    <x v="168"/>
    <n v="0.54"/>
    <x v="16"/>
    <x v="0"/>
    <s v="johnsonville dental ce visa preapp  authcode"/>
    <x v="7"/>
  </r>
  <r>
    <s v="CC-June-2024.xlsx"/>
    <n v="1234"/>
    <x v="75"/>
    <x v="49"/>
    <n v="2.1"/>
    <x v="16"/>
    <x v="0"/>
    <s v="new world churton wlg jmall"/>
    <x v="34"/>
  </r>
  <r>
    <s v="CC-June-2024.xlsx"/>
    <n v="1234"/>
    <x v="75"/>
    <x v="169"/>
    <n v="8.49"/>
    <x v="16"/>
    <x v="0"/>
    <s v="commonsense organics nd cp dl"/>
    <x v="72"/>
  </r>
  <r>
    <s v="CC-June-2024.xlsx"/>
    <n v="1467"/>
    <x v="76"/>
    <x v="50"/>
    <n v="94.13"/>
    <x v="17"/>
    <x v="1"/>
    <s v="lowes chch fsjk3 78812"/>
    <x v="35"/>
  </r>
  <r>
    <s v="CC-June-2024.xlsx"/>
    <n v="1234"/>
    <x v="76"/>
    <x v="121"/>
    <n v="10.99"/>
    <x v="17"/>
    <x v="0"/>
    <s v="liberated syndication 4126210902 wlg jmall"/>
    <x v="36"/>
  </r>
  <r>
    <s v="CC-June-2024.xlsx"/>
    <n v="1234"/>
    <x v="76"/>
    <x v="140"/>
    <n v="650"/>
    <x v="17"/>
    <x v="0"/>
    <s v="amazon vide amazon.com wa 6032"/>
    <x v="0"/>
  </r>
  <r>
    <s v="CC-June-2024.xlsx"/>
    <n v="1234"/>
    <x v="76"/>
    <x v="170"/>
    <n v="38.47"/>
    <x v="17"/>
    <x v="0"/>
    <s v="trademe l420 ping nz nz wlg jmall"/>
    <x v="4"/>
  </r>
  <r>
    <s v="CC-June-2024.xlsx"/>
    <n v="1234"/>
    <x v="76"/>
    <x v="21"/>
    <n v="115.75"/>
    <x v="17"/>
    <x v="0"/>
    <s v="new world newlands visa preapp  authcode"/>
    <x v="19"/>
  </r>
  <r>
    <s v="CC-June-2024.xlsx"/>
    <n v="1467"/>
    <x v="77"/>
    <x v="171"/>
    <n v="12.6"/>
    <x v="18"/>
    <x v="1"/>
    <s v="village vets visa preapp  authcode"/>
    <x v="73"/>
  </r>
  <r>
    <s v="CC-June-2024.xlsx"/>
    <n v="1234"/>
    <x v="77"/>
    <x v="85"/>
    <n v="1698"/>
    <x v="18"/>
    <x v="0"/>
    <s v="kmart wlg jmall"/>
    <x v="47"/>
  </r>
  <r>
    <s v="CC-June-2024.xlsx"/>
    <n v="1467"/>
    <x v="77"/>
    <x v="43"/>
    <n v="57.2"/>
    <x v="18"/>
    <x v="1"/>
    <s v="countdown matamata chch fsjk3 78812"/>
    <x v="33"/>
  </r>
  <r>
    <s v="CC-June-2024.xlsx"/>
    <n v="1467"/>
    <x v="77"/>
    <x v="147"/>
    <n v="43.49"/>
    <x v="18"/>
    <x v="1"/>
    <s v="new world auck westfield"/>
    <x v="66"/>
  </r>
  <r>
    <s v="CC-June-2024.xlsx"/>
    <n v="1234"/>
    <x v="77"/>
    <x v="172"/>
    <n v="5.97"/>
    <x v="18"/>
    <x v="0"/>
    <s v="new world wlg jmall"/>
    <x v="74"/>
  </r>
  <r>
    <s v="CC-June-2024.xlsx"/>
    <n v="1234"/>
    <x v="77"/>
    <x v="39"/>
    <n v="4.99"/>
    <x v="18"/>
    <x v="0"/>
    <s v="adobe adobe.ly/enauirl 52.99 aud nd cp dl"/>
    <x v="30"/>
  </r>
  <r>
    <s v="CC-June-2024.xlsx"/>
    <n v="1234"/>
    <x v="78"/>
    <x v="128"/>
    <n v="268.74"/>
    <x v="19"/>
    <x v="0"/>
    <s v="the warehouse wlg jmall"/>
    <x v="60"/>
  </r>
  <r>
    <s v="CC-June-2024.xlsx"/>
    <n v="1467"/>
    <x v="79"/>
    <x v="126"/>
    <n v="72"/>
    <x v="20"/>
    <x v="1"/>
    <s v="cabcharge asia pte wlg jmall"/>
    <x v="18"/>
  </r>
  <r>
    <s v="CC-June-2024.xlsx"/>
    <n v="1467"/>
    <x v="79"/>
    <x v="173"/>
    <n v="22.44"/>
    <x v="20"/>
    <x v="1"/>
    <s v="new world chch fsjk3 78812"/>
    <x v="75"/>
  </r>
  <r>
    <s v="CC-June-2024.xlsx"/>
    <n v="1234"/>
    <x v="80"/>
    <x v="174"/>
    <n v="412.74"/>
    <x v="21"/>
    <x v="0"/>
    <s v="amazon prime video chch fsjk3 78812"/>
    <x v="14"/>
  </r>
  <r>
    <s v="CC-June-2024.xlsx"/>
    <n v="1467"/>
    <x v="81"/>
    <x v="20"/>
    <n v="133.59"/>
    <x v="22"/>
    <x v="1"/>
    <s v="google youtubepremium auckland chch fsjk3 78812"/>
    <x v="6"/>
  </r>
  <r>
    <s v="CC-June-2024.xlsx"/>
    <n v="1467"/>
    <x v="81"/>
    <x v="175"/>
    <n v="14.37"/>
    <x v="22"/>
    <x v="1"/>
    <s v="buntings co  petone 6032"/>
    <x v="22"/>
  </r>
  <r>
    <s v="CC-June-2024.xlsx"/>
    <n v="1467"/>
    <x v="81"/>
    <x v="176"/>
    <n v="374.96"/>
    <x v="22"/>
    <x v="1"/>
    <s v="amc entertainment co chch fsjk3 78812"/>
    <x v="52"/>
  </r>
  <r>
    <s v="CC-June-2024.xlsx"/>
    <n v="1234"/>
    <x v="81"/>
    <x v="49"/>
    <n v="85.68"/>
    <x v="22"/>
    <x v="0"/>
    <s v="new world churton wlg jmall"/>
    <x v="34"/>
  </r>
  <r>
    <s v="CC-June-2024.xlsx"/>
    <n v="1234"/>
    <x v="81"/>
    <x v="48"/>
    <n v="22.44"/>
    <x v="22"/>
    <x v="0"/>
    <s v="woolworths nz 9547 6032"/>
    <x v="2"/>
  </r>
  <r>
    <s v="CC-June-2024.xlsx"/>
    <n v="1234"/>
    <x v="82"/>
    <x v="177"/>
    <n v="135"/>
    <x v="23"/>
    <x v="0"/>
    <s v="the café wlg jmall"/>
    <x v="76"/>
  </r>
  <r>
    <s v="CC-June-2024.xlsx"/>
    <n v="1234"/>
    <x v="82"/>
    <x v="16"/>
    <n v="11"/>
    <x v="23"/>
    <x v="0"/>
    <s v="one nz prepay auck westfield"/>
    <x v="15"/>
  </r>
  <r>
    <s v="CC-June-2024.xlsx"/>
    <n v="1467"/>
    <x v="83"/>
    <x v="152"/>
    <n v="45.03"/>
    <x v="24"/>
    <x v="1"/>
    <s v="pak n save auck westfield"/>
    <x v="9"/>
  </r>
  <r>
    <s v="CC-June-2024.xlsx"/>
    <n v="1467"/>
    <x v="83"/>
    <x v="134"/>
    <n v="16.399999999999999"/>
    <x v="24"/>
    <x v="1"/>
    <s v="uber trip help.uber.c txn12 9012hhhu z@"/>
    <x v="42"/>
  </r>
  <r>
    <s v="CC-June-2024.xlsx"/>
    <n v="1234"/>
    <x v="83"/>
    <x v="178"/>
    <n v="30.75"/>
    <x v="24"/>
    <x v="0"/>
    <s v="openai chatgpt subscr nd cp dl"/>
    <x v="8"/>
  </r>
  <r>
    <s v="CC-June-2024.xlsx"/>
    <n v="1467"/>
    <x v="83"/>
    <x v="164"/>
    <n v="22.99"/>
    <x v="24"/>
    <x v="1"/>
    <s v="uber trip help.uber.c visa preapp  authcode"/>
    <x v="42"/>
  </r>
  <r>
    <s v="CC-June-2024.xlsx"/>
    <n v="1234"/>
    <x v="83"/>
    <x v="179"/>
    <n v="12.6"/>
    <x v="24"/>
    <x v="0"/>
    <s v="countdown matamata auck westfield"/>
    <x v="77"/>
  </r>
  <r>
    <s v="CC-June-2024.xlsx"/>
    <n v="1234"/>
    <x v="83"/>
    <x v="56"/>
    <n v="57.53"/>
    <x v="24"/>
    <x v="0"/>
    <s v="tower insurance ltd 01237427842 6032"/>
    <x v="20"/>
  </r>
  <r>
    <s v="CC-June-2024.xlsx"/>
    <n v="1467"/>
    <x v="84"/>
    <x v="180"/>
    <n v="8.2100000000000009"/>
    <x v="25"/>
    <x v="1"/>
    <s v="ruapehu alpine lifts visa preapp  authcode"/>
    <x v="32"/>
  </r>
  <r>
    <s v="CC-June-2024.xlsx"/>
    <n v="1234"/>
    <x v="85"/>
    <x v="181"/>
    <n v="35.130000000000003"/>
    <x v="26"/>
    <x v="0"/>
    <s v="burgerfuel  sh1 trwo 6032 txn12 9012hhhu z@"/>
    <x v="24"/>
  </r>
  <r>
    <s v="CC-June-2024.xlsx"/>
    <n v="1467"/>
    <x v="85"/>
    <x v="182"/>
    <n v="99"/>
    <x v="26"/>
    <x v="1"/>
    <s v="liberated syndication 4126210902 txn12 9012hhhu z@"/>
    <x v="36"/>
  </r>
  <r>
    <s v="CC-June-2024.xlsx"/>
    <n v="1234"/>
    <x v="85"/>
    <x v="9"/>
    <n v="28.5"/>
    <x v="26"/>
    <x v="0"/>
    <s v="pak n save wlg jmall"/>
    <x v="9"/>
  </r>
  <r>
    <s v="CC-June-2024.xlsx"/>
    <n v="1467"/>
    <x v="85"/>
    <x v="149"/>
    <n v="64.72"/>
    <x v="26"/>
    <x v="1"/>
    <s v="vodafone prepay visa mc nd cp dl"/>
    <x v="38"/>
  </r>
  <r>
    <s v="CC-June-2024.xlsx"/>
    <n v="1467"/>
    <x v="86"/>
    <x v="183"/>
    <n v="2.1"/>
    <x v="28"/>
    <x v="1"/>
    <s v="amc entertainment co nd cp dl"/>
    <x v="52"/>
  </r>
  <r>
    <s v="CC-June-2024.xlsx"/>
    <n v="1234"/>
    <x v="87"/>
    <x v="184"/>
    <n v="9.9"/>
    <x v="29"/>
    <x v="0"/>
    <s v="paymypark wellington wel auck westfield"/>
    <x v="17"/>
  </r>
  <r>
    <s v="CC-June-2024.xlsx"/>
    <n v="1234"/>
    <x v="87"/>
    <x v="157"/>
    <n v="12"/>
    <x v="29"/>
    <x v="0"/>
    <s v="walmart super  col wlg jmall"/>
    <x v="31"/>
  </r>
  <r>
    <s v="CC-June-2024.xlsx"/>
    <n v="1234"/>
    <x v="87"/>
    <x v="80"/>
    <n v="25.28"/>
    <x v="29"/>
    <x v="0"/>
    <s v="lowes nd cp dl"/>
    <x v="45"/>
  </r>
  <r>
    <s v="CC-June-2024.xlsx"/>
    <n v="1234"/>
    <x v="87"/>
    <x v="24"/>
    <n v="47.68"/>
    <x v="29"/>
    <x v="0"/>
    <s v="buntings co  petone visa preapp  authcode"/>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9D8556-4E32-43F0-9373-37C1E3F7D000}"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9" firstHeaderRow="1" firstDataRow="1" firstDataCol="1"/>
  <pivotFields count="11">
    <pivotField showAll="0"/>
    <pivotField showAll="0"/>
    <pivotField numFmtId="14" showAll="0">
      <items count="89">
        <item x="59"/>
        <item x="60"/>
        <item x="61"/>
        <item x="62"/>
        <item x="63"/>
        <item x="64"/>
        <item x="65"/>
        <item x="66"/>
        <item x="67"/>
        <item x="68"/>
        <item x="69"/>
        <item x="70"/>
        <item x="71"/>
        <item x="72"/>
        <item x="73"/>
        <item x="74"/>
        <item x="75"/>
        <item x="76"/>
        <item x="77"/>
        <item x="78"/>
        <item x="79"/>
        <item x="80"/>
        <item x="81"/>
        <item x="82"/>
        <item x="83"/>
        <item x="84"/>
        <item x="85"/>
        <item x="86"/>
        <item x="87"/>
        <item x="30"/>
        <item x="31"/>
        <item x="32"/>
        <item x="33"/>
        <item x="34"/>
        <item x="35"/>
        <item x="36"/>
        <item x="37"/>
        <item x="38"/>
        <item x="39"/>
        <item x="40"/>
        <item x="41"/>
        <item x="42"/>
        <item x="43"/>
        <item x="44"/>
        <item x="45"/>
        <item x="46"/>
        <item x="47"/>
        <item x="48"/>
        <item x="49"/>
        <item x="50"/>
        <item x="51"/>
        <item x="52"/>
        <item x="53"/>
        <item x="54"/>
        <item x="55"/>
        <item x="56"/>
        <item x="57"/>
        <item x="58"/>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sortType="descending">
      <items count="186">
        <item x="57"/>
        <item x="69"/>
        <item x="37"/>
        <item x="39"/>
        <item x="114"/>
        <item x="138"/>
        <item x="84"/>
        <item x="139"/>
        <item x="148"/>
        <item x="34"/>
        <item x="60"/>
        <item x="174"/>
        <item x="15"/>
        <item x="77"/>
        <item x="140"/>
        <item x="0"/>
        <item x="165"/>
        <item x="111"/>
        <item x="132"/>
        <item x="133"/>
        <item x="151"/>
        <item x="176"/>
        <item x="183"/>
        <item x="100"/>
        <item x="137"/>
        <item x="73"/>
        <item x="108"/>
        <item x="175"/>
        <item x="74"/>
        <item x="122"/>
        <item x="24"/>
        <item x="61"/>
        <item x="26"/>
        <item x="45"/>
        <item x="31"/>
        <item x="181"/>
        <item x="118"/>
        <item x="104"/>
        <item x="19"/>
        <item x="102"/>
        <item x="93"/>
        <item x="126"/>
        <item x="3"/>
        <item x="46"/>
        <item x="129"/>
        <item x="58"/>
        <item x="66"/>
        <item x="87"/>
        <item x="169"/>
        <item x="112"/>
        <item x="101"/>
        <item x="179"/>
        <item x="43"/>
        <item x="29"/>
        <item x="68"/>
        <item x="28"/>
        <item x="145"/>
        <item x="162"/>
        <item x="95"/>
        <item x="89"/>
        <item x="40"/>
        <item x="63"/>
        <item x="119"/>
        <item x="23"/>
        <item x="78"/>
        <item x="6"/>
        <item x="76"/>
        <item x="20"/>
        <item x="127"/>
        <item x="81"/>
        <item x="156"/>
        <item x="10"/>
        <item x="143"/>
        <item x="141"/>
        <item x="38"/>
        <item x="32"/>
        <item x="52"/>
        <item x="90"/>
        <item x="35"/>
        <item x="168"/>
        <item x="7"/>
        <item x="135"/>
        <item x="161"/>
        <item x="85"/>
        <item x="27"/>
        <item x="59"/>
        <item x="11"/>
        <item x="30"/>
        <item x="71"/>
        <item x="54"/>
        <item x="182"/>
        <item x="121"/>
        <item x="75"/>
        <item x="142"/>
        <item x="50"/>
        <item x="80"/>
        <item x="158"/>
        <item x="115"/>
        <item x="147"/>
        <item x="173"/>
        <item x="131"/>
        <item x="155"/>
        <item x="49"/>
        <item x="120"/>
        <item x="33"/>
        <item x="21"/>
        <item x="159"/>
        <item x="154"/>
        <item x="172"/>
        <item x="16"/>
        <item x="153"/>
        <item x="136"/>
        <item x="8"/>
        <item x="178"/>
        <item x="14"/>
        <item x="44"/>
        <item x="62"/>
        <item x="105"/>
        <item x="152"/>
        <item x="167"/>
        <item x="97"/>
        <item x="110"/>
        <item x="9"/>
        <item x="70"/>
        <item x="125"/>
        <item x="86"/>
        <item x="184"/>
        <item x="106"/>
        <item x="67"/>
        <item x="146"/>
        <item x="18"/>
        <item x="79"/>
        <item x="116"/>
        <item x="124"/>
        <item x="180"/>
        <item x="42"/>
        <item x="130"/>
        <item x="12"/>
        <item x="5"/>
        <item x="177"/>
        <item x="123"/>
        <item x="94"/>
        <item x="25"/>
        <item x="128"/>
        <item x="56"/>
        <item x="109"/>
        <item x="22"/>
        <item x="51"/>
        <item x="88"/>
        <item x="160"/>
        <item x="36"/>
        <item x="53"/>
        <item x="96"/>
        <item x="99"/>
        <item x="4"/>
        <item x="170"/>
        <item x="163"/>
        <item x="72"/>
        <item x="134"/>
        <item x="164"/>
        <item x="91"/>
        <item x="17"/>
        <item x="1"/>
        <item x="64"/>
        <item x="171"/>
        <item x="144"/>
        <item x="149"/>
        <item x="107"/>
        <item x="65"/>
        <item x="82"/>
        <item x="47"/>
        <item x="92"/>
        <item x="41"/>
        <item x="157"/>
        <item x="48"/>
        <item x="113"/>
        <item x="117"/>
        <item x="2"/>
        <item x="103"/>
        <item x="55"/>
        <item x="150"/>
        <item x="13"/>
        <item x="166"/>
        <item x="98"/>
        <item x="8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186">
    <i>
      <x v="83"/>
    </i>
    <i>
      <x v="14"/>
    </i>
    <i>
      <x v="135"/>
    </i>
    <i>
      <x v="29"/>
    </i>
    <i>
      <x v="109"/>
    </i>
    <i>
      <x v="125"/>
    </i>
    <i>
      <x v="112"/>
    </i>
    <i>
      <x v="92"/>
    </i>
    <i>
      <x v="104"/>
    </i>
    <i>
      <x v="143"/>
    </i>
    <i>
      <x v="44"/>
    </i>
    <i>
      <x v="105"/>
    </i>
    <i>
      <x v="54"/>
    </i>
    <i>
      <x v="150"/>
    </i>
    <i>
      <x v="130"/>
    </i>
    <i>
      <x v="11"/>
    </i>
    <i>
      <x v="39"/>
    </i>
    <i>
      <x v="21"/>
    </i>
    <i>
      <x v="102"/>
    </i>
    <i>
      <x v="43"/>
    </i>
    <i>
      <x v="172"/>
    </i>
    <i>
      <x v="72"/>
    </i>
    <i>
      <x v="120"/>
    </i>
    <i>
      <x v="100"/>
    </i>
    <i>
      <x v="89"/>
    </i>
    <i>
      <x v="115"/>
    </i>
    <i>
      <x v="67"/>
    </i>
    <i>
      <x v="116"/>
    </i>
    <i>
      <x v="144"/>
    </i>
    <i>
      <x v="94"/>
    </i>
    <i>
      <x v="8"/>
    </i>
    <i>
      <x v="122"/>
    </i>
    <i>
      <x v="127"/>
    </i>
    <i>
      <x v="146"/>
    </i>
    <i>
      <x v="151"/>
    </i>
    <i>
      <x v="124"/>
    </i>
    <i>
      <x v="117"/>
    </i>
    <i>
      <x v="162"/>
    </i>
    <i>
      <x v="69"/>
    </i>
    <i>
      <x v="26"/>
    </i>
    <i>
      <x v="148"/>
    </i>
    <i>
      <x v="57"/>
    </i>
    <i>
      <x v="71"/>
    </i>
    <i>
      <x v="139"/>
    </i>
    <i>
      <x v="176"/>
    </i>
    <i>
      <x v="133"/>
    </i>
    <i>
      <x v="46"/>
    </i>
    <i>
      <x v="171"/>
    </i>
    <i>
      <x v="75"/>
    </i>
    <i>
      <x v="55"/>
    </i>
    <i>
      <x v="82"/>
    </i>
    <i>
      <x v="38"/>
    </i>
    <i>
      <x v="166"/>
    </i>
    <i>
      <x v="41"/>
    </i>
    <i>
      <x v="119"/>
    </i>
    <i>
      <x v="167"/>
    </i>
    <i>
      <x v="87"/>
    </i>
    <i>
      <x v="97"/>
    </i>
    <i>
      <x v="142"/>
    </i>
    <i>
      <x v="173"/>
    </i>
    <i>
      <x v="73"/>
    </i>
    <i>
      <x v="40"/>
    </i>
    <i>
      <x v="84"/>
    </i>
    <i>
      <x v="184"/>
    </i>
    <i>
      <x v="90"/>
    </i>
    <i>
      <x v="179"/>
    </i>
    <i>
      <x v="169"/>
    </i>
    <i>
      <x v="183"/>
    </i>
    <i>
      <x v="16"/>
    </i>
    <i>
      <x v="31"/>
    </i>
    <i>
      <x v="50"/>
    </i>
    <i>
      <x v="5"/>
    </i>
    <i>
      <x v="136"/>
    </i>
    <i>
      <x v="4"/>
    </i>
    <i>
      <x v="37"/>
    </i>
    <i>
      <x v="80"/>
    </i>
    <i>
      <x v="154"/>
    </i>
    <i>
      <x v="132"/>
    </i>
    <i>
      <x v="165"/>
    </i>
    <i>
      <x v="66"/>
    </i>
    <i>
      <x v="18"/>
    </i>
    <i>
      <x v="161"/>
    </i>
    <i>
      <x v="182"/>
    </i>
    <i>
      <x v="98"/>
    </i>
    <i>
      <x v="157"/>
    </i>
    <i>
      <x v="52"/>
    </i>
    <i>
      <x v="95"/>
    </i>
    <i>
      <x v="59"/>
    </i>
    <i>
      <x v="64"/>
    </i>
    <i>
      <x v="58"/>
    </i>
    <i>
      <x v="17"/>
    </i>
    <i>
      <x v="118"/>
    </i>
    <i>
      <x v="9"/>
    </i>
    <i>
      <x v="3"/>
    </i>
    <i>
      <x v="158"/>
    </i>
    <i>
      <x v="6"/>
    </i>
    <i>
      <x v="56"/>
    </i>
    <i>
      <x v="174"/>
    </i>
    <i>
      <x v="137"/>
    </i>
    <i>
      <x v="30"/>
    </i>
    <i>
      <x v="25"/>
    </i>
    <i>
      <x v="177"/>
    </i>
    <i>
      <x v="81"/>
    </i>
    <i>
      <x v="175"/>
    </i>
    <i>
      <x v="53"/>
    </i>
    <i>
      <x v="153"/>
    </i>
    <i>
      <x v="106"/>
    </i>
    <i>
      <x v="91"/>
    </i>
    <i>
      <x v="111"/>
    </i>
    <i>
      <x v="19"/>
    </i>
    <i>
      <x v="61"/>
    </i>
    <i>
      <x v="63"/>
    </i>
    <i>
      <x v="155"/>
    </i>
    <i>
      <x v="180"/>
    </i>
    <i>
      <x v="107"/>
    </i>
    <i>
      <x v="35"/>
    </i>
    <i>
      <x v="85"/>
    </i>
    <i>
      <x v="156"/>
    </i>
    <i>
      <x v="101"/>
    </i>
    <i>
      <x v="160"/>
    </i>
    <i>
      <x v="32"/>
    </i>
    <i>
      <x v="113"/>
    </i>
    <i>
      <x v="78"/>
    </i>
    <i>
      <x v="28"/>
    </i>
    <i>
      <x v="13"/>
    </i>
    <i>
      <x v="159"/>
    </i>
    <i>
      <x v="62"/>
    </i>
    <i>
      <x v="123"/>
    </i>
    <i>
      <x v="36"/>
    </i>
    <i>
      <x v="152"/>
    </i>
    <i>
      <x v="70"/>
    </i>
    <i>
      <x v="168"/>
    </i>
    <i>
      <x v="74"/>
    </i>
    <i>
      <x v="42"/>
    </i>
    <i>
      <x v="93"/>
    </i>
    <i>
      <x v="131"/>
    </i>
    <i>
      <x v="99"/>
    </i>
    <i>
      <x/>
    </i>
    <i>
      <x v="178"/>
    </i>
    <i>
      <x v="149"/>
    </i>
    <i>
      <x v="24"/>
    </i>
    <i>
      <x v="33"/>
    </i>
    <i>
      <x v="96"/>
    </i>
    <i>
      <x v="140"/>
    </i>
    <i>
      <x v="86"/>
    </i>
    <i>
      <x v="27"/>
    </i>
    <i>
      <x v="20"/>
    </i>
    <i>
      <x v="51"/>
    </i>
    <i>
      <x v="164"/>
    </i>
    <i>
      <x v="47"/>
    </i>
    <i>
      <x v="49"/>
    </i>
    <i>
      <x v="88"/>
    </i>
    <i>
      <x v="1"/>
    </i>
    <i>
      <x v="147"/>
    </i>
    <i>
      <x v="68"/>
    </i>
    <i>
      <x v="138"/>
    </i>
    <i>
      <x v="2"/>
    </i>
    <i>
      <x v="65"/>
    </i>
    <i>
      <x v="77"/>
    </i>
    <i>
      <x v="15"/>
    </i>
    <i>
      <x v="126"/>
    </i>
    <i>
      <x v="163"/>
    </i>
    <i>
      <x v="128"/>
    </i>
    <i>
      <x v="23"/>
    </i>
    <i>
      <x v="48"/>
    </i>
    <i>
      <x v="10"/>
    </i>
    <i>
      <x v="7"/>
    </i>
    <i>
      <x v="134"/>
    </i>
    <i>
      <x v="76"/>
    </i>
    <i>
      <x v="181"/>
    </i>
    <i>
      <x v="12"/>
    </i>
    <i>
      <x v="108"/>
    </i>
    <i>
      <x v="114"/>
    </i>
    <i>
      <x v="110"/>
    </i>
    <i>
      <x v="121"/>
    </i>
    <i>
      <x v="103"/>
    </i>
    <i>
      <x v="34"/>
    </i>
    <i>
      <x v="141"/>
    </i>
    <i>
      <x v="45"/>
    </i>
    <i>
      <x v="145"/>
    </i>
    <i>
      <x v="60"/>
    </i>
    <i>
      <x v="170"/>
    </i>
    <i>
      <x v="22"/>
    </i>
    <i>
      <x v="129"/>
    </i>
    <i>
      <x v="79"/>
    </i>
    <i t="grand">
      <x/>
    </i>
  </rowItems>
  <colItems count="1">
    <i/>
  </colItem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96D2DA-43E8-4996-B867-E1A1AA1F1242}" name="PivotTable4"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8:B128" firstHeaderRow="1" firstDataRow="2" firstDataCol="1"/>
  <pivotFields count="11">
    <pivotField showAll="0"/>
    <pivotField showAll="0"/>
    <pivotField numFmtId="14" showAll="0">
      <items count="89">
        <item x="59"/>
        <item x="60"/>
        <item x="61"/>
        <item x="62"/>
        <item x="63"/>
        <item x="64"/>
        <item x="65"/>
        <item x="66"/>
        <item x="67"/>
        <item x="68"/>
        <item x="69"/>
        <item x="70"/>
        <item x="71"/>
        <item x="72"/>
        <item x="73"/>
        <item x="74"/>
        <item x="75"/>
        <item x="76"/>
        <item x="77"/>
        <item x="78"/>
        <item x="79"/>
        <item x="80"/>
        <item x="81"/>
        <item x="82"/>
        <item x="83"/>
        <item x="84"/>
        <item x="85"/>
        <item x="86"/>
        <item x="87"/>
        <item x="30"/>
        <item x="31"/>
        <item x="32"/>
        <item x="33"/>
        <item x="34"/>
        <item x="35"/>
        <item x="36"/>
        <item x="37"/>
        <item x="38"/>
        <item x="39"/>
        <item x="40"/>
        <item x="41"/>
        <item x="42"/>
        <item x="43"/>
        <item x="44"/>
        <item x="45"/>
        <item x="46"/>
        <item x="47"/>
        <item x="48"/>
        <item x="49"/>
        <item x="50"/>
        <item x="51"/>
        <item x="52"/>
        <item x="53"/>
        <item x="54"/>
        <item x="55"/>
        <item x="56"/>
        <item x="57"/>
        <item x="58"/>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dataField="1" showAll="0"/>
    <pivotField showAll="0"/>
    <pivotField axis="axisCol" showAll="0">
      <items count="3">
        <item x="0"/>
        <item h="1" x="1"/>
        <item t="default"/>
      </items>
    </pivotField>
    <pivotField showAll="0"/>
    <pivotField axis="axisRow" showAll="0" sortType="descending">
      <items count="79">
        <item x="29"/>
        <item x="30"/>
        <item x="64"/>
        <item x="27"/>
        <item x="67"/>
        <item x="14"/>
        <item x="0"/>
        <item x="62"/>
        <item x="52"/>
        <item x="43"/>
        <item x="22"/>
        <item x="24"/>
        <item x="18"/>
        <item x="3"/>
        <item x="39"/>
        <item x="48"/>
        <item x="72"/>
        <item x="56"/>
        <item x="53"/>
        <item x="55"/>
        <item x="77"/>
        <item x="33"/>
        <item x="26"/>
        <item x="40"/>
        <item x="51"/>
        <item x="25"/>
        <item x="21"/>
        <item x="6"/>
        <item x="10"/>
        <item x="7"/>
        <item x="63"/>
        <item x="71"/>
        <item x="47"/>
        <item x="11"/>
        <item x="36"/>
        <item x="44"/>
        <item x="65"/>
        <item x="35"/>
        <item x="45"/>
        <item x="69"/>
        <item x="57"/>
        <item x="66"/>
        <item x="75"/>
        <item x="34"/>
        <item x="58"/>
        <item x="19"/>
        <item x="70"/>
        <item x="68"/>
        <item x="74"/>
        <item x="15"/>
        <item x="8"/>
        <item x="9"/>
        <item x="41"/>
        <item x="54"/>
        <item x="17"/>
        <item x="32"/>
        <item x="61"/>
        <item x="12"/>
        <item x="5"/>
        <item x="76"/>
        <item x="59"/>
        <item x="50"/>
        <item x="23"/>
        <item x="60"/>
        <item x="20"/>
        <item x="28"/>
        <item x="4"/>
        <item x="42"/>
        <item x="49"/>
        <item x="16"/>
        <item x="1"/>
        <item x="37"/>
        <item x="73"/>
        <item x="38"/>
        <item x="31"/>
        <item x="2"/>
        <item x="46"/>
        <item x="13"/>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69">
    <i>
      <x v="32"/>
    </i>
    <i>
      <x v="10"/>
    </i>
    <i>
      <x v="6"/>
    </i>
    <i>
      <x v="50"/>
    </i>
    <i>
      <x v="45"/>
    </i>
    <i>
      <x v="13"/>
    </i>
    <i>
      <x v="52"/>
    </i>
    <i>
      <x v="51"/>
    </i>
    <i>
      <x v="63"/>
    </i>
    <i>
      <x v="35"/>
    </i>
    <i>
      <x v="28"/>
    </i>
    <i>
      <x v="74"/>
    </i>
    <i>
      <x v="54"/>
    </i>
    <i>
      <x v="5"/>
    </i>
    <i>
      <x v="12"/>
    </i>
    <i>
      <x v="43"/>
    </i>
    <i>
      <x v="64"/>
    </i>
    <i>
      <x v="27"/>
    </i>
    <i>
      <x v="25"/>
    </i>
    <i>
      <x v="73"/>
    </i>
    <i>
      <x v="75"/>
    </i>
    <i>
      <x v="76"/>
    </i>
    <i>
      <x v="53"/>
    </i>
    <i>
      <x v="65"/>
    </i>
    <i>
      <x v="4"/>
    </i>
    <i>
      <x v="26"/>
    </i>
    <i>
      <x v="70"/>
    </i>
    <i>
      <x v="9"/>
    </i>
    <i>
      <x v="59"/>
    </i>
    <i>
      <x v="29"/>
    </i>
    <i>
      <x v="34"/>
    </i>
    <i>
      <x v="77"/>
    </i>
    <i>
      <x v="7"/>
    </i>
    <i>
      <x v="33"/>
    </i>
    <i>
      <x v="31"/>
    </i>
    <i>
      <x v="1"/>
    </i>
    <i>
      <x v="55"/>
    </i>
    <i>
      <x v="67"/>
    </i>
    <i>
      <x v="62"/>
    </i>
    <i>
      <x v="66"/>
    </i>
    <i>
      <x v="2"/>
    </i>
    <i>
      <x v="49"/>
    </i>
    <i>
      <x v="11"/>
    </i>
    <i>
      <x v="57"/>
    </i>
    <i>
      <x v="37"/>
    </i>
    <i>
      <x v="3"/>
    </i>
    <i>
      <x v="30"/>
    </i>
    <i>
      <x v="22"/>
    </i>
    <i>
      <x v="46"/>
    </i>
    <i>
      <x v="47"/>
    </i>
    <i>
      <x v="24"/>
    </i>
    <i>
      <x v="41"/>
    </i>
    <i>
      <x v="68"/>
    </i>
    <i>
      <x v="40"/>
    </i>
    <i>
      <x v="38"/>
    </i>
    <i>
      <x v="8"/>
    </i>
    <i>
      <x v="36"/>
    </i>
    <i>
      <x/>
    </i>
    <i>
      <x v="21"/>
    </i>
    <i>
      <x v="69"/>
    </i>
    <i>
      <x v="60"/>
    </i>
    <i>
      <x v="39"/>
    </i>
    <i>
      <x v="20"/>
    </i>
    <i>
      <x v="15"/>
    </i>
    <i>
      <x v="17"/>
    </i>
    <i>
      <x v="58"/>
    </i>
    <i>
      <x v="16"/>
    </i>
    <i>
      <x v="48"/>
    </i>
    <i>
      <x v="44"/>
    </i>
  </rowItems>
  <colFields count="1">
    <field x="6"/>
  </colFields>
  <colItems count="1">
    <i>
      <x/>
    </i>
  </colItems>
  <dataFields count="1">
    <dataField name="Sum of Amount" fld="4" baseField="0" baseItem="0"/>
  </dataFields>
  <conditionalFormats count="2">
    <conditionalFormat priority="2">
      <pivotAreas count="1">
        <pivotArea type="data" collapsedLevelsAreSubtotals="1" fieldPosition="0">
          <references count="2">
            <reference field="4294967294" count="1" selected="0">
              <x v="0"/>
            </reference>
            <reference field="8" count="1">
              <x v="32"/>
            </reference>
          </references>
        </pivotArea>
      </pivotAreas>
    </conditionalFormat>
    <conditionalFormat priority="1">
      <pivotAreas count="1">
        <pivotArea type="data" collapsedLevelsAreSubtotals="1" fieldPosition="0">
          <references count="2">
            <reference field="4294967294" count="1" selected="0">
              <x v="0"/>
            </reference>
            <reference field="8" count="68">
              <x v="0"/>
              <x v="1"/>
              <x v="2"/>
              <x v="3"/>
              <x v="4"/>
              <x v="5"/>
              <x v="6"/>
              <x v="7"/>
              <x v="8"/>
              <x v="9"/>
              <x v="10"/>
              <x v="11"/>
              <x v="12"/>
              <x v="13"/>
              <x v="15"/>
              <x v="16"/>
              <x v="17"/>
              <x v="20"/>
              <x v="21"/>
              <x v="22"/>
              <x v="24"/>
              <x v="25"/>
              <x v="26"/>
              <x v="27"/>
              <x v="28"/>
              <x v="29"/>
              <x v="30"/>
              <x v="31"/>
              <x v="33"/>
              <x v="34"/>
              <x v="35"/>
              <x v="36"/>
              <x v="37"/>
              <x v="38"/>
              <x v="39"/>
              <x v="40"/>
              <x v="41"/>
              <x v="43"/>
              <x v="44"/>
              <x v="45"/>
              <x v="46"/>
              <x v="47"/>
              <x v="48"/>
              <x v="49"/>
              <x v="50"/>
              <x v="51"/>
              <x v="52"/>
              <x v="53"/>
              <x v="54"/>
              <x v="55"/>
              <x v="57"/>
              <x v="58"/>
              <x v="59"/>
              <x v="60"/>
              <x v="62"/>
              <x v="63"/>
              <x v="64"/>
              <x v="65"/>
              <x v="66"/>
              <x v="67"/>
              <x v="68"/>
              <x v="69"/>
              <x v="70"/>
              <x v="73"/>
              <x v="74"/>
              <x v="75"/>
              <x v="76"/>
              <x v="7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639B39-E73A-4DD0-B45F-DA7FA55A223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E49" firstHeaderRow="1" firstDataRow="2" firstDataCol="1"/>
  <pivotFields count="11">
    <pivotField showAll="0"/>
    <pivotField showAll="0"/>
    <pivotField numFmtId="14" showAll="0">
      <items count="89">
        <item x="59"/>
        <item x="60"/>
        <item x="61"/>
        <item x="62"/>
        <item x="63"/>
        <item x="64"/>
        <item x="65"/>
        <item x="66"/>
        <item x="67"/>
        <item x="68"/>
        <item x="69"/>
        <item x="70"/>
        <item x="71"/>
        <item x="72"/>
        <item x="73"/>
        <item x="74"/>
        <item x="75"/>
        <item x="76"/>
        <item x="77"/>
        <item x="78"/>
        <item x="79"/>
        <item x="80"/>
        <item x="81"/>
        <item x="82"/>
        <item x="83"/>
        <item x="84"/>
        <item x="85"/>
        <item x="86"/>
        <item x="87"/>
        <item x="30"/>
        <item x="31"/>
        <item x="32"/>
        <item x="33"/>
        <item x="34"/>
        <item x="35"/>
        <item x="36"/>
        <item x="37"/>
        <item x="38"/>
        <item x="39"/>
        <item x="40"/>
        <item x="41"/>
        <item x="42"/>
        <item x="43"/>
        <item x="44"/>
        <item x="45"/>
        <item x="46"/>
        <item x="47"/>
        <item x="48"/>
        <item x="49"/>
        <item x="50"/>
        <item x="51"/>
        <item x="52"/>
        <item x="53"/>
        <item x="54"/>
        <item x="55"/>
        <item x="56"/>
        <item x="57"/>
        <item x="58"/>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dataField="1" showAll="0"/>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3">
        <item x="0"/>
        <item x="1"/>
        <item t="default"/>
      </items>
    </pivotField>
    <pivotField showAll="0"/>
    <pivotField showAll="0"/>
    <pivotField showAll="0" defaultSubtotal="0"/>
    <pivotField axis="axisCol" showAll="0" defaultSubtotal="0">
      <items count="14">
        <item x="0"/>
        <item x="1"/>
        <item x="2"/>
        <item x="3"/>
        <item x="4"/>
        <item x="5"/>
        <item x="6"/>
        <item x="7"/>
        <item x="8"/>
        <item x="9"/>
        <item x="10"/>
        <item x="11"/>
        <item x="12"/>
        <item x="13"/>
      </items>
    </pivotField>
  </pivotFields>
  <rowFields count="1">
    <field x="5"/>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0"/>
  </colFields>
  <colItems count="4">
    <i>
      <x v="6"/>
    </i>
    <i>
      <x v="7"/>
    </i>
    <i>
      <x v="8"/>
    </i>
    <i t="grand">
      <x/>
    </i>
  </colItems>
  <dataFields count="1">
    <dataField name="Sum of Amount" fld="4" showDataAs="runTotal" baseField="5"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0" count="1" selected="0">
            <x v="7"/>
          </reference>
        </references>
      </pivotArea>
    </chartFormat>
    <chartFormat chart="3" format="2" series="1">
      <pivotArea type="data" outline="0" fieldPosition="0">
        <references count="2">
          <reference field="4294967294" count="1" selected="0">
            <x v="0"/>
          </reference>
          <reference field="10" count="1" selected="0">
            <x v="8"/>
          </reference>
        </references>
      </pivotArea>
    </chartFormat>
    <chartFormat chart="3" format="5" series="1">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078B2B-5A63-4090-9DB5-6929FCD2F6FD}"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1">
    <pivotField showAll="0"/>
    <pivotField showAll="0"/>
    <pivotField axis="axisRow" numFmtId="14" showAll="0">
      <items count="89">
        <item x="59"/>
        <item x="60"/>
        <item x="61"/>
        <item x="62"/>
        <item x="63"/>
        <item x="64"/>
        <item x="65"/>
        <item x="66"/>
        <item x="67"/>
        <item x="68"/>
        <item x="69"/>
        <item x="70"/>
        <item x="71"/>
        <item x="72"/>
        <item x="73"/>
        <item x="74"/>
        <item x="75"/>
        <item x="76"/>
        <item x="77"/>
        <item x="78"/>
        <item x="79"/>
        <item x="80"/>
        <item x="81"/>
        <item x="82"/>
        <item x="83"/>
        <item x="84"/>
        <item x="85"/>
        <item x="86"/>
        <item x="87"/>
        <item x="30"/>
        <item x="31"/>
        <item x="32"/>
        <item x="33"/>
        <item x="34"/>
        <item x="35"/>
        <item x="36"/>
        <item x="37"/>
        <item x="38"/>
        <item x="39"/>
        <item x="40"/>
        <item x="41"/>
        <item x="42"/>
        <item x="43"/>
        <item x="44"/>
        <item x="45"/>
        <item x="46"/>
        <item x="47"/>
        <item x="48"/>
        <item x="49"/>
        <item x="50"/>
        <item x="51"/>
        <item x="52"/>
        <item x="53"/>
        <item x="54"/>
        <item x="55"/>
        <item x="56"/>
        <item x="57"/>
        <item x="58"/>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dataField="1"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2"/>
  </rowFields>
  <rowItems count="4">
    <i>
      <x v="6"/>
    </i>
    <i>
      <x v="7"/>
    </i>
    <i>
      <x v="8"/>
    </i>
    <i t="grand">
      <x/>
    </i>
  </rowItems>
  <colItems count="1">
    <i/>
  </colItem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A6C75AA-51E8-49FB-86F8-86E57DF69BD4}" autoFormatId="16" applyNumberFormats="0" applyBorderFormats="0" applyFontFormats="0" applyPatternFormats="0" applyAlignmentFormats="0" applyWidthHeightFormats="0">
  <queryTableRefresh nextId="17" unboundColumnsRight="4">
    <queryTableFields count="9">
      <queryTableField id="1" name="Source.Name" tableColumnId="1"/>
      <queryTableField id="2" name="Here's your statement" tableColumnId="2"/>
      <queryTableField id="3" name="Column2" tableColumnId="3"/>
      <queryTableField id="6" name="Column5" tableColumnId="6"/>
      <queryTableField id="9" name="Column8" tableColumnId="9"/>
      <queryTableField id="11" dataBound="0" tableColumnId="11"/>
      <queryTableField id="12" dataBound="0" tableColumnId="12"/>
      <queryTableField id="14" dataBound="0" tableColumnId="14"/>
      <queryTableField id="15" dataBound="0" tableColumnId="4"/>
    </queryTableFields>
    <queryTableDeletedFields count="5">
      <deletedField name="Column6"/>
      <deletedField name="Column7"/>
      <deletedField name="Column9"/>
      <deletedField name="Column4"/>
      <deletedField name="Column3"/>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 xr10:uid="{5AE420F7-7511-4933-8C0D-90FFF4DD4FC4}" sourceName="Person">
  <pivotTables>
    <pivotTable tabId="4" name="PivotTable3"/>
  </pivotTables>
  <data>
    <tabular pivotCacheId="17242248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1" xr10:uid="{070632A9-EA8C-4F7E-867E-02A232642263}" sourceName="Person">
  <pivotTables>
    <pivotTable tabId="4" name="PivotTable4"/>
  </pivotTables>
  <data>
    <tabular pivotCacheId="1724224805">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son" xr10:uid="{2E0B9FFF-C1E4-4AA4-AB81-4ED1D88104F7}" cache="Slicer_Person" caption="Person" rowHeight="247650"/>
  <slicer name="Person 1" xr10:uid="{483BA074-6794-4C18-8D38-81207B261BDC}" cache="Slicer_Person1" caption="Person"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AF09DB-8FE7-455B-970C-C13DAE2C6D7E}" name="Hl2dVSrf2it1xDxpJ1JS1727748207" displayName="Hl2dVSrf2it1xDxpJ1JS1727748207" ref="A3:I283" tableType="queryTable" totalsRowCount="1">
  <autoFilter ref="A3:I282" xr:uid="{F5AF09DB-8FE7-455B-970C-C13DAE2C6D7E}"/>
  <tableColumns count="9">
    <tableColumn id="1" xr3:uid="{C0A0E869-FAAA-4310-8825-D1C40948DD7D}" uniqueName="1" name="Source Name" queryTableFieldId="1" dataDxfId="6"/>
    <tableColumn id="2" xr3:uid="{2B961A0E-B18C-4BB9-A454-A8DCF8CBBED9}" uniqueName="2" name="Card " queryTableFieldId="2"/>
    <tableColumn id="3" xr3:uid="{A185DD7A-CE00-40CD-A0EA-AAC019CF5500}" uniqueName="3" name="Transaction Date" queryTableFieldId="3" dataDxfId="5" totalsRowDxfId="0"/>
    <tableColumn id="6" xr3:uid="{544692D3-FDDB-40B8-BF87-C6DD3F3FAD79}" uniqueName="6" name="Transaction Detail" queryTableFieldId="6"/>
    <tableColumn id="9" xr3:uid="{6D7FFC78-CBAC-4E7E-85CB-49516D3F799F}" uniqueName="9" name="Amount" queryTableFieldId="9"/>
    <tableColumn id="11" xr3:uid="{FC35D7A7-2AA6-4AD5-A16B-CCAFC765A6FD}" uniqueName="11" name="Day" queryTableFieldId="11" dataDxfId="4">
      <calculatedColumnFormula>DAY(Hl2dVSrf2it1xDxpJ1JS1727748207[[#This Row],[Transaction Date]])</calculatedColumnFormula>
    </tableColumn>
    <tableColumn id="12" xr3:uid="{3DCA660B-6060-4B32-96F2-3A708BDB3E02}" uniqueName="12" name="Person" queryTableFieldId="12" dataDxfId="3">
      <calculatedColumnFormula>IF(Hl2dVSrf2it1xDxpJ1JS1727748207[[#This Row],[Card ]]=1234,"Chandoo","Jo")</calculatedColumnFormula>
    </tableColumn>
    <tableColumn id="14" xr3:uid="{94EC3513-AD25-48C2-90DC-FE97D5EA57FC}" uniqueName="14" name="Clean Detail" queryTableFieldId="14" dataDxfId="2">
      <calculatedColumnFormula>LOWER(SUBSTITUTE(SUBSTITUTE(SUBSTITUTE(Hl2dVSrf2it1xDxpJ1JS1727748207[[#This Row],[Transaction Detail]], "*", ""), "&amp;", ""), "-", ""))</calculatedColumnFormula>
    </tableColumn>
    <tableColumn id="4" xr3:uid="{BBEB886D-C930-43A9-8215-D2A01C9681E1}" uniqueName="4" name="First Three Words" queryTableFieldId="15"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D9962-F479-4912-AC19-3D1F2DA5788F}">
  <dimension ref="A1:U49"/>
  <sheetViews>
    <sheetView showGridLines="0" topLeftCell="A3" zoomScale="78" zoomScaleNormal="100" workbookViewId="0"/>
  </sheetViews>
  <sheetFormatPr defaultColWidth="0" defaultRowHeight="15" customHeight="1" zeroHeight="1" x14ac:dyDescent="0.3"/>
  <cols>
    <col min="1" max="1" width="1.88671875" customWidth="1"/>
    <col min="2" max="2" width="4.109375" customWidth="1"/>
    <col min="3" max="21" width="10.33203125" customWidth="1"/>
    <col min="22" max="16384" width="10.33203125" hidden="1"/>
  </cols>
  <sheetData>
    <row r="1" spans="1:3" s="2" customFormat="1" ht="52.5" customHeight="1" x14ac:dyDescent="0.3">
      <c r="A1" s="1"/>
      <c r="C1" s="3" t="s">
        <v>0</v>
      </c>
    </row>
    <row r="2" spans="1:3" ht="14.4" x14ac:dyDescent="0.3"/>
    <row r="3" spans="1:3" ht="14.4" x14ac:dyDescent="0.3"/>
    <row r="4" spans="1:3" ht="14.4" x14ac:dyDescent="0.3"/>
    <row r="5" spans="1:3" ht="14.4" x14ac:dyDescent="0.3"/>
    <row r="6" spans="1:3" ht="14.4" x14ac:dyDescent="0.3"/>
    <row r="7" spans="1:3" ht="14.4" x14ac:dyDescent="0.3"/>
    <row r="8" spans="1:3" ht="14.4" x14ac:dyDescent="0.3"/>
    <row r="9" spans="1:3" ht="14.4" x14ac:dyDescent="0.3"/>
    <row r="10" spans="1:3" ht="14.4" x14ac:dyDescent="0.3"/>
    <row r="11" spans="1:3" ht="14.4" x14ac:dyDescent="0.3"/>
    <row r="12" spans="1:3" ht="14.4" x14ac:dyDescent="0.3"/>
    <row r="13" spans="1:3" ht="14.4" x14ac:dyDescent="0.3"/>
    <row r="14" spans="1:3" ht="14.4" x14ac:dyDescent="0.3"/>
    <row r="15" spans="1:3" ht="14.4" x14ac:dyDescent="0.3"/>
    <row r="16" spans="1:3"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791BA-80E1-4159-BA88-75455B77E333}">
  <dimension ref="A3:B189"/>
  <sheetViews>
    <sheetView topLeftCell="A181" workbookViewId="0">
      <selection activeCell="B5" sqref="B5"/>
    </sheetView>
  </sheetViews>
  <sheetFormatPr defaultRowHeight="14.4" x14ac:dyDescent="0.3"/>
  <cols>
    <col min="1" max="1" width="46.6640625" bestFit="1" customWidth="1"/>
    <col min="2" max="2" width="13.5546875" bestFit="1" customWidth="1"/>
  </cols>
  <sheetData>
    <row r="3" spans="1:2" x14ac:dyDescent="0.3">
      <c r="A3" s="8" t="s">
        <v>194</v>
      </c>
      <c r="B3" t="s">
        <v>195</v>
      </c>
    </row>
    <row r="4" spans="1:2" x14ac:dyDescent="0.3">
      <c r="A4" s="9" t="s">
        <v>92</v>
      </c>
      <c r="B4" s="10">
        <v>1706.67</v>
      </c>
    </row>
    <row r="5" spans="1:2" x14ac:dyDescent="0.3">
      <c r="A5" s="9" t="s">
        <v>146</v>
      </c>
      <c r="B5" s="10">
        <v>1239.3200000000002</v>
      </c>
    </row>
    <row r="6" spans="1:2" x14ac:dyDescent="0.3">
      <c r="A6" s="9" t="s">
        <v>46</v>
      </c>
      <c r="B6" s="10">
        <v>1226.02</v>
      </c>
    </row>
    <row r="7" spans="1:2" x14ac:dyDescent="0.3">
      <c r="A7" s="9" t="s">
        <v>128</v>
      </c>
      <c r="B7" s="10">
        <v>1196.52</v>
      </c>
    </row>
    <row r="8" spans="1:2" x14ac:dyDescent="0.3">
      <c r="A8" s="9" t="s">
        <v>20</v>
      </c>
      <c r="B8" s="10">
        <v>854.52</v>
      </c>
    </row>
    <row r="9" spans="1:2" x14ac:dyDescent="0.3">
      <c r="A9" s="9" t="s">
        <v>93</v>
      </c>
      <c r="B9" s="10">
        <v>765.01</v>
      </c>
    </row>
    <row r="10" spans="1:2" x14ac:dyDescent="0.3">
      <c r="A10" s="9" t="s">
        <v>12</v>
      </c>
      <c r="B10" s="10">
        <v>765.01</v>
      </c>
    </row>
    <row r="11" spans="1:2" x14ac:dyDescent="0.3">
      <c r="A11" s="9" t="s">
        <v>79</v>
      </c>
      <c r="B11" s="10">
        <v>736.19</v>
      </c>
    </row>
    <row r="12" spans="1:2" x14ac:dyDescent="0.3">
      <c r="A12" s="9" t="s">
        <v>37</v>
      </c>
      <c r="B12" s="10">
        <v>678</v>
      </c>
    </row>
    <row r="13" spans="1:2" x14ac:dyDescent="0.3">
      <c r="A13" s="9" t="s">
        <v>133</v>
      </c>
      <c r="B13" s="10">
        <v>632.85</v>
      </c>
    </row>
    <row r="14" spans="1:2" x14ac:dyDescent="0.3">
      <c r="A14" s="9" t="s">
        <v>134</v>
      </c>
      <c r="B14" s="10">
        <v>589.32000000000005</v>
      </c>
    </row>
    <row r="15" spans="1:2" x14ac:dyDescent="0.3">
      <c r="A15" s="9" t="s">
        <v>25</v>
      </c>
      <c r="B15" s="10">
        <v>530.29</v>
      </c>
    </row>
    <row r="16" spans="1:2" x14ac:dyDescent="0.3">
      <c r="A16" s="9" t="s">
        <v>72</v>
      </c>
      <c r="B16" s="10">
        <v>441.39</v>
      </c>
    </row>
    <row r="17" spans="1:2" x14ac:dyDescent="0.3">
      <c r="A17" s="9" t="s">
        <v>40</v>
      </c>
      <c r="B17" s="10">
        <v>434.88</v>
      </c>
    </row>
    <row r="18" spans="1:2" x14ac:dyDescent="0.3">
      <c r="A18" s="9" t="s">
        <v>22</v>
      </c>
      <c r="B18" s="10">
        <v>426.05999999999995</v>
      </c>
    </row>
    <row r="19" spans="1:2" x14ac:dyDescent="0.3">
      <c r="A19" s="9" t="s">
        <v>180</v>
      </c>
      <c r="B19" s="10">
        <v>412.74</v>
      </c>
    </row>
    <row r="20" spans="1:2" x14ac:dyDescent="0.3">
      <c r="A20" s="9" t="s">
        <v>109</v>
      </c>
      <c r="B20" s="10">
        <v>412.41999999999996</v>
      </c>
    </row>
    <row r="21" spans="1:2" x14ac:dyDescent="0.3">
      <c r="A21" s="9" t="s">
        <v>182</v>
      </c>
      <c r="B21" s="10">
        <v>374.96</v>
      </c>
    </row>
    <row r="22" spans="1:2" x14ac:dyDescent="0.3">
      <c r="A22" s="9" t="s">
        <v>53</v>
      </c>
      <c r="B22" s="10">
        <v>323.82000000000005</v>
      </c>
    </row>
    <row r="23" spans="1:2" x14ac:dyDescent="0.3">
      <c r="A23" s="9" t="s">
        <v>50</v>
      </c>
      <c r="B23" s="10">
        <v>280.87</v>
      </c>
    </row>
    <row r="24" spans="1:2" x14ac:dyDescent="0.3">
      <c r="A24" s="9" t="s">
        <v>45</v>
      </c>
      <c r="B24" s="10">
        <v>273.51</v>
      </c>
    </row>
    <row r="25" spans="1:2" x14ac:dyDescent="0.3">
      <c r="A25" s="9" t="s">
        <v>149</v>
      </c>
      <c r="B25" s="10">
        <v>272.39</v>
      </c>
    </row>
    <row r="26" spans="1:2" x14ac:dyDescent="0.3">
      <c r="A26" s="9" t="s">
        <v>104</v>
      </c>
      <c r="B26" s="10">
        <v>258</v>
      </c>
    </row>
    <row r="27" spans="1:2" x14ac:dyDescent="0.3">
      <c r="A27" s="9" t="s">
        <v>136</v>
      </c>
      <c r="B27" s="10">
        <v>252.23</v>
      </c>
    </row>
    <row r="28" spans="1:2" x14ac:dyDescent="0.3">
      <c r="A28" s="9" t="s">
        <v>58</v>
      </c>
      <c r="B28" s="10">
        <v>249.34</v>
      </c>
    </row>
    <row r="29" spans="1:2" x14ac:dyDescent="0.3">
      <c r="A29" s="9" t="s">
        <v>48</v>
      </c>
      <c r="B29" s="10">
        <v>247.45999999999998</v>
      </c>
    </row>
    <row r="30" spans="1:2" x14ac:dyDescent="0.3">
      <c r="A30" s="9" t="s">
        <v>24</v>
      </c>
      <c r="B30" s="10">
        <v>244.3</v>
      </c>
    </row>
    <row r="31" spans="1:2" x14ac:dyDescent="0.3">
      <c r="A31" s="9" t="s">
        <v>66</v>
      </c>
      <c r="B31" s="10">
        <v>237.85000000000002</v>
      </c>
    </row>
    <row r="32" spans="1:2" x14ac:dyDescent="0.3">
      <c r="A32" s="9" t="s">
        <v>60</v>
      </c>
      <c r="B32" s="10">
        <v>214.5</v>
      </c>
    </row>
    <row r="33" spans="1:2" x14ac:dyDescent="0.3">
      <c r="A33" s="9" t="s">
        <v>54</v>
      </c>
      <c r="B33" s="10">
        <v>210.52999999999997</v>
      </c>
    </row>
    <row r="34" spans="1:2" x14ac:dyDescent="0.3">
      <c r="A34" s="9" t="s">
        <v>154</v>
      </c>
      <c r="B34" s="10">
        <v>202.76000000000002</v>
      </c>
    </row>
    <row r="35" spans="1:2" x14ac:dyDescent="0.3">
      <c r="A35" s="9" t="s">
        <v>13</v>
      </c>
      <c r="B35" s="10">
        <v>198.49</v>
      </c>
    </row>
    <row r="36" spans="1:2" x14ac:dyDescent="0.3">
      <c r="A36" s="9" t="s">
        <v>112</v>
      </c>
      <c r="B36" s="10">
        <v>196.73</v>
      </c>
    </row>
    <row r="37" spans="1:2" x14ac:dyDescent="0.3">
      <c r="A37" s="9" t="s">
        <v>26</v>
      </c>
      <c r="B37" s="10">
        <v>193.93</v>
      </c>
    </row>
    <row r="38" spans="1:2" x14ac:dyDescent="0.3">
      <c r="A38" s="9" t="s">
        <v>57</v>
      </c>
      <c r="B38" s="10">
        <v>187.28000000000003</v>
      </c>
    </row>
    <row r="39" spans="1:2" x14ac:dyDescent="0.3">
      <c r="A39" s="9" t="s">
        <v>131</v>
      </c>
      <c r="B39" s="10">
        <v>182.5</v>
      </c>
    </row>
    <row r="40" spans="1:2" x14ac:dyDescent="0.3">
      <c r="A40" s="9" t="s">
        <v>111</v>
      </c>
      <c r="B40" s="10">
        <v>165.61</v>
      </c>
    </row>
    <row r="41" spans="1:2" x14ac:dyDescent="0.3">
      <c r="A41" s="9" t="s">
        <v>5</v>
      </c>
      <c r="B41" s="10">
        <v>162.80000000000001</v>
      </c>
    </row>
    <row r="42" spans="1:2" x14ac:dyDescent="0.3">
      <c r="A42" s="9" t="s">
        <v>88</v>
      </c>
      <c r="B42" s="10">
        <v>154.82000000000002</v>
      </c>
    </row>
    <row r="43" spans="1:2" x14ac:dyDescent="0.3">
      <c r="A43" s="9" t="s">
        <v>114</v>
      </c>
      <c r="B43" s="10">
        <v>149.26999999999998</v>
      </c>
    </row>
    <row r="44" spans="1:2" x14ac:dyDescent="0.3">
      <c r="A44" s="9" t="s">
        <v>95</v>
      </c>
      <c r="B44" s="10">
        <v>146.51</v>
      </c>
    </row>
    <row r="45" spans="1:2" x14ac:dyDescent="0.3">
      <c r="A45" s="9" t="s">
        <v>168</v>
      </c>
      <c r="B45" s="10">
        <v>145.96</v>
      </c>
    </row>
    <row r="46" spans="1:2" x14ac:dyDescent="0.3">
      <c r="A46" s="9" t="s">
        <v>14</v>
      </c>
      <c r="B46" s="10">
        <v>138.77000000000001</v>
      </c>
    </row>
    <row r="47" spans="1:2" x14ac:dyDescent="0.3">
      <c r="A47" s="9" t="s">
        <v>183</v>
      </c>
      <c r="B47" s="10">
        <v>135</v>
      </c>
    </row>
    <row r="48" spans="1:2" x14ac:dyDescent="0.3">
      <c r="A48" s="9" t="s">
        <v>123</v>
      </c>
      <c r="B48" s="10">
        <v>129.20999999999998</v>
      </c>
    </row>
    <row r="49" spans="1:2" x14ac:dyDescent="0.3">
      <c r="A49" s="9" t="s">
        <v>130</v>
      </c>
      <c r="B49" s="10">
        <v>126.31</v>
      </c>
    </row>
    <row r="50" spans="1:2" x14ac:dyDescent="0.3">
      <c r="A50" s="9" t="s">
        <v>70</v>
      </c>
      <c r="B50" s="10">
        <v>119.49</v>
      </c>
    </row>
    <row r="51" spans="1:2" x14ac:dyDescent="0.3">
      <c r="A51" s="9" t="s">
        <v>99</v>
      </c>
      <c r="B51" s="10">
        <v>117.6</v>
      </c>
    </row>
    <row r="52" spans="1:2" x14ac:dyDescent="0.3">
      <c r="A52" s="9" t="s">
        <v>36</v>
      </c>
      <c r="B52" s="10">
        <v>115.88</v>
      </c>
    </row>
    <row r="53" spans="1:2" x14ac:dyDescent="0.3">
      <c r="A53" s="9" t="s">
        <v>32</v>
      </c>
      <c r="B53" s="10">
        <v>115.75</v>
      </c>
    </row>
    <row r="54" spans="1:2" x14ac:dyDescent="0.3">
      <c r="A54" s="9" t="s">
        <v>167</v>
      </c>
      <c r="B54" s="10">
        <v>114.52</v>
      </c>
    </row>
    <row r="55" spans="1:2" x14ac:dyDescent="0.3">
      <c r="A55" s="9" t="s">
        <v>23</v>
      </c>
      <c r="B55" s="10">
        <v>114.52</v>
      </c>
    </row>
    <row r="56" spans="1:2" x14ac:dyDescent="0.3">
      <c r="A56" s="9" t="s">
        <v>155</v>
      </c>
      <c r="B56" s="10">
        <v>113.83</v>
      </c>
    </row>
    <row r="57" spans="1:2" x14ac:dyDescent="0.3">
      <c r="A57" s="9" t="s">
        <v>86</v>
      </c>
      <c r="B57" s="10">
        <v>111.31</v>
      </c>
    </row>
    <row r="58" spans="1:2" x14ac:dyDescent="0.3">
      <c r="A58" s="9" t="s">
        <v>173</v>
      </c>
      <c r="B58" s="10">
        <v>109.97</v>
      </c>
    </row>
    <row r="59" spans="1:2" x14ac:dyDescent="0.3">
      <c r="A59" s="9" t="s">
        <v>113</v>
      </c>
      <c r="B59" s="10">
        <v>109.97</v>
      </c>
    </row>
    <row r="60" spans="1:2" x14ac:dyDescent="0.3">
      <c r="A60" s="9" t="s">
        <v>34</v>
      </c>
      <c r="B60" s="10">
        <v>109.93</v>
      </c>
    </row>
    <row r="61" spans="1:2" x14ac:dyDescent="0.3">
      <c r="A61" s="9" t="s">
        <v>121</v>
      </c>
      <c r="B61" s="10">
        <v>107.93</v>
      </c>
    </row>
    <row r="62" spans="1:2" x14ac:dyDescent="0.3">
      <c r="A62" s="9" t="s">
        <v>29</v>
      </c>
      <c r="B62" s="10">
        <v>107.65</v>
      </c>
    </row>
    <row r="63" spans="1:2" x14ac:dyDescent="0.3">
      <c r="A63" s="9" t="s">
        <v>163</v>
      </c>
      <c r="B63" s="10">
        <v>106.73</v>
      </c>
    </row>
    <row r="64" spans="1:2" x14ac:dyDescent="0.3">
      <c r="A64" s="9" t="s">
        <v>147</v>
      </c>
      <c r="B64" s="10">
        <v>106</v>
      </c>
    </row>
    <row r="65" spans="1:2" x14ac:dyDescent="0.3">
      <c r="A65" s="9" t="s">
        <v>100</v>
      </c>
      <c r="B65" s="10">
        <v>105.74</v>
      </c>
    </row>
    <row r="66" spans="1:2" x14ac:dyDescent="0.3">
      <c r="A66" s="9" t="s">
        <v>31</v>
      </c>
      <c r="B66" s="10">
        <v>101</v>
      </c>
    </row>
    <row r="67" spans="1:2" x14ac:dyDescent="0.3">
      <c r="A67" s="9" t="s">
        <v>90</v>
      </c>
      <c r="B67" s="10">
        <v>99</v>
      </c>
    </row>
    <row r="68" spans="1:2" x14ac:dyDescent="0.3">
      <c r="A68" s="9" t="s">
        <v>188</v>
      </c>
      <c r="B68" s="10">
        <v>99</v>
      </c>
    </row>
    <row r="69" spans="1:2" x14ac:dyDescent="0.3">
      <c r="A69" s="9" t="s">
        <v>59</v>
      </c>
      <c r="B69" s="10">
        <v>99</v>
      </c>
    </row>
    <row r="70" spans="1:2" x14ac:dyDescent="0.3">
      <c r="A70" s="9" t="s">
        <v>89</v>
      </c>
      <c r="B70" s="10">
        <v>98.100000000000009</v>
      </c>
    </row>
    <row r="71" spans="1:2" x14ac:dyDescent="0.3">
      <c r="A71" s="9" t="s">
        <v>105</v>
      </c>
      <c r="B71" s="10">
        <v>98.1</v>
      </c>
    </row>
    <row r="72" spans="1:2" x14ac:dyDescent="0.3">
      <c r="A72" s="9" t="s">
        <v>171</v>
      </c>
      <c r="B72" s="10">
        <v>96.85</v>
      </c>
    </row>
    <row r="73" spans="1:2" x14ac:dyDescent="0.3">
      <c r="A73" s="9" t="s">
        <v>65</v>
      </c>
      <c r="B73" s="10">
        <v>94.13</v>
      </c>
    </row>
    <row r="74" spans="1:2" x14ac:dyDescent="0.3">
      <c r="A74" s="9" t="s">
        <v>108</v>
      </c>
      <c r="B74" s="10">
        <v>93.79</v>
      </c>
    </row>
    <row r="75" spans="1:2" x14ac:dyDescent="0.3">
      <c r="A75" s="9" t="s">
        <v>143</v>
      </c>
      <c r="B75" s="10">
        <v>93.79</v>
      </c>
    </row>
    <row r="76" spans="1:2" x14ac:dyDescent="0.3">
      <c r="A76" s="9" t="s">
        <v>135</v>
      </c>
      <c r="B76" s="10">
        <v>89</v>
      </c>
    </row>
    <row r="77" spans="1:2" x14ac:dyDescent="0.3">
      <c r="A77" s="9" t="s">
        <v>120</v>
      </c>
      <c r="B77" s="10">
        <v>89</v>
      </c>
    </row>
    <row r="78" spans="1:2" x14ac:dyDescent="0.3">
      <c r="A78" s="9" t="s">
        <v>110</v>
      </c>
      <c r="B78" s="10">
        <v>87.97</v>
      </c>
    </row>
    <row r="79" spans="1:2" x14ac:dyDescent="0.3">
      <c r="A79" s="9" t="s">
        <v>11</v>
      </c>
      <c r="B79" s="10">
        <v>87.97</v>
      </c>
    </row>
    <row r="80" spans="1:2" x14ac:dyDescent="0.3">
      <c r="A80" s="9" t="s">
        <v>8</v>
      </c>
      <c r="B80" s="10">
        <v>87.48</v>
      </c>
    </row>
    <row r="81" spans="1:2" x14ac:dyDescent="0.3">
      <c r="A81" s="9" t="s">
        <v>122</v>
      </c>
      <c r="B81" s="10">
        <v>87.2</v>
      </c>
    </row>
    <row r="82" spans="1:2" x14ac:dyDescent="0.3">
      <c r="A82" s="9" t="s">
        <v>150</v>
      </c>
      <c r="B82" s="10">
        <v>87.16</v>
      </c>
    </row>
    <row r="83" spans="1:2" x14ac:dyDescent="0.3">
      <c r="A83" s="9" t="s">
        <v>80</v>
      </c>
      <c r="B83" s="10">
        <v>85.68</v>
      </c>
    </row>
    <row r="84" spans="1:2" x14ac:dyDescent="0.3">
      <c r="A84" s="9" t="s">
        <v>137</v>
      </c>
      <c r="B84" s="10">
        <v>85.539999999999992</v>
      </c>
    </row>
    <row r="85" spans="1:2" x14ac:dyDescent="0.3">
      <c r="A85" s="9" t="s">
        <v>21</v>
      </c>
      <c r="B85" s="10">
        <v>82.949999999999989</v>
      </c>
    </row>
    <row r="86" spans="1:2" x14ac:dyDescent="0.3">
      <c r="A86" s="9" t="s">
        <v>172</v>
      </c>
      <c r="B86" s="10">
        <v>80.14</v>
      </c>
    </row>
    <row r="87" spans="1:2" x14ac:dyDescent="0.3">
      <c r="A87" s="9" t="s">
        <v>153</v>
      </c>
      <c r="B87" s="10">
        <v>76.260000000000005</v>
      </c>
    </row>
    <row r="88" spans="1:2" x14ac:dyDescent="0.3">
      <c r="A88" s="9" t="s">
        <v>76</v>
      </c>
      <c r="B88" s="10">
        <v>76</v>
      </c>
    </row>
    <row r="89" spans="1:2" x14ac:dyDescent="0.3">
      <c r="A89" s="9" t="s">
        <v>47</v>
      </c>
      <c r="B89" s="10">
        <v>73.88</v>
      </c>
    </row>
    <row r="90" spans="1:2" x14ac:dyDescent="0.3">
      <c r="A90" s="9" t="s">
        <v>84</v>
      </c>
      <c r="B90" s="10">
        <v>71.260000000000005</v>
      </c>
    </row>
    <row r="91" spans="1:2" x14ac:dyDescent="0.3">
      <c r="A91" s="9" t="s">
        <v>96</v>
      </c>
      <c r="B91" s="10">
        <v>70.47</v>
      </c>
    </row>
    <row r="92" spans="1:2" x14ac:dyDescent="0.3">
      <c r="A92" s="9" t="s">
        <v>82</v>
      </c>
      <c r="B92" s="10">
        <v>68.600000000000009</v>
      </c>
    </row>
    <row r="93" spans="1:2" x14ac:dyDescent="0.3">
      <c r="A93" s="9" t="s">
        <v>102</v>
      </c>
      <c r="B93" s="10">
        <v>68.25</v>
      </c>
    </row>
    <row r="94" spans="1:2" x14ac:dyDescent="0.3">
      <c r="A94" s="9" t="s">
        <v>117</v>
      </c>
      <c r="B94" s="10">
        <v>63.38</v>
      </c>
    </row>
    <row r="95" spans="1:2" x14ac:dyDescent="0.3">
      <c r="A95" s="9" t="s">
        <v>158</v>
      </c>
      <c r="B95" s="10">
        <v>61.43</v>
      </c>
    </row>
    <row r="96" spans="1:2" x14ac:dyDescent="0.3">
      <c r="A96" s="9" t="s">
        <v>38</v>
      </c>
      <c r="B96" s="10">
        <v>58.3</v>
      </c>
    </row>
    <row r="97" spans="1:2" x14ac:dyDescent="0.3">
      <c r="A97" s="9" t="s">
        <v>43</v>
      </c>
      <c r="B97" s="10">
        <v>57.67</v>
      </c>
    </row>
    <row r="98" spans="1:2" x14ac:dyDescent="0.3">
      <c r="A98" s="9" t="s">
        <v>139</v>
      </c>
      <c r="B98" s="10">
        <v>55.55</v>
      </c>
    </row>
    <row r="99" spans="1:2" x14ac:dyDescent="0.3">
      <c r="A99" s="9" t="s">
        <v>91</v>
      </c>
      <c r="B99" s="10">
        <v>53.96</v>
      </c>
    </row>
    <row r="100" spans="1:2" x14ac:dyDescent="0.3">
      <c r="A100" s="9" t="s">
        <v>151</v>
      </c>
      <c r="B100" s="10">
        <v>52.68</v>
      </c>
    </row>
    <row r="101" spans="1:2" x14ac:dyDescent="0.3">
      <c r="A101" s="9" t="s">
        <v>52</v>
      </c>
      <c r="B101" s="10">
        <v>52.22</v>
      </c>
    </row>
    <row r="102" spans="1:2" x14ac:dyDescent="0.3">
      <c r="A102" s="9" t="s">
        <v>16</v>
      </c>
      <c r="B102" s="10">
        <v>50.75</v>
      </c>
    </row>
    <row r="103" spans="1:2" x14ac:dyDescent="0.3">
      <c r="A103" s="9" t="s">
        <v>28</v>
      </c>
      <c r="B103" s="10">
        <v>49.78</v>
      </c>
    </row>
    <row r="104" spans="1:2" x14ac:dyDescent="0.3">
      <c r="A104" s="9" t="s">
        <v>77</v>
      </c>
      <c r="B104" s="10">
        <v>48.85</v>
      </c>
    </row>
    <row r="105" spans="1:2" x14ac:dyDescent="0.3">
      <c r="A105" s="9" t="s">
        <v>6</v>
      </c>
      <c r="B105" s="10">
        <v>48.05</v>
      </c>
    </row>
    <row r="106" spans="1:2" x14ac:dyDescent="0.3">
      <c r="A106" s="9" t="s">
        <v>140</v>
      </c>
      <c r="B106" s="10">
        <v>45.63</v>
      </c>
    </row>
    <row r="107" spans="1:2" x14ac:dyDescent="0.3">
      <c r="A107" s="9" t="s">
        <v>119</v>
      </c>
      <c r="B107" s="10">
        <v>45.5</v>
      </c>
    </row>
    <row r="108" spans="1:2" x14ac:dyDescent="0.3">
      <c r="A108" s="9" t="s">
        <v>33</v>
      </c>
      <c r="B108" s="10">
        <v>42.32</v>
      </c>
    </row>
    <row r="109" spans="1:2" x14ac:dyDescent="0.3">
      <c r="A109" s="9" t="s">
        <v>106</v>
      </c>
      <c r="B109" s="10">
        <v>42.32</v>
      </c>
    </row>
    <row r="110" spans="1:2" x14ac:dyDescent="0.3">
      <c r="A110" s="9" t="s">
        <v>165</v>
      </c>
      <c r="B110" s="10">
        <v>41.120000000000005</v>
      </c>
    </row>
    <row r="111" spans="1:2" x14ac:dyDescent="0.3">
      <c r="A111" s="9" t="s">
        <v>127</v>
      </c>
      <c r="B111" s="10">
        <v>41.04</v>
      </c>
    </row>
    <row r="112" spans="1:2" x14ac:dyDescent="0.3">
      <c r="A112" s="9" t="s">
        <v>141</v>
      </c>
      <c r="B112" s="10">
        <v>40.98</v>
      </c>
    </row>
    <row r="113" spans="1:2" x14ac:dyDescent="0.3">
      <c r="A113" s="9" t="s">
        <v>138</v>
      </c>
      <c r="B113" s="10">
        <v>39.85</v>
      </c>
    </row>
    <row r="114" spans="1:2" x14ac:dyDescent="0.3">
      <c r="A114" s="9" t="s">
        <v>67</v>
      </c>
      <c r="B114" s="10">
        <v>39.33</v>
      </c>
    </row>
    <row r="115" spans="1:2" x14ac:dyDescent="0.3">
      <c r="A115" s="9" t="s">
        <v>27</v>
      </c>
      <c r="B115" s="10">
        <v>39.15</v>
      </c>
    </row>
    <row r="116" spans="1:2" x14ac:dyDescent="0.3">
      <c r="A116" s="9" t="s">
        <v>176</v>
      </c>
      <c r="B116" s="10">
        <v>38.47</v>
      </c>
    </row>
    <row r="117" spans="1:2" x14ac:dyDescent="0.3">
      <c r="A117" s="9" t="s">
        <v>156</v>
      </c>
      <c r="B117" s="10">
        <v>37.909999999999997</v>
      </c>
    </row>
    <row r="118" spans="1:2" x14ac:dyDescent="0.3">
      <c r="A118" s="9" t="s">
        <v>160</v>
      </c>
      <c r="B118" s="10">
        <v>37.46</v>
      </c>
    </row>
    <row r="119" spans="1:2" x14ac:dyDescent="0.3">
      <c r="A119" s="9" t="s">
        <v>187</v>
      </c>
      <c r="B119" s="10">
        <v>35.130000000000003</v>
      </c>
    </row>
    <row r="120" spans="1:2" x14ac:dyDescent="0.3">
      <c r="A120" s="9" t="s">
        <v>63</v>
      </c>
      <c r="B120" s="10">
        <v>33.83</v>
      </c>
    </row>
    <row r="121" spans="1:2" x14ac:dyDescent="0.3">
      <c r="A121" s="9" t="s">
        <v>169</v>
      </c>
      <c r="B121" s="10">
        <v>33.090000000000003</v>
      </c>
    </row>
    <row r="122" spans="1:2" x14ac:dyDescent="0.3">
      <c r="A122" s="9" t="s">
        <v>161</v>
      </c>
      <c r="B122" s="10">
        <v>32.6</v>
      </c>
    </row>
    <row r="123" spans="1:2" x14ac:dyDescent="0.3">
      <c r="A123" s="9" t="s">
        <v>98</v>
      </c>
      <c r="B123" s="10">
        <v>31.5</v>
      </c>
    </row>
    <row r="124" spans="1:2" x14ac:dyDescent="0.3">
      <c r="A124" s="9" t="s">
        <v>30</v>
      </c>
      <c r="B124" s="10">
        <v>31</v>
      </c>
    </row>
    <row r="125" spans="1:2" x14ac:dyDescent="0.3">
      <c r="A125" s="9" t="s">
        <v>184</v>
      </c>
      <c r="B125" s="10">
        <v>30.75</v>
      </c>
    </row>
    <row r="126" spans="1:2" x14ac:dyDescent="0.3">
      <c r="A126" s="9" t="s">
        <v>39</v>
      </c>
      <c r="B126" s="10">
        <v>30.75</v>
      </c>
    </row>
    <row r="127" spans="1:2" x14ac:dyDescent="0.3">
      <c r="A127" s="9" t="s">
        <v>78</v>
      </c>
      <c r="B127" s="10">
        <v>30</v>
      </c>
    </row>
    <row r="128" spans="1:2" x14ac:dyDescent="0.3">
      <c r="A128" s="9" t="s">
        <v>81</v>
      </c>
      <c r="B128" s="10">
        <v>29.12</v>
      </c>
    </row>
    <row r="129" spans="1:2" x14ac:dyDescent="0.3">
      <c r="A129" s="9" t="s">
        <v>170</v>
      </c>
      <c r="B129" s="10">
        <v>28.599999999999998</v>
      </c>
    </row>
    <row r="130" spans="1:2" x14ac:dyDescent="0.3">
      <c r="A130" s="9" t="s">
        <v>125</v>
      </c>
      <c r="B130" s="10">
        <v>28.29</v>
      </c>
    </row>
    <row r="131" spans="1:2" x14ac:dyDescent="0.3">
      <c r="A131" s="9" t="s">
        <v>74</v>
      </c>
      <c r="B131" s="10">
        <v>25.83</v>
      </c>
    </row>
    <row r="132" spans="1:2" x14ac:dyDescent="0.3">
      <c r="A132" s="9" t="s">
        <v>124</v>
      </c>
      <c r="B132" s="10">
        <v>25.28</v>
      </c>
    </row>
    <row r="133" spans="1:2" x14ac:dyDescent="0.3">
      <c r="A133" s="9" t="s">
        <v>103</v>
      </c>
      <c r="B133" s="10">
        <v>25</v>
      </c>
    </row>
    <row r="134" spans="1:2" x14ac:dyDescent="0.3">
      <c r="A134" s="9" t="s">
        <v>162</v>
      </c>
      <c r="B134" s="10">
        <v>25</v>
      </c>
    </row>
    <row r="135" spans="1:2" x14ac:dyDescent="0.3">
      <c r="A135" s="9" t="s">
        <v>69</v>
      </c>
      <c r="B135" s="10">
        <v>24.37</v>
      </c>
    </row>
    <row r="136" spans="1:2" x14ac:dyDescent="0.3">
      <c r="A136" s="9" t="s">
        <v>42</v>
      </c>
      <c r="B136" s="10">
        <v>24.29</v>
      </c>
    </row>
    <row r="137" spans="1:2" x14ac:dyDescent="0.3">
      <c r="A137" s="9" t="s">
        <v>7</v>
      </c>
      <c r="B137" s="10">
        <v>23.19</v>
      </c>
    </row>
    <row r="138" spans="1:2" x14ac:dyDescent="0.3">
      <c r="A138" s="9" t="s">
        <v>148</v>
      </c>
      <c r="B138" s="10">
        <v>22.99</v>
      </c>
    </row>
    <row r="139" spans="1:2" x14ac:dyDescent="0.3">
      <c r="A139" s="9" t="s">
        <v>83</v>
      </c>
      <c r="B139" s="10">
        <v>22.71</v>
      </c>
    </row>
    <row r="140" spans="1:2" x14ac:dyDescent="0.3">
      <c r="A140" s="9" t="s">
        <v>179</v>
      </c>
      <c r="B140" s="10">
        <v>22.44</v>
      </c>
    </row>
    <row r="141" spans="1:2" x14ac:dyDescent="0.3">
      <c r="A141" s="9" t="s">
        <v>61</v>
      </c>
      <c r="B141" s="10">
        <v>16.66</v>
      </c>
    </row>
    <row r="142" spans="1:2" x14ac:dyDescent="0.3">
      <c r="A142" s="9" t="s">
        <v>87</v>
      </c>
      <c r="B142" s="10">
        <v>16.5</v>
      </c>
    </row>
    <row r="143" spans="1:2" x14ac:dyDescent="0.3">
      <c r="A143" s="9" t="s">
        <v>166</v>
      </c>
      <c r="B143" s="10">
        <v>16.399999999999999</v>
      </c>
    </row>
    <row r="144" spans="1:2" x14ac:dyDescent="0.3">
      <c r="A144" s="9" t="s">
        <v>142</v>
      </c>
      <c r="B144" s="10">
        <v>16.09</v>
      </c>
    </row>
    <row r="145" spans="1:2" x14ac:dyDescent="0.3">
      <c r="A145" s="9" t="s">
        <v>49</v>
      </c>
      <c r="B145" s="10">
        <v>16.09</v>
      </c>
    </row>
    <row r="146" spans="1:2" x14ac:dyDescent="0.3">
      <c r="A146" s="9" t="s">
        <v>164</v>
      </c>
      <c r="B146" s="10">
        <v>15.51</v>
      </c>
    </row>
    <row r="147" spans="1:2" x14ac:dyDescent="0.3">
      <c r="A147" s="9" t="s">
        <v>129</v>
      </c>
      <c r="B147" s="10">
        <v>14.75</v>
      </c>
    </row>
    <row r="148" spans="1:2" x14ac:dyDescent="0.3">
      <c r="A148" s="9" t="s">
        <v>15</v>
      </c>
      <c r="B148" s="10">
        <v>14.75</v>
      </c>
    </row>
    <row r="149" spans="1:2" x14ac:dyDescent="0.3">
      <c r="A149" s="9" t="s">
        <v>181</v>
      </c>
      <c r="B149" s="10">
        <v>14.37</v>
      </c>
    </row>
    <row r="150" spans="1:2" x14ac:dyDescent="0.3">
      <c r="A150" s="9" t="s">
        <v>157</v>
      </c>
      <c r="B150" s="10">
        <v>13.98</v>
      </c>
    </row>
    <row r="151" spans="1:2" x14ac:dyDescent="0.3">
      <c r="A151" s="9" t="s">
        <v>185</v>
      </c>
      <c r="B151" s="10">
        <v>12.6</v>
      </c>
    </row>
    <row r="152" spans="1:2" x14ac:dyDescent="0.3">
      <c r="A152" s="9" t="s">
        <v>177</v>
      </c>
      <c r="B152" s="10">
        <v>12.6</v>
      </c>
    </row>
    <row r="153" spans="1:2" x14ac:dyDescent="0.3">
      <c r="A153" s="9" t="s">
        <v>94</v>
      </c>
      <c r="B153" s="10">
        <v>12</v>
      </c>
    </row>
    <row r="154" spans="1:2" x14ac:dyDescent="0.3">
      <c r="A154" s="9" t="s">
        <v>118</v>
      </c>
      <c r="B154" s="10">
        <v>12</v>
      </c>
    </row>
    <row r="155" spans="1:2" x14ac:dyDescent="0.3">
      <c r="A155" s="9" t="s">
        <v>75</v>
      </c>
      <c r="B155" s="10">
        <v>11.8</v>
      </c>
    </row>
    <row r="156" spans="1:2" x14ac:dyDescent="0.3">
      <c r="A156" s="9" t="s">
        <v>73</v>
      </c>
      <c r="B156" s="10">
        <v>11.4</v>
      </c>
    </row>
    <row r="157" spans="1:2" x14ac:dyDescent="0.3">
      <c r="A157" s="9" t="s">
        <v>55</v>
      </c>
      <c r="B157" s="10">
        <v>11.07</v>
      </c>
    </row>
    <row r="158" spans="1:2" x14ac:dyDescent="0.3">
      <c r="A158" s="9" t="s">
        <v>132</v>
      </c>
      <c r="B158" s="10">
        <v>11.07</v>
      </c>
    </row>
    <row r="159" spans="1:2" x14ac:dyDescent="0.3">
      <c r="A159" s="9" t="s">
        <v>9</v>
      </c>
      <c r="B159" s="10">
        <v>11</v>
      </c>
    </row>
    <row r="160" spans="1:2" x14ac:dyDescent="0.3">
      <c r="A160" s="9" t="s">
        <v>41</v>
      </c>
      <c r="B160" s="10">
        <v>11</v>
      </c>
    </row>
    <row r="161" spans="1:2" x14ac:dyDescent="0.3">
      <c r="A161" s="9" t="s">
        <v>10</v>
      </c>
      <c r="B161" s="10">
        <v>11</v>
      </c>
    </row>
    <row r="162" spans="1:2" x14ac:dyDescent="0.3">
      <c r="A162" s="9" t="s">
        <v>97</v>
      </c>
      <c r="B162" s="10">
        <v>10</v>
      </c>
    </row>
    <row r="163" spans="1:2" x14ac:dyDescent="0.3">
      <c r="A163" s="9" t="s">
        <v>4</v>
      </c>
      <c r="B163" s="10">
        <v>9.9600000000000009</v>
      </c>
    </row>
    <row r="164" spans="1:2" x14ac:dyDescent="0.3">
      <c r="A164" s="9" t="s">
        <v>190</v>
      </c>
      <c r="B164" s="10">
        <v>9.9</v>
      </c>
    </row>
    <row r="165" spans="1:2" x14ac:dyDescent="0.3">
      <c r="A165" s="9" t="s">
        <v>68</v>
      </c>
      <c r="B165" s="10">
        <v>9.44</v>
      </c>
    </row>
    <row r="166" spans="1:2" x14ac:dyDescent="0.3">
      <c r="A166" s="9" t="s">
        <v>71</v>
      </c>
      <c r="B166" s="10">
        <v>8.52</v>
      </c>
    </row>
    <row r="167" spans="1:2" x14ac:dyDescent="0.3">
      <c r="A167" s="9" t="s">
        <v>107</v>
      </c>
      <c r="B167" s="10">
        <v>8.52</v>
      </c>
    </row>
    <row r="168" spans="1:2" x14ac:dyDescent="0.3">
      <c r="A168" s="9" t="s">
        <v>175</v>
      </c>
      <c r="B168" s="10">
        <v>8.49</v>
      </c>
    </row>
    <row r="169" spans="1:2" x14ac:dyDescent="0.3">
      <c r="A169" s="9" t="s">
        <v>64</v>
      </c>
      <c r="B169" s="10">
        <v>8.49</v>
      </c>
    </row>
    <row r="170" spans="1:2" x14ac:dyDescent="0.3">
      <c r="A170" s="9" t="s">
        <v>144</v>
      </c>
      <c r="B170" s="10">
        <v>8.26</v>
      </c>
    </row>
    <row r="171" spans="1:2" x14ac:dyDescent="0.3">
      <c r="A171" s="9" t="s">
        <v>186</v>
      </c>
      <c r="B171" s="10">
        <v>8.2100000000000009</v>
      </c>
    </row>
    <row r="172" spans="1:2" x14ac:dyDescent="0.3">
      <c r="A172" s="9" t="s">
        <v>56</v>
      </c>
      <c r="B172" s="10">
        <v>7.9</v>
      </c>
    </row>
    <row r="173" spans="1:2" x14ac:dyDescent="0.3">
      <c r="A173" s="9" t="s">
        <v>17</v>
      </c>
      <c r="B173" s="10">
        <v>7.55</v>
      </c>
    </row>
    <row r="174" spans="1:2" x14ac:dyDescent="0.3">
      <c r="A174" s="9" t="s">
        <v>19</v>
      </c>
      <c r="B174" s="10">
        <v>6</v>
      </c>
    </row>
    <row r="175" spans="1:2" x14ac:dyDescent="0.3">
      <c r="A175" s="9" t="s">
        <v>178</v>
      </c>
      <c r="B175" s="10">
        <v>5.97</v>
      </c>
    </row>
    <row r="176" spans="1:2" x14ac:dyDescent="0.3">
      <c r="A176" s="9" t="s">
        <v>18</v>
      </c>
      <c r="B176" s="10">
        <v>4.9000000000000004</v>
      </c>
    </row>
    <row r="177" spans="1:2" x14ac:dyDescent="0.3">
      <c r="A177" s="9" t="s">
        <v>159</v>
      </c>
      <c r="B177" s="10">
        <v>4.5</v>
      </c>
    </row>
    <row r="178" spans="1:2" x14ac:dyDescent="0.3">
      <c r="A178" s="9" t="s">
        <v>116</v>
      </c>
      <c r="B178" s="10">
        <v>4.5</v>
      </c>
    </row>
    <row r="179" spans="1:2" x14ac:dyDescent="0.3">
      <c r="A179" s="9" t="s">
        <v>126</v>
      </c>
      <c r="B179" s="10">
        <v>4.5</v>
      </c>
    </row>
    <row r="180" spans="1:2" x14ac:dyDescent="0.3">
      <c r="A180" s="9" t="s">
        <v>35</v>
      </c>
      <c r="B180" s="10">
        <v>4.5</v>
      </c>
    </row>
    <row r="181" spans="1:2" x14ac:dyDescent="0.3">
      <c r="A181" s="9" t="s">
        <v>101</v>
      </c>
      <c r="B181" s="10">
        <v>3</v>
      </c>
    </row>
    <row r="182" spans="1:2" x14ac:dyDescent="0.3">
      <c r="A182" s="9" t="s">
        <v>62</v>
      </c>
      <c r="B182" s="10">
        <v>3</v>
      </c>
    </row>
    <row r="183" spans="1:2" x14ac:dyDescent="0.3">
      <c r="A183" s="9" t="s">
        <v>115</v>
      </c>
      <c r="B183" s="10">
        <v>3</v>
      </c>
    </row>
    <row r="184" spans="1:2" x14ac:dyDescent="0.3">
      <c r="A184" s="9" t="s">
        <v>44</v>
      </c>
      <c r="B184" s="10">
        <v>2.19</v>
      </c>
    </row>
    <row r="185" spans="1:2" x14ac:dyDescent="0.3">
      <c r="A185" s="9" t="s">
        <v>51</v>
      </c>
      <c r="B185" s="10">
        <v>2.1</v>
      </c>
    </row>
    <row r="186" spans="1:2" x14ac:dyDescent="0.3">
      <c r="A186" s="9" t="s">
        <v>189</v>
      </c>
      <c r="B186" s="10">
        <v>2.1</v>
      </c>
    </row>
    <row r="187" spans="1:2" x14ac:dyDescent="0.3">
      <c r="A187" s="9" t="s">
        <v>152</v>
      </c>
      <c r="B187" s="10">
        <v>1.34</v>
      </c>
    </row>
    <row r="188" spans="1:2" x14ac:dyDescent="0.3">
      <c r="A188" s="9" t="s">
        <v>174</v>
      </c>
      <c r="B188" s="10">
        <v>0.54</v>
      </c>
    </row>
    <row r="189" spans="1:2" x14ac:dyDescent="0.3">
      <c r="A189" s="9" t="s">
        <v>196</v>
      </c>
      <c r="B189" s="10">
        <v>25556.789999999994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39C04-5D8D-49DD-BA33-E8ABB1ACA704}">
  <dimension ref="A1:I282"/>
  <sheetViews>
    <sheetView topLeftCell="A156" zoomScale="108" workbookViewId="0">
      <selection activeCell="J2" sqref="J2:K3"/>
    </sheetView>
  </sheetViews>
  <sheetFormatPr defaultRowHeight="14.4" x14ac:dyDescent="0.3"/>
  <cols>
    <col min="1" max="1" width="17.88671875" bestFit="1" customWidth="1"/>
    <col min="2" max="2" width="10.44140625" bestFit="1" customWidth="1"/>
    <col min="3" max="3" width="13.21875" style="4" bestFit="1" customWidth="1"/>
    <col min="4" max="4" width="26.5546875" customWidth="1"/>
    <col min="5" max="5" width="9.6640625" bestFit="1" customWidth="1"/>
    <col min="6" max="6" width="9.33203125" customWidth="1"/>
    <col min="7" max="7" width="10.6640625" bestFit="1" customWidth="1"/>
    <col min="8" max="8" width="44.5546875" bestFit="1" customWidth="1"/>
    <col min="9" max="9" width="30.88671875" bestFit="1" customWidth="1"/>
  </cols>
  <sheetData>
    <row r="1" spans="1:9" ht="15" thickBot="1" x14ac:dyDescent="0.35"/>
    <row r="2" spans="1:9" ht="15" thickTop="1" x14ac:dyDescent="0.3">
      <c r="A2" s="5" t="s">
        <v>197</v>
      </c>
      <c r="B2" s="6"/>
      <c r="C2" s="6"/>
      <c r="D2" s="6"/>
      <c r="E2" s="7">
        <f>SUBTOTAL(109,Hl2dVSrf2it1xDxpJ1JS1727748207[Amount])</f>
        <v>25556.790000000012</v>
      </c>
    </row>
    <row r="3" spans="1:9" x14ac:dyDescent="0.3">
      <c r="A3" t="s">
        <v>193</v>
      </c>
      <c r="B3" t="s">
        <v>191</v>
      </c>
      <c r="C3" s="4" t="s">
        <v>192</v>
      </c>
      <c r="D3" t="s">
        <v>2</v>
      </c>
      <c r="E3" t="s">
        <v>3</v>
      </c>
      <c r="F3" t="s">
        <v>201</v>
      </c>
      <c r="G3" t="s">
        <v>203</v>
      </c>
      <c r="H3" t="s">
        <v>204</v>
      </c>
      <c r="I3" s="12" t="s">
        <v>205</v>
      </c>
    </row>
    <row r="4" spans="1:9" x14ac:dyDescent="0.3">
      <c r="A4" t="s">
        <v>1</v>
      </c>
      <c r="B4">
        <v>1234</v>
      </c>
      <c r="C4" s="4">
        <v>45505</v>
      </c>
      <c r="D4" t="s">
        <v>4</v>
      </c>
      <c r="E4">
        <v>9.9600000000000009</v>
      </c>
      <c r="F4">
        <f>DAY(Hl2dVSrf2it1xDxpJ1JS1727748207[[#This Row],[Transaction Date]])</f>
        <v>1</v>
      </c>
      <c r="G4" t="str">
        <f>IF(Hl2dVSrf2it1xDxpJ1JS1727748207[[#This Row],[Card ]]=1234,"Chandoo","Jo")</f>
        <v>Chandoo</v>
      </c>
      <c r="H4" t="str">
        <f>LOWER(SUBSTITUTE(SUBSTITUTE(SUBSTITUTE(Hl2dVSrf2it1xDxpJ1JS1727748207[[#This Row],[Transaction Detail]], "*", ""), "&amp;", ""), "-", ""))</f>
        <v>amazon vide amazon.com wa auck westfield</v>
      </c>
      <c r="I4" s="10" t="s">
        <v>206</v>
      </c>
    </row>
    <row r="5" spans="1:9" x14ac:dyDescent="0.3">
      <c r="A5" t="s">
        <v>1</v>
      </c>
      <c r="B5">
        <v>1234</v>
      </c>
      <c r="C5" s="4">
        <v>45505</v>
      </c>
      <c r="D5" t="s">
        <v>5</v>
      </c>
      <c r="E5">
        <v>162.80000000000001</v>
      </c>
      <c r="F5">
        <f>DAY(Hl2dVSrf2it1xDxpJ1JS1727748207[[#This Row],[Transaction Date]])</f>
        <v>1</v>
      </c>
      <c r="G5" t="str">
        <f>IF(Hl2dVSrf2it1xDxpJ1JS1727748207[[#This Row],[Card ]]=1234,"Chandoo","Jo")</f>
        <v>Chandoo</v>
      </c>
      <c r="H5" t="str">
        <f>LOWER(SUBSTITUTE(SUBSTITUTE(SUBSTITUTE(Hl2dVSrf2it1xDxpJ1JS1727748207[[#This Row],[Transaction Detail]], "*", ""), "&amp;", ""), "-", ""))</f>
        <v>village vets nd cp dl</v>
      </c>
      <c r="I5" s="10" t="s">
        <v>207</v>
      </c>
    </row>
    <row r="6" spans="1:9" x14ac:dyDescent="0.3">
      <c r="A6" t="s">
        <v>1</v>
      </c>
      <c r="B6">
        <v>1467</v>
      </c>
      <c r="C6" s="4">
        <v>45505</v>
      </c>
      <c r="D6" t="s">
        <v>6</v>
      </c>
      <c r="E6">
        <v>39.47</v>
      </c>
      <c r="F6">
        <f>DAY(Hl2dVSrf2it1xDxpJ1JS1727748207[[#This Row],[Transaction Date]])</f>
        <v>1</v>
      </c>
      <c r="G6" t="str">
        <f>IF(Hl2dVSrf2it1xDxpJ1JS1727748207[[#This Row],[Card ]]=1234,"Chandoo","Jo")</f>
        <v>Jo</v>
      </c>
      <c r="H6" t="str">
        <f>LOWER(SUBSTITUTE(SUBSTITUTE(SUBSTITUTE(Hl2dVSrf2it1xDxpJ1JS1727748207[[#This Row],[Transaction Detail]], "*", ""), "&amp;", ""), "-", ""))</f>
        <v>woolworths nz 9547 txn12 9012hhhu z@</v>
      </c>
      <c r="I6" s="10" t="s">
        <v>208</v>
      </c>
    </row>
    <row r="7" spans="1:9" x14ac:dyDescent="0.3">
      <c r="A7" t="s">
        <v>1</v>
      </c>
      <c r="B7">
        <v>1467</v>
      </c>
      <c r="C7" s="4">
        <v>45505</v>
      </c>
      <c r="D7" t="s">
        <v>7</v>
      </c>
      <c r="E7">
        <v>11.8</v>
      </c>
      <c r="F7">
        <f>DAY(Hl2dVSrf2it1xDxpJ1JS1727748207[[#This Row],[Transaction Date]])</f>
        <v>1</v>
      </c>
      <c r="G7" t="str">
        <f>IF(Hl2dVSrf2it1xDxpJ1JS1727748207[[#This Row],[Card ]]=1234,"Chandoo","Jo")</f>
        <v>Jo</v>
      </c>
      <c r="H7" t="str">
        <f>LOWER(SUBSTITUTE(SUBSTITUTE(SUBSTITUTE(Hl2dVSrf2it1xDxpJ1JS1727748207[[#This Row],[Transaction Detail]], "*", ""), "&amp;", ""), "-", ""))</f>
        <v>city green food and 6032</v>
      </c>
      <c r="I7" s="10" t="s">
        <v>237</v>
      </c>
    </row>
    <row r="8" spans="1:9" x14ac:dyDescent="0.3">
      <c r="A8" t="s">
        <v>1</v>
      </c>
      <c r="B8">
        <v>1467</v>
      </c>
      <c r="C8" s="4">
        <v>45506</v>
      </c>
      <c r="D8" t="s">
        <v>8</v>
      </c>
      <c r="E8">
        <v>85.68</v>
      </c>
      <c r="F8">
        <f>DAY(Hl2dVSrf2it1xDxpJ1JS1727748207[[#This Row],[Transaction Date]])</f>
        <v>2</v>
      </c>
      <c r="G8" t="str">
        <f>IF(Hl2dVSrf2it1xDxpJ1JS1727748207[[#This Row],[Card ]]=1234,"Chandoo","Jo")</f>
        <v>Jo</v>
      </c>
      <c r="H8" t="str">
        <f>LOWER(SUBSTITUTE(SUBSTITUTE(SUBSTITUTE(Hl2dVSrf2it1xDxpJ1JS1727748207[[#This Row],[Transaction Detail]], "*", ""), "&amp;", ""), "-", ""))</f>
        <v>trademe l420 ping nz nz visa preapp  authcode</v>
      </c>
      <c r="I8" s="10" t="s">
        <v>209</v>
      </c>
    </row>
    <row r="9" spans="1:9" x14ac:dyDescent="0.3">
      <c r="A9" t="s">
        <v>1</v>
      </c>
      <c r="B9">
        <v>1234</v>
      </c>
      <c r="C9" s="4">
        <v>45506</v>
      </c>
      <c r="D9" t="s">
        <v>9</v>
      </c>
      <c r="E9">
        <v>11</v>
      </c>
      <c r="F9">
        <f>DAY(Hl2dVSrf2it1xDxpJ1JS1727748207[[#This Row],[Transaction Date]])</f>
        <v>2</v>
      </c>
      <c r="G9" t="str">
        <f>IF(Hl2dVSrf2it1xDxpJ1JS1727748207[[#This Row],[Card ]]=1234,"Chandoo","Jo")</f>
        <v>Chandoo</v>
      </c>
      <c r="H9" t="str">
        <f>LOWER(SUBSTITUTE(SUBSTITUTE(SUBSTITUTE(Hl2dVSrf2it1xDxpJ1JS1727748207[[#This Row],[Transaction Detail]], "*", ""), "&amp;", ""), "-", ""))</f>
        <v>the café chch fsjk3 78812</v>
      </c>
      <c r="I9" s="10" t="s">
        <v>210</v>
      </c>
    </row>
    <row r="10" spans="1:9" x14ac:dyDescent="0.3">
      <c r="A10" t="s">
        <v>1</v>
      </c>
      <c r="B10">
        <v>1234</v>
      </c>
      <c r="C10" s="4">
        <v>45506</v>
      </c>
      <c r="D10" t="s">
        <v>10</v>
      </c>
      <c r="E10">
        <v>11</v>
      </c>
      <c r="F10">
        <f>DAY(Hl2dVSrf2it1xDxpJ1JS1727748207[[#This Row],[Transaction Date]])</f>
        <v>2</v>
      </c>
      <c r="G10" t="str">
        <f>IF(Hl2dVSrf2it1xDxpJ1JS1727748207[[#This Row],[Card ]]=1234,"Chandoo","Jo")</f>
        <v>Chandoo</v>
      </c>
      <c r="H10" t="str">
        <f>LOWER(SUBSTITUTE(SUBSTITUTE(SUBSTITUTE(Hl2dVSrf2it1xDxpJ1JS1727748207[[#This Row],[Transaction Detail]], "*", ""), "&amp;", ""), "-", ""))</f>
        <v>google youtubepremium auckland 6032</v>
      </c>
      <c r="I10" s="10" t="s">
        <v>211</v>
      </c>
    </row>
    <row r="11" spans="1:9" x14ac:dyDescent="0.3">
      <c r="A11" t="s">
        <v>1</v>
      </c>
      <c r="B11">
        <v>1234</v>
      </c>
      <c r="C11" s="4">
        <v>45507</v>
      </c>
      <c r="D11" t="s">
        <v>11</v>
      </c>
      <c r="E11">
        <v>87.97</v>
      </c>
      <c r="F11">
        <f>DAY(Hl2dVSrf2it1xDxpJ1JS1727748207[[#This Row],[Transaction Date]])</f>
        <v>3</v>
      </c>
      <c r="G11" t="str">
        <f>IF(Hl2dVSrf2it1xDxpJ1JS1727748207[[#This Row],[Card ]]=1234,"Chandoo","Jo")</f>
        <v>Chandoo</v>
      </c>
      <c r="H11" t="str">
        <f>LOWER(SUBSTITUTE(SUBSTITUTE(SUBSTITUTE(Hl2dVSrf2it1xDxpJ1JS1727748207[[#This Row],[Transaction Detail]], "*", ""), "&amp;", ""), "-", ""))</f>
        <v>johnsonville dental ce wlg jmall</v>
      </c>
      <c r="I11" s="10" t="s">
        <v>212</v>
      </c>
    </row>
    <row r="12" spans="1:9" x14ac:dyDescent="0.3">
      <c r="A12" t="s">
        <v>1</v>
      </c>
      <c r="B12">
        <v>1234</v>
      </c>
      <c r="C12" s="4">
        <v>45507</v>
      </c>
      <c r="D12" t="s">
        <v>12</v>
      </c>
      <c r="E12">
        <v>765.01</v>
      </c>
      <c r="F12">
        <f>DAY(Hl2dVSrf2it1xDxpJ1JS1727748207[[#This Row],[Transaction Date]])</f>
        <v>3</v>
      </c>
      <c r="G12" t="str">
        <f>IF(Hl2dVSrf2it1xDxpJ1JS1727748207[[#This Row],[Card ]]=1234,"Chandoo","Jo")</f>
        <v>Chandoo</v>
      </c>
      <c r="H12" t="str">
        <f>LOWER(SUBSTITUTE(SUBSTITUTE(SUBSTITUTE(Hl2dVSrf2it1xDxpJ1JS1727748207[[#This Row],[Transaction Detail]], "*", ""), "&amp;", ""), "-", ""))</f>
        <v>openai chatgpt subscr chch fsjk3 78812</v>
      </c>
      <c r="I12" s="10" t="s">
        <v>213</v>
      </c>
    </row>
    <row r="13" spans="1:9" x14ac:dyDescent="0.3">
      <c r="A13" t="s">
        <v>1</v>
      </c>
      <c r="B13">
        <v>1234</v>
      </c>
      <c r="C13" s="4">
        <v>45508</v>
      </c>
      <c r="D13" t="s">
        <v>13</v>
      </c>
      <c r="E13">
        <v>169.99</v>
      </c>
      <c r="F13">
        <f>DAY(Hl2dVSrf2it1xDxpJ1JS1727748207[[#This Row],[Transaction Date]])</f>
        <v>4</v>
      </c>
      <c r="G13" t="str">
        <f>IF(Hl2dVSrf2it1xDxpJ1JS1727748207[[#This Row],[Card ]]=1234,"Chandoo","Jo")</f>
        <v>Chandoo</v>
      </c>
      <c r="H13" t="str">
        <f>LOWER(SUBSTITUTE(SUBSTITUTE(SUBSTITUTE(Hl2dVSrf2it1xDxpJ1JS1727748207[[#This Row],[Transaction Detail]], "*", ""), "&amp;", ""), "-", ""))</f>
        <v>pak n save wlg jmall</v>
      </c>
      <c r="I13" s="10" t="s">
        <v>214</v>
      </c>
    </row>
    <row r="14" spans="1:9" x14ac:dyDescent="0.3">
      <c r="A14" t="s">
        <v>1</v>
      </c>
      <c r="B14">
        <v>1234</v>
      </c>
      <c r="C14" s="4">
        <v>45508</v>
      </c>
      <c r="D14" t="s">
        <v>14</v>
      </c>
      <c r="E14">
        <v>106</v>
      </c>
      <c r="F14">
        <f>DAY(Hl2dVSrf2it1xDxpJ1JS1727748207[[#This Row],[Transaction Date]])</f>
        <v>4</v>
      </c>
      <c r="G14" t="str">
        <f>IF(Hl2dVSrf2it1xDxpJ1JS1727748207[[#This Row],[Card ]]=1234,"Chandoo","Jo")</f>
        <v>Chandoo</v>
      </c>
      <c r="H14" t="str">
        <f>LOWER(SUBSTITUTE(SUBSTITUTE(SUBSTITUTE(Hl2dVSrf2it1xDxpJ1JS1727748207[[#This Row],[Transaction Detail]], "*", ""), "&amp;", ""), "-", ""))</f>
        <v>hell pizza napier hbay auck westfield</v>
      </c>
      <c r="I14" s="10" t="s">
        <v>215</v>
      </c>
    </row>
    <row r="15" spans="1:9" x14ac:dyDescent="0.3">
      <c r="A15" t="s">
        <v>1</v>
      </c>
      <c r="B15">
        <v>1234</v>
      </c>
      <c r="C15" s="4">
        <v>45508</v>
      </c>
      <c r="D15" t="s">
        <v>15</v>
      </c>
      <c r="E15">
        <v>14.75</v>
      </c>
      <c r="F15">
        <f>DAY(Hl2dVSrf2it1xDxpJ1JS1727748207[[#This Row],[Transaction Date]])</f>
        <v>4</v>
      </c>
      <c r="G15" t="str">
        <f>IF(Hl2dVSrf2it1xDxpJ1JS1727748207[[#This Row],[Card ]]=1234,"Chandoo","Jo")</f>
        <v>Chandoo</v>
      </c>
      <c r="H15" t="str">
        <f>LOWER(SUBSTITUTE(SUBSTITUTE(SUBSTITUTE(Hl2dVSrf2it1xDxpJ1JS1727748207[[#This Row],[Transaction Detail]], "*", ""), "&amp;", ""), "-", ""))</f>
        <v>knownhost.com west palm visa preapp  authcode</v>
      </c>
      <c r="I15" s="10" t="s">
        <v>216</v>
      </c>
    </row>
    <row r="16" spans="1:9" x14ac:dyDescent="0.3">
      <c r="A16" t="s">
        <v>1</v>
      </c>
      <c r="B16">
        <v>1234</v>
      </c>
      <c r="C16" s="4">
        <v>45509</v>
      </c>
      <c r="D16" t="s">
        <v>16</v>
      </c>
      <c r="E16">
        <v>35.130000000000003</v>
      </c>
      <c r="F16">
        <f>DAY(Hl2dVSrf2it1xDxpJ1JS1727748207[[#This Row],[Transaction Date]])</f>
        <v>5</v>
      </c>
      <c r="G16" t="str">
        <f>IF(Hl2dVSrf2it1xDxpJ1JS1727748207[[#This Row],[Card ]]=1234,"Chandoo","Jo")</f>
        <v>Chandoo</v>
      </c>
      <c r="H16" t="str">
        <f>LOWER(SUBSTITUTE(SUBSTITUTE(SUBSTITUTE(Hl2dVSrf2it1xDxpJ1JS1727748207[[#This Row],[Transaction Detail]], "*", ""), "&amp;", ""), "-", ""))</f>
        <v>scholastic nz visa preapp  authcode</v>
      </c>
      <c r="I16" s="10" t="s">
        <v>217</v>
      </c>
    </row>
    <row r="17" spans="1:9" x14ac:dyDescent="0.3">
      <c r="A17" t="s">
        <v>1</v>
      </c>
      <c r="B17">
        <v>1234</v>
      </c>
      <c r="C17" s="4">
        <v>45510</v>
      </c>
      <c r="D17" t="s">
        <v>17</v>
      </c>
      <c r="E17">
        <v>6</v>
      </c>
      <c r="F17">
        <f>DAY(Hl2dVSrf2it1xDxpJ1JS1727748207[[#This Row],[Transaction Date]])</f>
        <v>6</v>
      </c>
      <c r="G17" t="str">
        <f>IF(Hl2dVSrf2it1xDxpJ1JS1727748207[[#This Row],[Card ]]=1234,"Chandoo","Jo")</f>
        <v>Chandoo</v>
      </c>
      <c r="H17" t="str">
        <f>LOWER(SUBSTITUTE(SUBSTITUTE(SUBSTITUTE(Hl2dVSrf2it1xDxpJ1JS1727748207[[#This Row],[Transaction Detail]], "*", ""), "&amp;", ""), "-", ""))</f>
        <v>z petrol  diesel txn12 9012hhhu z@</v>
      </c>
      <c r="I17" s="10" t="s">
        <v>218</v>
      </c>
    </row>
    <row r="18" spans="1:9" x14ac:dyDescent="0.3">
      <c r="A18" t="s">
        <v>1</v>
      </c>
      <c r="B18">
        <v>1467</v>
      </c>
      <c r="C18" s="4">
        <v>45510</v>
      </c>
      <c r="D18" t="s">
        <v>18</v>
      </c>
      <c r="E18">
        <v>4.9000000000000004</v>
      </c>
      <c r="F18">
        <f>DAY(Hl2dVSrf2it1xDxpJ1JS1727748207[[#This Row],[Transaction Date]])</f>
        <v>6</v>
      </c>
      <c r="G18" t="str">
        <f>IF(Hl2dVSrf2it1xDxpJ1JS1727748207[[#This Row],[Card ]]=1234,"Chandoo","Jo")</f>
        <v>Jo</v>
      </c>
      <c r="H18" t="str">
        <f>LOWER(SUBSTITUTE(SUBSTITUTE(SUBSTITUTE(Hl2dVSrf2it1xDxpJ1JS1727748207[[#This Row],[Transaction Detail]], "*", ""), "&amp;", ""), "-", ""))</f>
        <v>openai chatgpt subscr txn12 9012hhhu z@</v>
      </c>
      <c r="I18" s="10" t="s">
        <v>213</v>
      </c>
    </row>
    <row r="19" spans="1:9" x14ac:dyDescent="0.3">
      <c r="A19" t="s">
        <v>1</v>
      </c>
      <c r="B19">
        <v>1234</v>
      </c>
      <c r="C19" s="4">
        <v>45510</v>
      </c>
      <c r="D19" t="s">
        <v>19</v>
      </c>
      <c r="E19">
        <v>6</v>
      </c>
      <c r="F19">
        <f>DAY(Hl2dVSrf2it1xDxpJ1JS1727748207[[#This Row],[Transaction Date]])</f>
        <v>6</v>
      </c>
      <c r="G19" t="str">
        <f>IF(Hl2dVSrf2it1xDxpJ1JS1727748207[[#This Row],[Card ]]=1234,"Chandoo","Jo")</f>
        <v>Chandoo</v>
      </c>
      <c r="H19" t="str">
        <f>LOWER(SUBSTITUTE(SUBSTITUTE(SUBSTITUTE(Hl2dVSrf2it1xDxpJ1JS1727748207[[#This Row],[Transaction Detail]], "*", ""), "&amp;", ""), "-", ""))</f>
        <v>amazon prime video nd cp dl</v>
      </c>
      <c r="I19" s="10" t="s">
        <v>219</v>
      </c>
    </row>
    <row r="20" spans="1:9" x14ac:dyDescent="0.3">
      <c r="A20" t="s">
        <v>1</v>
      </c>
      <c r="B20">
        <v>1234</v>
      </c>
      <c r="C20" s="4">
        <v>45510</v>
      </c>
      <c r="D20" t="s">
        <v>20</v>
      </c>
      <c r="E20">
        <v>32.770000000000003</v>
      </c>
      <c r="F20">
        <f>DAY(Hl2dVSrf2it1xDxpJ1JS1727748207[[#This Row],[Transaction Date]])</f>
        <v>6</v>
      </c>
      <c r="G20" t="str">
        <f>IF(Hl2dVSrf2it1xDxpJ1JS1727748207[[#This Row],[Card ]]=1234,"Chandoo","Jo")</f>
        <v>Chandoo</v>
      </c>
      <c r="H20" t="str">
        <f>LOWER(SUBSTITUTE(SUBSTITUTE(SUBSTITUTE(Hl2dVSrf2it1xDxpJ1JS1727748207[[#This Row],[Transaction Detail]], "*", ""), "&amp;", ""), "-", ""))</f>
        <v>one nz prepay auck westfield</v>
      </c>
      <c r="I20" s="10" t="s">
        <v>220</v>
      </c>
    </row>
    <row r="21" spans="1:9" x14ac:dyDescent="0.3">
      <c r="A21" t="s">
        <v>1</v>
      </c>
      <c r="B21">
        <v>1467</v>
      </c>
      <c r="C21" s="4">
        <v>45510</v>
      </c>
      <c r="D21" t="s">
        <v>21</v>
      </c>
      <c r="E21">
        <v>66.27</v>
      </c>
      <c r="F21">
        <f>DAY(Hl2dVSrf2it1xDxpJ1JS1727748207[[#This Row],[Transaction Date]])</f>
        <v>6</v>
      </c>
      <c r="G21" t="str">
        <f>IF(Hl2dVSrf2it1xDxpJ1JS1727748207[[#This Row],[Card ]]=1234,"Chandoo","Jo")</f>
        <v>Jo</v>
      </c>
      <c r="H21" t="str">
        <f>LOWER(SUBSTITUTE(SUBSTITUTE(SUBSTITUTE(Hl2dVSrf2it1xDxpJ1JS1727748207[[#This Row],[Transaction Detail]], "*", ""), "&amp;", ""), "-", ""))</f>
        <v>village vets chch fsjk3 78812</v>
      </c>
      <c r="I21" s="10" t="s">
        <v>221</v>
      </c>
    </row>
    <row r="22" spans="1:9" x14ac:dyDescent="0.3">
      <c r="A22" t="s">
        <v>1</v>
      </c>
      <c r="B22">
        <v>1234</v>
      </c>
      <c r="C22" s="4">
        <v>45511</v>
      </c>
      <c r="D22" t="s">
        <v>22</v>
      </c>
      <c r="E22">
        <v>15.62</v>
      </c>
      <c r="F22">
        <f>DAY(Hl2dVSrf2it1xDxpJ1JS1727748207[[#This Row],[Transaction Date]])</f>
        <v>7</v>
      </c>
      <c r="G22" t="str">
        <f>IF(Hl2dVSrf2it1xDxpJ1JS1727748207[[#This Row],[Card ]]=1234,"Chandoo","Jo")</f>
        <v>Chandoo</v>
      </c>
      <c r="H22" t="str">
        <f>LOWER(SUBSTITUTE(SUBSTITUTE(SUBSTITUTE(Hl2dVSrf2it1xDxpJ1JS1727748207[[#This Row],[Transaction Detail]], "*", ""), "&amp;", ""), "-", ""))</f>
        <v>paymypark wellington wel wlg jmall</v>
      </c>
      <c r="I22" s="10" t="s">
        <v>222</v>
      </c>
    </row>
    <row r="23" spans="1:9" x14ac:dyDescent="0.3">
      <c r="A23" t="s">
        <v>1</v>
      </c>
      <c r="B23">
        <v>1234</v>
      </c>
      <c r="C23" s="4">
        <v>45511</v>
      </c>
      <c r="D23" t="s">
        <v>23</v>
      </c>
      <c r="E23">
        <v>114.52</v>
      </c>
      <c r="F23">
        <f>DAY(Hl2dVSrf2it1xDxpJ1JS1727748207[[#This Row],[Transaction Date]])</f>
        <v>7</v>
      </c>
      <c r="G23" t="str">
        <f>IF(Hl2dVSrf2it1xDxpJ1JS1727748207[[#This Row],[Card ]]=1234,"Chandoo","Jo")</f>
        <v>Chandoo</v>
      </c>
      <c r="H23" t="str">
        <f>LOWER(SUBSTITUTE(SUBSTITUTE(SUBSTITUTE(Hl2dVSrf2it1xDxpJ1JS1727748207[[#This Row],[Transaction Detail]], "*", ""), "&amp;", ""), "-", ""))</f>
        <v>cabcharge asia pte chch fsjk3 78812</v>
      </c>
      <c r="I23" s="10" t="s">
        <v>223</v>
      </c>
    </row>
    <row r="24" spans="1:9" x14ac:dyDescent="0.3">
      <c r="A24" t="s">
        <v>1</v>
      </c>
      <c r="B24">
        <v>1467</v>
      </c>
      <c r="C24" s="4">
        <v>45512</v>
      </c>
      <c r="D24" t="s">
        <v>24</v>
      </c>
      <c r="E24">
        <v>110.71</v>
      </c>
      <c r="F24">
        <f>DAY(Hl2dVSrf2it1xDxpJ1JS1727748207[[#This Row],[Transaction Date]])</f>
        <v>8</v>
      </c>
      <c r="G24" t="str">
        <f>IF(Hl2dVSrf2it1xDxpJ1JS1727748207[[#This Row],[Card ]]=1234,"Chandoo","Jo")</f>
        <v>Jo</v>
      </c>
      <c r="H24" t="str">
        <f>LOWER(SUBSTITUTE(SUBSTITUTE(SUBSTITUTE(Hl2dVSrf2it1xDxpJ1JS1727748207[[#This Row],[Transaction Detail]], "*", ""), "&amp;", ""), "-", ""))</f>
        <v>google youtubepremium auckland chch fsjk3 78812</v>
      </c>
      <c r="I24" s="10" t="s">
        <v>211</v>
      </c>
    </row>
    <row r="25" spans="1:9" x14ac:dyDescent="0.3">
      <c r="A25" t="s">
        <v>1</v>
      </c>
      <c r="B25">
        <v>1234</v>
      </c>
      <c r="C25" s="4">
        <v>45512</v>
      </c>
      <c r="D25" t="s">
        <v>25</v>
      </c>
      <c r="E25">
        <v>1.8</v>
      </c>
      <c r="F25">
        <f>DAY(Hl2dVSrf2it1xDxpJ1JS1727748207[[#This Row],[Transaction Date]])</f>
        <v>8</v>
      </c>
      <c r="G25" t="str">
        <f>IF(Hl2dVSrf2it1xDxpJ1JS1727748207[[#This Row],[Card ]]=1234,"Chandoo","Jo")</f>
        <v>Chandoo</v>
      </c>
      <c r="H25" t="str">
        <f>LOWER(SUBSTITUTE(SUBSTITUTE(SUBSTITUTE(Hl2dVSrf2it1xDxpJ1JS1727748207[[#This Row],[Transaction Detail]], "*", ""), "&amp;", ""), "-", ""))</f>
        <v>new world newlands visa preapp  authcode</v>
      </c>
      <c r="I25" s="10" t="s">
        <v>224</v>
      </c>
    </row>
    <row r="26" spans="1:9" x14ac:dyDescent="0.3">
      <c r="A26" t="s">
        <v>1</v>
      </c>
      <c r="B26">
        <v>1467</v>
      </c>
      <c r="C26" s="4">
        <v>45512</v>
      </c>
      <c r="D26" t="s">
        <v>26</v>
      </c>
      <c r="E26">
        <v>190.45</v>
      </c>
      <c r="F26">
        <f>DAY(Hl2dVSrf2it1xDxpJ1JS1727748207[[#This Row],[Transaction Date]])</f>
        <v>8</v>
      </c>
      <c r="G26" t="str">
        <f>IF(Hl2dVSrf2it1xDxpJ1JS1727748207[[#This Row],[Card ]]=1234,"Chandoo","Jo")</f>
        <v>Jo</v>
      </c>
      <c r="H26" t="str">
        <f>LOWER(SUBSTITUTE(SUBSTITUTE(SUBSTITUTE(Hl2dVSrf2it1xDxpJ1JS1727748207[[#This Row],[Transaction Detail]], "*", ""), "&amp;", ""), "-", ""))</f>
        <v>tower insurance ltd 01237427842 nd cp dl</v>
      </c>
      <c r="I26" s="10" t="s">
        <v>225</v>
      </c>
    </row>
    <row r="27" spans="1:9" x14ac:dyDescent="0.3">
      <c r="A27" t="s">
        <v>1</v>
      </c>
      <c r="B27">
        <v>1467</v>
      </c>
      <c r="C27" s="4">
        <v>45512</v>
      </c>
      <c r="D27" t="s">
        <v>8</v>
      </c>
      <c r="E27">
        <v>1.8</v>
      </c>
      <c r="F27">
        <f>DAY(Hl2dVSrf2it1xDxpJ1JS1727748207[[#This Row],[Transaction Date]])</f>
        <v>8</v>
      </c>
      <c r="G27" t="str">
        <f>IF(Hl2dVSrf2it1xDxpJ1JS1727748207[[#This Row],[Card ]]=1234,"Chandoo","Jo")</f>
        <v>Jo</v>
      </c>
      <c r="H27" t="str">
        <f>LOWER(SUBSTITUTE(SUBSTITUTE(SUBSTITUTE(Hl2dVSrf2it1xDxpJ1JS1727748207[[#This Row],[Transaction Detail]], "*", ""), "&amp;", ""), "-", ""))</f>
        <v>trademe l420 ping nz nz visa preapp  authcode</v>
      </c>
      <c r="I27" s="10" t="s">
        <v>209</v>
      </c>
    </row>
    <row r="28" spans="1:9" x14ac:dyDescent="0.3">
      <c r="A28" t="s">
        <v>1</v>
      </c>
      <c r="B28">
        <v>1467</v>
      </c>
      <c r="C28" s="4">
        <v>45513</v>
      </c>
      <c r="D28" t="s">
        <v>27</v>
      </c>
      <c r="E28">
        <v>39.15</v>
      </c>
      <c r="F28">
        <f>DAY(Hl2dVSrf2it1xDxpJ1JS1727748207[[#This Row],[Transaction Date]])</f>
        <v>9</v>
      </c>
      <c r="G28" t="str">
        <f>IF(Hl2dVSrf2it1xDxpJ1JS1727748207[[#This Row],[Card ]]=1234,"Chandoo","Jo")</f>
        <v>Jo</v>
      </c>
      <c r="H28" t="str">
        <f>LOWER(SUBSTITUTE(SUBSTITUTE(SUBSTITUTE(Hl2dVSrf2it1xDxpJ1JS1727748207[[#This Row],[Transaction Detail]], "*", ""), "&amp;", ""), "-", ""))</f>
        <v>event cinemas ǫueensga txn12 9012hhhu z@</v>
      </c>
      <c r="I28" s="10" t="s">
        <v>226</v>
      </c>
    </row>
    <row r="29" spans="1:9" x14ac:dyDescent="0.3">
      <c r="A29" t="s">
        <v>1</v>
      </c>
      <c r="B29">
        <v>1234</v>
      </c>
      <c r="C29" s="4">
        <v>45513</v>
      </c>
      <c r="D29" t="s">
        <v>28</v>
      </c>
      <c r="E29">
        <v>2.1</v>
      </c>
      <c r="F29">
        <f>DAY(Hl2dVSrf2it1xDxpJ1JS1727748207[[#This Row],[Transaction Date]])</f>
        <v>9</v>
      </c>
      <c r="G29" t="str">
        <f>IF(Hl2dVSrf2it1xDxpJ1JS1727748207[[#This Row],[Card ]]=1234,"Chandoo","Jo")</f>
        <v>Chandoo</v>
      </c>
      <c r="H29" t="str">
        <f>LOWER(SUBSTITUTE(SUBSTITUTE(SUBSTITUTE(Hl2dVSrf2it1xDxpJ1JS1727748207[[#This Row],[Transaction Detail]], "*", ""), "&amp;", ""), "-", ""))</f>
        <v>buntings co  petone visa preapp  authcode</v>
      </c>
      <c r="I29" s="10" t="s">
        <v>227</v>
      </c>
    </row>
    <row r="30" spans="1:9" x14ac:dyDescent="0.3">
      <c r="A30" t="s">
        <v>1</v>
      </c>
      <c r="B30">
        <v>1234</v>
      </c>
      <c r="C30" s="4">
        <v>45513</v>
      </c>
      <c r="D30" t="s">
        <v>29</v>
      </c>
      <c r="E30">
        <v>1.65</v>
      </c>
      <c r="F30">
        <f>DAY(Hl2dVSrf2it1xDxpJ1JS1727748207[[#This Row],[Transaction Date]])</f>
        <v>9</v>
      </c>
      <c r="G30" t="str">
        <f>IF(Hl2dVSrf2it1xDxpJ1JS1727748207[[#This Row],[Card ]]=1234,"Chandoo","Jo")</f>
        <v>Chandoo</v>
      </c>
      <c r="H30" t="str">
        <f>LOWER(SUBSTITUTE(SUBSTITUTE(SUBSTITUTE(Hl2dVSrf2it1xDxpJ1JS1727748207[[#This Row],[Transaction Detail]], "*", ""), "&amp;", ""), "-", ""))</f>
        <v>the warehouse chch fsjk3 78812</v>
      </c>
      <c r="I30" s="10" t="s">
        <v>228</v>
      </c>
    </row>
    <row r="31" spans="1:9" x14ac:dyDescent="0.3">
      <c r="A31" t="s">
        <v>1</v>
      </c>
      <c r="B31">
        <v>1234</v>
      </c>
      <c r="C31" s="4">
        <v>45513</v>
      </c>
      <c r="D31" t="s">
        <v>30</v>
      </c>
      <c r="E31">
        <v>31</v>
      </c>
      <c r="F31">
        <f>DAY(Hl2dVSrf2it1xDxpJ1JS1727748207[[#This Row],[Transaction Date]])</f>
        <v>9</v>
      </c>
      <c r="G31" t="str">
        <f>IF(Hl2dVSrf2it1xDxpJ1JS1727748207[[#This Row],[Card ]]=1234,"Chandoo","Jo")</f>
        <v>Chandoo</v>
      </c>
      <c r="H31" t="str">
        <f>LOWER(SUBSTITUTE(SUBSTITUTE(SUBSTITUTE(Hl2dVSrf2it1xDxpJ1JS1727748207[[#This Row],[Transaction Detail]], "*", ""), "&amp;", ""), "-", ""))</f>
        <v>burgerfuel  sh1 trwo 6032 6032</v>
      </c>
      <c r="I31" s="10" t="s">
        <v>229</v>
      </c>
    </row>
    <row r="32" spans="1:9" x14ac:dyDescent="0.3">
      <c r="A32" t="s">
        <v>1</v>
      </c>
      <c r="B32">
        <v>1467</v>
      </c>
      <c r="C32" s="4">
        <v>45513</v>
      </c>
      <c r="D32" t="s">
        <v>31</v>
      </c>
      <c r="E32">
        <v>12</v>
      </c>
      <c r="F32">
        <f>DAY(Hl2dVSrf2it1xDxpJ1JS1727748207[[#This Row],[Transaction Date]])</f>
        <v>9</v>
      </c>
      <c r="G32" t="str">
        <f>IF(Hl2dVSrf2it1xDxpJ1JS1727748207[[#This Row],[Card ]]=1234,"Chandoo","Jo")</f>
        <v>Jo</v>
      </c>
      <c r="H32" t="str">
        <f>LOWER(SUBSTITUTE(SUBSTITUTE(SUBSTITUTE(Hl2dVSrf2it1xDxpJ1JS1727748207[[#This Row],[Transaction Detail]], "*", ""), "&amp;", ""), "-", ""))</f>
        <v>knownhost.com west palm 6032</v>
      </c>
      <c r="I32" s="10" t="s">
        <v>216</v>
      </c>
    </row>
    <row r="33" spans="1:9" x14ac:dyDescent="0.3">
      <c r="A33" t="s">
        <v>1</v>
      </c>
      <c r="B33">
        <v>1234</v>
      </c>
      <c r="C33" s="4">
        <v>45513</v>
      </c>
      <c r="D33" t="s">
        <v>32</v>
      </c>
      <c r="E33">
        <v>115.75</v>
      </c>
      <c r="F33">
        <f>DAY(Hl2dVSrf2it1xDxpJ1JS1727748207[[#This Row],[Transaction Date]])</f>
        <v>9</v>
      </c>
      <c r="G33" t="str">
        <f>IF(Hl2dVSrf2it1xDxpJ1JS1727748207[[#This Row],[Card ]]=1234,"Chandoo","Jo")</f>
        <v>Chandoo</v>
      </c>
      <c r="H33" t="str">
        <f>LOWER(SUBSTITUTE(SUBSTITUTE(SUBSTITUTE(Hl2dVSrf2it1xDxpJ1JS1727748207[[#This Row],[Transaction Detail]], "*", ""), "&amp;", ""), "-", ""))</f>
        <v>digitalocean.com amsterdam nh 6.90 auck westﬁeld</v>
      </c>
      <c r="I33" s="10" t="s">
        <v>230</v>
      </c>
    </row>
    <row r="34" spans="1:9" x14ac:dyDescent="0.3">
      <c r="A34" t="s">
        <v>1</v>
      </c>
      <c r="B34">
        <v>1234</v>
      </c>
      <c r="C34" s="4">
        <v>45514</v>
      </c>
      <c r="D34" t="s">
        <v>33</v>
      </c>
      <c r="E34">
        <v>42.32</v>
      </c>
      <c r="F34">
        <f>DAY(Hl2dVSrf2it1xDxpJ1JS1727748207[[#This Row],[Transaction Date]])</f>
        <v>10</v>
      </c>
      <c r="G34" t="str">
        <f>IF(Hl2dVSrf2it1xDxpJ1JS1727748207[[#This Row],[Card ]]=1234,"Chandoo","Jo")</f>
        <v>Chandoo</v>
      </c>
      <c r="H34" t="str">
        <f>LOWER(SUBSTITUTE(SUBSTITUTE(SUBSTITUTE(Hl2dVSrf2it1xDxpJ1JS1727748207[[#This Row],[Transaction Detail]], "*", ""), "&amp;", ""), "-", ""))</f>
        <v>countdown matamata nd cp dl</v>
      </c>
      <c r="I34" s="10" t="s">
        <v>231</v>
      </c>
    </row>
    <row r="35" spans="1:9" x14ac:dyDescent="0.3">
      <c r="A35" t="s">
        <v>1</v>
      </c>
      <c r="B35">
        <v>1234</v>
      </c>
      <c r="C35" s="4">
        <v>45515</v>
      </c>
      <c r="D35" t="s">
        <v>16</v>
      </c>
      <c r="E35">
        <v>15.62</v>
      </c>
      <c r="F35">
        <f>DAY(Hl2dVSrf2it1xDxpJ1JS1727748207[[#This Row],[Transaction Date]])</f>
        <v>11</v>
      </c>
      <c r="G35" t="str">
        <f>IF(Hl2dVSrf2it1xDxpJ1JS1727748207[[#This Row],[Card ]]=1234,"Chandoo","Jo")</f>
        <v>Chandoo</v>
      </c>
      <c r="H35" t="str">
        <f>LOWER(SUBSTITUTE(SUBSTITUTE(SUBSTITUTE(Hl2dVSrf2it1xDxpJ1JS1727748207[[#This Row],[Transaction Detail]], "*", ""), "&amp;", ""), "-", ""))</f>
        <v>scholastic nz visa preapp  authcode</v>
      </c>
      <c r="I35" s="10" t="s">
        <v>217</v>
      </c>
    </row>
    <row r="36" spans="1:9" x14ac:dyDescent="0.3">
      <c r="A36" t="s">
        <v>1</v>
      </c>
      <c r="B36">
        <v>1234</v>
      </c>
      <c r="C36" s="4">
        <v>45516</v>
      </c>
      <c r="D36" t="s">
        <v>34</v>
      </c>
      <c r="E36">
        <v>109.93</v>
      </c>
      <c r="F36">
        <f>DAY(Hl2dVSrf2it1xDxpJ1JS1727748207[[#This Row],[Transaction Date]])</f>
        <v>12</v>
      </c>
      <c r="G36" t="str">
        <f>IF(Hl2dVSrf2it1xDxpJ1JS1727748207[[#This Row],[Card ]]=1234,"Chandoo","Jo")</f>
        <v>Chandoo</v>
      </c>
      <c r="H36" t="str">
        <f>LOWER(SUBSTITUTE(SUBSTITUTE(SUBSTITUTE(Hl2dVSrf2it1xDxpJ1JS1727748207[[#This Row],[Transaction Detail]], "*", ""), "&amp;", ""), "-", ""))</f>
        <v>knownhost.com west palm wlg jmall</v>
      </c>
      <c r="I36" s="10" t="s">
        <v>216</v>
      </c>
    </row>
    <row r="37" spans="1:9" x14ac:dyDescent="0.3">
      <c r="A37" t="s">
        <v>1</v>
      </c>
      <c r="B37">
        <v>1234</v>
      </c>
      <c r="C37" s="4">
        <v>45517</v>
      </c>
      <c r="D37" t="s">
        <v>35</v>
      </c>
      <c r="E37">
        <v>4.5</v>
      </c>
      <c r="F37">
        <f>DAY(Hl2dVSrf2it1xDxpJ1JS1727748207[[#This Row],[Transaction Date]])</f>
        <v>13</v>
      </c>
      <c r="G37" t="str">
        <f>IF(Hl2dVSrf2it1xDxpJ1JS1727748207[[#This Row],[Card ]]=1234,"Chandoo","Jo")</f>
        <v>Chandoo</v>
      </c>
      <c r="H37" t="str">
        <f>LOWER(SUBSTITUTE(SUBSTITUTE(SUBSTITUTE(Hl2dVSrf2it1xDxpJ1JS1727748207[[#This Row],[Transaction Detail]], "*", ""), "&amp;", ""), "-", ""))</f>
        <v>burgerfuel  sh1 trwo 6032 chch fsjk3 78812</v>
      </c>
      <c r="I37" s="10" t="s">
        <v>229</v>
      </c>
    </row>
    <row r="38" spans="1:9" x14ac:dyDescent="0.3">
      <c r="A38" t="s">
        <v>1</v>
      </c>
      <c r="B38">
        <v>1234</v>
      </c>
      <c r="C38" s="4">
        <v>45517</v>
      </c>
      <c r="D38" t="s">
        <v>36</v>
      </c>
      <c r="E38">
        <v>115.88</v>
      </c>
      <c r="F38">
        <f>DAY(Hl2dVSrf2it1xDxpJ1JS1727748207[[#This Row],[Transaction Date]])</f>
        <v>13</v>
      </c>
      <c r="G38" t="str">
        <f>IF(Hl2dVSrf2it1xDxpJ1JS1727748207[[#This Row],[Card ]]=1234,"Chandoo","Jo")</f>
        <v>Chandoo</v>
      </c>
      <c r="H38" t="str">
        <f>LOWER(SUBSTITUTE(SUBSTITUTE(SUBSTITUTE(Hl2dVSrf2it1xDxpJ1JS1727748207[[#This Row],[Transaction Detail]], "*", ""), "&amp;", ""), "-", ""))</f>
        <v>hell pizza napier hbay visa preapp  authcode</v>
      </c>
      <c r="I38" s="10" t="s">
        <v>215</v>
      </c>
    </row>
    <row r="39" spans="1:9" x14ac:dyDescent="0.3">
      <c r="A39" t="s">
        <v>1</v>
      </c>
      <c r="B39">
        <v>1467</v>
      </c>
      <c r="C39" s="4">
        <v>45517</v>
      </c>
      <c r="D39" t="s">
        <v>37</v>
      </c>
      <c r="E39">
        <v>178</v>
      </c>
      <c r="F39">
        <f>DAY(Hl2dVSrf2it1xDxpJ1JS1727748207[[#This Row],[Transaction Date]])</f>
        <v>13</v>
      </c>
      <c r="G39" t="str">
        <f>IF(Hl2dVSrf2it1xDxpJ1JS1727748207[[#This Row],[Card ]]=1234,"Chandoo","Jo")</f>
        <v>Jo</v>
      </c>
      <c r="H39" t="str">
        <f>LOWER(SUBSTITUTE(SUBSTITUTE(SUBSTITUTE(Hl2dVSrf2it1xDxpJ1JS1727748207[[#This Row],[Transaction Detail]], "*", ""), "&amp;", ""), "-", ""))</f>
        <v>new world newlands 6032</v>
      </c>
      <c r="I39" s="10" t="s">
        <v>224</v>
      </c>
    </row>
    <row r="40" spans="1:9" x14ac:dyDescent="0.3">
      <c r="A40" t="s">
        <v>1</v>
      </c>
      <c r="B40">
        <v>1467</v>
      </c>
      <c r="C40" s="4">
        <v>45518</v>
      </c>
      <c r="D40" t="s">
        <v>26</v>
      </c>
      <c r="E40">
        <v>1.74</v>
      </c>
      <c r="F40">
        <f>DAY(Hl2dVSrf2it1xDxpJ1JS1727748207[[#This Row],[Transaction Date]])</f>
        <v>14</v>
      </c>
      <c r="G40" t="str">
        <f>IF(Hl2dVSrf2it1xDxpJ1JS1727748207[[#This Row],[Card ]]=1234,"Chandoo","Jo")</f>
        <v>Jo</v>
      </c>
      <c r="H40" t="str">
        <f>LOWER(SUBSTITUTE(SUBSTITUTE(SUBSTITUTE(Hl2dVSrf2it1xDxpJ1JS1727748207[[#This Row],[Transaction Detail]], "*", ""), "&amp;", ""), "-", ""))</f>
        <v>tower insurance ltd 01237427842 nd cp dl</v>
      </c>
      <c r="I40" s="10" t="s">
        <v>225</v>
      </c>
    </row>
    <row r="41" spans="1:9" x14ac:dyDescent="0.3">
      <c r="A41" t="s">
        <v>1</v>
      </c>
      <c r="B41">
        <v>1234</v>
      </c>
      <c r="C41" s="4">
        <v>45518</v>
      </c>
      <c r="D41" t="s">
        <v>38</v>
      </c>
      <c r="E41">
        <v>39.85</v>
      </c>
      <c r="F41">
        <f>DAY(Hl2dVSrf2it1xDxpJ1JS1727748207[[#This Row],[Transaction Date]])</f>
        <v>14</v>
      </c>
      <c r="G41" t="str">
        <f>IF(Hl2dVSrf2it1xDxpJ1JS1727748207[[#This Row],[Card ]]=1234,"Chandoo","Jo")</f>
        <v>Chandoo</v>
      </c>
      <c r="H41" t="str">
        <f>LOWER(SUBSTITUTE(SUBSTITUTE(SUBSTITUTE(Hl2dVSrf2it1xDxpJ1JS1727748207[[#This Row],[Transaction Detail]], "*", ""), "&amp;", ""), "-", ""))</f>
        <v>airbnb airbnb.com txn12 9012hhhu z@</v>
      </c>
      <c r="I41" s="10" t="s">
        <v>257</v>
      </c>
    </row>
    <row r="42" spans="1:9" x14ac:dyDescent="0.3">
      <c r="A42" t="s">
        <v>1</v>
      </c>
      <c r="B42">
        <v>1234</v>
      </c>
      <c r="C42" s="4">
        <v>45518</v>
      </c>
      <c r="D42" t="s">
        <v>39</v>
      </c>
      <c r="E42">
        <v>30.75</v>
      </c>
      <c r="F42">
        <f>DAY(Hl2dVSrf2it1xDxpJ1JS1727748207[[#This Row],[Transaction Date]])</f>
        <v>14</v>
      </c>
      <c r="G42" t="str">
        <f>IF(Hl2dVSrf2it1xDxpJ1JS1727748207[[#This Row],[Card ]]=1234,"Chandoo","Jo")</f>
        <v>Chandoo</v>
      </c>
      <c r="H42" t="str">
        <f>LOWER(SUBSTITUTE(SUBSTITUTE(SUBSTITUTE(Hl2dVSrf2it1xDxpJ1JS1727748207[[#This Row],[Transaction Detail]], "*", ""), "&amp;", ""), "-", ""))</f>
        <v>johnsonville dental ce txn12 9012hhhu z@</v>
      </c>
      <c r="I42" s="10" t="s">
        <v>212</v>
      </c>
    </row>
    <row r="43" spans="1:9" x14ac:dyDescent="0.3">
      <c r="A43" t="s">
        <v>1</v>
      </c>
      <c r="B43">
        <v>1467</v>
      </c>
      <c r="C43" s="4">
        <v>45518</v>
      </c>
      <c r="D43" t="s">
        <v>40</v>
      </c>
      <c r="E43">
        <v>262.39</v>
      </c>
      <c r="F43">
        <f>DAY(Hl2dVSrf2it1xDxpJ1JS1727748207[[#This Row],[Transaction Date]])</f>
        <v>14</v>
      </c>
      <c r="G43" t="str">
        <f>IF(Hl2dVSrf2it1xDxpJ1JS1727748207[[#This Row],[Card ]]=1234,"Chandoo","Jo")</f>
        <v>Jo</v>
      </c>
      <c r="H43" t="str">
        <f>LOWER(SUBSTITUTE(SUBSTITUTE(SUBSTITUTE(Hl2dVSrf2it1xDxpJ1JS1727748207[[#This Row],[Transaction Detail]], "*", ""), "&amp;", ""), "-", ""))</f>
        <v>toyworld megastore dover nd cp dl</v>
      </c>
      <c r="I43" s="10" t="s">
        <v>232</v>
      </c>
    </row>
    <row r="44" spans="1:9" x14ac:dyDescent="0.3">
      <c r="A44" t="s">
        <v>1</v>
      </c>
      <c r="B44">
        <v>1234</v>
      </c>
      <c r="C44" s="4">
        <v>45519</v>
      </c>
      <c r="D44" t="s">
        <v>25</v>
      </c>
      <c r="E44">
        <v>412.74</v>
      </c>
      <c r="F44">
        <f>DAY(Hl2dVSrf2it1xDxpJ1JS1727748207[[#This Row],[Transaction Date]])</f>
        <v>15</v>
      </c>
      <c r="G44" t="str">
        <f>IF(Hl2dVSrf2it1xDxpJ1JS1727748207[[#This Row],[Card ]]=1234,"Chandoo","Jo")</f>
        <v>Chandoo</v>
      </c>
      <c r="H44" t="str">
        <f>LOWER(SUBSTITUTE(SUBSTITUTE(SUBSTITUTE(Hl2dVSrf2it1xDxpJ1JS1727748207[[#This Row],[Transaction Detail]], "*", ""), "&amp;", ""), "-", ""))</f>
        <v>new world newlands visa preapp  authcode</v>
      </c>
      <c r="I44" s="10" t="s">
        <v>224</v>
      </c>
    </row>
    <row r="45" spans="1:9" x14ac:dyDescent="0.3">
      <c r="A45" t="s">
        <v>1</v>
      </c>
      <c r="B45">
        <v>1234</v>
      </c>
      <c r="C45" s="4">
        <v>45520</v>
      </c>
      <c r="D45" t="s">
        <v>41</v>
      </c>
      <c r="E45">
        <v>11</v>
      </c>
      <c r="F45">
        <f>DAY(Hl2dVSrf2it1xDxpJ1JS1727748207[[#This Row],[Transaction Date]])</f>
        <v>16</v>
      </c>
      <c r="G45" t="str">
        <f>IF(Hl2dVSrf2it1xDxpJ1JS1727748207[[#This Row],[Card ]]=1234,"Chandoo","Jo")</f>
        <v>Chandoo</v>
      </c>
      <c r="H45" t="str">
        <f>LOWER(SUBSTITUTE(SUBSTITUTE(SUBSTITUTE(Hl2dVSrf2it1xDxpJ1JS1727748207[[#This Row],[Transaction Detail]], "*", ""), "&amp;", ""), "-", ""))</f>
        <v>2degrees mobile auckland visa preapp  authcode</v>
      </c>
      <c r="I45" s="10" t="s">
        <v>233</v>
      </c>
    </row>
    <row r="46" spans="1:9" x14ac:dyDescent="0.3">
      <c r="A46" t="s">
        <v>1</v>
      </c>
      <c r="B46">
        <v>1234</v>
      </c>
      <c r="C46" s="4">
        <v>45521</v>
      </c>
      <c r="D46" t="s">
        <v>42</v>
      </c>
      <c r="E46">
        <v>8.67</v>
      </c>
      <c r="F46">
        <f>DAY(Hl2dVSrf2it1xDxpJ1JS1727748207[[#This Row],[Transaction Date]])</f>
        <v>17</v>
      </c>
      <c r="G46" t="str">
        <f>IF(Hl2dVSrf2it1xDxpJ1JS1727748207[[#This Row],[Card ]]=1234,"Chandoo","Jo")</f>
        <v>Chandoo</v>
      </c>
      <c r="H46" t="str">
        <f>LOWER(SUBSTITUTE(SUBSTITUTE(SUBSTITUTE(Hl2dVSrf2it1xDxpJ1JS1727748207[[#This Row],[Transaction Detail]], "*", ""), "&amp;", ""), "-", ""))</f>
        <v>hell pizza napier hbay txn12 9012hhhu z@</v>
      </c>
      <c r="I46" s="10" t="s">
        <v>215</v>
      </c>
    </row>
    <row r="47" spans="1:9" x14ac:dyDescent="0.3">
      <c r="A47" t="s">
        <v>1</v>
      </c>
      <c r="B47">
        <v>1234</v>
      </c>
      <c r="C47" s="4">
        <v>45521</v>
      </c>
      <c r="D47" t="s">
        <v>43</v>
      </c>
      <c r="E47">
        <v>52.68</v>
      </c>
      <c r="F47">
        <f>DAY(Hl2dVSrf2it1xDxpJ1JS1727748207[[#This Row],[Transaction Date]])</f>
        <v>17</v>
      </c>
      <c r="G47" t="str">
        <f>IF(Hl2dVSrf2it1xDxpJ1JS1727748207[[#This Row],[Card ]]=1234,"Chandoo","Jo")</f>
        <v>Chandoo</v>
      </c>
      <c r="H47" t="str">
        <f>LOWER(SUBSTITUTE(SUBSTITUTE(SUBSTITUTE(Hl2dVSrf2it1xDxpJ1JS1727748207[[#This Row],[Transaction Detail]], "*", ""), "&amp;", ""), "-", ""))</f>
        <v>adobe adobe.ly/enauirl 52.99 aud nd cp dl</v>
      </c>
      <c r="I47" s="10" t="s">
        <v>258</v>
      </c>
    </row>
    <row r="48" spans="1:9" x14ac:dyDescent="0.3">
      <c r="A48" t="s">
        <v>1</v>
      </c>
      <c r="B48">
        <v>1234</v>
      </c>
      <c r="C48" s="4">
        <v>45522</v>
      </c>
      <c r="D48" t="s">
        <v>44</v>
      </c>
      <c r="E48">
        <v>2.19</v>
      </c>
      <c r="F48">
        <f>DAY(Hl2dVSrf2it1xDxpJ1JS1727748207[[#This Row],[Transaction Date]])</f>
        <v>18</v>
      </c>
      <c r="G48" t="str">
        <f>IF(Hl2dVSrf2it1xDxpJ1JS1727748207[[#This Row],[Card ]]=1234,"Chandoo","Jo")</f>
        <v>Chandoo</v>
      </c>
      <c r="H48" t="str">
        <f>LOWER(SUBSTITUTE(SUBSTITUTE(SUBSTITUTE(Hl2dVSrf2it1xDxpJ1JS1727748207[[#This Row],[Transaction Detail]], "*", ""), "&amp;", ""), "-", ""))</f>
        <v>event cinemas ǫueensga auck westfield</v>
      </c>
      <c r="I48" s="10" t="s">
        <v>226</v>
      </c>
    </row>
    <row r="49" spans="1:9" x14ac:dyDescent="0.3">
      <c r="A49" t="s">
        <v>1</v>
      </c>
      <c r="B49">
        <v>1234</v>
      </c>
      <c r="C49" s="4">
        <v>45522</v>
      </c>
      <c r="D49" t="s">
        <v>45</v>
      </c>
      <c r="E49">
        <v>197.51</v>
      </c>
      <c r="F49">
        <f>DAY(Hl2dVSrf2it1xDxpJ1JS1727748207[[#This Row],[Transaction Date]])</f>
        <v>18</v>
      </c>
      <c r="G49" t="str">
        <f>IF(Hl2dVSrf2it1xDxpJ1JS1727748207[[#This Row],[Card ]]=1234,"Chandoo","Jo")</f>
        <v>Chandoo</v>
      </c>
      <c r="H49" t="str">
        <f>LOWER(SUBSTITUTE(SUBSTITUTE(SUBSTITUTE(Hl2dVSrf2it1xDxpJ1JS1727748207[[#This Row],[Transaction Detail]], "*", ""), "&amp;", ""), "-", ""))</f>
        <v>walmart super  col txn12 9012hhhu z@</v>
      </c>
      <c r="I49" s="10" t="s">
        <v>234</v>
      </c>
    </row>
    <row r="50" spans="1:9" x14ac:dyDescent="0.3">
      <c r="A50" t="s">
        <v>1</v>
      </c>
      <c r="B50">
        <v>1234</v>
      </c>
      <c r="C50" s="4">
        <v>45523</v>
      </c>
      <c r="D50" t="s">
        <v>46</v>
      </c>
      <c r="E50">
        <v>29.5</v>
      </c>
      <c r="F50">
        <f>DAY(Hl2dVSrf2it1xDxpJ1JS1727748207[[#This Row],[Transaction Date]])</f>
        <v>19</v>
      </c>
      <c r="G50" t="str">
        <f>IF(Hl2dVSrf2it1xDxpJ1JS1727748207[[#This Row],[Card ]]=1234,"Chandoo","Jo")</f>
        <v>Chandoo</v>
      </c>
      <c r="H50" t="str">
        <f>LOWER(SUBSTITUTE(SUBSTITUTE(SUBSTITUTE(Hl2dVSrf2it1xDxpJ1JS1727748207[[#This Row],[Transaction Detail]], "*", ""), "&amp;", ""), "-", ""))</f>
        <v>ruapehu alpine lifts wlg jmall</v>
      </c>
      <c r="I50" s="10" t="s">
        <v>235</v>
      </c>
    </row>
    <row r="51" spans="1:9" x14ac:dyDescent="0.3">
      <c r="A51" t="s">
        <v>1</v>
      </c>
      <c r="B51">
        <v>1234</v>
      </c>
      <c r="C51" s="4">
        <v>45523</v>
      </c>
      <c r="D51" t="s">
        <v>47</v>
      </c>
      <c r="E51">
        <v>16.68</v>
      </c>
      <c r="F51">
        <f>DAY(Hl2dVSrf2it1xDxpJ1JS1727748207[[#This Row],[Transaction Date]])</f>
        <v>19</v>
      </c>
      <c r="G51" t="str">
        <f>IF(Hl2dVSrf2it1xDxpJ1JS1727748207[[#This Row],[Card ]]=1234,"Chandoo","Jo")</f>
        <v>Chandoo</v>
      </c>
      <c r="H51" t="str">
        <f>LOWER(SUBSTITUTE(SUBSTITUTE(SUBSTITUTE(Hl2dVSrf2it1xDxpJ1JS1727748207[[#This Row],[Transaction Detail]], "*", ""), "&amp;", ""), "-", ""))</f>
        <v>countdown matamata chch fsjk3 78812</v>
      </c>
      <c r="I51" s="10" t="s">
        <v>236</v>
      </c>
    </row>
    <row r="52" spans="1:9" x14ac:dyDescent="0.3">
      <c r="A52" t="s">
        <v>1</v>
      </c>
      <c r="B52">
        <v>1467</v>
      </c>
      <c r="C52" s="4">
        <v>45523</v>
      </c>
      <c r="D52" t="s">
        <v>48</v>
      </c>
      <c r="E52">
        <v>66.27</v>
      </c>
      <c r="F52">
        <f>DAY(Hl2dVSrf2it1xDxpJ1JS1727748207[[#This Row],[Transaction Date]])</f>
        <v>19</v>
      </c>
      <c r="G52" t="str">
        <f>IF(Hl2dVSrf2it1xDxpJ1JS1727748207[[#This Row],[Card ]]=1234,"Chandoo","Jo")</f>
        <v>Jo</v>
      </c>
      <c r="H52" t="str">
        <f>LOWER(SUBSTITUTE(SUBSTITUTE(SUBSTITUTE(Hl2dVSrf2it1xDxpJ1JS1727748207[[#This Row],[Transaction Detail]], "*", ""), "&amp;", ""), "-", ""))</f>
        <v>openai chatgpt subscr visa preapp  authcode</v>
      </c>
      <c r="I52" s="10" t="s">
        <v>213</v>
      </c>
    </row>
    <row r="53" spans="1:9" x14ac:dyDescent="0.3">
      <c r="A53" t="s">
        <v>1</v>
      </c>
      <c r="B53">
        <v>1234</v>
      </c>
      <c r="C53" s="4">
        <v>45523</v>
      </c>
      <c r="D53" t="s">
        <v>49</v>
      </c>
      <c r="E53">
        <v>16.09</v>
      </c>
      <c r="F53">
        <f>DAY(Hl2dVSrf2it1xDxpJ1JS1727748207[[#This Row],[Transaction Date]])</f>
        <v>19</v>
      </c>
      <c r="G53" t="str">
        <f>IF(Hl2dVSrf2it1xDxpJ1JS1727748207[[#This Row],[Card ]]=1234,"Chandoo","Jo")</f>
        <v>Chandoo</v>
      </c>
      <c r="H53" t="str">
        <f>LOWER(SUBSTITUTE(SUBSTITUTE(SUBSTITUTE(Hl2dVSrf2it1xDxpJ1JS1727748207[[#This Row],[Transaction Detail]], "*", ""), "&amp;", ""), "-", ""))</f>
        <v>burgerfuel  sh1 trwo 6032 auck westfield</v>
      </c>
      <c r="I53" s="10" t="s">
        <v>229</v>
      </c>
    </row>
    <row r="54" spans="1:9" x14ac:dyDescent="0.3">
      <c r="A54" t="s">
        <v>1</v>
      </c>
      <c r="B54">
        <v>1234</v>
      </c>
      <c r="C54" s="4">
        <v>45523</v>
      </c>
      <c r="D54" t="s">
        <v>50</v>
      </c>
      <c r="E54">
        <v>247.63</v>
      </c>
      <c r="F54">
        <f>DAY(Hl2dVSrf2it1xDxpJ1JS1727748207[[#This Row],[Transaction Date]])</f>
        <v>19</v>
      </c>
      <c r="G54" t="str">
        <f>IF(Hl2dVSrf2it1xDxpJ1JS1727748207[[#This Row],[Card ]]=1234,"Chandoo","Jo")</f>
        <v>Chandoo</v>
      </c>
      <c r="H54" t="str">
        <f>LOWER(SUBSTITUTE(SUBSTITUTE(SUBSTITUTE(Hl2dVSrf2it1xDxpJ1JS1727748207[[#This Row],[Transaction Detail]], "*", ""), "&amp;", ""), "-", ""))</f>
        <v>city green food and auck westfield</v>
      </c>
      <c r="I54" s="10" t="s">
        <v>237</v>
      </c>
    </row>
    <row r="55" spans="1:9" x14ac:dyDescent="0.3">
      <c r="A55" t="s">
        <v>1</v>
      </c>
      <c r="B55">
        <v>1234</v>
      </c>
      <c r="C55" s="4">
        <v>45524</v>
      </c>
      <c r="D55" t="s">
        <v>51</v>
      </c>
      <c r="E55">
        <v>2.1</v>
      </c>
      <c r="F55">
        <f>DAY(Hl2dVSrf2it1xDxpJ1JS1727748207[[#This Row],[Transaction Date]])</f>
        <v>20</v>
      </c>
      <c r="G55" t="str">
        <f>IF(Hl2dVSrf2it1xDxpJ1JS1727748207[[#This Row],[Card ]]=1234,"Chandoo","Jo")</f>
        <v>Chandoo</v>
      </c>
      <c r="H55" t="str">
        <f>LOWER(SUBSTITUTE(SUBSTITUTE(SUBSTITUTE(Hl2dVSrf2it1xDxpJ1JS1727748207[[#This Row],[Transaction Detail]], "*", ""), "&amp;", ""), "-", ""))</f>
        <v>walmart super  col chch fsjk3 78812</v>
      </c>
      <c r="I55" s="10" t="s">
        <v>234</v>
      </c>
    </row>
    <row r="56" spans="1:9" x14ac:dyDescent="0.3">
      <c r="A56" t="s">
        <v>1</v>
      </c>
      <c r="B56">
        <v>1467</v>
      </c>
      <c r="C56" s="4">
        <v>45524</v>
      </c>
      <c r="D56" t="s">
        <v>52</v>
      </c>
      <c r="E56">
        <v>29.78</v>
      </c>
      <c r="F56">
        <f>DAY(Hl2dVSrf2it1xDxpJ1JS1727748207[[#This Row],[Transaction Date]])</f>
        <v>20</v>
      </c>
      <c r="G56" t="str">
        <f>IF(Hl2dVSrf2it1xDxpJ1JS1727748207[[#This Row],[Card ]]=1234,"Chandoo","Jo")</f>
        <v>Jo</v>
      </c>
      <c r="H56" t="str">
        <f>LOWER(SUBSTITUTE(SUBSTITUTE(SUBSTITUTE(Hl2dVSrf2it1xDxpJ1JS1727748207[[#This Row],[Transaction Detail]], "*", ""), "&amp;", ""), "-", ""))</f>
        <v>woolworths nz 9547 6032</v>
      </c>
      <c r="I56" s="10" t="s">
        <v>208</v>
      </c>
    </row>
    <row r="57" spans="1:9" x14ac:dyDescent="0.3">
      <c r="A57" t="s">
        <v>1</v>
      </c>
      <c r="B57">
        <v>1234</v>
      </c>
      <c r="C57" s="4">
        <v>45524</v>
      </c>
      <c r="D57" t="s">
        <v>53</v>
      </c>
      <c r="E57">
        <v>63.17</v>
      </c>
      <c r="F57">
        <f>DAY(Hl2dVSrf2it1xDxpJ1JS1727748207[[#This Row],[Transaction Date]])</f>
        <v>20</v>
      </c>
      <c r="G57" t="str">
        <f>IF(Hl2dVSrf2it1xDxpJ1JS1727748207[[#This Row],[Card ]]=1234,"Chandoo","Jo")</f>
        <v>Chandoo</v>
      </c>
      <c r="H57" t="str">
        <f>LOWER(SUBSTITUTE(SUBSTITUTE(SUBSTITUTE(Hl2dVSrf2it1xDxpJ1JS1727748207[[#This Row],[Transaction Detail]], "*", ""), "&amp;", ""), "-", ""))</f>
        <v>new world churton wlg jmall</v>
      </c>
      <c r="I57" s="10" t="s">
        <v>238</v>
      </c>
    </row>
    <row r="58" spans="1:9" x14ac:dyDescent="0.3">
      <c r="A58" t="s">
        <v>1</v>
      </c>
      <c r="B58">
        <v>1234</v>
      </c>
      <c r="C58" s="4">
        <v>45525</v>
      </c>
      <c r="D58" t="s">
        <v>48</v>
      </c>
      <c r="E58">
        <v>2.19</v>
      </c>
      <c r="F58">
        <f>DAY(Hl2dVSrf2it1xDxpJ1JS1727748207[[#This Row],[Transaction Date]])</f>
        <v>21</v>
      </c>
      <c r="G58" t="str">
        <f>IF(Hl2dVSrf2it1xDxpJ1JS1727748207[[#This Row],[Card ]]=1234,"Chandoo","Jo")</f>
        <v>Chandoo</v>
      </c>
      <c r="H58" t="str">
        <f>LOWER(SUBSTITUTE(SUBSTITUTE(SUBSTITUTE(Hl2dVSrf2it1xDxpJ1JS1727748207[[#This Row],[Transaction Detail]], "*", ""), "&amp;", ""), "-", ""))</f>
        <v>openai chatgpt subscr visa preapp  authcode</v>
      </c>
      <c r="I58" s="10" t="s">
        <v>213</v>
      </c>
    </row>
    <row r="59" spans="1:9" x14ac:dyDescent="0.3">
      <c r="A59" t="s">
        <v>1</v>
      </c>
      <c r="B59">
        <v>1234</v>
      </c>
      <c r="C59" s="4">
        <v>45525</v>
      </c>
      <c r="D59" t="s">
        <v>45</v>
      </c>
      <c r="E59">
        <v>76</v>
      </c>
      <c r="F59">
        <f>DAY(Hl2dVSrf2it1xDxpJ1JS1727748207[[#This Row],[Transaction Date]])</f>
        <v>21</v>
      </c>
      <c r="G59" t="str">
        <f>IF(Hl2dVSrf2it1xDxpJ1JS1727748207[[#This Row],[Card ]]=1234,"Chandoo","Jo")</f>
        <v>Chandoo</v>
      </c>
      <c r="H59" t="str">
        <f>LOWER(SUBSTITUTE(SUBSTITUTE(SUBSTITUTE(Hl2dVSrf2it1xDxpJ1JS1727748207[[#This Row],[Transaction Detail]], "*", ""), "&amp;", ""), "-", ""))</f>
        <v>walmart super  col txn12 9012hhhu z@</v>
      </c>
      <c r="I59" s="10" t="s">
        <v>234</v>
      </c>
    </row>
    <row r="60" spans="1:9" x14ac:dyDescent="0.3">
      <c r="A60" t="s">
        <v>1</v>
      </c>
      <c r="B60">
        <v>1234</v>
      </c>
      <c r="C60" s="4">
        <v>45525</v>
      </c>
      <c r="D60" t="s">
        <v>54</v>
      </c>
      <c r="E60">
        <v>5.0999999999999996</v>
      </c>
      <c r="F60">
        <f>DAY(Hl2dVSrf2it1xDxpJ1JS1727748207[[#This Row],[Transaction Date]])</f>
        <v>21</v>
      </c>
      <c r="G60" t="str">
        <f>IF(Hl2dVSrf2it1xDxpJ1JS1727748207[[#This Row],[Card ]]=1234,"Chandoo","Jo")</f>
        <v>Chandoo</v>
      </c>
      <c r="H60" t="str">
        <f>LOWER(SUBSTITUTE(SUBSTITUTE(SUBSTITUTE(Hl2dVSrf2it1xDxpJ1JS1727748207[[#This Row],[Transaction Detail]], "*", ""), "&amp;", ""), "-", ""))</f>
        <v>lowes chch fsjk3 78812</v>
      </c>
      <c r="I60" s="10" t="s">
        <v>239</v>
      </c>
    </row>
    <row r="61" spans="1:9" x14ac:dyDescent="0.3">
      <c r="A61" t="s">
        <v>1</v>
      </c>
      <c r="B61">
        <v>1234</v>
      </c>
      <c r="C61" s="4">
        <v>45526</v>
      </c>
      <c r="D61" t="s">
        <v>55</v>
      </c>
      <c r="E61">
        <v>11.07</v>
      </c>
      <c r="F61">
        <f>DAY(Hl2dVSrf2it1xDxpJ1JS1727748207[[#This Row],[Transaction Date]])</f>
        <v>22</v>
      </c>
      <c r="G61" t="str">
        <f>IF(Hl2dVSrf2it1xDxpJ1JS1727748207[[#This Row],[Card ]]=1234,"Chandoo","Jo")</f>
        <v>Chandoo</v>
      </c>
      <c r="H61" t="str">
        <f>LOWER(SUBSTITUTE(SUBSTITUTE(SUBSTITUTE(Hl2dVSrf2it1xDxpJ1JS1727748207[[#This Row],[Transaction Detail]], "*", ""), "&amp;", ""), "-", ""))</f>
        <v>tower insurance ltd 01237427842 txn12 9012hhhu z@</v>
      </c>
      <c r="I61" s="10" t="s">
        <v>225</v>
      </c>
    </row>
    <row r="62" spans="1:9" x14ac:dyDescent="0.3">
      <c r="A62" t="s">
        <v>1</v>
      </c>
      <c r="B62">
        <v>1234</v>
      </c>
      <c r="C62" s="4">
        <v>45526</v>
      </c>
      <c r="D62" t="s">
        <v>56</v>
      </c>
      <c r="E62">
        <v>7.9</v>
      </c>
      <c r="F62">
        <f>DAY(Hl2dVSrf2it1xDxpJ1JS1727748207[[#This Row],[Transaction Date]])</f>
        <v>22</v>
      </c>
      <c r="G62" t="str">
        <f>IF(Hl2dVSrf2it1xDxpJ1JS1727748207[[#This Row],[Card ]]=1234,"Chandoo","Jo")</f>
        <v>Chandoo</v>
      </c>
      <c r="H62" t="str">
        <f>LOWER(SUBSTITUTE(SUBSTITUTE(SUBSTITUTE(Hl2dVSrf2it1xDxpJ1JS1727748207[[#This Row],[Transaction Detail]], "*", ""), "&amp;", ""), "-", ""))</f>
        <v>hell pizza napier hbay wlg jmall</v>
      </c>
      <c r="I62" s="10" t="s">
        <v>215</v>
      </c>
    </row>
    <row r="63" spans="1:9" x14ac:dyDescent="0.3">
      <c r="A63" t="s">
        <v>1</v>
      </c>
      <c r="B63">
        <v>1467</v>
      </c>
      <c r="C63" s="4">
        <v>45527</v>
      </c>
      <c r="D63" t="s">
        <v>57</v>
      </c>
      <c r="E63">
        <v>8.0500000000000007</v>
      </c>
      <c r="F63">
        <f>DAY(Hl2dVSrf2it1xDxpJ1JS1727748207[[#This Row],[Transaction Date]])</f>
        <v>23</v>
      </c>
      <c r="G63" t="str">
        <f>IF(Hl2dVSrf2it1xDxpJ1JS1727748207[[#This Row],[Card ]]=1234,"Chandoo","Jo")</f>
        <v>Jo</v>
      </c>
      <c r="H63" t="str">
        <f>LOWER(SUBSTITUTE(SUBSTITUTE(SUBSTITUTE(Hl2dVSrf2it1xDxpJ1JS1727748207[[#This Row],[Transaction Detail]], "*", ""), "&amp;", ""), "-", ""))</f>
        <v>toyworld megastore dover wlg jmall</v>
      </c>
      <c r="I63" s="10" t="s">
        <v>232</v>
      </c>
    </row>
    <row r="64" spans="1:9" x14ac:dyDescent="0.3">
      <c r="A64" t="s">
        <v>1</v>
      </c>
      <c r="B64">
        <v>1234</v>
      </c>
      <c r="C64" s="4">
        <v>45527</v>
      </c>
      <c r="D64" t="s">
        <v>58</v>
      </c>
      <c r="E64">
        <v>115.75</v>
      </c>
      <c r="F64">
        <f>DAY(Hl2dVSrf2it1xDxpJ1JS1727748207[[#This Row],[Transaction Date]])</f>
        <v>23</v>
      </c>
      <c r="G64" t="str">
        <f>IF(Hl2dVSrf2it1xDxpJ1JS1727748207[[#This Row],[Card ]]=1234,"Chandoo","Jo")</f>
        <v>Chandoo</v>
      </c>
      <c r="H64" t="str">
        <f>LOWER(SUBSTITUTE(SUBSTITUTE(SUBSTITUTE(Hl2dVSrf2it1xDxpJ1JS1727748207[[#This Row],[Transaction Detail]], "*", ""), "&amp;", ""), "-", ""))</f>
        <v>liberated syndication 4126210902 auck westfield</v>
      </c>
      <c r="I64" s="10" t="s">
        <v>240</v>
      </c>
    </row>
    <row r="65" spans="1:9" x14ac:dyDescent="0.3">
      <c r="A65" t="s">
        <v>1</v>
      </c>
      <c r="B65">
        <v>1234</v>
      </c>
      <c r="C65" s="4">
        <v>45527</v>
      </c>
      <c r="D65" t="s">
        <v>59</v>
      </c>
      <c r="E65">
        <v>99</v>
      </c>
      <c r="F65">
        <f>DAY(Hl2dVSrf2it1xDxpJ1JS1727748207[[#This Row],[Transaction Date]])</f>
        <v>23</v>
      </c>
      <c r="G65" t="str">
        <f>IF(Hl2dVSrf2it1xDxpJ1JS1727748207[[#This Row],[Card ]]=1234,"Chandoo","Jo")</f>
        <v>Chandoo</v>
      </c>
      <c r="H65" t="str">
        <f>LOWER(SUBSTITUTE(SUBSTITUTE(SUBSTITUTE(Hl2dVSrf2it1xDxpJ1JS1727748207[[#This Row],[Transaction Detail]], "*", ""), "&amp;", ""), "-", ""))</f>
        <v>woolworths nz 9547 wlg jmall</v>
      </c>
      <c r="I65" s="10" t="s">
        <v>208</v>
      </c>
    </row>
    <row r="66" spans="1:9" x14ac:dyDescent="0.3">
      <c r="A66" t="s">
        <v>1</v>
      </c>
      <c r="B66">
        <v>1234</v>
      </c>
      <c r="C66" s="4">
        <v>45527</v>
      </c>
      <c r="D66" t="s">
        <v>37</v>
      </c>
      <c r="E66">
        <v>500</v>
      </c>
      <c r="F66">
        <f>DAY(Hl2dVSrf2it1xDxpJ1JS1727748207[[#This Row],[Transaction Date]])</f>
        <v>23</v>
      </c>
      <c r="G66" t="str">
        <f>IF(Hl2dVSrf2it1xDxpJ1JS1727748207[[#This Row],[Card ]]=1234,"Chandoo","Jo")</f>
        <v>Chandoo</v>
      </c>
      <c r="H66" t="str">
        <f>LOWER(SUBSTITUTE(SUBSTITUTE(SUBSTITUTE(Hl2dVSrf2it1xDxpJ1JS1727748207[[#This Row],[Transaction Detail]], "*", ""), "&amp;", ""), "-", ""))</f>
        <v>new world newlands 6032</v>
      </c>
      <c r="I66" s="10" t="s">
        <v>224</v>
      </c>
    </row>
    <row r="67" spans="1:9" x14ac:dyDescent="0.3">
      <c r="A67" t="s">
        <v>1</v>
      </c>
      <c r="B67">
        <v>1467</v>
      </c>
      <c r="C67" s="4">
        <v>45527</v>
      </c>
      <c r="D67" t="s">
        <v>38</v>
      </c>
      <c r="E67">
        <v>18.45</v>
      </c>
      <c r="F67">
        <f>DAY(Hl2dVSrf2it1xDxpJ1JS1727748207[[#This Row],[Transaction Date]])</f>
        <v>23</v>
      </c>
      <c r="G67" t="str">
        <f>IF(Hl2dVSrf2it1xDxpJ1JS1727748207[[#This Row],[Card ]]=1234,"Chandoo","Jo")</f>
        <v>Jo</v>
      </c>
      <c r="H67" t="str">
        <f>LOWER(SUBSTITUTE(SUBSTITUTE(SUBSTITUTE(Hl2dVSrf2it1xDxpJ1JS1727748207[[#This Row],[Transaction Detail]], "*", ""), "&amp;", ""), "-", ""))</f>
        <v>airbnb airbnb.com txn12 9012hhhu z@</v>
      </c>
      <c r="I67" s="10" t="s">
        <v>257</v>
      </c>
    </row>
    <row r="68" spans="1:9" x14ac:dyDescent="0.3">
      <c r="A68" t="s">
        <v>1</v>
      </c>
      <c r="B68">
        <v>1467</v>
      </c>
      <c r="C68" s="4">
        <v>45528</v>
      </c>
      <c r="D68" t="s">
        <v>60</v>
      </c>
      <c r="E68">
        <v>39.47</v>
      </c>
      <c r="F68">
        <f>DAY(Hl2dVSrf2it1xDxpJ1JS1727748207[[#This Row],[Transaction Date]])</f>
        <v>24</v>
      </c>
      <c r="G68" t="str">
        <f>IF(Hl2dVSrf2it1xDxpJ1JS1727748207[[#This Row],[Card ]]=1234,"Chandoo","Jo")</f>
        <v>Jo</v>
      </c>
      <c r="H68" t="str">
        <f>LOWER(SUBSTITUTE(SUBSTITUTE(SUBSTITUTE(Hl2dVSrf2it1xDxpJ1JS1727748207[[#This Row],[Transaction Detail]], "*", ""), "&amp;", ""), "-", ""))</f>
        <v>tower insurance ltd 01237427842 6032</v>
      </c>
      <c r="I68" s="10" t="s">
        <v>225</v>
      </c>
    </row>
    <row r="69" spans="1:9" x14ac:dyDescent="0.3">
      <c r="A69" t="s">
        <v>1</v>
      </c>
      <c r="B69">
        <v>1467</v>
      </c>
      <c r="C69" s="4">
        <v>45529</v>
      </c>
      <c r="D69" t="s">
        <v>61</v>
      </c>
      <c r="E69">
        <v>16.66</v>
      </c>
      <c r="F69">
        <f>DAY(Hl2dVSrf2it1xDxpJ1JS1727748207[[#This Row],[Transaction Date]])</f>
        <v>25</v>
      </c>
      <c r="G69" t="str">
        <f>IF(Hl2dVSrf2it1xDxpJ1JS1727748207[[#This Row],[Card ]]=1234,"Chandoo","Jo")</f>
        <v>Jo</v>
      </c>
      <c r="H69" t="str">
        <f>LOWER(SUBSTITUTE(SUBSTITUTE(SUBSTITUTE(Hl2dVSrf2it1xDxpJ1JS1727748207[[#This Row],[Transaction Detail]], "*", ""), "&amp;", ""), "-", ""))</f>
        <v>2degrees mobile auckland nd cp dl</v>
      </c>
      <c r="I69" s="10" t="s">
        <v>233</v>
      </c>
    </row>
    <row r="70" spans="1:9" x14ac:dyDescent="0.3">
      <c r="A70" t="s">
        <v>1</v>
      </c>
      <c r="B70">
        <v>1467</v>
      </c>
      <c r="C70" s="4">
        <v>45529</v>
      </c>
      <c r="D70" t="s">
        <v>62</v>
      </c>
      <c r="E70">
        <v>3</v>
      </c>
      <c r="F70">
        <f>DAY(Hl2dVSrf2it1xDxpJ1JS1727748207[[#This Row],[Transaction Date]])</f>
        <v>25</v>
      </c>
      <c r="G70" t="str">
        <f>IF(Hl2dVSrf2it1xDxpJ1JS1727748207[[#This Row],[Card ]]=1234,"Chandoo","Jo")</f>
        <v>Jo</v>
      </c>
      <c r="H70" t="str">
        <f>LOWER(SUBSTITUTE(SUBSTITUTE(SUBSTITUTE(Hl2dVSrf2it1xDxpJ1JS1727748207[[#This Row],[Transaction Detail]], "*", ""), "&amp;", ""), "-", ""))</f>
        <v>city green food and txn12 9012hhhu z@</v>
      </c>
      <c r="I70" s="10" t="s">
        <v>237</v>
      </c>
    </row>
    <row r="71" spans="1:9" x14ac:dyDescent="0.3">
      <c r="A71" t="s">
        <v>1</v>
      </c>
      <c r="B71">
        <v>1467</v>
      </c>
      <c r="C71" s="4">
        <v>45529</v>
      </c>
      <c r="D71" t="s">
        <v>63</v>
      </c>
      <c r="E71">
        <v>33.83</v>
      </c>
      <c r="F71">
        <f>DAY(Hl2dVSrf2it1xDxpJ1JS1727748207[[#This Row],[Transaction Date]])</f>
        <v>25</v>
      </c>
      <c r="G71" t="str">
        <f>IF(Hl2dVSrf2it1xDxpJ1JS1727748207[[#This Row],[Card ]]=1234,"Chandoo","Jo")</f>
        <v>Jo</v>
      </c>
      <c r="H71" t="str">
        <f>LOWER(SUBSTITUTE(SUBSTITUTE(SUBSTITUTE(Hl2dVSrf2it1xDxpJ1JS1727748207[[#This Row],[Transaction Detail]], "*", ""), "&amp;", ""), "-", ""))</f>
        <v>knownhost.com west palm nd cp dl</v>
      </c>
      <c r="I71" s="10" t="s">
        <v>216</v>
      </c>
    </row>
    <row r="72" spans="1:9" x14ac:dyDescent="0.3">
      <c r="A72" t="s">
        <v>1</v>
      </c>
      <c r="B72">
        <v>1234</v>
      </c>
      <c r="C72" s="4">
        <v>45529</v>
      </c>
      <c r="D72" t="s">
        <v>64</v>
      </c>
      <c r="E72">
        <v>8.49</v>
      </c>
      <c r="F72">
        <f>DAY(Hl2dVSrf2it1xDxpJ1JS1727748207[[#This Row],[Transaction Date]])</f>
        <v>25</v>
      </c>
      <c r="G72" t="str">
        <f>IF(Hl2dVSrf2it1xDxpJ1JS1727748207[[#This Row],[Card ]]=1234,"Chandoo","Jo")</f>
        <v>Chandoo</v>
      </c>
      <c r="H72" t="str">
        <f>LOWER(SUBSTITUTE(SUBSTITUTE(SUBSTITUTE(Hl2dVSrf2it1xDxpJ1JS1727748207[[#This Row],[Transaction Detail]], "*", ""), "&amp;", ""), "-", ""))</f>
        <v>airbnb airbnb.com visa preapp  authcode</v>
      </c>
      <c r="I72" s="10" t="s">
        <v>257</v>
      </c>
    </row>
    <row r="73" spans="1:9" x14ac:dyDescent="0.3">
      <c r="A73" t="s">
        <v>1</v>
      </c>
      <c r="B73">
        <v>1234</v>
      </c>
      <c r="C73" s="4">
        <v>45530</v>
      </c>
      <c r="D73" t="s">
        <v>65</v>
      </c>
      <c r="E73">
        <v>94.13</v>
      </c>
      <c r="F73">
        <f>DAY(Hl2dVSrf2it1xDxpJ1JS1727748207[[#This Row],[Transaction Date]])</f>
        <v>26</v>
      </c>
      <c r="G73" t="str">
        <f>IF(Hl2dVSrf2it1xDxpJ1JS1727748207[[#This Row],[Card ]]=1234,"Chandoo","Jo")</f>
        <v>Chandoo</v>
      </c>
      <c r="H73" t="str">
        <f>LOWER(SUBSTITUTE(SUBSTITUTE(SUBSTITUTE(Hl2dVSrf2it1xDxpJ1JS1727748207[[#This Row],[Transaction Detail]], "*", ""), "&amp;", ""), "-", ""))</f>
        <v>buntings co  petone wlg jmall</v>
      </c>
      <c r="I73" s="10" t="s">
        <v>227</v>
      </c>
    </row>
    <row r="74" spans="1:9" x14ac:dyDescent="0.3">
      <c r="A74" t="s">
        <v>1</v>
      </c>
      <c r="B74">
        <v>1234</v>
      </c>
      <c r="C74" s="4">
        <v>45530</v>
      </c>
      <c r="D74" t="s">
        <v>66</v>
      </c>
      <c r="E74">
        <v>80.14</v>
      </c>
      <c r="F74">
        <f>DAY(Hl2dVSrf2it1xDxpJ1JS1727748207[[#This Row],[Transaction Date]])</f>
        <v>26</v>
      </c>
      <c r="G74" t="str">
        <f>IF(Hl2dVSrf2it1xDxpJ1JS1727748207[[#This Row],[Card ]]=1234,"Chandoo","Jo")</f>
        <v>Chandoo</v>
      </c>
      <c r="H74" t="str">
        <f>LOWER(SUBSTITUTE(SUBSTITUTE(SUBSTITUTE(Hl2dVSrf2it1xDxpJ1JS1727748207[[#This Row],[Transaction Detail]], "*", ""), "&amp;", ""), "-", ""))</f>
        <v>openai chatgpt subscr wlg jmall</v>
      </c>
      <c r="I74" s="10" t="s">
        <v>213</v>
      </c>
    </row>
    <row r="75" spans="1:9" x14ac:dyDescent="0.3">
      <c r="A75" t="s">
        <v>1</v>
      </c>
      <c r="B75">
        <v>1467</v>
      </c>
      <c r="C75" s="4">
        <v>45530</v>
      </c>
      <c r="D75" t="s">
        <v>67</v>
      </c>
      <c r="E75">
        <v>39.33</v>
      </c>
      <c r="F75">
        <f>DAY(Hl2dVSrf2it1xDxpJ1JS1727748207[[#This Row],[Transaction Date]])</f>
        <v>26</v>
      </c>
      <c r="G75" t="str">
        <f>IF(Hl2dVSrf2it1xDxpJ1JS1727748207[[#This Row],[Card ]]=1234,"Chandoo","Jo")</f>
        <v>Jo</v>
      </c>
      <c r="H75" t="str">
        <f>LOWER(SUBSTITUTE(SUBSTITUTE(SUBSTITUTE(Hl2dVSrf2it1xDxpJ1JS1727748207[[#This Row],[Transaction Detail]], "*", ""), "&amp;", ""), "-", ""))</f>
        <v>event cinemas ǫueensga chch fsjk3 78812</v>
      </c>
      <c r="I75" s="10" t="s">
        <v>226</v>
      </c>
    </row>
    <row r="76" spans="1:9" x14ac:dyDescent="0.3">
      <c r="A76" t="s">
        <v>1</v>
      </c>
      <c r="B76">
        <v>1467</v>
      </c>
      <c r="C76" s="4">
        <v>45530</v>
      </c>
      <c r="D76" t="s">
        <v>68</v>
      </c>
      <c r="E76">
        <v>9.44</v>
      </c>
      <c r="F76">
        <f>DAY(Hl2dVSrf2it1xDxpJ1JS1727748207[[#This Row],[Transaction Date]])</f>
        <v>26</v>
      </c>
      <c r="G76" t="str">
        <f>IF(Hl2dVSrf2it1xDxpJ1JS1727748207[[#This Row],[Card ]]=1234,"Chandoo","Jo")</f>
        <v>Jo</v>
      </c>
      <c r="H76" t="str">
        <f>LOWER(SUBSTITUTE(SUBSTITUTE(SUBSTITUTE(Hl2dVSrf2it1xDxpJ1JS1727748207[[#This Row],[Transaction Detail]], "*", ""), "&amp;", ""), "-", ""))</f>
        <v>village vets txn12 9012hhhu z@</v>
      </c>
      <c r="I76" s="10" t="s">
        <v>242</v>
      </c>
    </row>
    <row r="77" spans="1:9" x14ac:dyDescent="0.3">
      <c r="A77" t="s">
        <v>1</v>
      </c>
      <c r="B77">
        <v>1467</v>
      </c>
      <c r="C77" s="4">
        <v>45530</v>
      </c>
      <c r="D77" t="s">
        <v>69</v>
      </c>
      <c r="E77">
        <v>24.37</v>
      </c>
      <c r="F77">
        <f>DAY(Hl2dVSrf2it1xDxpJ1JS1727748207[[#This Row],[Transaction Date]])</f>
        <v>26</v>
      </c>
      <c r="G77" t="str">
        <f>IF(Hl2dVSrf2it1xDxpJ1JS1727748207[[#This Row],[Card ]]=1234,"Chandoo","Jo")</f>
        <v>Jo</v>
      </c>
      <c r="H77" t="str">
        <f>LOWER(SUBSTITUTE(SUBSTITUTE(SUBSTITUTE(Hl2dVSrf2it1xDxpJ1JS1727748207[[#This Row],[Transaction Detail]], "*", ""), "&amp;", ""), "-", ""))</f>
        <v>vodafone prepay visa mc wlg jmall</v>
      </c>
      <c r="I77" s="10" t="s">
        <v>243</v>
      </c>
    </row>
    <row r="78" spans="1:9" x14ac:dyDescent="0.3">
      <c r="A78" t="s">
        <v>1</v>
      </c>
      <c r="B78">
        <v>1467</v>
      </c>
      <c r="C78" s="4">
        <v>45530</v>
      </c>
      <c r="D78" t="s">
        <v>70</v>
      </c>
      <c r="E78">
        <v>119.49</v>
      </c>
      <c r="F78">
        <f>DAY(Hl2dVSrf2it1xDxpJ1JS1727748207[[#This Row],[Transaction Date]])</f>
        <v>26</v>
      </c>
      <c r="G78" t="str">
        <f>IF(Hl2dVSrf2it1xDxpJ1JS1727748207[[#This Row],[Card ]]=1234,"Chandoo","Jo")</f>
        <v>Jo</v>
      </c>
      <c r="H78" t="str">
        <f>LOWER(SUBSTITUTE(SUBSTITUTE(SUBSTITUTE(Hl2dVSrf2it1xDxpJ1JS1727748207[[#This Row],[Transaction Detail]], "*", ""), "&amp;", ""), "-", ""))</f>
        <v>commonsense organics 6032</v>
      </c>
      <c r="I78" s="10" t="s">
        <v>244</v>
      </c>
    </row>
    <row r="79" spans="1:9" x14ac:dyDescent="0.3">
      <c r="A79" t="s">
        <v>1</v>
      </c>
      <c r="B79">
        <v>1234</v>
      </c>
      <c r="C79" s="4">
        <v>45531</v>
      </c>
      <c r="D79" t="s">
        <v>48</v>
      </c>
      <c r="E79">
        <v>179</v>
      </c>
      <c r="F79">
        <f>DAY(Hl2dVSrf2it1xDxpJ1JS1727748207[[#This Row],[Transaction Date]])</f>
        <v>27</v>
      </c>
      <c r="G79" t="str">
        <f>IF(Hl2dVSrf2it1xDxpJ1JS1727748207[[#This Row],[Card ]]=1234,"Chandoo","Jo")</f>
        <v>Chandoo</v>
      </c>
      <c r="H79" t="str">
        <f>LOWER(SUBSTITUTE(SUBSTITUTE(SUBSTITUTE(Hl2dVSrf2it1xDxpJ1JS1727748207[[#This Row],[Transaction Detail]], "*", ""), "&amp;", ""), "-", ""))</f>
        <v>openai chatgpt subscr visa preapp  authcode</v>
      </c>
      <c r="I79" s="10" t="s">
        <v>213</v>
      </c>
    </row>
    <row r="80" spans="1:9" x14ac:dyDescent="0.3">
      <c r="A80" t="s">
        <v>1</v>
      </c>
      <c r="B80">
        <v>1467</v>
      </c>
      <c r="C80" s="4">
        <v>45532</v>
      </c>
      <c r="D80" t="s">
        <v>57</v>
      </c>
      <c r="E80">
        <v>165.24</v>
      </c>
      <c r="F80">
        <f>DAY(Hl2dVSrf2it1xDxpJ1JS1727748207[[#This Row],[Transaction Date]])</f>
        <v>28</v>
      </c>
      <c r="G80" t="str">
        <f>IF(Hl2dVSrf2it1xDxpJ1JS1727748207[[#This Row],[Card ]]=1234,"Chandoo","Jo")</f>
        <v>Jo</v>
      </c>
      <c r="H80" t="str">
        <f>LOWER(SUBSTITUTE(SUBSTITUTE(SUBSTITUTE(Hl2dVSrf2it1xDxpJ1JS1727748207[[#This Row],[Transaction Detail]], "*", ""), "&amp;", ""), "-", ""))</f>
        <v>toyworld megastore dover wlg jmall</v>
      </c>
      <c r="I80" s="10" t="s">
        <v>232</v>
      </c>
    </row>
    <row r="81" spans="1:9" x14ac:dyDescent="0.3">
      <c r="A81" t="s">
        <v>1</v>
      </c>
      <c r="B81">
        <v>1234</v>
      </c>
      <c r="C81" s="4">
        <v>45532</v>
      </c>
      <c r="D81" t="s">
        <v>71</v>
      </c>
      <c r="E81">
        <v>8.52</v>
      </c>
      <c r="F81">
        <f>DAY(Hl2dVSrf2it1xDxpJ1JS1727748207[[#This Row],[Transaction Date]])</f>
        <v>28</v>
      </c>
      <c r="G81" t="str">
        <f>IF(Hl2dVSrf2it1xDxpJ1JS1727748207[[#This Row],[Card ]]=1234,"Chandoo","Jo")</f>
        <v>Chandoo</v>
      </c>
      <c r="H81" t="str">
        <f>LOWER(SUBSTITUTE(SUBSTITUTE(SUBSTITUTE(Hl2dVSrf2it1xDxpJ1JS1727748207[[#This Row],[Transaction Detail]], "*", ""), "&amp;", ""), "-", ""))</f>
        <v>paymypark wellington wel nd cp dl</v>
      </c>
      <c r="I81" s="10" t="s">
        <v>222</v>
      </c>
    </row>
    <row r="82" spans="1:9" x14ac:dyDescent="0.3">
      <c r="A82" t="s">
        <v>1</v>
      </c>
      <c r="B82">
        <v>1467</v>
      </c>
      <c r="C82" s="4">
        <v>45532</v>
      </c>
      <c r="D82" t="s">
        <v>72</v>
      </c>
      <c r="E82">
        <v>262.39</v>
      </c>
      <c r="F82">
        <f>DAY(Hl2dVSrf2it1xDxpJ1JS1727748207[[#This Row],[Transaction Date]])</f>
        <v>28</v>
      </c>
      <c r="G82" t="str">
        <f>IF(Hl2dVSrf2it1xDxpJ1JS1727748207[[#This Row],[Card ]]=1234,"Chandoo","Jo")</f>
        <v>Jo</v>
      </c>
      <c r="H82" t="str">
        <f>LOWER(SUBSTITUTE(SUBSTITUTE(SUBSTITUTE(Hl2dVSrf2it1xDxpJ1JS1727748207[[#This Row],[Transaction Detail]], "*", ""), "&amp;", ""), "-", ""))</f>
        <v>countdown matamata wlg jmall</v>
      </c>
      <c r="I82" s="10" t="s">
        <v>245</v>
      </c>
    </row>
    <row r="83" spans="1:9" x14ac:dyDescent="0.3">
      <c r="A83" t="s">
        <v>1</v>
      </c>
      <c r="B83">
        <v>1234</v>
      </c>
      <c r="C83" s="4">
        <v>45532</v>
      </c>
      <c r="D83" t="s">
        <v>73</v>
      </c>
      <c r="E83">
        <v>11.4</v>
      </c>
      <c r="F83">
        <f>DAY(Hl2dVSrf2it1xDxpJ1JS1727748207[[#This Row],[Transaction Date]])</f>
        <v>28</v>
      </c>
      <c r="G83" t="str">
        <f>IF(Hl2dVSrf2it1xDxpJ1JS1727748207[[#This Row],[Card ]]=1234,"Chandoo","Jo")</f>
        <v>Chandoo</v>
      </c>
      <c r="H83" t="str">
        <f>LOWER(SUBSTITUTE(SUBSTITUTE(SUBSTITUTE(Hl2dVSrf2it1xDxpJ1JS1727748207[[#This Row],[Transaction Detail]], "*", ""), "&amp;", ""), "-", ""))</f>
        <v>2degrees mobile auckland txn12 9012hhhu z@</v>
      </c>
      <c r="I83" s="10" t="s">
        <v>233</v>
      </c>
    </row>
    <row r="84" spans="1:9" x14ac:dyDescent="0.3">
      <c r="A84" t="s">
        <v>1</v>
      </c>
      <c r="B84">
        <v>1234</v>
      </c>
      <c r="C84" s="4">
        <v>45532</v>
      </c>
      <c r="D84" t="s">
        <v>21</v>
      </c>
      <c r="E84">
        <v>16.68</v>
      </c>
      <c r="F84">
        <f>DAY(Hl2dVSrf2it1xDxpJ1JS1727748207[[#This Row],[Transaction Date]])</f>
        <v>28</v>
      </c>
      <c r="G84" t="str">
        <f>IF(Hl2dVSrf2it1xDxpJ1JS1727748207[[#This Row],[Card ]]=1234,"Chandoo","Jo")</f>
        <v>Chandoo</v>
      </c>
      <c r="H84" t="str">
        <f>LOWER(SUBSTITUTE(SUBSTITUTE(SUBSTITUTE(Hl2dVSrf2it1xDxpJ1JS1727748207[[#This Row],[Transaction Detail]], "*", ""), "&amp;", ""), "-", ""))</f>
        <v>village vets chch fsjk3 78812</v>
      </c>
      <c r="I84" s="10" t="s">
        <v>221</v>
      </c>
    </row>
    <row r="85" spans="1:9" x14ac:dyDescent="0.3">
      <c r="A85" t="s">
        <v>1</v>
      </c>
      <c r="B85">
        <v>1234</v>
      </c>
      <c r="C85" s="4">
        <v>45533</v>
      </c>
      <c r="D85" t="s">
        <v>74</v>
      </c>
      <c r="E85">
        <v>25.83</v>
      </c>
      <c r="F85">
        <f>DAY(Hl2dVSrf2it1xDxpJ1JS1727748207[[#This Row],[Transaction Date]])</f>
        <v>29</v>
      </c>
      <c r="G85" t="str">
        <f>IF(Hl2dVSrf2it1xDxpJ1JS1727748207[[#This Row],[Card ]]=1234,"Chandoo","Jo")</f>
        <v>Chandoo</v>
      </c>
      <c r="H85" t="str">
        <f>LOWER(SUBSTITUTE(SUBSTITUTE(SUBSTITUTE(Hl2dVSrf2it1xDxpJ1JS1727748207[[#This Row],[Transaction Detail]], "*", ""), "&amp;", ""), "-", ""))</f>
        <v>patel's grocery and essentials auck westfield</v>
      </c>
      <c r="I85" s="10" t="s">
        <v>246</v>
      </c>
    </row>
    <row r="86" spans="1:9" x14ac:dyDescent="0.3">
      <c r="A86" t="s">
        <v>1</v>
      </c>
      <c r="B86">
        <v>1467</v>
      </c>
      <c r="C86" s="4">
        <v>45533</v>
      </c>
      <c r="D86" t="s">
        <v>75</v>
      </c>
      <c r="E86">
        <v>11.8</v>
      </c>
      <c r="F86">
        <f>DAY(Hl2dVSrf2it1xDxpJ1JS1727748207[[#This Row],[Transaction Date]])</f>
        <v>29</v>
      </c>
      <c r="G86" t="str">
        <f>IF(Hl2dVSrf2it1xDxpJ1JS1727748207[[#This Row],[Card ]]=1234,"Chandoo","Jo")</f>
        <v>Jo</v>
      </c>
      <c r="H86" t="str">
        <f>LOWER(SUBSTITUTE(SUBSTITUTE(SUBSTITUTE(Hl2dVSrf2it1xDxpJ1JS1727748207[[#This Row],[Transaction Detail]], "*", ""), "&amp;", ""), "-", ""))</f>
        <v>liberated syndication 4126210902 6032</v>
      </c>
      <c r="I86" s="10" t="s">
        <v>240</v>
      </c>
    </row>
    <row r="87" spans="1:9" x14ac:dyDescent="0.3">
      <c r="A87" t="s">
        <v>1</v>
      </c>
      <c r="B87">
        <v>1234</v>
      </c>
      <c r="C87" s="4">
        <v>45533</v>
      </c>
      <c r="D87" t="s">
        <v>76</v>
      </c>
      <c r="E87">
        <v>76</v>
      </c>
      <c r="F87">
        <f>DAY(Hl2dVSrf2it1xDxpJ1JS1727748207[[#This Row],[Transaction Date]])</f>
        <v>29</v>
      </c>
      <c r="G87" t="str">
        <f>IF(Hl2dVSrf2it1xDxpJ1JS1727748207[[#This Row],[Card ]]=1234,"Chandoo","Jo")</f>
        <v>Chandoo</v>
      </c>
      <c r="H87" t="str">
        <f>LOWER(SUBSTITUTE(SUBSTITUTE(SUBSTITUTE(Hl2dVSrf2it1xDxpJ1JS1727748207[[#This Row],[Transaction Detail]], "*", ""), "&amp;", ""), "-", ""))</f>
        <v>uber trip help.uber.c nd cp dl</v>
      </c>
      <c r="I87" s="10" t="s">
        <v>259</v>
      </c>
    </row>
    <row r="88" spans="1:9" x14ac:dyDescent="0.3">
      <c r="A88" t="s">
        <v>1</v>
      </c>
      <c r="B88">
        <v>1234</v>
      </c>
      <c r="C88" s="4">
        <v>45533</v>
      </c>
      <c r="D88" t="s">
        <v>77</v>
      </c>
      <c r="E88">
        <v>12</v>
      </c>
      <c r="F88">
        <f>DAY(Hl2dVSrf2it1xDxpJ1JS1727748207[[#This Row],[Transaction Date]])</f>
        <v>29</v>
      </c>
      <c r="G88" t="str">
        <f>IF(Hl2dVSrf2it1xDxpJ1JS1727748207[[#This Row],[Card ]]=1234,"Chandoo","Jo")</f>
        <v>Chandoo</v>
      </c>
      <c r="H88" t="str">
        <f>LOWER(SUBSTITUTE(SUBSTITUTE(SUBSTITUTE(Hl2dVSrf2it1xDxpJ1JS1727748207[[#This Row],[Transaction Detail]], "*", ""), "&amp;", ""), "-", ""))</f>
        <v>apple.com/bill sydney aus auck westfield</v>
      </c>
      <c r="I88" s="10" t="s">
        <v>260</v>
      </c>
    </row>
    <row r="89" spans="1:9" x14ac:dyDescent="0.3">
      <c r="A89" t="s">
        <v>1</v>
      </c>
      <c r="B89">
        <v>1234</v>
      </c>
      <c r="C89" s="4">
        <v>45533</v>
      </c>
      <c r="D89" t="s">
        <v>78</v>
      </c>
      <c r="E89">
        <v>30</v>
      </c>
      <c r="F89">
        <f>DAY(Hl2dVSrf2it1xDxpJ1JS1727748207[[#This Row],[Transaction Date]])</f>
        <v>29</v>
      </c>
      <c r="G89" t="str">
        <f>IF(Hl2dVSrf2it1xDxpJ1JS1727748207[[#This Row],[Card ]]=1234,"Chandoo","Jo")</f>
        <v>Chandoo</v>
      </c>
      <c r="H89" t="str">
        <f>LOWER(SUBSTITUTE(SUBSTITUTE(SUBSTITUTE(Hl2dVSrf2it1xDxpJ1JS1727748207[[#This Row],[Transaction Detail]], "*", ""), "&amp;", ""), "-", ""))</f>
        <v>buntings co  petone auck westfield</v>
      </c>
      <c r="I89" s="10" t="s">
        <v>227</v>
      </c>
    </row>
    <row r="90" spans="1:9" x14ac:dyDescent="0.3">
      <c r="A90" t="s">
        <v>1</v>
      </c>
      <c r="B90">
        <v>1467</v>
      </c>
      <c r="C90" s="4">
        <v>45533</v>
      </c>
      <c r="D90" t="s">
        <v>79</v>
      </c>
      <c r="E90">
        <v>106</v>
      </c>
      <c r="F90">
        <f>DAY(Hl2dVSrf2it1xDxpJ1JS1727748207[[#This Row],[Transaction Date]])</f>
        <v>29</v>
      </c>
      <c r="G90" t="str">
        <f>IF(Hl2dVSrf2it1xDxpJ1JS1727748207[[#This Row],[Card ]]=1234,"Chandoo","Jo")</f>
        <v>Jo</v>
      </c>
      <c r="H90" t="str">
        <f>LOWER(SUBSTITUTE(SUBSTITUTE(SUBSTITUTE(Hl2dVSrf2it1xDxpJ1JS1727748207[[#This Row],[Transaction Detail]], "*", ""), "&amp;", ""), "-", ""))</f>
        <v>lowes 6032</v>
      </c>
      <c r="I90" s="10" t="s">
        <v>252</v>
      </c>
    </row>
    <row r="91" spans="1:9" x14ac:dyDescent="0.3">
      <c r="A91" t="s">
        <v>1</v>
      </c>
      <c r="B91">
        <v>1234</v>
      </c>
      <c r="C91" s="4">
        <v>45533</v>
      </c>
      <c r="D91" t="s">
        <v>80</v>
      </c>
      <c r="E91">
        <v>85.68</v>
      </c>
      <c r="F91">
        <f>DAY(Hl2dVSrf2it1xDxpJ1JS1727748207[[#This Row],[Transaction Date]])</f>
        <v>29</v>
      </c>
      <c r="G91" t="str">
        <f>IF(Hl2dVSrf2it1xDxpJ1JS1727748207[[#This Row],[Card ]]=1234,"Chandoo","Jo")</f>
        <v>Chandoo</v>
      </c>
      <c r="H91" t="str">
        <f>LOWER(SUBSTITUTE(SUBSTITUTE(SUBSTITUTE(Hl2dVSrf2it1xDxpJ1JS1727748207[[#This Row],[Transaction Detail]], "*", ""), "&amp;", ""), "-", ""))</f>
        <v>google youtubepremium auckland auck westfield</v>
      </c>
      <c r="I91" s="10" t="s">
        <v>211</v>
      </c>
    </row>
    <row r="92" spans="1:9" x14ac:dyDescent="0.3">
      <c r="A92" t="s">
        <v>1</v>
      </c>
      <c r="B92">
        <v>1234</v>
      </c>
      <c r="C92" s="4">
        <v>45534</v>
      </c>
      <c r="D92" t="s">
        <v>81</v>
      </c>
      <c r="E92">
        <v>29.12</v>
      </c>
      <c r="F92">
        <f>DAY(Hl2dVSrf2it1xDxpJ1JS1727748207[[#This Row],[Transaction Date]])</f>
        <v>30</v>
      </c>
      <c r="G92" t="str">
        <f>IF(Hl2dVSrf2it1xDxpJ1JS1727748207[[#This Row],[Card ]]=1234,"Chandoo","Jo")</f>
        <v>Chandoo</v>
      </c>
      <c r="H92" t="str">
        <f>LOWER(SUBSTITUTE(SUBSTITUTE(SUBSTITUTE(Hl2dVSrf2it1xDxpJ1JS1727748207[[#This Row],[Transaction Detail]], "*", ""), "&amp;", ""), "-", ""))</f>
        <v>amazon prime video wlg jmall</v>
      </c>
      <c r="I92" s="10" t="s">
        <v>219</v>
      </c>
    </row>
    <row r="93" spans="1:9" x14ac:dyDescent="0.3">
      <c r="A93" t="s">
        <v>1</v>
      </c>
      <c r="B93">
        <v>1234</v>
      </c>
      <c r="C93" s="4">
        <v>45534</v>
      </c>
      <c r="D93" t="s">
        <v>82</v>
      </c>
      <c r="E93">
        <v>11.4</v>
      </c>
      <c r="F93">
        <f>DAY(Hl2dVSrf2it1xDxpJ1JS1727748207[[#This Row],[Transaction Date]])</f>
        <v>30</v>
      </c>
      <c r="G93" t="str">
        <f>IF(Hl2dVSrf2it1xDxpJ1JS1727748207[[#This Row],[Card ]]=1234,"Chandoo","Jo")</f>
        <v>Chandoo</v>
      </c>
      <c r="H93" t="str">
        <f>LOWER(SUBSTITUTE(SUBSTITUTE(SUBSTITUTE(Hl2dVSrf2it1xDxpJ1JS1727748207[[#This Row],[Transaction Detail]], "*", ""), "&amp;", ""), "-", ""))</f>
        <v>event cinemas ǫueensga wlg jmall</v>
      </c>
      <c r="I93" s="10" t="s">
        <v>226</v>
      </c>
    </row>
    <row r="94" spans="1:9" x14ac:dyDescent="0.3">
      <c r="A94" t="s">
        <v>1</v>
      </c>
      <c r="B94">
        <v>1234</v>
      </c>
      <c r="C94" s="4">
        <v>45534</v>
      </c>
      <c r="D94" t="s">
        <v>83</v>
      </c>
      <c r="E94">
        <v>11.72</v>
      </c>
      <c r="F94">
        <f>DAY(Hl2dVSrf2it1xDxpJ1JS1727748207[[#This Row],[Transaction Date]])</f>
        <v>30</v>
      </c>
      <c r="G94" t="str">
        <f>IF(Hl2dVSrf2it1xDxpJ1JS1727748207[[#This Row],[Card ]]=1234,"Chandoo","Jo")</f>
        <v>Chandoo</v>
      </c>
      <c r="H94" t="str">
        <f>LOWER(SUBSTITUTE(SUBSTITUTE(SUBSTITUTE(Hl2dVSrf2it1xDxpJ1JS1727748207[[#This Row],[Transaction Detail]], "*", ""), "&amp;", ""), "-", ""))</f>
        <v>ruapehu alpine lifts 6032</v>
      </c>
      <c r="I94" s="10" t="s">
        <v>235</v>
      </c>
    </row>
    <row r="95" spans="1:9" x14ac:dyDescent="0.3">
      <c r="A95" t="s">
        <v>1</v>
      </c>
      <c r="B95">
        <v>1467</v>
      </c>
      <c r="C95" s="4">
        <v>45534</v>
      </c>
      <c r="D95" t="s">
        <v>84</v>
      </c>
      <c r="E95">
        <v>25.98</v>
      </c>
      <c r="F95">
        <f>DAY(Hl2dVSrf2it1xDxpJ1JS1727748207[[#This Row],[Transaction Date]])</f>
        <v>30</v>
      </c>
      <c r="G95" t="str">
        <f>IF(Hl2dVSrf2it1xDxpJ1JS1727748207[[#This Row],[Card ]]=1234,"Chandoo","Jo")</f>
        <v>Jo</v>
      </c>
      <c r="H95" t="str">
        <f>LOWER(SUBSTITUTE(SUBSTITUTE(SUBSTITUTE(Hl2dVSrf2it1xDxpJ1JS1727748207[[#This Row],[Transaction Detail]], "*", ""), "&amp;", ""), "-", ""))</f>
        <v>lowes nd cp dl</v>
      </c>
      <c r="I95" s="10" t="s">
        <v>249</v>
      </c>
    </row>
    <row r="96" spans="1:9" x14ac:dyDescent="0.3">
      <c r="A96" t="s">
        <v>85</v>
      </c>
      <c r="B96">
        <v>1234</v>
      </c>
      <c r="C96" s="4">
        <v>45475</v>
      </c>
      <c r="D96" t="s">
        <v>88</v>
      </c>
      <c r="E96">
        <v>10.99</v>
      </c>
      <c r="F96">
        <f>DAY(Hl2dVSrf2it1xDxpJ1JS1727748207[[#This Row],[Transaction Date]])</f>
        <v>2</v>
      </c>
      <c r="G96" t="str">
        <f>IF(Hl2dVSrf2it1xDxpJ1JS1727748207[[#This Row],[Card ]]=1234,"Chandoo","Jo")</f>
        <v>Chandoo</v>
      </c>
      <c r="H96" t="str">
        <f>LOWER(SUBSTITUTE(SUBSTITUTE(SUBSTITUTE(Hl2dVSrf2it1xDxpJ1JS1727748207[[#This Row],[Transaction Detail]], "*", ""), "&amp;", ""), "-", ""))</f>
        <v>google youtubepremium auckland txn12 9012hhhu z</v>
      </c>
      <c r="I96" s="10" t="s">
        <v>211</v>
      </c>
    </row>
    <row r="97" spans="1:9" x14ac:dyDescent="0.3">
      <c r="A97" t="s">
        <v>85</v>
      </c>
      <c r="B97">
        <v>1467</v>
      </c>
      <c r="C97" s="4">
        <v>45475</v>
      </c>
      <c r="D97" t="s">
        <v>89</v>
      </c>
      <c r="E97">
        <v>96.45</v>
      </c>
      <c r="F97">
        <f>DAY(Hl2dVSrf2it1xDxpJ1JS1727748207[[#This Row],[Transaction Date]])</f>
        <v>2</v>
      </c>
      <c r="G97" t="str">
        <f>IF(Hl2dVSrf2it1xDxpJ1JS1727748207[[#This Row],[Card ]]=1234,"Chandoo","Jo")</f>
        <v>Jo</v>
      </c>
      <c r="H97" t="str">
        <f>LOWER(SUBSTITUTE(SUBSTITUTE(SUBSTITUTE(Hl2dVSrf2it1xDxpJ1JS1727748207[[#This Row],[Transaction Detail]], "*", ""), "&amp;", ""), "-", ""))</f>
        <v>walmart super  col auck westfield</v>
      </c>
      <c r="I97" s="10" t="s">
        <v>234</v>
      </c>
    </row>
    <row r="98" spans="1:9" x14ac:dyDescent="0.3">
      <c r="A98" t="s">
        <v>85</v>
      </c>
      <c r="B98">
        <v>1234</v>
      </c>
      <c r="C98" s="4">
        <v>45475</v>
      </c>
      <c r="D98" t="s">
        <v>90</v>
      </c>
      <c r="E98">
        <v>96.45</v>
      </c>
      <c r="F98">
        <f>DAY(Hl2dVSrf2it1xDxpJ1JS1727748207[[#This Row],[Transaction Date]])</f>
        <v>2</v>
      </c>
      <c r="G98" t="str">
        <f>IF(Hl2dVSrf2it1xDxpJ1JS1727748207[[#This Row],[Card ]]=1234,"Chandoo","Jo")</f>
        <v>Chandoo</v>
      </c>
      <c r="H98" t="str">
        <f>LOWER(SUBSTITUTE(SUBSTITUTE(SUBSTITUTE(Hl2dVSrf2it1xDxpJ1JS1727748207[[#This Row],[Transaction Detail]], "*", ""), "&amp;", ""), "-", ""))</f>
        <v>z petrol c diesel txn12 9012hhhu z@</v>
      </c>
      <c r="I98" s="10" t="s">
        <v>250</v>
      </c>
    </row>
    <row r="99" spans="1:9" x14ac:dyDescent="0.3">
      <c r="A99" t="s">
        <v>85</v>
      </c>
      <c r="B99">
        <v>1234</v>
      </c>
      <c r="C99" s="4">
        <v>45475</v>
      </c>
      <c r="D99" t="s">
        <v>91</v>
      </c>
      <c r="E99">
        <v>16.5</v>
      </c>
      <c r="F99">
        <f>DAY(Hl2dVSrf2it1xDxpJ1JS1727748207[[#This Row],[Transaction Date]])</f>
        <v>2</v>
      </c>
      <c r="G99" t="str">
        <f>IF(Hl2dVSrf2it1xDxpJ1JS1727748207[[#This Row],[Card ]]=1234,"Chandoo","Jo")</f>
        <v>Chandoo</v>
      </c>
      <c r="H99" t="str">
        <f>LOWER(SUBSTITUTE(SUBSTITUTE(SUBSTITUTE(Hl2dVSrf2it1xDxpJ1JS1727748207[[#This Row],[Transaction Detail]], "*", ""), "&amp;", ""), "-", ""))</f>
        <v>adobe adobe.ly/enauirl52.99 aud txn12 9012hhhu z@</v>
      </c>
      <c r="I99" s="10" t="s">
        <v>258</v>
      </c>
    </row>
    <row r="100" spans="1:9" x14ac:dyDescent="0.3">
      <c r="A100" t="s">
        <v>85</v>
      </c>
      <c r="B100">
        <v>1467</v>
      </c>
      <c r="C100" s="4">
        <v>45475</v>
      </c>
      <c r="D100" t="s">
        <v>92</v>
      </c>
      <c r="E100">
        <v>8.67</v>
      </c>
      <c r="F100">
        <f>DAY(Hl2dVSrf2it1xDxpJ1JS1727748207[[#This Row],[Transaction Date]])</f>
        <v>2</v>
      </c>
      <c r="G100" t="str">
        <f>IF(Hl2dVSrf2it1xDxpJ1JS1727748207[[#This Row],[Card ]]=1234,"Chandoo","Jo")</f>
        <v>Jo</v>
      </c>
      <c r="H100" t="str">
        <f>LOWER(SUBSTITUTE(SUBSTITUTE(SUBSTITUTE(Hl2dVSrf2it1xDxpJ1JS1727748207[[#This Row],[Transaction Detail]], "*", ""), "&amp;", ""), "-", ""))</f>
        <v>kmart wlg jmall</v>
      </c>
      <c r="I100" s="10" t="s">
        <v>261</v>
      </c>
    </row>
    <row r="101" spans="1:9" x14ac:dyDescent="0.3">
      <c r="A101" t="s">
        <v>85</v>
      </c>
      <c r="B101">
        <v>1234</v>
      </c>
      <c r="C101" s="4">
        <v>45475</v>
      </c>
      <c r="D101" t="s">
        <v>93</v>
      </c>
      <c r="E101">
        <v>765.01</v>
      </c>
      <c r="F101">
        <f>DAY(Hl2dVSrf2it1xDxpJ1JS1727748207[[#This Row],[Transaction Date]])</f>
        <v>2</v>
      </c>
      <c r="G101" t="str">
        <f>IF(Hl2dVSrf2it1xDxpJ1JS1727748207[[#This Row],[Card ]]=1234,"Chandoo","Jo")</f>
        <v>Chandoo</v>
      </c>
      <c r="H101" t="str">
        <f>LOWER(SUBSTITUTE(SUBSTITUTE(SUBSTITUTE(Hl2dVSrf2it1xDxpJ1JS1727748207[[#This Row],[Transaction Detail]], "*", ""), "&amp;", ""), "-", ""))</f>
        <v>patel's grocery and essentials wlg jmall</v>
      </c>
      <c r="I101" s="10" t="s">
        <v>246</v>
      </c>
    </row>
    <row r="102" spans="1:9" x14ac:dyDescent="0.3">
      <c r="A102" t="s">
        <v>85</v>
      </c>
      <c r="B102">
        <v>1234</v>
      </c>
      <c r="C102" s="4">
        <v>45475</v>
      </c>
      <c r="D102" t="s">
        <v>94</v>
      </c>
      <c r="E102">
        <v>12</v>
      </c>
      <c r="F102">
        <f>DAY(Hl2dVSrf2it1xDxpJ1JS1727748207[[#This Row],[Transaction Date]])</f>
        <v>2</v>
      </c>
      <c r="G102" t="str">
        <f>IF(Hl2dVSrf2it1xDxpJ1JS1727748207[[#This Row],[Card ]]=1234,"Chandoo","Jo")</f>
        <v>Chandoo</v>
      </c>
      <c r="H102" t="str">
        <f>LOWER(SUBSTITUTE(SUBSTITUTE(SUBSTITUTE(Hl2dVSrf2it1xDxpJ1JS1727748207[[#This Row],[Transaction Detail]], "*", ""), "&amp;", ""), "-", ""))</f>
        <v>commonsense organics chch fsjk3 78812</v>
      </c>
      <c r="I102" s="10" t="s">
        <v>251</v>
      </c>
    </row>
    <row r="103" spans="1:9" x14ac:dyDescent="0.3">
      <c r="A103" t="s">
        <v>85</v>
      </c>
      <c r="B103">
        <v>1234</v>
      </c>
      <c r="C103" s="4">
        <v>45476</v>
      </c>
      <c r="D103" t="s">
        <v>95</v>
      </c>
      <c r="E103">
        <v>146.51</v>
      </c>
      <c r="F103">
        <f>DAY(Hl2dVSrf2it1xDxpJ1JS1727748207[[#This Row],[Transaction Date]])</f>
        <v>3</v>
      </c>
      <c r="G103" t="str">
        <f>IF(Hl2dVSrf2it1xDxpJ1JS1727748207[[#This Row],[Card ]]=1234,"Chandoo","Jo")</f>
        <v>Chandoo</v>
      </c>
      <c r="H103" t="str">
        <f>LOWER(SUBSTITUTE(SUBSTITUTE(SUBSTITUTE(Hl2dVSrf2it1xDxpJ1JS1727748207[[#This Row],[Transaction Detail]], "*", ""), "&amp;", ""), "-", ""))</f>
        <v>tower insurance ltd 01237427842 visa preapp  authco</v>
      </c>
      <c r="I103" s="10" t="s">
        <v>225</v>
      </c>
    </row>
    <row r="104" spans="1:9" x14ac:dyDescent="0.3">
      <c r="A104" t="s">
        <v>85</v>
      </c>
      <c r="B104">
        <v>1234</v>
      </c>
      <c r="C104" s="4">
        <v>45477</v>
      </c>
      <c r="D104" t="s">
        <v>96</v>
      </c>
      <c r="E104">
        <v>39.47</v>
      </c>
      <c r="F104">
        <f>DAY(Hl2dVSrf2it1xDxpJ1JS1727748207[[#This Row],[Transaction Date]])</f>
        <v>4</v>
      </c>
      <c r="G104" t="str">
        <f>IF(Hl2dVSrf2it1xDxpJ1JS1727748207[[#This Row],[Card ]]=1234,"Chandoo","Jo")</f>
        <v>Chandoo</v>
      </c>
      <c r="H104" t="str">
        <f>LOWER(SUBSTITUTE(SUBSTITUTE(SUBSTITUTE(Hl2dVSrf2it1xDxpJ1JS1727748207[[#This Row],[Transaction Detail]], "*", ""), "&amp;", ""), "-", ""))</f>
        <v>event cinemas ǫueensga 6032</v>
      </c>
      <c r="I104" s="10" t="s">
        <v>226</v>
      </c>
    </row>
    <row r="105" spans="1:9" x14ac:dyDescent="0.3">
      <c r="A105" t="s">
        <v>85</v>
      </c>
      <c r="B105">
        <v>1234</v>
      </c>
      <c r="C105" s="4">
        <v>45477</v>
      </c>
      <c r="D105" t="s">
        <v>40</v>
      </c>
      <c r="E105">
        <v>172.49</v>
      </c>
      <c r="F105">
        <f>DAY(Hl2dVSrf2it1xDxpJ1JS1727748207[[#This Row],[Transaction Date]])</f>
        <v>4</v>
      </c>
      <c r="G105" t="str">
        <f>IF(Hl2dVSrf2it1xDxpJ1JS1727748207[[#This Row],[Card ]]=1234,"Chandoo","Jo")</f>
        <v>Chandoo</v>
      </c>
      <c r="H105" t="str">
        <f>LOWER(SUBSTITUTE(SUBSTITUTE(SUBSTITUTE(Hl2dVSrf2it1xDxpJ1JS1727748207[[#This Row],[Transaction Detail]], "*", ""), "&amp;", ""), "-", ""))</f>
        <v>toyworld megastore dover nd cp dl</v>
      </c>
      <c r="I105" s="10" t="s">
        <v>232</v>
      </c>
    </row>
    <row r="106" spans="1:9" x14ac:dyDescent="0.3">
      <c r="A106" t="s">
        <v>85</v>
      </c>
      <c r="B106">
        <v>1234</v>
      </c>
      <c r="C106" s="4">
        <v>45477</v>
      </c>
      <c r="D106" t="s">
        <v>83</v>
      </c>
      <c r="E106">
        <v>10.99</v>
      </c>
      <c r="F106">
        <f>DAY(Hl2dVSrf2it1xDxpJ1JS1727748207[[#This Row],[Transaction Date]])</f>
        <v>4</v>
      </c>
      <c r="G106" t="str">
        <f>IF(Hl2dVSrf2it1xDxpJ1JS1727748207[[#This Row],[Card ]]=1234,"Chandoo","Jo")</f>
        <v>Chandoo</v>
      </c>
      <c r="H106" t="str">
        <f>LOWER(SUBSTITUTE(SUBSTITUTE(SUBSTITUTE(Hl2dVSrf2it1xDxpJ1JS1727748207[[#This Row],[Transaction Detail]], "*", ""), "&amp;", ""), "-", ""))</f>
        <v>ruapehu alpine lifts 6032</v>
      </c>
      <c r="I106" s="10" t="s">
        <v>235</v>
      </c>
    </row>
    <row r="107" spans="1:9" x14ac:dyDescent="0.3">
      <c r="A107" t="s">
        <v>85</v>
      </c>
      <c r="B107">
        <v>1234</v>
      </c>
      <c r="C107" s="4">
        <v>45477</v>
      </c>
      <c r="D107" t="s">
        <v>97</v>
      </c>
      <c r="E107">
        <v>10</v>
      </c>
      <c r="F107">
        <f>DAY(Hl2dVSrf2it1xDxpJ1JS1727748207[[#This Row],[Transaction Date]])</f>
        <v>4</v>
      </c>
      <c r="G107" t="str">
        <f>IF(Hl2dVSrf2it1xDxpJ1JS1727748207[[#This Row],[Card ]]=1234,"Chandoo","Jo")</f>
        <v>Chandoo</v>
      </c>
      <c r="H107" t="str">
        <f>LOWER(SUBSTITUTE(SUBSTITUTE(SUBSTITUTE(Hl2dVSrf2it1xDxpJ1JS1727748207[[#This Row],[Transaction Detail]], "*", ""), "&amp;", ""), "-", ""))</f>
        <v>johnsonville dental ce auck westfield</v>
      </c>
      <c r="I107" s="10" t="s">
        <v>212</v>
      </c>
    </row>
    <row r="108" spans="1:9" x14ac:dyDescent="0.3">
      <c r="A108" t="s">
        <v>85</v>
      </c>
      <c r="B108">
        <v>1234</v>
      </c>
      <c r="C108" s="4">
        <v>45478</v>
      </c>
      <c r="D108" t="s">
        <v>79</v>
      </c>
      <c r="E108">
        <v>630.19000000000005</v>
      </c>
      <c r="F108">
        <f>DAY(Hl2dVSrf2it1xDxpJ1JS1727748207[[#This Row],[Transaction Date]])</f>
        <v>5</v>
      </c>
      <c r="G108" t="str">
        <f>IF(Hl2dVSrf2it1xDxpJ1JS1727748207[[#This Row],[Card ]]=1234,"Chandoo","Jo")</f>
        <v>Chandoo</v>
      </c>
      <c r="H108" t="str">
        <f>LOWER(SUBSTITUTE(SUBSTITUTE(SUBSTITUTE(Hl2dVSrf2it1xDxpJ1JS1727748207[[#This Row],[Transaction Detail]], "*", ""), "&amp;", ""), "-", ""))</f>
        <v>lowes 6032</v>
      </c>
      <c r="I108" s="10" t="s">
        <v>252</v>
      </c>
    </row>
    <row r="109" spans="1:9" x14ac:dyDescent="0.3">
      <c r="A109" t="s">
        <v>85</v>
      </c>
      <c r="B109">
        <v>1234</v>
      </c>
      <c r="C109" s="4">
        <v>45478</v>
      </c>
      <c r="D109" t="s">
        <v>98</v>
      </c>
      <c r="E109">
        <v>31.5</v>
      </c>
      <c r="F109">
        <f>DAY(Hl2dVSrf2it1xDxpJ1JS1727748207[[#This Row],[Transaction Date]])</f>
        <v>5</v>
      </c>
      <c r="G109" t="str">
        <f>IF(Hl2dVSrf2it1xDxpJ1JS1727748207[[#This Row],[Card ]]=1234,"Chandoo","Jo")</f>
        <v>Chandoo</v>
      </c>
      <c r="H109" t="str">
        <f>LOWER(SUBSTITUTE(SUBSTITUTE(SUBSTITUTE(Hl2dVSrf2it1xDxpJ1JS1727748207[[#This Row],[Transaction Detail]], "*", ""), "&amp;", ""), "-", ""))</f>
        <v>village vets 6032</v>
      </c>
      <c r="I109" s="10" t="s">
        <v>253</v>
      </c>
    </row>
    <row r="110" spans="1:9" x14ac:dyDescent="0.3">
      <c r="A110" t="s">
        <v>85</v>
      </c>
      <c r="B110">
        <v>1234</v>
      </c>
      <c r="C110" s="4">
        <v>45478</v>
      </c>
      <c r="D110" t="s">
        <v>99</v>
      </c>
      <c r="E110">
        <v>1.55</v>
      </c>
      <c r="F110">
        <f>DAY(Hl2dVSrf2it1xDxpJ1JS1727748207[[#This Row],[Transaction Date]])</f>
        <v>5</v>
      </c>
      <c r="G110" t="str">
        <f>IF(Hl2dVSrf2it1xDxpJ1JS1727748207[[#This Row],[Card ]]=1234,"Chandoo","Jo")</f>
        <v>Chandoo</v>
      </c>
      <c r="H110" t="str">
        <f>LOWER(SUBSTITUTE(SUBSTITUTE(SUBSTITUTE(Hl2dVSrf2it1xDxpJ1JS1727748207[[#This Row],[Transaction Detail]], "*", ""), "&amp;", ""), "-", ""))</f>
        <v>walmart super  col nd cp dl</v>
      </c>
      <c r="I110" s="10" t="s">
        <v>234</v>
      </c>
    </row>
    <row r="111" spans="1:9" x14ac:dyDescent="0.3">
      <c r="A111" t="s">
        <v>85</v>
      </c>
      <c r="B111">
        <v>1234</v>
      </c>
      <c r="C111" s="4">
        <v>45479</v>
      </c>
      <c r="D111" t="s">
        <v>100</v>
      </c>
      <c r="E111">
        <v>66.27</v>
      </c>
      <c r="F111">
        <f>DAY(Hl2dVSrf2it1xDxpJ1JS1727748207[[#This Row],[Transaction Date]])</f>
        <v>6</v>
      </c>
      <c r="G111" t="str">
        <f>IF(Hl2dVSrf2it1xDxpJ1JS1727748207[[#This Row],[Card ]]=1234,"Chandoo","Jo")</f>
        <v>Chandoo</v>
      </c>
      <c r="H111" t="str">
        <f>LOWER(SUBSTITUTE(SUBSTITUTE(SUBSTITUTE(Hl2dVSrf2it1xDxpJ1JS1727748207[[#This Row],[Transaction Detail]], "*", ""), "&amp;", ""), "-", ""))</f>
        <v>cabcharge asia pte txn12 9012hhhu z@</v>
      </c>
      <c r="I111" s="10" t="s">
        <v>223</v>
      </c>
    </row>
    <row r="112" spans="1:9" x14ac:dyDescent="0.3">
      <c r="A112" t="s">
        <v>85</v>
      </c>
      <c r="B112">
        <v>1467</v>
      </c>
      <c r="C112" s="4">
        <v>45479</v>
      </c>
      <c r="D112" t="s">
        <v>31</v>
      </c>
      <c r="E112">
        <v>89</v>
      </c>
      <c r="F112">
        <f>DAY(Hl2dVSrf2it1xDxpJ1JS1727748207[[#This Row],[Transaction Date]])</f>
        <v>6</v>
      </c>
      <c r="G112" t="str">
        <f>IF(Hl2dVSrf2it1xDxpJ1JS1727748207[[#This Row],[Card ]]=1234,"Chandoo","Jo")</f>
        <v>Jo</v>
      </c>
      <c r="H112" t="str">
        <f>LOWER(SUBSTITUTE(SUBSTITUTE(SUBSTITUTE(Hl2dVSrf2it1xDxpJ1JS1727748207[[#This Row],[Transaction Detail]], "*", ""), "&amp;", ""), "-", ""))</f>
        <v>knownhost.com west palm 6032</v>
      </c>
      <c r="I112" s="10" t="s">
        <v>216</v>
      </c>
    </row>
    <row r="113" spans="1:9" x14ac:dyDescent="0.3">
      <c r="A113" t="s">
        <v>85</v>
      </c>
      <c r="B113">
        <v>1467</v>
      </c>
      <c r="C113" s="4">
        <v>45480</v>
      </c>
      <c r="D113" t="s">
        <v>101</v>
      </c>
      <c r="E113">
        <v>3</v>
      </c>
      <c r="F113">
        <f>DAY(Hl2dVSrf2it1xDxpJ1JS1727748207[[#This Row],[Transaction Date]])</f>
        <v>7</v>
      </c>
      <c r="G113" t="str">
        <f>IF(Hl2dVSrf2it1xDxpJ1JS1727748207[[#This Row],[Card ]]=1234,"Chandoo","Jo")</f>
        <v>Jo</v>
      </c>
      <c r="H113" t="str">
        <f>LOWER(SUBSTITUTE(SUBSTITUTE(SUBSTITUTE(Hl2dVSrf2it1xDxpJ1JS1727748207[[#This Row],[Transaction Detail]], "*", ""), "&amp;", ""), "-", ""))</f>
        <v>the warehouse auck westfield</v>
      </c>
      <c r="I113" s="10" t="s">
        <v>254</v>
      </c>
    </row>
    <row r="114" spans="1:9" x14ac:dyDescent="0.3">
      <c r="A114" t="s">
        <v>85</v>
      </c>
      <c r="B114">
        <v>1467</v>
      </c>
      <c r="C114" s="4">
        <v>45480</v>
      </c>
      <c r="D114" t="s">
        <v>77</v>
      </c>
      <c r="E114">
        <v>36.85</v>
      </c>
      <c r="F114">
        <f>DAY(Hl2dVSrf2it1xDxpJ1JS1727748207[[#This Row],[Transaction Date]])</f>
        <v>7</v>
      </c>
      <c r="G114" t="str">
        <f>IF(Hl2dVSrf2it1xDxpJ1JS1727748207[[#This Row],[Card ]]=1234,"Chandoo","Jo")</f>
        <v>Jo</v>
      </c>
      <c r="H114" t="str">
        <f>LOWER(SUBSTITUTE(SUBSTITUTE(SUBSTITUTE(Hl2dVSrf2it1xDxpJ1JS1727748207[[#This Row],[Transaction Detail]], "*", ""), "&amp;", ""), "-", ""))</f>
        <v>apple.com/bill sydney aus auck westfield</v>
      </c>
      <c r="I114" s="10" t="s">
        <v>260</v>
      </c>
    </row>
    <row r="115" spans="1:9" x14ac:dyDescent="0.3">
      <c r="A115" t="s">
        <v>85</v>
      </c>
      <c r="B115">
        <v>1467</v>
      </c>
      <c r="C115" s="4">
        <v>45481</v>
      </c>
      <c r="D115" t="s">
        <v>102</v>
      </c>
      <c r="E115">
        <v>31.29</v>
      </c>
      <c r="F115">
        <f>DAY(Hl2dVSrf2it1xDxpJ1JS1727748207[[#This Row],[Transaction Date]])</f>
        <v>8</v>
      </c>
      <c r="G115" t="str">
        <f>IF(Hl2dVSrf2it1xDxpJ1JS1727748207[[#This Row],[Card ]]=1234,"Chandoo","Jo")</f>
        <v>Jo</v>
      </c>
      <c r="H115" t="str">
        <f>LOWER(SUBSTITUTE(SUBSTITUTE(SUBSTITUTE(Hl2dVSrf2it1xDxpJ1JS1727748207[[#This Row],[Transaction Detail]], "*", ""), "&amp;", ""), "-", ""))</f>
        <v>digitalocean.com amsterdam nh6.90 nd cp dl</v>
      </c>
      <c r="I115" s="10" t="s">
        <v>262</v>
      </c>
    </row>
    <row r="116" spans="1:9" x14ac:dyDescent="0.3">
      <c r="A116" t="s">
        <v>85</v>
      </c>
      <c r="B116">
        <v>1234</v>
      </c>
      <c r="C116" s="4">
        <v>45481</v>
      </c>
      <c r="D116" t="s">
        <v>60</v>
      </c>
      <c r="E116">
        <v>45.5</v>
      </c>
      <c r="F116">
        <f>DAY(Hl2dVSrf2it1xDxpJ1JS1727748207[[#This Row],[Transaction Date]])</f>
        <v>8</v>
      </c>
      <c r="G116" t="str">
        <f>IF(Hl2dVSrf2it1xDxpJ1JS1727748207[[#This Row],[Card ]]=1234,"Chandoo","Jo")</f>
        <v>Chandoo</v>
      </c>
      <c r="H116" t="str">
        <f>LOWER(SUBSTITUTE(SUBSTITUTE(SUBSTITUTE(Hl2dVSrf2it1xDxpJ1JS1727748207[[#This Row],[Transaction Detail]], "*", ""), "&amp;", ""), "-", ""))</f>
        <v>tower insurance ltd 01237427842 6032</v>
      </c>
      <c r="I116" s="10" t="s">
        <v>225</v>
      </c>
    </row>
    <row r="117" spans="1:9" x14ac:dyDescent="0.3">
      <c r="A117" t="s">
        <v>85</v>
      </c>
      <c r="B117">
        <v>1234</v>
      </c>
      <c r="C117" s="4">
        <v>45481</v>
      </c>
      <c r="D117" t="s">
        <v>103</v>
      </c>
      <c r="E117">
        <v>25</v>
      </c>
      <c r="F117">
        <f>DAY(Hl2dVSrf2it1xDxpJ1JS1727748207[[#This Row],[Transaction Date]])</f>
        <v>8</v>
      </c>
      <c r="G117" t="str">
        <f>IF(Hl2dVSrf2it1xDxpJ1JS1727748207[[#This Row],[Card ]]=1234,"Chandoo","Jo")</f>
        <v>Chandoo</v>
      </c>
      <c r="H117" t="str">
        <f>LOWER(SUBSTITUTE(SUBSTITUTE(SUBSTITUTE(Hl2dVSrf2it1xDxpJ1JS1727748207[[#This Row],[Transaction Detail]], "*", ""), "&amp;", ""), "-", ""))</f>
        <v>trademe l420 ping nz nz auck westfield</v>
      </c>
      <c r="I117" s="10" t="s">
        <v>209</v>
      </c>
    </row>
    <row r="118" spans="1:9" x14ac:dyDescent="0.3">
      <c r="A118" t="s">
        <v>85</v>
      </c>
      <c r="B118">
        <v>1234</v>
      </c>
      <c r="C118" s="4">
        <v>45481</v>
      </c>
      <c r="D118" t="s">
        <v>104</v>
      </c>
      <c r="E118">
        <v>246</v>
      </c>
      <c r="F118">
        <f>DAY(Hl2dVSrf2it1xDxpJ1JS1727748207[[#This Row],[Transaction Date]])</f>
        <v>8</v>
      </c>
      <c r="G118" t="str">
        <f>IF(Hl2dVSrf2it1xDxpJ1JS1727748207[[#This Row],[Card ]]=1234,"Chandoo","Jo")</f>
        <v>Chandoo</v>
      </c>
      <c r="H118" t="str">
        <f>LOWER(SUBSTITUTE(SUBSTITUTE(SUBSTITUTE(Hl2dVSrf2it1xDxpJ1JS1727748207[[#This Row],[Transaction Detail]], "*", ""), "&amp;", ""), "-", ""))</f>
        <v>pak n save txn12 9012hhhu z@</v>
      </c>
      <c r="I118" s="10" t="s">
        <v>214</v>
      </c>
    </row>
    <row r="119" spans="1:9" x14ac:dyDescent="0.3">
      <c r="A119" t="s">
        <v>85</v>
      </c>
      <c r="B119">
        <v>1234</v>
      </c>
      <c r="C119" s="4">
        <v>45481</v>
      </c>
      <c r="D119" t="s">
        <v>105</v>
      </c>
      <c r="E119">
        <v>98.1</v>
      </c>
      <c r="F119">
        <f>DAY(Hl2dVSrf2it1xDxpJ1JS1727748207[[#This Row],[Transaction Date]])</f>
        <v>8</v>
      </c>
      <c r="G119" t="str">
        <f>IF(Hl2dVSrf2it1xDxpJ1JS1727748207[[#This Row],[Card ]]=1234,"Chandoo","Jo")</f>
        <v>Chandoo</v>
      </c>
      <c r="H119" t="str">
        <f>LOWER(SUBSTITUTE(SUBSTITUTE(SUBSTITUTE(Hl2dVSrf2it1xDxpJ1JS1727748207[[#This Row],[Transaction Detail]], "*", ""), "&amp;", ""), "-", ""))</f>
        <v>z petrol c diesel auck westfield</v>
      </c>
      <c r="I119" s="10" t="s">
        <v>250</v>
      </c>
    </row>
    <row r="120" spans="1:9" x14ac:dyDescent="0.3">
      <c r="A120" t="s">
        <v>85</v>
      </c>
      <c r="B120">
        <v>1234</v>
      </c>
      <c r="C120" s="4">
        <v>45482</v>
      </c>
      <c r="D120" t="s">
        <v>106</v>
      </c>
      <c r="E120">
        <v>42.32</v>
      </c>
      <c r="F120">
        <f>DAY(Hl2dVSrf2it1xDxpJ1JS1727748207[[#This Row],[Transaction Date]])</f>
        <v>9</v>
      </c>
      <c r="G120" t="str">
        <f>IF(Hl2dVSrf2it1xDxpJ1JS1727748207[[#This Row],[Card ]]=1234,"Chandoo","Jo")</f>
        <v>Chandoo</v>
      </c>
      <c r="H120" t="str">
        <f>LOWER(SUBSTITUTE(SUBSTITUTE(SUBSTITUTE(Hl2dVSrf2it1xDxpJ1JS1727748207[[#This Row],[Transaction Detail]], "*", ""), "&amp;", ""), "-", ""))</f>
        <v>trademe l420 ping nz nz txn12 9012hhhu z@</v>
      </c>
      <c r="I120" s="10" t="s">
        <v>209</v>
      </c>
    </row>
    <row r="121" spans="1:9" x14ac:dyDescent="0.3">
      <c r="A121" t="s">
        <v>85</v>
      </c>
      <c r="B121">
        <v>1234</v>
      </c>
      <c r="C121" s="4">
        <v>45482</v>
      </c>
      <c r="D121" t="s">
        <v>107</v>
      </c>
      <c r="E121">
        <v>8.52</v>
      </c>
      <c r="F121">
        <f>DAY(Hl2dVSrf2it1xDxpJ1JS1727748207[[#This Row],[Transaction Date]])</f>
        <v>9</v>
      </c>
      <c r="G121" t="str">
        <f>IF(Hl2dVSrf2it1xDxpJ1JS1727748207[[#This Row],[Card ]]=1234,"Chandoo","Jo")</f>
        <v>Chandoo</v>
      </c>
      <c r="H121" t="str">
        <f>LOWER(SUBSTITUTE(SUBSTITUTE(SUBSTITUTE(Hl2dVSrf2it1xDxpJ1JS1727748207[[#This Row],[Transaction Detail]], "*", ""), "&amp;", ""), "-", ""))</f>
        <v>amc entertainment co txn12 9012hhhu z@</v>
      </c>
      <c r="I121" s="10" t="s">
        <v>255</v>
      </c>
    </row>
    <row r="122" spans="1:9" x14ac:dyDescent="0.3">
      <c r="A122" t="s">
        <v>85</v>
      </c>
      <c r="B122">
        <v>1467</v>
      </c>
      <c r="C122" s="4">
        <v>45482</v>
      </c>
      <c r="D122" t="s">
        <v>108</v>
      </c>
      <c r="E122">
        <v>93.79</v>
      </c>
      <c r="F122">
        <f>DAY(Hl2dVSrf2it1xDxpJ1JS1727748207[[#This Row],[Transaction Date]])</f>
        <v>9</v>
      </c>
      <c r="G122" t="str">
        <f>IF(Hl2dVSrf2it1xDxpJ1JS1727748207[[#This Row],[Card ]]=1234,"Chandoo","Jo")</f>
        <v>Jo</v>
      </c>
      <c r="H122" t="str">
        <f>LOWER(SUBSTITUTE(SUBSTITUTE(SUBSTITUTE(Hl2dVSrf2it1xDxpJ1JS1727748207[[#This Row],[Transaction Detail]], "*", ""), "&amp;", ""), "-", ""))</f>
        <v>commonsense organics wlg jmall</v>
      </c>
      <c r="I122" s="10" t="s">
        <v>256</v>
      </c>
    </row>
    <row r="123" spans="1:9" x14ac:dyDescent="0.3">
      <c r="A123" t="s">
        <v>85</v>
      </c>
      <c r="B123">
        <v>1467</v>
      </c>
      <c r="C123" s="4">
        <v>45482</v>
      </c>
      <c r="D123" t="s">
        <v>109</v>
      </c>
      <c r="E123">
        <v>374.96</v>
      </c>
      <c r="F123">
        <f>DAY(Hl2dVSrf2it1xDxpJ1JS1727748207[[#This Row],[Transaction Date]])</f>
        <v>9</v>
      </c>
      <c r="G123" t="str">
        <f>IF(Hl2dVSrf2it1xDxpJ1JS1727748207[[#This Row],[Card ]]=1234,"Chandoo","Jo")</f>
        <v>Jo</v>
      </c>
      <c r="H123" t="str">
        <f>LOWER(SUBSTITUTE(SUBSTITUTE(SUBSTITUTE(Hl2dVSrf2it1xDxpJ1JS1727748207[[#This Row],[Transaction Detail]], "*", ""), "&amp;", ""), "-", ""))</f>
        <v>cabcharge asia pte nd cp dl</v>
      </c>
      <c r="I123" s="10" t="s">
        <v>223</v>
      </c>
    </row>
    <row r="124" spans="1:9" x14ac:dyDescent="0.3">
      <c r="A124" t="s">
        <v>85</v>
      </c>
      <c r="B124">
        <v>1234</v>
      </c>
      <c r="C124" s="4">
        <v>45483</v>
      </c>
      <c r="D124" t="s">
        <v>87</v>
      </c>
      <c r="E124">
        <v>16.5</v>
      </c>
      <c r="F124">
        <f>DAY(Hl2dVSrf2it1xDxpJ1JS1727748207[[#This Row],[Transaction Date]])</f>
        <v>10</v>
      </c>
      <c r="G124" t="str">
        <f>IF(Hl2dVSrf2it1xDxpJ1JS1727748207[[#This Row],[Card ]]=1234,"Chandoo","Jo")</f>
        <v>Chandoo</v>
      </c>
      <c r="H124" t="str">
        <f>LOWER(SUBSTITUTE(SUBSTITUTE(SUBSTITUTE(Hl2dVSrf2it1xDxpJ1JS1727748207[[#This Row],[Transaction Detail]], "*", ""), "&amp;", ""), "-", ""))</f>
        <v>woolworths nz 9547 visa preapp  authcode</v>
      </c>
      <c r="I124" s="10" t="s">
        <v>208</v>
      </c>
    </row>
    <row r="125" spans="1:9" x14ac:dyDescent="0.3">
      <c r="A125" t="s">
        <v>85</v>
      </c>
      <c r="B125">
        <v>1234</v>
      </c>
      <c r="C125" s="4">
        <v>45483</v>
      </c>
      <c r="D125" t="s">
        <v>99</v>
      </c>
      <c r="E125">
        <v>114.52</v>
      </c>
      <c r="F125">
        <f>DAY(Hl2dVSrf2it1xDxpJ1JS1727748207[[#This Row],[Transaction Date]])</f>
        <v>10</v>
      </c>
      <c r="G125" t="str">
        <f>IF(Hl2dVSrf2it1xDxpJ1JS1727748207[[#This Row],[Card ]]=1234,"Chandoo","Jo")</f>
        <v>Chandoo</v>
      </c>
      <c r="H125" t="str">
        <f>LOWER(SUBSTITUTE(SUBSTITUTE(SUBSTITUTE(Hl2dVSrf2it1xDxpJ1JS1727748207[[#This Row],[Transaction Detail]], "*", ""), "&amp;", ""), "-", ""))</f>
        <v>walmart super  col nd cp dl</v>
      </c>
      <c r="I125" s="10" t="s">
        <v>234</v>
      </c>
    </row>
    <row r="126" spans="1:9" x14ac:dyDescent="0.3">
      <c r="A126" t="s">
        <v>85</v>
      </c>
      <c r="B126">
        <v>1234</v>
      </c>
      <c r="C126" s="4">
        <v>45483</v>
      </c>
      <c r="D126" t="s">
        <v>110</v>
      </c>
      <c r="E126">
        <v>87.97</v>
      </c>
      <c r="F126">
        <f>DAY(Hl2dVSrf2it1xDxpJ1JS1727748207[[#This Row],[Transaction Date]])</f>
        <v>10</v>
      </c>
      <c r="G126" t="str">
        <f>IF(Hl2dVSrf2it1xDxpJ1JS1727748207[[#This Row],[Card ]]=1234,"Chandoo","Jo")</f>
        <v>Chandoo</v>
      </c>
      <c r="H126" t="str">
        <f>LOWER(SUBSTITUTE(SUBSTITUTE(SUBSTITUTE(Hl2dVSrf2it1xDxpJ1JS1727748207[[#This Row],[Transaction Detail]], "*", ""), "&amp;", ""), "-", ""))</f>
        <v>cabcharge asia pte 6032</v>
      </c>
      <c r="I126" s="10" t="s">
        <v>223</v>
      </c>
    </row>
    <row r="127" spans="1:9" x14ac:dyDescent="0.3">
      <c r="A127" t="s">
        <v>85</v>
      </c>
      <c r="B127">
        <v>1467</v>
      </c>
      <c r="C127" s="4">
        <v>45483</v>
      </c>
      <c r="D127" t="s">
        <v>111</v>
      </c>
      <c r="E127">
        <v>7.9</v>
      </c>
      <c r="F127">
        <f>DAY(Hl2dVSrf2it1xDxpJ1JS1727748207[[#This Row],[Transaction Date]])</f>
        <v>10</v>
      </c>
      <c r="G127" t="str">
        <f>IF(Hl2dVSrf2it1xDxpJ1JS1727748207[[#This Row],[Card ]]=1234,"Chandoo","Jo")</f>
        <v>Jo</v>
      </c>
      <c r="H127" t="str">
        <f>LOWER(SUBSTITUTE(SUBSTITUTE(SUBSTITUTE(Hl2dVSrf2it1xDxpJ1JS1727748207[[#This Row],[Transaction Detail]], "*", ""), "&amp;", ""), "-", ""))</f>
        <v>pak n save 6032</v>
      </c>
      <c r="I127" s="10" t="s">
        <v>214</v>
      </c>
    </row>
    <row r="128" spans="1:9" x14ac:dyDescent="0.3">
      <c r="A128" t="s">
        <v>85</v>
      </c>
      <c r="B128">
        <v>1234</v>
      </c>
      <c r="C128" s="4">
        <v>45484</v>
      </c>
      <c r="D128" t="s">
        <v>112</v>
      </c>
      <c r="E128">
        <v>173.53</v>
      </c>
      <c r="F128">
        <f>DAY(Hl2dVSrf2it1xDxpJ1JS1727748207[[#This Row],[Transaction Date]])</f>
        <v>11</v>
      </c>
      <c r="G128" t="str">
        <f>IF(Hl2dVSrf2it1xDxpJ1JS1727748207[[#This Row],[Card ]]=1234,"Chandoo","Jo")</f>
        <v>Chandoo</v>
      </c>
      <c r="H128" t="str">
        <f>LOWER(SUBSTITUTE(SUBSTITUTE(SUBSTITUTE(Hl2dVSrf2it1xDxpJ1JS1727748207[[#This Row],[Transaction Detail]], "*", ""), "&amp;", ""), "-", ""))</f>
        <v>paymypark wellington wel chch fsjk3 78812</v>
      </c>
      <c r="I128" s="10" t="s">
        <v>263</v>
      </c>
    </row>
    <row r="129" spans="1:9" x14ac:dyDescent="0.3">
      <c r="A129" t="s">
        <v>85</v>
      </c>
      <c r="B129">
        <v>1467</v>
      </c>
      <c r="C129" s="4">
        <v>45484</v>
      </c>
      <c r="D129" t="s">
        <v>72</v>
      </c>
      <c r="E129">
        <v>179</v>
      </c>
      <c r="F129">
        <f>DAY(Hl2dVSrf2it1xDxpJ1JS1727748207[[#This Row],[Transaction Date]])</f>
        <v>11</v>
      </c>
      <c r="G129" t="str">
        <f>IF(Hl2dVSrf2it1xDxpJ1JS1727748207[[#This Row],[Card ]]=1234,"Chandoo","Jo")</f>
        <v>Jo</v>
      </c>
      <c r="H129" t="str">
        <f>LOWER(SUBSTITUTE(SUBSTITUTE(SUBSTITUTE(Hl2dVSrf2it1xDxpJ1JS1727748207[[#This Row],[Transaction Detail]], "*", ""), "&amp;", ""), "-", ""))</f>
        <v>countdown matamata wlg jmall</v>
      </c>
      <c r="I129" s="10" t="s">
        <v>264</v>
      </c>
    </row>
    <row r="130" spans="1:9" x14ac:dyDescent="0.3">
      <c r="A130" t="s">
        <v>85</v>
      </c>
      <c r="B130">
        <v>1234</v>
      </c>
      <c r="C130" s="4">
        <v>45484</v>
      </c>
      <c r="D130" t="s">
        <v>113</v>
      </c>
      <c r="E130">
        <v>109.97</v>
      </c>
      <c r="F130">
        <f>DAY(Hl2dVSrf2it1xDxpJ1JS1727748207[[#This Row],[Transaction Date]])</f>
        <v>11</v>
      </c>
      <c r="G130" t="str">
        <f>IF(Hl2dVSrf2it1xDxpJ1JS1727748207[[#This Row],[Card ]]=1234,"Chandoo","Jo")</f>
        <v>Chandoo</v>
      </c>
      <c r="H130" t="str">
        <f>LOWER(SUBSTITUTE(SUBSTITUTE(SUBSTITUTE(Hl2dVSrf2it1xDxpJ1JS1727748207[[#This Row],[Transaction Detail]], "*", ""), "&amp;", ""), "-", ""))</f>
        <v>vodafone prepay visa mc visa preapp  authcode</v>
      </c>
      <c r="I130" s="10" t="s">
        <v>243</v>
      </c>
    </row>
    <row r="131" spans="1:9" x14ac:dyDescent="0.3">
      <c r="A131" t="s">
        <v>85</v>
      </c>
      <c r="B131">
        <v>1234</v>
      </c>
      <c r="C131" s="4">
        <v>45484</v>
      </c>
      <c r="D131" t="s">
        <v>114</v>
      </c>
      <c r="E131">
        <v>119.49</v>
      </c>
      <c r="F131">
        <f>DAY(Hl2dVSrf2it1xDxpJ1JS1727748207[[#This Row],[Transaction Date]])</f>
        <v>11</v>
      </c>
      <c r="G131" t="str">
        <f>IF(Hl2dVSrf2it1xDxpJ1JS1727748207[[#This Row],[Card ]]=1234,"Chandoo","Jo")</f>
        <v>Chandoo</v>
      </c>
      <c r="H131" t="str">
        <f>LOWER(SUBSTITUTE(SUBSTITUTE(SUBSTITUTE(Hl2dVSrf2it1xDxpJ1JS1727748207[[#This Row],[Transaction Detail]], "*", ""), "&amp;", ""), "-", ""))</f>
        <v>apple.com/bill sydney aus visa preapp  authcode</v>
      </c>
      <c r="I131" s="10" t="s">
        <v>260</v>
      </c>
    </row>
    <row r="132" spans="1:9" x14ac:dyDescent="0.3">
      <c r="A132" t="s">
        <v>85</v>
      </c>
      <c r="B132">
        <v>1467</v>
      </c>
      <c r="C132" s="4">
        <v>45485</v>
      </c>
      <c r="D132" t="s">
        <v>115</v>
      </c>
      <c r="E132">
        <v>3</v>
      </c>
      <c r="F132">
        <f>DAY(Hl2dVSrf2it1xDxpJ1JS1727748207[[#This Row],[Transaction Date]])</f>
        <v>12</v>
      </c>
      <c r="G132" t="str">
        <f>IF(Hl2dVSrf2it1xDxpJ1JS1727748207[[#This Row],[Card ]]=1234,"Chandoo","Jo")</f>
        <v>Jo</v>
      </c>
      <c r="H132" t="str">
        <f>LOWER(SUBSTITUTE(SUBSTITUTE(SUBSTITUTE(Hl2dVSrf2it1xDxpJ1JS1727748207[[#This Row],[Transaction Detail]], "*", ""), "&amp;", ""), "-", ""))</f>
        <v>tower insurance ltd 01237427842 chch fsjk3 78812</v>
      </c>
      <c r="I132" s="10" t="s">
        <v>225</v>
      </c>
    </row>
    <row r="133" spans="1:9" x14ac:dyDescent="0.3">
      <c r="A133" t="s">
        <v>85</v>
      </c>
      <c r="B133">
        <v>1234</v>
      </c>
      <c r="C133" s="4">
        <v>45485</v>
      </c>
      <c r="D133" t="s">
        <v>116</v>
      </c>
      <c r="E133">
        <v>4.5</v>
      </c>
      <c r="F133">
        <f>DAY(Hl2dVSrf2it1xDxpJ1JS1727748207[[#This Row],[Transaction Date]])</f>
        <v>12</v>
      </c>
      <c r="G133" t="str">
        <f>IF(Hl2dVSrf2it1xDxpJ1JS1727748207[[#This Row],[Card ]]=1234,"Chandoo","Jo")</f>
        <v>Chandoo</v>
      </c>
      <c r="H133" t="str">
        <f>LOWER(SUBSTITUTE(SUBSTITUTE(SUBSTITUTE(Hl2dVSrf2it1xDxpJ1JS1727748207[[#This Row],[Transaction Detail]], "*", ""), "&amp;", ""), "-", ""))</f>
        <v>pak n save visa preapp  authcode</v>
      </c>
      <c r="I133" s="10" t="s">
        <v>214</v>
      </c>
    </row>
    <row r="134" spans="1:9" x14ac:dyDescent="0.3">
      <c r="A134" t="s">
        <v>85</v>
      </c>
      <c r="B134">
        <v>1467</v>
      </c>
      <c r="C134" s="4">
        <v>45485</v>
      </c>
      <c r="D134" t="s">
        <v>22</v>
      </c>
      <c r="E134">
        <v>2.1</v>
      </c>
      <c r="F134">
        <f>DAY(Hl2dVSrf2it1xDxpJ1JS1727748207[[#This Row],[Transaction Date]])</f>
        <v>12</v>
      </c>
      <c r="G134" t="str">
        <f>IF(Hl2dVSrf2it1xDxpJ1JS1727748207[[#This Row],[Card ]]=1234,"Chandoo","Jo")</f>
        <v>Jo</v>
      </c>
      <c r="H134" t="str">
        <f>LOWER(SUBSTITUTE(SUBSTITUTE(SUBSTITUTE(Hl2dVSrf2it1xDxpJ1JS1727748207[[#This Row],[Transaction Detail]], "*", ""), "&amp;", ""), "-", ""))</f>
        <v>paymypark wellington wel wlg jmall</v>
      </c>
      <c r="I134" s="10" t="s">
        <v>263</v>
      </c>
    </row>
    <row r="135" spans="1:9" x14ac:dyDescent="0.3">
      <c r="A135" t="s">
        <v>85</v>
      </c>
      <c r="B135">
        <v>1234</v>
      </c>
      <c r="C135" s="4">
        <v>45485</v>
      </c>
      <c r="D135" t="s">
        <v>117</v>
      </c>
      <c r="E135">
        <v>28.25</v>
      </c>
      <c r="F135">
        <f>DAY(Hl2dVSrf2it1xDxpJ1JS1727748207[[#This Row],[Transaction Date]])</f>
        <v>12</v>
      </c>
      <c r="G135" t="str">
        <f>IF(Hl2dVSrf2it1xDxpJ1JS1727748207[[#This Row],[Card ]]=1234,"Chandoo","Jo")</f>
        <v>Chandoo</v>
      </c>
      <c r="H135" t="str">
        <f>LOWER(SUBSTITUTE(SUBSTITUTE(SUBSTITUTE(Hl2dVSrf2it1xDxpJ1JS1727748207[[#This Row],[Transaction Detail]], "*", ""), "&amp;", ""), "-", ""))</f>
        <v>amazon vide amazon.com wa wlg jmall</v>
      </c>
      <c r="I135" s="10" t="s">
        <v>206</v>
      </c>
    </row>
    <row r="136" spans="1:9" x14ac:dyDescent="0.3">
      <c r="A136" t="s">
        <v>85</v>
      </c>
      <c r="B136">
        <v>1234</v>
      </c>
      <c r="C136" s="4">
        <v>45485</v>
      </c>
      <c r="D136" t="s">
        <v>91</v>
      </c>
      <c r="E136">
        <v>37.46</v>
      </c>
      <c r="F136">
        <f>DAY(Hl2dVSrf2it1xDxpJ1JS1727748207[[#This Row],[Transaction Date]])</f>
        <v>12</v>
      </c>
      <c r="G136" t="str">
        <f>IF(Hl2dVSrf2it1xDxpJ1JS1727748207[[#This Row],[Card ]]=1234,"Chandoo","Jo")</f>
        <v>Chandoo</v>
      </c>
      <c r="H136" t="str">
        <f>LOWER(SUBSTITUTE(SUBSTITUTE(SUBSTITUTE(Hl2dVSrf2it1xDxpJ1JS1727748207[[#This Row],[Transaction Detail]], "*", ""), "&amp;", ""), "-", ""))</f>
        <v>adobe adobe.ly/enauirl52.99 aud txn12 9012hhhu z@</v>
      </c>
      <c r="I136" s="10" t="s">
        <v>258</v>
      </c>
    </row>
    <row r="137" spans="1:9" x14ac:dyDescent="0.3">
      <c r="A137" t="s">
        <v>85</v>
      </c>
      <c r="B137">
        <v>1234</v>
      </c>
      <c r="C137" s="4">
        <v>45485</v>
      </c>
      <c r="D137" t="s">
        <v>118</v>
      </c>
      <c r="E137">
        <v>12</v>
      </c>
      <c r="F137">
        <f>DAY(Hl2dVSrf2it1xDxpJ1JS1727748207[[#This Row],[Transaction Date]])</f>
        <v>12</v>
      </c>
      <c r="G137" t="str">
        <f>IF(Hl2dVSrf2it1xDxpJ1JS1727748207[[#This Row],[Card ]]=1234,"Chandoo","Jo")</f>
        <v>Chandoo</v>
      </c>
      <c r="H137" t="str">
        <f>LOWER(SUBSTITUTE(SUBSTITUTE(SUBSTITUTE(Hl2dVSrf2it1xDxpJ1JS1727748207[[#This Row],[Transaction Detail]], "*", ""), "&amp;", ""), "-", ""))</f>
        <v>commonsense organics txn12 9012hhhu z@</v>
      </c>
      <c r="I137" s="10" t="s">
        <v>248</v>
      </c>
    </row>
    <row r="138" spans="1:9" x14ac:dyDescent="0.3">
      <c r="A138" t="s">
        <v>85</v>
      </c>
      <c r="B138">
        <v>1234</v>
      </c>
      <c r="C138" s="4">
        <v>45486</v>
      </c>
      <c r="D138" t="s">
        <v>119</v>
      </c>
      <c r="E138">
        <v>45.5</v>
      </c>
      <c r="F138">
        <f>DAY(Hl2dVSrf2it1xDxpJ1JS1727748207[[#This Row],[Transaction Date]])</f>
        <v>13</v>
      </c>
      <c r="G138" t="str">
        <f>IF(Hl2dVSrf2it1xDxpJ1JS1727748207[[#This Row],[Card ]]=1234,"Chandoo","Jo")</f>
        <v>Chandoo</v>
      </c>
      <c r="H138" t="str">
        <f>LOWER(SUBSTITUTE(SUBSTITUTE(SUBSTITUTE(Hl2dVSrf2it1xDxpJ1JS1727748207[[#This Row],[Transaction Detail]], "*", ""), "&amp;", ""), "-", ""))</f>
        <v>woolworths nz 9547 auck westfield</v>
      </c>
      <c r="I138" s="10" t="s">
        <v>208</v>
      </c>
    </row>
    <row r="139" spans="1:9" x14ac:dyDescent="0.3">
      <c r="A139" t="s">
        <v>85</v>
      </c>
      <c r="B139">
        <v>1467</v>
      </c>
      <c r="C139" s="4">
        <v>45486</v>
      </c>
      <c r="D139" t="s">
        <v>120</v>
      </c>
      <c r="E139">
        <v>89</v>
      </c>
      <c r="F139">
        <f>DAY(Hl2dVSrf2it1xDxpJ1JS1727748207[[#This Row],[Transaction Date]])</f>
        <v>13</v>
      </c>
      <c r="G139" t="str">
        <f>IF(Hl2dVSrf2it1xDxpJ1JS1727748207[[#This Row],[Card ]]=1234,"Chandoo","Jo")</f>
        <v>Jo</v>
      </c>
      <c r="H139" t="str">
        <f>LOWER(SUBSTITUTE(SUBSTITUTE(SUBSTITUTE(Hl2dVSrf2it1xDxpJ1JS1727748207[[#This Row],[Transaction Detail]], "*", ""), "&amp;", ""), "-", ""))</f>
        <v>adobe adobe.ly/enauirl52.99 aud 6032</v>
      </c>
      <c r="I139" s="10" t="s">
        <v>258</v>
      </c>
    </row>
    <row r="140" spans="1:9" x14ac:dyDescent="0.3">
      <c r="A140" t="s">
        <v>85</v>
      </c>
      <c r="B140">
        <v>1234</v>
      </c>
      <c r="C140" s="4">
        <v>45486</v>
      </c>
      <c r="D140" t="s">
        <v>66</v>
      </c>
      <c r="E140">
        <v>157.71</v>
      </c>
      <c r="F140">
        <f>DAY(Hl2dVSrf2it1xDxpJ1JS1727748207[[#This Row],[Transaction Date]])</f>
        <v>13</v>
      </c>
      <c r="G140" t="str">
        <f>IF(Hl2dVSrf2it1xDxpJ1JS1727748207[[#This Row],[Card ]]=1234,"Chandoo","Jo")</f>
        <v>Chandoo</v>
      </c>
      <c r="H140" t="str">
        <f>LOWER(SUBSTITUTE(SUBSTITUTE(SUBSTITUTE(Hl2dVSrf2it1xDxpJ1JS1727748207[[#This Row],[Transaction Detail]], "*", ""), "&amp;", ""), "-", ""))</f>
        <v>openai chatgpt subscr wlg jmall</v>
      </c>
      <c r="I140" s="10" t="s">
        <v>213</v>
      </c>
    </row>
    <row r="141" spans="1:9" x14ac:dyDescent="0.3">
      <c r="A141" t="s">
        <v>85</v>
      </c>
      <c r="B141">
        <v>1234</v>
      </c>
      <c r="C141" s="4">
        <v>45487</v>
      </c>
      <c r="D141" t="s">
        <v>121</v>
      </c>
      <c r="E141">
        <v>26.28</v>
      </c>
      <c r="F141">
        <f>DAY(Hl2dVSrf2it1xDxpJ1JS1727748207[[#This Row],[Transaction Date]])</f>
        <v>14</v>
      </c>
      <c r="G141" t="str">
        <f>IF(Hl2dVSrf2it1xDxpJ1JS1727748207[[#This Row],[Card ]]=1234,"Chandoo","Jo")</f>
        <v>Chandoo</v>
      </c>
      <c r="H141" t="str">
        <f>LOWER(SUBSTITUTE(SUBSTITUTE(SUBSTITUTE(Hl2dVSrf2it1xDxpJ1JS1727748207[[#This Row],[Transaction Detail]], "*", ""), "&amp;", ""), "-", ""))</f>
        <v>new world 6032</v>
      </c>
      <c r="I141" s="10" t="s">
        <v>241</v>
      </c>
    </row>
    <row r="142" spans="1:9" x14ac:dyDescent="0.3">
      <c r="A142" t="s">
        <v>85</v>
      </c>
      <c r="B142">
        <v>1234</v>
      </c>
      <c r="C142" s="4">
        <v>45487</v>
      </c>
      <c r="D142" t="s">
        <v>122</v>
      </c>
      <c r="E142">
        <v>57.2</v>
      </c>
      <c r="F142">
        <f>DAY(Hl2dVSrf2it1xDxpJ1JS1727748207[[#This Row],[Transaction Date]])</f>
        <v>14</v>
      </c>
      <c r="G142" t="str">
        <f>IF(Hl2dVSrf2it1xDxpJ1JS1727748207[[#This Row],[Card ]]=1234,"Chandoo","Jo")</f>
        <v>Chandoo</v>
      </c>
      <c r="H142" t="str">
        <f>LOWER(SUBSTITUTE(SUBSTITUTE(SUBSTITUTE(Hl2dVSrf2it1xDxpJ1JS1727748207[[#This Row],[Transaction Detail]], "*", ""), "&amp;", ""), "-", ""))</f>
        <v>ruapehu alpine lifts nd cp dl</v>
      </c>
      <c r="I142" s="10" t="s">
        <v>235</v>
      </c>
    </row>
    <row r="143" spans="1:9" x14ac:dyDescent="0.3">
      <c r="A143" t="s">
        <v>85</v>
      </c>
      <c r="B143">
        <v>1234</v>
      </c>
      <c r="C143" s="4">
        <v>45487</v>
      </c>
      <c r="D143" t="s">
        <v>109</v>
      </c>
      <c r="E143">
        <v>37.46</v>
      </c>
      <c r="F143">
        <f>DAY(Hl2dVSrf2it1xDxpJ1JS1727748207[[#This Row],[Transaction Date]])</f>
        <v>14</v>
      </c>
      <c r="G143" t="str">
        <f>IF(Hl2dVSrf2it1xDxpJ1JS1727748207[[#This Row],[Card ]]=1234,"Chandoo","Jo")</f>
        <v>Chandoo</v>
      </c>
      <c r="H143" t="str">
        <f>LOWER(SUBSTITUTE(SUBSTITUTE(SUBSTITUTE(Hl2dVSrf2it1xDxpJ1JS1727748207[[#This Row],[Transaction Detail]], "*", ""), "&amp;", ""), "-", ""))</f>
        <v>cabcharge asia pte nd cp dl</v>
      </c>
      <c r="I143" s="10" t="s">
        <v>223</v>
      </c>
    </row>
    <row r="144" spans="1:9" x14ac:dyDescent="0.3">
      <c r="A144" t="s">
        <v>85</v>
      </c>
      <c r="B144">
        <v>1467</v>
      </c>
      <c r="C144" s="4">
        <v>45488</v>
      </c>
      <c r="D144" t="s">
        <v>123</v>
      </c>
      <c r="E144">
        <v>119.21</v>
      </c>
      <c r="F144">
        <f>DAY(Hl2dVSrf2it1xDxpJ1JS1727748207[[#This Row],[Transaction Date]])</f>
        <v>15</v>
      </c>
      <c r="G144" t="str">
        <f>IF(Hl2dVSrf2it1xDxpJ1JS1727748207[[#This Row],[Card ]]=1234,"Chandoo","Jo")</f>
        <v>Jo</v>
      </c>
      <c r="H144" t="str">
        <f>LOWER(SUBSTITUTE(SUBSTITUTE(SUBSTITUTE(Hl2dVSrf2it1xDxpJ1JS1727748207[[#This Row],[Transaction Detail]], "*", ""), "&amp;", ""), "-", ""))</f>
        <v>woolworths nz 9547 chch fsjk3 78812</v>
      </c>
      <c r="I144" s="10" t="s">
        <v>208</v>
      </c>
    </row>
    <row r="145" spans="1:9" x14ac:dyDescent="0.3">
      <c r="A145" t="s">
        <v>85</v>
      </c>
      <c r="B145">
        <v>1467</v>
      </c>
      <c r="C145" s="4">
        <v>45488</v>
      </c>
      <c r="D145" t="s">
        <v>54</v>
      </c>
      <c r="E145">
        <v>66.27</v>
      </c>
      <c r="F145">
        <f>DAY(Hl2dVSrf2it1xDxpJ1JS1727748207[[#This Row],[Transaction Date]])</f>
        <v>15</v>
      </c>
      <c r="G145" t="str">
        <f>IF(Hl2dVSrf2it1xDxpJ1JS1727748207[[#This Row],[Card ]]=1234,"Chandoo","Jo")</f>
        <v>Jo</v>
      </c>
      <c r="H145" t="str">
        <f>LOWER(SUBSTITUTE(SUBSTITUTE(SUBSTITUTE(Hl2dVSrf2it1xDxpJ1JS1727748207[[#This Row],[Transaction Detail]], "*", ""), "&amp;", ""), "-", ""))</f>
        <v>lowes chch fsjk3 78812</v>
      </c>
      <c r="I145" s="10" t="s">
        <v>239</v>
      </c>
    </row>
    <row r="146" spans="1:9" x14ac:dyDescent="0.3">
      <c r="A146" t="s">
        <v>85</v>
      </c>
      <c r="B146">
        <v>1467</v>
      </c>
      <c r="C146" s="4">
        <v>45488</v>
      </c>
      <c r="D146" t="s">
        <v>124</v>
      </c>
      <c r="E146">
        <v>25.28</v>
      </c>
      <c r="F146">
        <f>DAY(Hl2dVSrf2it1xDxpJ1JS1727748207[[#This Row],[Transaction Date]])</f>
        <v>15</v>
      </c>
      <c r="G146" t="str">
        <f>IF(Hl2dVSrf2it1xDxpJ1JS1727748207[[#This Row],[Card ]]=1234,"Chandoo","Jo")</f>
        <v>Jo</v>
      </c>
      <c r="H146" t="str">
        <f>LOWER(SUBSTITUTE(SUBSTITUTE(SUBSTITUTE(Hl2dVSrf2it1xDxpJ1JS1727748207[[#This Row],[Transaction Detail]], "*", ""), "&amp;", ""), "-", ""))</f>
        <v>burgerfuel  sh1 trwo 6032 wlg jmall</v>
      </c>
      <c r="I146" s="10" t="s">
        <v>229</v>
      </c>
    </row>
    <row r="147" spans="1:9" x14ac:dyDescent="0.3">
      <c r="A147" t="s">
        <v>85</v>
      </c>
      <c r="B147">
        <v>1234</v>
      </c>
      <c r="C147" s="4">
        <v>45488</v>
      </c>
      <c r="D147" t="s">
        <v>125</v>
      </c>
      <c r="E147">
        <v>28.29</v>
      </c>
      <c r="F147">
        <f>DAY(Hl2dVSrf2it1xDxpJ1JS1727748207[[#This Row],[Transaction Date]])</f>
        <v>15</v>
      </c>
      <c r="G147" t="str">
        <f>IF(Hl2dVSrf2it1xDxpJ1JS1727748207[[#This Row],[Card ]]=1234,"Chandoo","Jo")</f>
        <v>Chandoo</v>
      </c>
      <c r="H147" t="str">
        <f>LOWER(SUBSTITUTE(SUBSTITUTE(SUBSTITUTE(Hl2dVSrf2it1xDxpJ1JS1727748207[[#This Row],[Transaction Detail]], "*", ""), "&amp;", ""), "-", ""))</f>
        <v>event cinemas ǫueensga nd cp dl</v>
      </c>
      <c r="I147" s="10" t="s">
        <v>226</v>
      </c>
    </row>
    <row r="148" spans="1:9" x14ac:dyDescent="0.3">
      <c r="A148" t="s">
        <v>85</v>
      </c>
      <c r="B148">
        <v>1234</v>
      </c>
      <c r="C148" s="4">
        <v>45488</v>
      </c>
      <c r="D148" t="s">
        <v>126</v>
      </c>
      <c r="E148">
        <v>4.5</v>
      </c>
      <c r="F148">
        <f>DAY(Hl2dVSrf2it1xDxpJ1JS1727748207[[#This Row],[Transaction Date]])</f>
        <v>15</v>
      </c>
      <c r="G148" t="str">
        <f>IF(Hl2dVSrf2it1xDxpJ1JS1727748207[[#This Row],[Card ]]=1234,"Chandoo","Jo")</f>
        <v>Chandoo</v>
      </c>
      <c r="H148" t="str">
        <f>LOWER(SUBSTITUTE(SUBSTITUTE(SUBSTITUTE(Hl2dVSrf2it1xDxpJ1JS1727748207[[#This Row],[Transaction Detail]], "*", ""), "&amp;", ""), "-", ""))</f>
        <v>new world nd cp dl</v>
      </c>
      <c r="I148" s="10" t="s">
        <v>265</v>
      </c>
    </row>
    <row r="149" spans="1:9" x14ac:dyDescent="0.3">
      <c r="A149" t="s">
        <v>85</v>
      </c>
      <c r="B149">
        <v>1467</v>
      </c>
      <c r="C149" s="4">
        <v>45489</v>
      </c>
      <c r="D149" t="s">
        <v>127</v>
      </c>
      <c r="E149">
        <v>30.05</v>
      </c>
      <c r="F149">
        <f>DAY(Hl2dVSrf2it1xDxpJ1JS1727748207[[#This Row],[Transaction Date]])</f>
        <v>16</v>
      </c>
      <c r="G149" t="str">
        <f>IF(Hl2dVSrf2it1xDxpJ1JS1727748207[[#This Row],[Card ]]=1234,"Chandoo","Jo")</f>
        <v>Jo</v>
      </c>
      <c r="H149" t="str">
        <f>LOWER(SUBSTITUTE(SUBSTITUTE(SUBSTITUTE(Hl2dVSrf2it1xDxpJ1JS1727748207[[#This Row],[Transaction Detail]], "*", ""), "&amp;", ""), "-", ""))</f>
        <v>liberated syndication 4126210902 wlg jmall</v>
      </c>
      <c r="I149" s="10" t="s">
        <v>240</v>
      </c>
    </row>
    <row r="150" spans="1:9" x14ac:dyDescent="0.3">
      <c r="A150" t="s">
        <v>85</v>
      </c>
      <c r="B150">
        <v>1234</v>
      </c>
      <c r="C150" s="4">
        <v>45489</v>
      </c>
      <c r="D150" t="s">
        <v>54</v>
      </c>
      <c r="E150">
        <v>45.03</v>
      </c>
      <c r="F150">
        <f>DAY(Hl2dVSrf2it1xDxpJ1JS1727748207[[#This Row],[Transaction Date]])</f>
        <v>16</v>
      </c>
      <c r="G150" t="str">
        <f>IF(Hl2dVSrf2it1xDxpJ1JS1727748207[[#This Row],[Card ]]=1234,"Chandoo","Jo")</f>
        <v>Chandoo</v>
      </c>
      <c r="H150" t="str">
        <f>LOWER(SUBSTITUTE(SUBSTITUTE(SUBSTITUTE(Hl2dVSrf2it1xDxpJ1JS1727748207[[#This Row],[Transaction Detail]], "*", ""), "&amp;", ""), "-", ""))</f>
        <v>lowes chch fsjk3 78812</v>
      </c>
      <c r="I150" s="10" t="s">
        <v>239</v>
      </c>
    </row>
    <row r="151" spans="1:9" x14ac:dyDescent="0.3">
      <c r="A151" t="s">
        <v>85</v>
      </c>
      <c r="B151">
        <v>1234</v>
      </c>
      <c r="C151" s="4">
        <v>45490</v>
      </c>
      <c r="D151" t="s">
        <v>128</v>
      </c>
      <c r="E151">
        <v>1196.52</v>
      </c>
      <c r="F151">
        <f>DAY(Hl2dVSrf2it1xDxpJ1JS1727748207[[#This Row],[Transaction Date]])</f>
        <v>17</v>
      </c>
      <c r="G151" t="str">
        <f>IF(Hl2dVSrf2it1xDxpJ1JS1727748207[[#This Row],[Card ]]=1234,"Chandoo","Jo")</f>
        <v>Chandoo</v>
      </c>
      <c r="H151" t="str">
        <f>LOWER(SUBSTITUTE(SUBSTITUTE(SUBSTITUTE(Hl2dVSrf2it1xDxpJ1JS1727748207[[#This Row],[Transaction Detail]], "*", ""), "&amp;", ""), "-", ""))</f>
        <v>buntings co  petone nd cp dl</v>
      </c>
      <c r="I151" t="s">
        <v>227</v>
      </c>
    </row>
    <row r="152" spans="1:9" x14ac:dyDescent="0.3">
      <c r="A152" t="s">
        <v>85</v>
      </c>
      <c r="B152">
        <v>1234</v>
      </c>
      <c r="C152" s="4">
        <v>45490</v>
      </c>
      <c r="D152" t="s">
        <v>129</v>
      </c>
      <c r="E152">
        <v>14.75</v>
      </c>
      <c r="F152">
        <f>DAY(Hl2dVSrf2it1xDxpJ1JS1727748207[[#This Row],[Transaction Date]])</f>
        <v>17</v>
      </c>
      <c r="G152" t="str">
        <f>IF(Hl2dVSrf2it1xDxpJ1JS1727748207[[#This Row],[Card ]]=1234,"Chandoo","Jo")</f>
        <v>Chandoo</v>
      </c>
      <c r="H152" t="str">
        <f>LOWER(SUBSTITUTE(SUBSTITUTE(SUBSTITUTE(Hl2dVSrf2it1xDxpJ1JS1727748207[[#This Row],[Transaction Detail]], "*", ""), "&amp;", ""), "-", ""))</f>
        <v>the warehouse 6032</v>
      </c>
      <c r="I152" t="s">
        <v>266</v>
      </c>
    </row>
    <row r="153" spans="1:9" x14ac:dyDescent="0.3">
      <c r="A153" t="s">
        <v>85</v>
      </c>
      <c r="B153">
        <v>1467</v>
      </c>
      <c r="C153" s="4">
        <v>45490</v>
      </c>
      <c r="D153" t="s">
        <v>130</v>
      </c>
      <c r="E153">
        <v>16.34</v>
      </c>
      <c r="F153">
        <f>DAY(Hl2dVSrf2it1xDxpJ1JS1727748207[[#This Row],[Transaction Date]])</f>
        <v>17</v>
      </c>
      <c r="G153" t="str">
        <f>IF(Hl2dVSrf2it1xDxpJ1JS1727748207[[#This Row],[Card ]]=1234,"Chandoo","Jo")</f>
        <v>Jo</v>
      </c>
      <c r="H153" t="str">
        <f>LOWER(SUBSTITUTE(SUBSTITUTE(SUBSTITUTE(Hl2dVSrf2it1xDxpJ1JS1727748207[[#This Row],[Transaction Detail]], "*", ""), "&amp;", ""), "-", ""))</f>
        <v>ruapehu alpine lifts txn12 9012hhhu z@</v>
      </c>
      <c r="I153" t="s">
        <v>235</v>
      </c>
    </row>
    <row r="154" spans="1:9" x14ac:dyDescent="0.3">
      <c r="A154" t="s">
        <v>85</v>
      </c>
      <c r="B154">
        <v>1234</v>
      </c>
      <c r="C154" s="4">
        <v>45490</v>
      </c>
      <c r="D154" t="s">
        <v>131</v>
      </c>
      <c r="E154">
        <v>3.5</v>
      </c>
      <c r="F154">
        <f>DAY(Hl2dVSrf2it1xDxpJ1JS1727748207[[#This Row],[Transaction Date]])</f>
        <v>17</v>
      </c>
      <c r="G154" t="str">
        <f>IF(Hl2dVSrf2it1xDxpJ1JS1727748207[[#This Row],[Card ]]=1234,"Chandoo","Jo")</f>
        <v>Chandoo</v>
      </c>
      <c r="H154" t="str">
        <f>LOWER(SUBSTITUTE(SUBSTITUTE(SUBSTITUTE(Hl2dVSrf2it1xDxpJ1JS1727748207[[#This Row],[Transaction Detail]], "*", ""), "&amp;", ""), "-", ""))</f>
        <v>patel's grocery and essentials nd cp dl</v>
      </c>
      <c r="I154" t="s">
        <v>246</v>
      </c>
    </row>
    <row r="155" spans="1:9" x14ac:dyDescent="0.3">
      <c r="A155" t="s">
        <v>85</v>
      </c>
      <c r="B155">
        <v>1234</v>
      </c>
      <c r="C155" s="4">
        <v>45491</v>
      </c>
      <c r="D155" t="s">
        <v>42</v>
      </c>
      <c r="E155">
        <v>15.62</v>
      </c>
      <c r="F155">
        <f>DAY(Hl2dVSrf2it1xDxpJ1JS1727748207[[#This Row],[Transaction Date]])</f>
        <v>18</v>
      </c>
      <c r="G155" t="str">
        <f>IF(Hl2dVSrf2it1xDxpJ1JS1727748207[[#This Row],[Card ]]=1234,"Chandoo","Jo")</f>
        <v>Chandoo</v>
      </c>
      <c r="H155" t="str">
        <f>LOWER(SUBSTITUTE(SUBSTITUTE(SUBSTITUTE(Hl2dVSrf2it1xDxpJ1JS1727748207[[#This Row],[Transaction Detail]], "*", ""), "&amp;", ""), "-", ""))</f>
        <v>hell pizza napier hbay txn12 9012hhhu z@</v>
      </c>
      <c r="I155" t="s">
        <v>215</v>
      </c>
    </row>
    <row r="156" spans="1:9" x14ac:dyDescent="0.3">
      <c r="A156" t="s">
        <v>85</v>
      </c>
      <c r="B156">
        <v>1234</v>
      </c>
      <c r="C156" s="4">
        <v>45492</v>
      </c>
      <c r="D156" t="s">
        <v>86</v>
      </c>
      <c r="E156">
        <v>39.31</v>
      </c>
      <c r="F156">
        <f>DAY(Hl2dVSrf2it1xDxpJ1JS1727748207[[#This Row],[Transaction Date]])</f>
        <v>19</v>
      </c>
      <c r="G156" t="str">
        <f>IF(Hl2dVSrf2it1xDxpJ1JS1727748207[[#This Row],[Card ]]=1234,"Chandoo","Jo")</f>
        <v>Chandoo</v>
      </c>
      <c r="H156" t="str">
        <f>LOWER(SUBSTITUTE(SUBSTITUTE(SUBSTITUTE(Hl2dVSrf2it1xDxpJ1JS1727748207[[#This Row],[Transaction Detail]], "*", ""), "&amp;", ""), "-", ""))</f>
        <v>cabcharge asia pte wlg jmall</v>
      </c>
      <c r="I156" t="s">
        <v>223</v>
      </c>
    </row>
    <row r="157" spans="1:9" x14ac:dyDescent="0.3">
      <c r="A157" t="s">
        <v>85</v>
      </c>
      <c r="B157">
        <v>1234</v>
      </c>
      <c r="C157" s="4">
        <v>45492</v>
      </c>
      <c r="D157" t="s">
        <v>132</v>
      </c>
      <c r="E157">
        <v>11.07</v>
      </c>
      <c r="F157">
        <f>DAY(Hl2dVSrf2it1xDxpJ1JS1727748207[[#This Row],[Transaction Date]])</f>
        <v>19</v>
      </c>
      <c r="G157" t="str">
        <f>IF(Hl2dVSrf2it1xDxpJ1JS1727748207[[#This Row],[Card ]]=1234,"Chandoo","Jo")</f>
        <v>Chandoo</v>
      </c>
      <c r="H157" t="str">
        <f>LOWER(SUBSTITUTE(SUBSTITUTE(SUBSTITUTE(Hl2dVSrf2it1xDxpJ1JS1727748207[[#This Row],[Transaction Detail]], "*", ""), "&amp;", ""), "-", ""))</f>
        <v>google youtubepremium auckland nd cp dl</v>
      </c>
      <c r="I157" t="s">
        <v>211</v>
      </c>
    </row>
    <row r="158" spans="1:9" x14ac:dyDescent="0.3">
      <c r="A158" t="s">
        <v>85</v>
      </c>
      <c r="B158">
        <v>1234</v>
      </c>
      <c r="C158" s="4">
        <v>45492</v>
      </c>
      <c r="D158" t="s">
        <v>133</v>
      </c>
      <c r="E158">
        <v>364.11</v>
      </c>
      <c r="F158">
        <f>DAY(Hl2dVSrf2it1xDxpJ1JS1727748207[[#This Row],[Transaction Date]])</f>
        <v>19</v>
      </c>
      <c r="G158" t="str">
        <f>IF(Hl2dVSrf2it1xDxpJ1JS1727748207[[#This Row],[Card ]]=1234,"Chandoo","Jo")</f>
        <v>Chandoo</v>
      </c>
      <c r="H158" t="str">
        <f>LOWER(SUBSTITUTE(SUBSTITUTE(SUBSTITUTE(Hl2dVSrf2it1xDxpJ1JS1727748207[[#This Row],[Transaction Detail]], "*", ""), "&amp;", ""), "-", ""))</f>
        <v>the warehouse wlg jmall</v>
      </c>
      <c r="I158" t="s">
        <v>267</v>
      </c>
    </row>
    <row r="159" spans="1:9" x14ac:dyDescent="0.3">
      <c r="A159" t="s">
        <v>85</v>
      </c>
      <c r="B159">
        <v>1234</v>
      </c>
      <c r="C159" s="4">
        <v>45493</v>
      </c>
      <c r="D159" t="s">
        <v>90</v>
      </c>
      <c r="E159">
        <v>2.5499999999999998</v>
      </c>
      <c r="F159">
        <f>DAY(Hl2dVSrf2it1xDxpJ1JS1727748207[[#This Row],[Transaction Date]])</f>
        <v>20</v>
      </c>
      <c r="G159" t="str">
        <f>IF(Hl2dVSrf2it1xDxpJ1JS1727748207[[#This Row],[Card ]]=1234,"Chandoo","Jo")</f>
        <v>Chandoo</v>
      </c>
      <c r="H159" t="str">
        <f>LOWER(SUBSTITUTE(SUBSTITUTE(SUBSTITUTE(Hl2dVSrf2it1xDxpJ1JS1727748207[[#This Row],[Transaction Detail]], "*", ""), "&amp;", ""), "-", ""))</f>
        <v>z petrol c diesel txn12 9012hhhu z@</v>
      </c>
      <c r="I159" t="s">
        <v>250</v>
      </c>
    </row>
    <row r="160" spans="1:9" x14ac:dyDescent="0.3">
      <c r="A160" t="s">
        <v>85</v>
      </c>
      <c r="B160">
        <v>1234</v>
      </c>
      <c r="C160" s="4">
        <v>45493</v>
      </c>
      <c r="D160" t="s">
        <v>134</v>
      </c>
      <c r="E160">
        <v>589.32000000000005</v>
      </c>
      <c r="F160">
        <f>DAY(Hl2dVSrf2it1xDxpJ1JS1727748207[[#This Row],[Transaction Date]])</f>
        <v>20</v>
      </c>
      <c r="G160" t="str">
        <f>IF(Hl2dVSrf2it1xDxpJ1JS1727748207[[#This Row],[Card ]]=1234,"Chandoo","Jo")</f>
        <v>Chandoo</v>
      </c>
      <c r="H160" t="str">
        <f>LOWER(SUBSTITUTE(SUBSTITUTE(SUBSTITUTE(Hl2dVSrf2it1xDxpJ1JS1727748207[[#This Row],[Transaction Detail]], "*", ""), "&amp;", ""), "-", ""))</f>
        <v>city green food and chch fsjk3 78812</v>
      </c>
      <c r="I160" t="s">
        <v>237</v>
      </c>
    </row>
    <row r="161" spans="1:9" x14ac:dyDescent="0.3">
      <c r="A161" t="s">
        <v>85</v>
      </c>
      <c r="B161">
        <v>1234</v>
      </c>
      <c r="C161" s="4">
        <v>45494</v>
      </c>
      <c r="D161" t="s">
        <v>104</v>
      </c>
      <c r="E161">
        <v>12</v>
      </c>
      <c r="F161">
        <f>DAY(Hl2dVSrf2it1xDxpJ1JS1727748207[[#This Row],[Transaction Date]])</f>
        <v>21</v>
      </c>
      <c r="G161" t="str">
        <f>IF(Hl2dVSrf2it1xDxpJ1JS1727748207[[#This Row],[Card ]]=1234,"Chandoo","Jo")</f>
        <v>Chandoo</v>
      </c>
      <c r="H161" t="str">
        <f>LOWER(SUBSTITUTE(SUBSTITUTE(SUBSTITUTE(Hl2dVSrf2it1xDxpJ1JS1727748207[[#This Row],[Transaction Detail]], "*", ""), "&amp;", ""), "-", ""))</f>
        <v>pak n save txn12 9012hhhu z@</v>
      </c>
      <c r="I161" t="s">
        <v>214</v>
      </c>
    </row>
    <row r="162" spans="1:9" x14ac:dyDescent="0.3">
      <c r="A162" t="s">
        <v>85</v>
      </c>
      <c r="B162">
        <v>1467</v>
      </c>
      <c r="C162" s="4">
        <v>45495</v>
      </c>
      <c r="D162" t="s">
        <v>58</v>
      </c>
      <c r="E162">
        <v>133.59</v>
      </c>
      <c r="F162">
        <f>DAY(Hl2dVSrf2it1xDxpJ1JS1727748207[[#This Row],[Transaction Date]])</f>
        <v>22</v>
      </c>
      <c r="G162" t="str">
        <f>IF(Hl2dVSrf2it1xDxpJ1JS1727748207[[#This Row],[Card ]]=1234,"Chandoo","Jo")</f>
        <v>Jo</v>
      </c>
      <c r="H162" t="str">
        <f>LOWER(SUBSTITUTE(SUBSTITUTE(SUBSTITUTE(Hl2dVSrf2it1xDxpJ1JS1727748207[[#This Row],[Transaction Detail]], "*", ""), "&amp;", ""), "-", ""))</f>
        <v>liberated syndication 4126210902 auck westfield</v>
      </c>
      <c r="I162" t="s">
        <v>240</v>
      </c>
    </row>
    <row r="163" spans="1:9" x14ac:dyDescent="0.3">
      <c r="A163" t="s">
        <v>85</v>
      </c>
      <c r="B163">
        <v>1467</v>
      </c>
      <c r="C163" s="4">
        <v>45496</v>
      </c>
      <c r="D163" t="s">
        <v>135</v>
      </c>
      <c r="E163">
        <v>89</v>
      </c>
      <c r="F163">
        <f>DAY(Hl2dVSrf2it1xDxpJ1JS1727748207[[#This Row],[Transaction Date]])</f>
        <v>23</v>
      </c>
      <c r="G163" t="str">
        <f>IF(Hl2dVSrf2it1xDxpJ1JS1727748207[[#This Row],[Card ]]=1234,"Chandoo","Jo")</f>
        <v>Jo</v>
      </c>
      <c r="H163" t="str">
        <f>LOWER(SUBSTITUTE(SUBSTITUTE(SUBSTITUTE(Hl2dVSrf2it1xDxpJ1JS1727748207[[#This Row],[Transaction Detail]], "*", ""), "&amp;", ""), "-", ""))</f>
        <v>scholastic nz nd cp dl</v>
      </c>
      <c r="I163" t="s">
        <v>268</v>
      </c>
    </row>
    <row r="164" spans="1:9" x14ac:dyDescent="0.3">
      <c r="A164" t="s">
        <v>85</v>
      </c>
      <c r="B164">
        <v>1234</v>
      </c>
      <c r="C164" s="4">
        <v>45497</v>
      </c>
      <c r="D164" t="s">
        <v>96</v>
      </c>
      <c r="E164">
        <v>31</v>
      </c>
      <c r="F164">
        <f>DAY(Hl2dVSrf2it1xDxpJ1JS1727748207[[#This Row],[Transaction Date]])</f>
        <v>24</v>
      </c>
      <c r="G164" t="str">
        <f>IF(Hl2dVSrf2it1xDxpJ1JS1727748207[[#This Row],[Card ]]=1234,"Chandoo","Jo")</f>
        <v>Chandoo</v>
      </c>
      <c r="H164" t="str">
        <f>LOWER(SUBSTITUTE(SUBSTITUTE(SUBSTITUTE(Hl2dVSrf2it1xDxpJ1JS1727748207[[#This Row],[Transaction Detail]], "*", ""), "&amp;", ""), "-", ""))</f>
        <v>event cinemas ǫueensga 6032</v>
      </c>
      <c r="I164" t="s">
        <v>226</v>
      </c>
    </row>
    <row r="165" spans="1:9" x14ac:dyDescent="0.3">
      <c r="A165" t="s">
        <v>85</v>
      </c>
      <c r="B165">
        <v>1467</v>
      </c>
      <c r="C165" s="4">
        <v>45497</v>
      </c>
      <c r="D165" t="s">
        <v>14</v>
      </c>
      <c r="E165">
        <v>32.770000000000003</v>
      </c>
      <c r="F165">
        <f>DAY(Hl2dVSrf2it1xDxpJ1JS1727748207[[#This Row],[Transaction Date]])</f>
        <v>24</v>
      </c>
      <c r="G165" t="str">
        <f>IF(Hl2dVSrf2it1xDxpJ1JS1727748207[[#This Row],[Card ]]=1234,"Chandoo","Jo")</f>
        <v>Jo</v>
      </c>
      <c r="H165" t="str">
        <f>LOWER(SUBSTITUTE(SUBSTITUTE(SUBSTITUTE(Hl2dVSrf2it1xDxpJ1JS1727748207[[#This Row],[Transaction Detail]], "*", ""), "&amp;", ""), "-", ""))</f>
        <v>hell pizza napier hbay auck westfield</v>
      </c>
      <c r="I165" t="s">
        <v>215</v>
      </c>
    </row>
    <row r="166" spans="1:9" x14ac:dyDescent="0.3">
      <c r="A166" t="s">
        <v>85</v>
      </c>
      <c r="B166">
        <v>1234</v>
      </c>
      <c r="C166" s="4">
        <v>45497</v>
      </c>
      <c r="D166" t="s">
        <v>26</v>
      </c>
      <c r="E166">
        <v>1.74</v>
      </c>
      <c r="F166">
        <f>DAY(Hl2dVSrf2it1xDxpJ1JS1727748207[[#This Row],[Transaction Date]])</f>
        <v>24</v>
      </c>
      <c r="G166" t="str">
        <f>IF(Hl2dVSrf2it1xDxpJ1JS1727748207[[#This Row],[Card ]]=1234,"Chandoo","Jo")</f>
        <v>Chandoo</v>
      </c>
      <c r="H166" t="str">
        <f>LOWER(SUBSTITUTE(SUBSTITUTE(SUBSTITUTE(Hl2dVSrf2it1xDxpJ1JS1727748207[[#This Row],[Transaction Detail]], "*", ""), "&amp;", ""), "-", ""))</f>
        <v>tower insurance ltd 01237427842 nd cp dl</v>
      </c>
      <c r="I166" t="s">
        <v>225</v>
      </c>
    </row>
    <row r="167" spans="1:9" x14ac:dyDescent="0.3">
      <c r="A167" t="s">
        <v>85</v>
      </c>
      <c r="B167">
        <v>1467</v>
      </c>
      <c r="C167" s="4">
        <v>45498</v>
      </c>
      <c r="D167" t="s">
        <v>136</v>
      </c>
      <c r="E167">
        <v>252.23</v>
      </c>
      <c r="F167">
        <f>DAY(Hl2dVSrf2it1xDxpJ1JS1727748207[[#This Row],[Transaction Date]])</f>
        <v>25</v>
      </c>
      <c r="G167" t="str">
        <f>IF(Hl2dVSrf2it1xDxpJ1JS1727748207[[#This Row],[Card ]]=1234,"Chandoo","Jo")</f>
        <v>Jo</v>
      </c>
      <c r="H167" t="str">
        <f>LOWER(SUBSTITUTE(SUBSTITUTE(SUBSTITUTE(Hl2dVSrf2it1xDxpJ1JS1727748207[[#This Row],[Transaction Detail]], "*", ""), "&amp;", ""), "-", ""))</f>
        <v>new world churton chch fsjk3 78812</v>
      </c>
      <c r="I167" t="s">
        <v>238</v>
      </c>
    </row>
    <row r="168" spans="1:9" x14ac:dyDescent="0.3">
      <c r="A168" t="s">
        <v>85</v>
      </c>
      <c r="B168">
        <v>1234</v>
      </c>
      <c r="C168" s="4">
        <v>45499</v>
      </c>
      <c r="D168" t="s">
        <v>137</v>
      </c>
      <c r="E168">
        <v>54.25</v>
      </c>
      <c r="F168">
        <f>DAY(Hl2dVSrf2it1xDxpJ1JS1727748207[[#This Row],[Transaction Date]])</f>
        <v>26</v>
      </c>
      <c r="G168" t="str">
        <f>IF(Hl2dVSrf2it1xDxpJ1JS1727748207[[#This Row],[Card ]]=1234,"Chandoo","Jo")</f>
        <v>Chandoo</v>
      </c>
      <c r="H168" t="str">
        <f>LOWER(SUBSTITUTE(SUBSTITUTE(SUBSTITUTE(Hl2dVSrf2it1xDxpJ1JS1727748207[[#This Row],[Transaction Detail]], "*", ""), "&amp;", ""), "-", ""))</f>
        <v>amazon web services auck westfield</v>
      </c>
      <c r="I168" t="s">
        <v>269</v>
      </c>
    </row>
    <row r="169" spans="1:9" x14ac:dyDescent="0.3">
      <c r="A169" t="s">
        <v>85</v>
      </c>
      <c r="B169">
        <v>1234</v>
      </c>
      <c r="C169" s="4">
        <v>45499</v>
      </c>
      <c r="D169" t="s">
        <v>123</v>
      </c>
      <c r="E169">
        <v>10</v>
      </c>
      <c r="F169">
        <f>DAY(Hl2dVSrf2it1xDxpJ1JS1727748207[[#This Row],[Transaction Date]])</f>
        <v>26</v>
      </c>
      <c r="G169" t="str">
        <f>IF(Hl2dVSrf2it1xDxpJ1JS1727748207[[#This Row],[Card ]]=1234,"Chandoo","Jo")</f>
        <v>Chandoo</v>
      </c>
      <c r="H169" t="str">
        <f>LOWER(SUBSTITUTE(SUBSTITUTE(SUBSTITUTE(Hl2dVSrf2it1xDxpJ1JS1727748207[[#This Row],[Transaction Detail]], "*", ""), "&amp;", ""), "-", ""))</f>
        <v>woolworths nz 9547 chch fsjk3 78812</v>
      </c>
      <c r="I169" t="s">
        <v>208</v>
      </c>
    </row>
    <row r="170" spans="1:9" x14ac:dyDescent="0.3">
      <c r="A170" t="s">
        <v>85</v>
      </c>
      <c r="B170">
        <v>1467</v>
      </c>
      <c r="C170" s="4">
        <v>45499</v>
      </c>
      <c r="D170" t="s">
        <v>57</v>
      </c>
      <c r="E170">
        <v>13.99</v>
      </c>
      <c r="F170">
        <f>DAY(Hl2dVSrf2it1xDxpJ1JS1727748207[[#This Row],[Transaction Date]])</f>
        <v>26</v>
      </c>
      <c r="G170" t="str">
        <f>IF(Hl2dVSrf2it1xDxpJ1JS1727748207[[#This Row],[Card ]]=1234,"Chandoo","Jo")</f>
        <v>Jo</v>
      </c>
      <c r="H170" t="str">
        <f>LOWER(SUBSTITUTE(SUBSTITUTE(SUBSTITUTE(Hl2dVSrf2it1xDxpJ1JS1727748207[[#This Row],[Transaction Detail]], "*", ""), "&amp;", ""), "-", ""))</f>
        <v>toyworld megastore dover wlg jmall</v>
      </c>
      <c r="I170" t="s">
        <v>232</v>
      </c>
    </row>
    <row r="171" spans="1:9" x14ac:dyDescent="0.3">
      <c r="A171" t="s">
        <v>85</v>
      </c>
      <c r="B171">
        <v>1234</v>
      </c>
      <c r="C171" s="4">
        <v>45499</v>
      </c>
      <c r="D171" t="s">
        <v>22</v>
      </c>
      <c r="E171">
        <v>408.34</v>
      </c>
      <c r="F171">
        <f>DAY(Hl2dVSrf2it1xDxpJ1JS1727748207[[#This Row],[Transaction Date]])</f>
        <v>26</v>
      </c>
      <c r="G171" t="str">
        <f>IF(Hl2dVSrf2it1xDxpJ1JS1727748207[[#This Row],[Card ]]=1234,"Chandoo","Jo")</f>
        <v>Chandoo</v>
      </c>
      <c r="H171" t="str">
        <f>LOWER(SUBSTITUTE(SUBSTITUTE(SUBSTITUTE(Hl2dVSrf2it1xDxpJ1JS1727748207[[#This Row],[Transaction Detail]], "*", ""), "&amp;", ""), "-", ""))</f>
        <v>paymypark wellington wel wlg jmall</v>
      </c>
      <c r="I171" t="s">
        <v>222</v>
      </c>
    </row>
    <row r="172" spans="1:9" x14ac:dyDescent="0.3">
      <c r="A172" t="s">
        <v>85</v>
      </c>
      <c r="B172">
        <v>1467</v>
      </c>
      <c r="C172" s="4">
        <v>45500</v>
      </c>
      <c r="D172" t="s">
        <v>121</v>
      </c>
      <c r="E172">
        <v>81.650000000000006</v>
      </c>
      <c r="F172">
        <f>DAY(Hl2dVSrf2it1xDxpJ1JS1727748207[[#This Row],[Transaction Date]])</f>
        <v>27</v>
      </c>
      <c r="G172" t="str">
        <f>IF(Hl2dVSrf2it1xDxpJ1JS1727748207[[#This Row],[Card ]]=1234,"Chandoo","Jo")</f>
        <v>Jo</v>
      </c>
      <c r="H172" t="str">
        <f>LOWER(SUBSTITUTE(SUBSTITUTE(SUBSTITUTE(Hl2dVSrf2it1xDxpJ1JS1727748207[[#This Row],[Transaction Detail]], "*", ""), "&amp;", ""), "-", ""))</f>
        <v>new world 6032</v>
      </c>
      <c r="I172" t="s">
        <v>241</v>
      </c>
    </row>
    <row r="173" spans="1:9" x14ac:dyDescent="0.3">
      <c r="A173" t="s">
        <v>85</v>
      </c>
      <c r="B173">
        <v>1234</v>
      </c>
      <c r="C173" s="4">
        <v>45500</v>
      </c>
      <c r="D173" t="s">
        <v>138</v>
      </c>
      <c r="E173">
        <v>39.85</v>
      </c>
      <c r="F173">
        <f>DAY(Hl2dVSrf2it1xDxpJ1JS1727748207[[#This Row],[Transaction Date]])</f>
        <v>27</v>
      </c>
      <c r="G173" t="str">
        <f>IF(Hl2dVSrf2it1xDxpJ1JS1727748207[[#This Row],[Card ]]=1234,"Chandoo","Jo")</f>
        <v>Chandoo</v>
      </c>
      <c r="H173" t="str">
        <f>LOWER(SUBSTITUTE(SUBSTITUTE(SUBSTITUTE(Hl2dVSrf2it1xDxpJ1JS1727748207[[#This Row],[Transaction Detail]], "*", ""), "&amp;", ""), "-", ""))</f>
        <v>amazon web services nd cp dl</v>
      </c>
      <c r="I173" t="s">
        <v>269</v>
      </c>
    </row>
    <row r="174" spans="1:9" x14ac:dyDescent="0.3">
      <c r="A174" t="s">
        <v>85</v>
      </c>
      <c r="B174">
        <v>1234</v>
      </c>
      <c r="C174" s="4">
        <v>45500</v>
      </c>
      <c r="D174" t="s">
        <v>6</v>
      </c>
      <c r="E174">
        <v>7.03</v>
      </c>
      <c r="F174">
        <f>DAY(Hl2dVSrf2it1xDxpJ1JS1727748207[[#This Row],[Transaction Date]])</f>
        <v>27</v>
      </c>
      <c r="G174" t="str">
        <f>IF(Hl2dVSrf2it1xDxpJ1JS1727748207[[#This Row],[Card ]]=1234,"Chandoo","Jo")</f>
        <v>Chandoo</v>
      </c>
      <c r="H174" t="str">
        <f>LOWER(SUBSTITUTE(SUBSTITUTE(SUBSTITUTE(Hl2dVSrf2it1xDxpJ1JS1727748207[[#This Row],[Transaction Detail]], "*", ""), "&amp;", ""), "-", ""))</f>
        <v>woolworths nz 9547 txn12 9012hhhu z@</v>
      </c>
      <c r="I174" t="s">
        <v>208</v>
      </c>
    </row>
    <row r="175" spans="1:9" x14ac:dyDescent="0.3">
      <c r="A175" t="s">
        <v>85</v>
      </c>
      <c r="B175">
        <v>1234</v>
      </c>
      <c r="C175" s="4">
        <v>45500</v>
      </c>
      <c r="D175" t="s">
        <v>114</v>
      </c>
      <c r="E175">
        <v>29.78</v>
      </c>
      <c r="F175">
        <f>DAY(Hl2dVSrf2it1xDxpJ1JS1727748207[[#This Row],[Transaction Date]])</f>
        <v>27</v>
      </c>
      <c r="G175" t="str">
        <f>IF(Hl2dVSrf2it1xDxpJ1JS1727748207[[#This Row],[Card ]]=1234,"Chandoo","Jo")</f>
        <v>Chandoo</v>
      </c>
      <c r="H175" t="str">
        <f>LOWER(SUBSTITUTE(SUBSTITUTE(SUBSTITUTE(Hl2dVSrf2it1xDxpJ1JS1727748207[[#This Row],[Transaction Detail]], "*", ""), "&amp;", ""), "-", ""))</f>
        <v>apple.com/bill sydney aus visa preapp  authcode</v>
      </c>
      <c r="I175" t="s">
        <v>260</v>
      </c>
    </row>
    <row r="176" spans="1:9" x14ac:dyDescent="0.3">
      <c r="A176" t="s">
        <v>85</v>
      </c>
      <c r="B176">
        <v>1467</v>
      </c>
      <c r="C176" s="4">
        <v>45500</v>
      </c>
      <c r="D176" t="s">
        <v>139</v>
      </c>
      <c r="E176">
        <v>39.15</v>
      </c>
      <c r="F176">
        <f>DAY(Hl2dVSrf2it1xDxpJ1JS1727748207[[#This Row],[Transaction Date]])</f>
        <v>27</v>
      </c>
      <c r="G176" t="str">
        <f>IF(Hl2dVSrf2it1xDxpJ1JS1727748207[[#This Row],[Card ]]=1234,"Chandoo","Jo")</f>
        <v>Jo</v>
      </c>
      <c r="H176" t="str">
        <f>LOWER(SUBSTITUTE(SUBSTITUTE(SUBSTITUTE(Hl2dVSrf2it1xDxpJ1JS1727748207[[#This Row],[Transaction Detail]], "*", ""), "&amp;", ""), "-", ""))</f>
        <v>uber trip help.uber.c txn12 9012hhhu z@</v>
      </c>
      <c r="I176" t="s">
        <v>259</v>
      </c>
    </row>
    <row r="177" spans="1:9" x14ac:dyDescent="0.3">
      <c r="A177" t="s">
        <v>85</v>
      </c>
      <c r="B177">
        <v>1234</v>
      </c>
      <c r="C177" s="4">
        <v>45501</v>
      </c>
      <c r="D177" t="s">
        <v>140</v>
      </c>
      <c r="E177">
        <v>45.63</v>
      </c>
      <c r="F177">
        <f>DAY(Hl2dVSrf2it1xDxpJ1JS1727748207[[#This Row],[Transaction Date]])</f>
        <v>28</v>
      </c>
      <c r="G177" t="str">
        <f>IF(Hl2dVSrf2it1xDxpJ1JS1727748207[[#This Row],[Card ]]=1234,"Chandoo","Jo")</f>
        <v>Chandoo</v>
      </c>
      <c r="H177" t="str">
        <f>LOWER(SUBSTITUTE(SUBSTITUTE(SUBSTITUTE(Hl2dVSrf2it1xDxpJ1JS1727748207[[#This Row],[Transaction Detail]], "*", ""), "&amp;", ""), "-", ""))</f>
        <v>kmart 6032</v>
      </c>
      <c r="I177" t="s">
        <v>270</v>
      </c>
    </row>
    <row r="178" spans="1:9" x14ac:dyDescent="0.3">
      <c r="A178" t="s">
        <v>85</v>
      </c>
      <c r="B178">
        <v>1234</v>
      </c>
      <c r="C178" s="4">
        <v>45501</v>
      </c>
      <c r="D178" t="s">
        <v>141</v>
      </c>
      <c r="E178">
        <v>40.98</v>
      </c>
      <c r="F178">
        <f>DAY(Hl2dVSrf2it1xDxpJ1JS1727748207[[#This Row],[Transaction Date]])</f>
        <v>28</v>
      </c>
      <c r="G178" t="str">
        <f>IF(Hl2dVSrf2it1xDxpJ1JS1727748207[[#This Row],[Card ]]=1234,"Chandoo","Jo")</f>
        <v>Chandoo</v>
      </c>
      <c r="H178" t="str">
        <f>LOWER(SUBSTITUTE(SUBSTITUTE(SUBSTITUTE(Hl2dVSrf2it1xDxpJ1JS1727748207[[#This Row],[Transaction Detail]], "*", ""), "&amp;", ""), "-", ""))</f>
        <v>one nz prepay wlg jmall</v>
      </c>
      <c r="I178" t="s">
        <v>220</v>
      </c>
    </row>
    <row r="179" spans="1:9" x14ac:dyDescent="0.3">
      <c r="A179" t="s">
        <v>85</v>
      </c>
      <c r="B179">
        <v>1467</v>
      </c>
      <c r="C179" s="4">
        <v>45502</v>
      </c>
      <c r="D179" t="s">
        <v>20</v>
      </c>
      <c r="E179">
        <v>810.75</v>
      </c>
      <c r="F179">
        <f>DAY(Hl2dVSrf2it1xDxpJ1JS1727748207[[#This Row],[Transaction Date]])</f>
        <v>29</v>
      </c>
      <c r="G179" t="str">
        <f>IF(Hl2dVSrf2it1xDxpJ1JS1727748207[[#This Row],[Card ]]=1234,"Chandoo","Jo")</f>
        <v>Jo</v>
      </c>
      <c r="H179" t="str">
        <f>LOWER(SUBSTITUTE(SUBSTITUTE(SUBSTITUTE(Hl2dVSrf2it1xDxpJ1JS1727748207[[#This Row],[Transaction Detail]], "*", ""), "&amp;", ""), "-", ""))</f>
        <v>one nz prepay auck westfield</v>
      </c>
      <c r="I179" t="s">
        <v>220</v>
      </c>
    </row>
    <row r="180" spans="1:9" x14ac:dyDescent="0.3">
      <c r="A180" t="s">
        <v>85</v>
      </c>
      <c r="B180">
        <v>1234</v>
      </c>
      <c r="C180" s="4">
        <v>45502</v>
      </c>
      <c r="D180" t="s">
        <v>142</v>
      </c>
      <c r="E180">
        <v>16.09</v>
      </c>
      <c r="F180">
        <f>DAY(Hl2dVSrf2it1xDxpJ1JS1727748207[[#This Row],[Transaction Date]])</f>
        <v>29</v>
      </c>
      <c r="G180" t="str">
        <f>IF(Hl2dVSrf2it1xDxpJ1JS1727748207[[#This Row],[Card ]]=1234,"Chandoo","Jo")</f>
        <v>Chandoo</v>
      </c>
      <c r="H180" t="str">
        <f>LOWER(SUBSTITUTE(SUBSTITUTE(SUBSTITUTE(Hl2dVSrf2it1xDxpJ1JS1727748207[[#This Row],[Transaction Detail]], "*", ""), "&amp;", ""), "-", ""))</f>
        <v>amc entertainment co wlg jmall</v>
      </c>
      <c r="I180" t="s">
        <v>255</v>
      </c>
    </row>
    <row r="181" spans="1:9" x14ac:dyDescent="0.3">
      <c r="A181" t="s">
        <v>85</v>
      </c>
      <c r="B181">
        <v>1234</v>
      </c>
      <c r="C181" s="4">
        <v>45502</v>
      </c>
      <c r="D181" t="s">
        <v>143</v>
      </c>
      <c r="E181">
        <v>93.79</v>
      </c>
      <c r="F181">
        <f>DAY(Hl2dVSrf2it1xDxpJ1JS1727748207[[#This Row],[Transaction Date]])</f>
        <v>29</v>
      </c>
      <c r="G181" t="str">
        <f>IF(Hl2dVSrf2it1xDxpJ1JS1727748207[[#This Row],[Card ]]=1234,"Chandoo","Jo")</f>
        <v>Chandoo</v>
      </c>
      <c r="H181" t="str">
        <f>LOWER(SUBSTITUTE(SUBSTITUTE(SUBSTITUTE(Hl2dVSrf2it1xDxpJ1JS1727748207[[#This Row],[Transaction Detail]], "*", ""), "&amp;", ""), "-", ""))</f>
        <v>adobe adobe.ly/enauirl52.99 aud auck westfield</v>
      </c>
      <c r="I181" t="s">
        <v>247</v>
      </c>
    </row>
    <row r="182" spans="1:9" x14ac:dyDescent="0.3">
      <c r="A182" t="s">
        <v>85</v>
      </c>
      <c r="B182">
        <v>1234</v>
      </c>
      <c r="C182" s="4">
        <v>45502</v>
      </c>
      <c r="D182" t="s">
        <v>144</v>
      </c>
      <c r="E182">
        <v>8.26</v>
      </c>
      <c r="F182">
        <f>DAY(Hl2dVSrf2it1xDxpJ1JS1727748207[[#This Row],[Transaction Date]])</f>
        <v>29</v>
      </c>
      <c r="G182" t="str">
        <f>IF(Hl2dVSrf2it1xDxpJ1JS1727748207[[#This Row],[Card ]]=1234,"Chandoo","Jo")</f>
        <v>Chandoo</v>
      </c>
      <c r="H182" t="str">
        <f>LOWER(SUBSTITUTE(SUBSTITUTE(SUBSTITUTE(Hl2dVSrf2it1xDxpJ1JS1727748207[[#This Row],[Transaction Detail]], "*", ""), "&amp;", ""), "-", ""))</f>
        <v>adobe adobe.ly/enauirl52.99 aud visa preapp  authco</v>
      </c>
      <c r="I182" t="s">
        <v>247</v>
      </c>
    </row>
    <row r="183" spans="1:9" x14ac:dyDescent="0.3">
      <c r="A183" t="s">
        <v>85</v>
      </c>
      <c r="B183">
        <v>1467</v>
      </c>
      <c r="C183" s="4">
        <v>45502</v>
      </c>
      <c r="D183" t="s">
        <v>7</v>
      </c>
      <c r="E183">
        <v>11.39</v>
      </c>
      <c r="F183">
        <f>DAY(Hl2dVSrf2it1xDxpJ1JS1727748207[[#This Row],[Transaction Date]])</f>
        <v>29</v>
      </c>
      <c r="G183" t="str">
        <f>IF(Hl2dVSrf2it1xDxpJ1JS1727748207[[#This Row],[Card ]]=1234,"Chandoo","Jo")</f>
        <v>Jo</v>
      </c>
      <c r="H183" t="str">
        <f>LOWER(SUBSTITUTE(SUBSTITUTE(SUBSTITUTE(Hl2dVSrf2it1xDxpJ1JS1727748207[[#This Row],[Transaction Detail]], "*", ""), "&amp;", ""), "-", ""))</f>
        <v>city green food and 6032</v>
      </c>
      <c r="I183" t="s">
        <v>237</v>
      </c>
    </row>
    <row r="184" spans="1:9" x14ac:dyDescent="0.3">
      <c r="A184" t="s">
        <v>85</v>
      </c>
      <c r="B184">
        <v>1467</v>
      </c>
      <c r="C184" s="4">
        <v>45502</v>
      </c>
      <c r="D184" t="s">
        <v>131</v>
      </c>
      <c r="E184">
        <v>179</v>
      </c>
      <c r="F184">
        <f>DAY(Hl2dVSrf2it1xDxpJ1JS1727748207[[#This Row],[Transaction Date]])</f>
        <v>29</v>
      </c>
      <c r="G184" t="str">
        <f>IF(Hl2dVSrf2it1xDxpJ1JS1727748207[[#This Row],[Card ]]=1234,"Chandoo","Jo")</f>
        <v>Jo</v>
      </c>
      <c r="H184" t="str">
        <f>LOWER(SUBSTITUTE(SUBSTITUTE(SUBSTITUTE(Hl2dVSrf2it1xDxpJ1JS1727748207[[#This Row],[Transaction Detail]], "*", ""), "&amp;", ""), "-", ""))</f>
        <v>patel's grocery and essentials nd cp dl</v>
      </c>
      <c r="I184" t="s">
        <v>246</v>
      </c>
    </row>
    <row r="185" spans="1:9" x14ac:dyDescent="0.3">
      <c r="A185" t="s">
        <v>85</v>
      </c>
      <c r="B185">
        <v>1234</v>
      </c>
      <c r="C185" s="4">
        <v>45502</v>
      </c>
      <c r="D185" t="s">
        <v>6</v>
      </c>
      <c r="E185">
        <v>1.55</v>
      </c>
      <c r="F185">
        <f>DAY(Hl2dVSrf2it1xDxpJ1JS1727748207[[#This Row],[Transaction Date]])</f>
        <v>29</v>
      </c>
      <c r="G185" t="str">
        <f>IF(Hl2dVSrf2it1xDxpJ1JS1727748207[[#This Row],[Card ]]=1234,"Chandoo","Jo")</f>
        <v>Chandoo</v>
      </c>
      <c r="H185" t="str">
        <f>LOWER(SUBSTITUTE(SUBSTITUTE(SUBSTITUTE(Hl2dVSrf2it1xDxpJ1JS1727748207[[#This Row],[Transaction Detail]], "*", ""), "&amp;", ""), "-", ""))</f>
        <v>woolworths nz 9547 txn12 9012hhhu z@</v>
      </c>
      <c r="I185" t="s">
        <v>208</v>
      </c>
    </row>
    <row r="186" spans="1:9" x14ac:dyDescent="0.3">
      <c r="A186" t="s">
        <v>85</v>
      </c>
      <c r="B186">
        <v>1467</v>
      </c>
      <c r="C186" s="4">
        <v>45503</v>
      </c>
      <c r="D186" t="s">
        <v>46</v>
      </c>
      <c r="E186">
        <v>1196.52</v>
      </c>
      <c r="F186">
        <f>DAY(Hl2dVSrf2it1xDxpJ1JS1727748207[[#This Row],[Transaction Date]])</f>
        <v>30</v>
      </c>
      <c r="G186" t="str">
        <f>IF(Hl2dVSrf2it1xDxpJ1JS1727748207[[#This Row],[Card ]]=1234,"Chandoo","Jo")</f>
        <v>Jo</v>
      </c>
      <c r="H186" t="str">
        <f>LOWER(SUBSTITUTE(SUBSTITUTE(SUBSTITUTE(Hl2dVSrf2it1xDxpJ1JS1727748207[[#This Row],[Transaction Detail]], "*", ""), "&amp;", ""), "-", ""))</f>
        <v>ruapehu alpine lifts wlg jmall</v>
      </c>
      <c r="I186" t="s">
        <v>235</v>
      </c>
    </row>
    <row r="187" spans="1:9" x14ac:dyDescent="0.3">
      <c r="A187" t="s">
        <v>85</v>
      </c>
      <c r="B187">
        <v>1234</v>
      </c>
      <c r="C187" s="4">
        <v>45503</v>
      </c>
      <c r="D187" t="s">
        <v>88</v>
      </c>
      <c r="E187">
        <v>143.83000000000001</v>
      </c>
      <c r="F187">
        <f>DAY(Hl2dVSrf2it1xDxpJ1JS1727748207[[#This Row],[Transaction Date]])</f>
        <v>30</v>
      </c>
      <c r="G187" t="str">
        <f>IF(Hl2dVSrf2it1xDxpJ1JS1727748207[[#This Row],[Card ]]=1234,"Chandoo","Jo")</f>
        <v>Chandoo</v>
      </c>
      <c r="H187" t="str">
        <f>LOWER(SUBSTITUTE(SUBSTITUTE(SUBSTITUTE(Hl2dVSrf2it1xDxpJ1JS1727748207[[#This Row],[Transaction Detail]], "*", ""), "&amp;", ""), "-", ""))</f>
        <v>google youtubepremium auckland txn12 9012hhhu z</v>
      </c>
      <c r="I187" t="s">
        <v>211</v>
      </c>
    </row>
    <row r="188" spans="1:9" x14ac:dyDescent="0.3">
      <c r="A188" t="s">
        <v>85</v>
      </c>
      <c r="B188">
        <v>1234</v>
      </c>
      <c r="C188" s="4">
        <v>45503</v>
      </c>
      <c r="D188" t="s">
        <v>102</v>
      </c>
      <c r="E188">
        <v>36.96</v>
      </c>
      <c r="F188">
        <f>DAY(Hl2dVSrf2it1xDxpJ1JS1727748207[[#This Row],[Transaction Date]])</f>
        <v>30</v>
      </c>
      <c r="G188" t="str">
        <f>IF(Hl2dVSrf2it1xDxpJ1JS1727748207[[#This Row],[Card ]]=1234,"Chandoo","Jo")</f>
        <v>Chandoo</v>
      </c>
      <c r="H188" t="str">
        <f>LOWER(SUBSTITUTE(SUBSTITUTE(SUBSTITUTE(Hl2dVSrf2it1xDxpJ1JS1727748207[[#This Row],[Transaction Detail]], "*", ""), "&amp;", ""), "-", ""))</f>
        <v>digitalocean.com amsterdam nh6.90 nd cp dl</v>
      </c>
      <c r="I188" t="s">
        <v>262</v>
      </c>
    </row>
    <row r="189" spans="1:9" x14ac:dyDescent="0.3">
      <c r="A189" t="s">
        <v>145</v>
      </c>
      <c r="B189">
        <v>1234</v>
      </c>
      <c r="C189" s="4">
        <v>45444</v>
      </c>
      <c r="D189" t="s">
        <v>146</v>
      </c>
      <c r="E189">
        <v>589.32000000000005</v>
      </c>
      <c r="F189">
        <f>DAY(Hl2dVSrf2it1xDxpJ1JS1727748207[[#This Row],[Transaction Date]])</f>
        <v>1</v>
      </c>
      <c r="G189" t="str">
        <f>IF(Hl2dVSrf2it1xDxpJ1JS1727748207[[#This Row],[Card ]]=1234,"Chandoo","Jo")</f>
        <v>Chandoo</v>
      </c>
      <c r="H189" t="str">
        <f>LOWER(SUBSTITUTE(SUBSTITUTE(SUBSTITUTE(Hl2dVSrf2it1xDxpJ1JS1727748207[[#This Row],[Transaction Detail]], "*", ""), "&amp;", ""), "-", ""))</f>
        <v>amazon vide amazon.com wa 6032</v>
      </c>
      <c r="I189" t="s">
        <v>206</v>
      </c>
    </row>
    <row r="190" spans="1:9" x14ac:dyDescent="0.3">
      <c r="A190" t="s">
        <v>145</v>
      </c>
      <c r="B190">
        <v>1234</v>
      </c>
      <c r="C190" s="4">
        <v>45444</v>
      </c>
      <c r="D190" t="s">
        <v>50</v>
      </c>
      <c r="E190">
        <v>7.57</v>
      </c>
      <c r="F190">
        <f>DAY(Hl2dVSrf2it1xDxpJ1JS1727748207[[#This Row],[Transaction Date]])</f>
        <v>1</v>
      </c>
      <c r="G190" t="str">
        <f>IF(Hl2dVSrf2it1xDxpJ1JS1727748207[[#This Row],[Card ]]=1234,"Chandoo","Jo")</f>
        <v>Chandoo</v>
      </c>
      <c r="H190" t="str">
        <f>LOWER(SUBSTITUTE(SUBSTITUTE(SUBSTITUTE(Hl2dVSrf2it1xDxpJ1JS1727748207[[#This Row],[Transaction Detail]], "*", ""), "&amp;", ""), "-", ""))</f>
        <v>city green food and auck westfield</v>
      </c>
      <c r="I190" t="s">
        <v>237</v>
      </c>
    </row>
    <row r="191" spans="1:9" x14ac:dyDescent="0.3">
      <c r="A191" t="s">
        <v>145</v>
      </c>
      <c r="B191">
        <v>1234</v>
      </c>
      <c r="C191" s="4">
        <v>45445</v>
      </c>
      <c r="D191" t="s">
        <v>147</v>
      </c>
      <c r="E191">
        <v>106</v>
      </c>
      <c r="F191">
        <f>DAY(Hl2dVSrf2it1xDxpJ1JS1727748207[[#This Row],[Transaction Date]])</f>
        <v>2</v>
      </c>
      <c r="G191" t="str">
        <f>IF(Hl2dVSrf2it1xDxpJ1JS1727748207[[#This Row],[Card ]]=1234,"Chandoo","Jo")</f>
        <v>Chandoo</v>
      </c>
      <c r="H191" t="str">
        <f>LOWER(SUBSTITUTE(SUBSTITUTE(SUBSTITUTE(Hl2dVSrf2it1xDxpJ1JS1727748207[[#This Row],[Transaction Detail]], "*", ""), "&amp;", ""), "-", ""))</f>
        <v>hell pizza napier hbay nd cp dl</v>
      </c>
      <c r="I191" t="s">
        <v>215</v>
      </c>
    </row>
    <row r="192" spans="1:9" x14ac:dyDescent="0.3">
      <c r="A192" t="s">
        <v>145</v>
      </c>
      <c r="B192">
        <v>1234</v>
      </c>
      <c r="C192" s="4">
        <v>45445</v>
      </c>
      <c r="D192" t="s">
        <v>137</v>
      </c>
      <c r="E192">
        <v>31.29</v>
      </c>
      <c r="F192">
        <f>DAY(Hl2dVSrf2it1xDxpJ1JS1727748207[[#This Row],[Transaction Date]])</f>
        <v>2</v>
      </c>
      <c r="G192" t="str">
        <f>IF(Hl2dVSrf2it1xDxpJ1JS1727748207[[#This Row],[Card ]]=1234,"Chandoo","Jo")</f>
        <v>Chandoo</v>
      </c>
      <c r="H192" t="str">
        <f>LOWER(SUBSTITUTE(SUBSTITUTE(SUBSTITUTE(Hl2dVSrf2it1xDxpJ1JS1727748207[[#This Row],[Transaction Detail]], "*", ""), "&amp;", ""), "-", ""))</f>
        <v>amazon web services auck westfield</v>
      </c>
      <c r="I192" t="s">
        <v>269</v>
      </c>
    </row>
    <row r="193" spans="1:9" x14ac:dyDescent="0.3">
      <c r="A193" t="s">
        <v>145</v>
      </c>
      <c r="B193">
        <v>1234</v>
      </c>
      <c r="C193" s="4">
        <v>45446</v>
      </c>
      <c r="D193" t="s">
        <v>50</v>
      </c>
      <c r="E193">
        <v>25.67</v>
      </c>
      <c r="F193">
        <f>DAY(Hl2dVSrf2it1xDxpJ1JS1727748207[[#This Row],[Transaction Date]])</f>
        <v>3</v>
      </c>
      <c r="G193" t="str">
        <f>IF(Hl2dVSrf2it1xDxpJ1JS1727748207[[#This Row],[Card ]]=1234,"Chandoo","Jo")</f>
        <v>Chandoo</v>
      </c>
      <c r="H193" t="str">
        <f>LOWER(SUBSTITUTE(SUBSTITUTE(SUBSTITUTE(Hl2dVSrf2it1xDxpJ1JS1727748207[[#This Row],[Transaction Detail]], "*", ""), "&amp;", ""), "-", ""))</f>
        <v>city green food and auck westfield</v>
      </c>
      <c r="I193" t="s">
        <v>237</v>
      </c>
    </row>
    <row r="194" spans="1:9" x14ac:dyDescent="0.3">
      <c r="A194" t="s">
        <v>145</v>
      </c>
      <c r="B194">
        <v>1234</v>
      </c>
      <c r="C194" s="4">
        <v>45446</v>
      </c>
      <c r="D194" t="s">
        <v>148</v>
      </c>
      <c r="E194">
        <v>22.99</v>
      </c>
      <c r="F194">
        <f>DAY(Hl2dVSrf2it1xDxpJ1JS1727748207[[#This Row],[Transaction Date]])</f>
        <v>3</v>
      </c>
      <c r="G194" t="str">
        <f>IF(Hl2dVSrf2it1xDxpJ1JS1727748207[[#This Row],[Card ]]=1234,"Chandoo","Jo")</f>
        <v>Chandoo</v>
      </c>
      <c r="H194" t="str">
        <f>LOWER(SUBSTITUTE(SUBSTITUTE(SUBSTITUTE(Hl2dVSrf2it1xDxpJ1JS1727748207[[#This Row],[Transaction Detail]], "*", ""), "&amp;", ""), "-", ""))</f>
        <v>lowes auck westfield</v>
      </c>
      <c r="I194" t="s">
        <v>271</v>
      </c>
    </row>
    <row r="195" spans="1:9" x14ac:dyDescent="0.3">
      <c r="A195" t="s">
        <v>145</v>
      </c>
      <c r="B195">
        <v>1234</v>
      </c>
      <c r="C195" s="4">
        <v>45446</v>
      </c>
      <c r="D195" t="s">
        <v>53</v>
      </c>
      <c r="E195">
        <v>172.87</v>
      </c>
      <c r="F195">
        <f>DAY(Hl2dVSrf2it1xDxpJ1JS1727748207[[#This Row],[Transaction Date]])</f>
        <v>3</v>
      </c>
      <c r="G195" t="str">
        <f>IF(Hl2dVSrf2it1xDxpJ1JS1727748207[[#This Row],[Card ]]=1234,"Chandoo","Jo")</f>
        <v>Chandoo</v>
      </c>
      <c r="H195" t="str">
        <f>LOWER(SUBSTITUTE(SUBSTITUTE(SUBSTITUTE(Hl2dVSrf2it1xDxpJ1JS1727748207[[#This Row],[Transaction Detail]], "*", ""), "&amp;", ""), "-", ""))</f>
        <v>new world churton wlg jmall</v>
      </c>
      <c r="I195" t="s">
        <v>238</v>
      </c>
    </row>
    <row r="196" spans="1:9" x14ac:dyDescent="0.3">
      <c r="A196" t="s">
        <v>145</v>
      </c>
      <c r="B196">
        <v>1234</v>
      </c>
      <c r="C196" s="4">
        <v>45446</v>
      </c>
      <c r="D196" t="s">
        <v>29</v>
      </c>
      <c r="E196">
        <v>106</v>
      </c>
      <c r="F196">
        <f>DAY(Hl2dVSrf2it1xDxpJ1JS1727748207[[#This Row],[Transaction Date]])</f>
        <v>3</v>
      </c>
      <c r="G196" t="str">
        <f>IF(Hl2dVSrf2it1xDxpJ1JS1727748207[[#This Row],[Card ]]=1234,"Chandoo","Jo")</f>
        <v>Chandoo</v>
      </c>
      <c r="H196" t="str">
        <f>LOWER(SUBSTITUTE(SUBSTITUTE(SUBSTITUTE(Hl2dVSrf2it1xDxpJ1JS1727748207[[#This Row],[Transaction Detail]], "*", ""), "&amp;", ""), "-", ""))</f>
        <v>the warehouse chch fsjk3 78812</v>
      </c>
      <c r="I196" t="s">
        <v>228</v>
      </c>
    </row>
    <row r="197" spans="1:9" x14ac:dyDescent="0.3">
      <c r="A197" t="s">
        <v>145</v>
      </c>
      <c r="B197">
        <v>1234</v>
      </c>
      <c r="C197" s="4">
        <v>45447</v>
      </c>
      <c r="D197" t="s">
        <v>149</v>
      </c>
      <c r="E197">
        <v>262.39</v>
      </c>
      <c r="F197">
        <f>DAY(Hl2dVSrf2it1xDxpJ1JS1727748207[[#This Row],[Transaction Date]])</f>
        <v>4</v>
      </c>
      <c r="G197" t="str">
        <f>IF(Hl2dVSrf2it1xDxpJ1JS1727748207[[#This Row],[Card ]]=1234,"Chandoo","Jo")</f>
        <v>Chandoo</v>
      </c>
      <c r="H197" t="str">
        <f>LOWER(SUBSTITUTE(SUBSTITUTE(SUBSTITUTE(Hl2dVSrf2it1xDxpJ1JS1727748207[[#This Row],[Transaction Detail]], "*", ""), "&amp;", ""), "-", ""))</f>
        <v>hell pizza napier hbay chch fsjk3 78812</v>
      </c>
      <c r="I197" t="s">
        <v>215</v>
      </c>
    </row>
    <row r="198" spans="1:9" x14ac:dyDescent="0.3">
      <c r="A198" t="s">
        <v>145</v>
      </c>
      <c r="B198">
        <v>1467</v>
      </c>
      <c r="C198" s="4">
        <v>45448</v>
      </c>
      <c r="D198" t="s">
        <v>149</v>
      </c>
      <c r="E198">
        <v>10</v>
      </c>
      <c r="F198">
        <f>DAY(Hl2dVSrf2it1xDxpJ1JS1727748207[[#This Row],[Transaction Date]])</f>
        <v>5</v>
      </c>
      <c r="G198" t="str">
        <f>IF(Hl2dVSrf2it1xDxpJ1JS1727748207[[#This Row],[Card ]]=1234,"Chandoo","Jo")</f>
        <v>Jo</v>
      </c>
      <c r="H198" t="str">
        <f>LOWER(SUBSTITUTE(SUBSTITUTE(SUBSTITUTE(Hl2dVSrf2it1xDxpJ1JS1727748207[[#This Row],[Transaction Detail]], "*", ""), "&amp;", ""), "-", ""))</f>
        <v>hell pizza napier hbay chch fsjk3 78812</v>
      </c>
      <c r="I198" t="s">
        <v>215</v>
      </c>
    </row>
    <row r="199" spans="1:9" x14ac:dyDescent="0.3">
      <c r="A199" t="s">
        <v>145</v>
      </c>
      <c r="B199">
        <v>1234</v>
      </c>
      <c r="C199" s="4">
        <v>45448</v>
      </c>
      <c r="D199" t="s">
        <v>150</v>
      </c>
      <c r="E199">
        <v>22.44</v>
      </c>
      <c r="F199">
        <f>DAY(Hl2dVSrf2it1xDxpJ1JS1727748207[[#This Row],[Transaction Date]])</f>
        <v>5</v>
      </c>
      <c r="G199" t="str">
        <f>IF(Hl2dVSrf2it1xDxpJ1JS1727748207[[#This Row],[Card ]]=1234,"Chandoo","Jo")</f>
        <v>Chandoo</v>
      </c>
      <c r="H199" t="str">
        <f>LOWER(SUBSTITUTE(SUBSTITUTE(SUBSTITUTE(Hl2dVSrf2it1xDxpJ1JS1727748207[[#This Row],[Transaction Detail]], "*", ""), "&amp;", ""), "-", ""))</f>
        <v>vodafone prepay visa mc 6032</v>
      </c>
      <c r="I199" t="s">
        <v>243</v>
      </c>
    </row>
    <row r="200" spans="1:9" x14ac:dyDescent="0.3">
      <c r="A200" t="s">
        <v>145</v>
      </c>
      <c r="B200">
        <v>1467</v>
      </c>
      <c r="C200" s="4">
        <v>45448</v>
      </c>
      <c r="D200" t="s">
        <v>151</v>
      </c>
      <c r="E200">
        <v>52.68</v>
      </c>
      <c r="F200">
        <f>DAY(Hl2dVSrf2it1xDxpJ1JS1727748207[[#This Row],[Transaction Date]])</f>
        <v>5</v>
      </c>
      <c r="G200" t="str">
        <f>IF(Hl2dVSrf2it1xDxpJ1JS1727748207[[#This Row],[Card ]]=1234,"Chandoo","Jo")</f>
        <v>Jo</v>
      </c>
      <c r="H200" t="str">
        <f>LOWER(SUBSTITUTE(SUBSTITUTE(SUBSTITUTE(Hl2dVSrf2it1xDxpJ1JS1727748207[[#This Row],[Transaction Detail]], "*", ""), "&amp;", ""), "-", ""))</f>
        <v>digitalocean.com amsterdam nh 6.90 nd cp dl</v>
      </c>
      <c r="I200" t="s">
        <v>230</v>
      </c>
    </row>
    <row r="201" spans="1:9" x14ac:dyDescent="0.3">
      <c r="A201" t="s">
        <v>145</v>
      </c>
      <c r="B201">
        <v>1234</v>
      </c>
      <c r="C201" s="4">
        <v>45448</v>
      </c>
      <c r="D201" t="s">
        <v>60</v>
      </c>
      <c r="E201">
        <v>72</v>
      </c>
      <c r="F201">
        <f>DAY(Hl2dVSrf2it1xDxpJ1JS1727748207[[#This Row],[Transaction Date]])</f>
        <v>5</v>
      </c>
      <c r="G201" t="str">
        <f>IF(Hl2dVSrf2it1xDxpJ1JS1727748207[[#This Row],[Card ]]=1234,"Chandoo","Jo")</f>
        <v>Chandoo</v>
      </c>
      <c r="H201" t="str">
        <f>LOWER(SUBSTITUTE(SUBSTITUTE(SUBSTITUTE(Hl2dVSrf2it1xDxpJ1JS1727748207[[#This Row],[Transaction Detail]], "*", ""), "&amp;", ""), "-", ""))</f>
        <v>tower insurance ltd 01237427842 6032</v>
      </c>
      <c r="I201" t="s">
        <v>225</v>
      </c>
    </row>
    <row r="202" spans="1:9" x14ac:dyDescent="0.3">
      <c r="A202" t="s">
        <v>145</v>
      </c>
      <c r="B202">
        <v>1234</v>
      </c>
      <c r="C202" s="4">
        <v>45448</v>
      </c>
      <c r="D202" t="s">
        <v>152</v>
      </c>
      <c r="E202">
        <v>1.34</v>
      </c>
      <c r="F202">
        <f>DAY(Hl2dVSrf2it1xDxpJ1JS1727748207[[#This Row],[Transaction Date]])</f>
        <v>5</v>
      </c>
      <c r="G202" t="str">
        <f>IF(Hl2dVSrf2it1xDxpJ1JS1727748207[[#This Row],[Card ]]=1234,"Chandoo","Jo")</f>
        <v>Chandoo</v>
      </c>
      <c r="H202" t="str">
        <f>LOWER(SUBSTITUTE(SUBSTITUTE(SUBSTITUTE(Hl2dVSrf2it1xDxpJ1JS1727748207[[#This Row],[Transaction Detail]], "*", ""), "&amp;", ""), "-", ""))</f>
        <v>paymypark wellington wel visa preapp  authcode</v>
      </c>
      <c r="I202" t="s">
        <v>222</v>
      </c>
    </row>
    <row r="203" spans="1:9" x14ac:dyDescent="0.3">
      <c r="A203" t="s">
        <v>145</v>
      </c>
      <c r="B203">
        <v>1234</v>
      </c>
      <c r="C203" s="4">
        <v>45449</v>
      </c>
      <c r="D203" t="s">
        <v>153</v>
      </c>
      <c r="E203">
        <v>32.770000000000003</v>
      </c>
      <c r="F203">
        <f>DAY(Hl2dVSrf2it1xDxpJ1JS1727748207[[#This Row],[Transaction Date]])</f>
        <v>6</v>
      </c>
      <c r="G203" t="str">
        <f>IF(Hl2dVSrf2it1xDxpJ1JS1727748207[[#This Row],[Card ]]=1234,"Chandoo","Jo")</f>
        <v>Chandoo</v>
      </c>
      <c r="H203" t="str">
        <f>LOWER(SUBSTITUTE(SUBSTITUTE(SUBSTITUTE(Hl2dVSrf2it1xDxpJ1JS1727748207[[#This Row],[Transaction Detail]], "*", ""), "&amp;", ""), "-", ""))</f>
        <v>new world auck westfield</v>
      </c>
      <c r="I203" t="s">
        <v>272</v>
      </c>
    </row>
    <row r="204" spans="1:9" x14ac:dyDescent="0.3">
      <c r="A204" t="s">
        <v>145</v>
      </c>
      <c r="B204">
        <v>1467</v>
      </c>
      <c r="C204" s="4">
        <v>45449</v>
      </c>
      <c r="D204" t="s">
        <v>154</v>
      </c>
      <c r="E204">
        <v>32.770000000000003</v>
      </c>
      <c r="F204">
        <f>DAY(Hl2dVSrf2it1xDxpJ1JS1727748207[[#This Row],[Transaction Date]])</f>
        <v>6</v>
      </c>
      <c r="G204" t="str">
        <f>IF(Hl2dVSrf2it1xDxpJ1JS1727748207[[#This Row],[Card ]]=1234,"Chandoo","Jo")</f>
        <v>Jo</v>
      </c>
      <c r="H204" t="str">
        <f>LOWER(SUBSTITUTE(SUBSTITUTE(SUBSTITUTE(Hl2dVSrf2it1xDxpJ1JS1727748207[[#This Row],[Transaction Detail]], "*", ""), "&amp;", ""), "-", ""))</f>
        <v>airbnb airbnb.com chch fsjk3 78812</v>
      </c>
      <c r="I204" t="s">
        <v>282</v>
      </c>
    </row>
    <row r="205" spans="1:9" x14ac:dyDescent="0.3">
      <c r="A205" t="s">
        <v>145</v>
      </c>
      <c r="B205">
        <v>1234</v>
      </c>
      <c r="C205" s="4">
        <v>45449</v>
      </c>
      <c r="D205" t="s">
        <v>155</v>
      </c>
      <c r="E205">
        <v>49.11</v>
      </c>
      <c r="F205">
        <f>DAY(Hl2dVSrf2it1xDxpJ1JS1727748207[[#This Row],[Transaction Date]])</f>
        <v>6</v>
      </c>
      <c r="G205" t="str">
        <f>IF(Hl2dVSrf2it1xDxpJ1JS1727748207[[#This Row],[Card ]]=1234,"Chandoo","Jo")</f>
        <v>Chandoo</v>
      </c>
      <c r="H205" t="str">
        <f>LOWER(SUBSTITUTE(SUBSTITUTE(SUBSTITUTE(Hl2dVSrf2it1xDxpJ1JS1727748207[[#This Row],[Transaction Detail]], "*", ""), "&amp;", ""), "-", ""))</f>
        <v>vodafone prepay visa mc nd cp dl</v>
      </c>
      <c r="I205" t="s">
        <v>243</v>
      </c>
    </row>
    <row r="206" spans="1:9" x14ac:dyDescent="0.3">
      <c r="A206" t="s">
        <v>145</v>
      </c>
      <c r="B206">
        <v>1467</v>
      </c>
      <c r="C206" s="4">
        <v>45449</v>
      </c>
      <c r="D206" t="s">
        <v>122</v>
      </c>
      <c r="E206">
        <v>30</v>
      </c>
      <c r="F206">
        <f>DAY(Hl2dVSrf2it1xDxpJ1JS1727748207[[#This Row],[Transaction Date]])</f>
        <v>6</v>
      </c>
      <c r="G206" t="str">
        <f>IF(Hl2dVSrf2it1xDxpJ1JS1727748207[[#This Row],[Card ]]=1234,"Chandoo","Jo")</f>
        <v>Jo</v>
      </c>
      <c r="H206" t="str">
        <f>LOWER(SUBSTITUTE(SUBSTITUTE(SUBSTITUTE(Hl2dVSrf2it1xDxpJ1JS1727748207[[#This Row],[Transaction Detail]], "*", ""), "&amp;", ""), "-", ""))</f>
        <v>ruapehu alpine lifts nd cp dl</v>
      </c>
      <c r="I206" t="s">
        <v>235</v>
      </c>
    </row>
    <row r="207" spans="1:9" x14ac:dyDescent="0.3">
      <c r="A207" t="s">
        <v>145</v>
      </c>
      <c r="B207">
        <v>1234</v>
      </c>
      <c r="C207" s="4">
        <v>45449</v>
      </c>
      <c r="D207" t="s">
        <v>156</v>
      </c>
      <c r="E207">
        <v>37.909999999999997</v>
      </c>
      <c r="F207">
        <f>DAY(Hl2dVSrf2it1xDxpJ1JS1727748207[[#This Row],[Transaction Date]])</f>
        <v>6</v>
      </c>
      <c r="G207" t="str">
        <f>IF(Hl2dVSrf2it1xDxpJ1JS1727748207[[#This Row],[Card ]]=1234,"Chandoo","Jo")</f>
        <v>Chandoo</v>
      </c>
      <c r="H207" t="str">
        <f>LOWER(SUBSTITUTE(SUBSTITUTE(SUBSTITUTE(Hl2dVSrf2it1xDxpJ1JS1727748207[[#This Row],[Transaction Detail]], "*", ""), "&amp;", ""), "-", ""))</f>
        <v>z petrol  diesel auck westfield</v>
      </c>
      <c r="I207" t="s">
        <v>218</v>
      </c>
    </row>
    <row r="208" spans="1:9" x14ac:dyDescent="0.3">
      <c r="A208" t="s">
        <v>145</v>
      </c>
      <c r="B208">
        <v>1467</v>
      </c>
      <c r="C208" s="4">
        <v>45449</v>
      </c>
      <c r="D208" t="s">
        <v>157</v>
      </c>
      <c r="E208">
        <v>13.98</v>
      </c>
      <c r="F208">
        <f>DAY(Hl2dVSrf2it1xDxpJ1JS1727748207[[#This Row],[Transaction Date]])</f>
        <v>6</v>
      </c>
      <c r="G208" t="str">
        <f>IF(Hl2dVSrf2it1xDxpJ1JS1727748207[[#This Row],[Card ]]=1234,"Chandoo","Jo")</f>
        <v>Jo</v>
      </c>
      <c r="H208" t="str">
        <f>LOWER(SUBSTITUTE(SUBSTITUTE(SUBSTITUTE(Hl2dVSrf2it1xDxpJ1JS1727748207[[#This Row],[Transaction Detail]], "*", ""), "&amp;", ""), "-", ""))</f>
        <v>amazon web services visa preapp  authcode</v>
      </c>
      <c r="I208" t="s">
        <v>269</v>
      </c>
    </row>
    <row r="209" spans="1:9" x14ac:dyDescent="0.3">
      <c r="A209" t="s">
        <v>145</v>
      </c>
      <c r="B209">
        <v>1234</v>
      </c>
      <c r="C209" s="4">
        <v>45449</v>
      </c>
      <c r="D209" t="s">
        <v>17</v>
      </c>
      <c r="E209">
        <v>1.55</v>
      </c>
      <c r="F209">
        <f>DAY(Hl2dVSrf2it1xDxpJ1JS1727748207[[#This Row],[Transaction Date]])</f>
        <v>6</v>
      </c>
      <c r="G209" t="str">
        <f>IF(Hl2dVSrf2it1xDxpJ1JS1727748207[[#This Row],[Card ]]=1234,"Chandoo","Jo")</f>
        <v>Chandoo</v>
      </c>
      <c r="H209" t="str">
        <f>LOWER(SUBSTITUTE(SUBSTITUTE(SUBSTITUTE(Hl2dVSrf2it1xDxpJ1JS1727748207[[#This Row],[Transaction Detail]], "*", ""), "&amp;", ""), "-", ""))</f>
        <v>z petrol  diesel txn12 9012hhhu z@</v>
      </c>
      <c r="I209" t="s">
        <v>218</v>
      </c>
    </row>
    <row r="210" spans="1:9" x14ac:dyDescent="0.3">
      <c r="A210" t="s">
        <v>145</v>
      </c>
      <c r="B210">
        <v>1234</v>
      </c>
      <c r="C210" s="4">
        <v>45450</v>
      </c>
      <c r="D210" t="s">
        <v>158</v>
      </c>
      <c r="E210">
        <v>16.399999999999999</v>
      </c>
      <c r="F210">
        <f>DAY(Hl2dVSrf2it1xDxpJ1JS1727748207[[#This Row],[Transaction Date]])</f>
        <v>7</v>
      </c>
      <c r="G210" t="str">
        <f>IF(Hl2dVSrf2it1xDxpJ1JS1727748207[[#This Row],[Card ]]=1234,"Chandoo","Jo")</f>
        <v>Chandoo</v>
      </c>
      <c r="H210" t="str">
        <f>LOWER(SUBSTITUTE(SUBSTITUTE(SUBSTITUTE(Hl2dVSrf2it1xDxpJ1JS1727748207[[#This Row],[Transaction Detail]], "*", ""), "&amp;", ""), "-", ""))</f>
        <v>pak n save auck westfield</v>
      </c>
      <c r="I210" t="s">
        <v>214</v>
      </c>
    </row>
    <row r="211" spans="1:9" x14ac:dyDescent="0.3">
      <c r="A211" t="s">
        <v>145</v>
      </c>
      <c r="B211">
        <v>1234</v>
      </c>
      <c r="C211" s="4">
        <v>45450</v>
      </c>
      <c r="D211" t="s">
        <v>150</v>
      </c>
      <c r="E211">
        <v>64.72</v>
      </c>
      <c r="F211">
        <f>DAY(Hl2dVSrf2it1xDxpJ1JS1727748207[[#This Row],[Transaction Date]])</f>
        <v>7</v>
      </c>
      <c r="G211" t="str">
        <f>IF(Hl2dVSrf2it1xDxpJ1JS1727748207[[#This Row],[Card ]]=1234,"Chandoo","Jo")</f>
        <v>Chandoo</v>
      </c>
      <c r="H211" t="str">
        <f>LOWER(SUBSTITUTE(SUBSTITUTE(SUBSTITUTE(Hl2dVSrf2it1xDxpJ1JS1727748207[[#This Row],[Transaction Detail]], "*", ""), "&amp;", ""), "-", ""))</f>
        <v>vodafone prepay visa mc 6032</v>
      </c>
      <c r="I211" t="s">
        <v>243</v>
      </c>
    </row>
    <row r="212" spans="1:9" x14ac:dyDescent="0.3">
      <c r="A212" t="s">
        <v>145</v>
      </c>
      <c r="B212">
        <v>1234</v>
      </c>
      <c r="C212" s="4">
        <v>45450</v>
      </c>
      <c r="D212" t="s">
        <v>154</v>
      </c>
      <c r="E212">
        <v>169.99</v>
      </c>
      <c r="F212">
        <f>DAY(Hl2dVSrf2it1xDxpJ1JS1727748207[[#This Row],[Transaction Date]])</f>
        <v>7</v>
      </c>
      <c r="G212" t="str">
        <f>IF(Hl2dVSrf2it1xDxpJ1JS1727748207[[#This Row],[Card ]]=1234,"Chandoo","Jo")</f>
        <v>Chandoo</v>
      </c>
      <c r="H212" t="str">
        <f>LOWER(SUBSTITUTE(SUBSTITUTE(SUBSTITUTE(Hl2dVSrf2it1xDxpJ1JS1727748207[[#This Row],[Transaction Detail]], "*", ""), "&amp;", ""), "-", ""))</f>
        <v>airbnb airbnb.com chch fsjk3 78812</v>
      </c>
      <c r="I212" t="s">
        <v>282</v>
      </c>
    </row>
    <row r="213" spans="1:9" x14ac:dyDescent="0.3">
      <c r="A213" t="s">
        <v>145</v>
      </c>
      <c r="B213">
        <v>1234</v>
      </c>
      <c r="C213" s="4">
        <v>45450</v>
      </c>
      <c r="D213" t="s">
        <v>159</v>
      </c>
      <c r="E213">
        <v>4.5</v>
      </c>
      <c r="F213">
        <f>DAY(Hl2dVSrf2it1xDxpJ1JS1727748207[[#This Row],[Transaction Date]])</f>
        <v>7</v>
      </c>
      <c r="G213" t="str">
        <f>IF(Hl2dVSrf2it1xDxpJ1JS1727748207[[#This Row],[Card ]]=1234,"Chandoo","Jo")</f>
        <v>Chandoo</v>
      </c>
      <c r="H213" t="str">
        <f>LOWER(SUBSTITUTE(SUBSTITUTE(SUBSTITUTE(Hl2dVSrf2it1xDxpJ1JS1727748207[[#This Row],[Transaction Detail]], "*", ""), "&amp;", ""), "-", ""))</f>
        <v>one nz prepay txn12 9012hhhu z@</v>
      </c>
      <c r="I213" t="s">
        <v>220</v>
      </c>
    </row>
    <row r="214" spans="1:9" x14ac:dyDescent="0.3">
      <c r="A214" t="s">
        <v>145</v>
      </c>
      <c r="B214">
        <v>1234</v>
      </c>
      <c r="C214" s="4">
        <v>45450</v>
      </c>
      <c r="D214" t="s">
        <v>160</v>
      </c>
      <c r="E214">
        <v>37.46</v>
      </c>
      <c r="F214">
        <f>DAY(Hl2dVSrf2it1xDxpJ1JS1727748207[[#This Row],[Transaction Date]])</f>
        <v>7</v>
      </c>
      <c r="G214" t="str">
        <f>IF(Hl2dVSrf2it1xDxpJ1JS1727748207[[#This Row],[Card ]]=1234,"Chandoo","Jo")</f>
        <v>Chandoo</v>
      </c>
      <c r="H214" t="str">
        <f>LOWER(SUBSTITUTE(SUBSTITUTE(SUBSTITUTE(Hl2dVSrf2it1xDxpJ1JS1727748207[[#This Row],[Transaction Detail]], "*", ""), "&amp;", ""), "-", ""))</f>
        <v>new world visa preapp  authcode</v>
      </c>
      <c r="I214" t="s">
        <v>273</v>
      </c>
    </row>
    <row r="215" spans="1:9" x14ac:dyDescent="0.3">
      <c r="A215" t="s">
        <v>145</v>
      </c>
      <c r="B215">
        <v>1234</v>
      </c>
      <c r="C215" s="4">
        <v>45451</v>
      </c>
      <c r="D215" t="s">
        <v>161</v>
      </c>
      <c r="E215">
        <v>32.6</v>
      </c>
      <c r="F215">
        <f>DAY(Hl2dVSrf2it1xDxpJ1JS1727748207[[#This Row],[Transaction Date]])</f>
        <v>8</v>
      </c>
      <c r="G215" t="str">
        <f>IF(Hl2dVSrf2it1xDxpJ1JS1727748207[[#This Row],[Card ]]=1234,"Chandoo","Jo")</f>
        <v>Chandoo</v>
      </c>
      <c r="H215" t="str">
        <f>LOWER(SUBSTITUTE(SUBSTITUTE(SUBSTITUTE(Hl2dVSrf2it1xDxpJ1JS1727748207[[#This Row],[Transaction Detail]], "*", ""), "&amp;", ""), "-", ""))</f>
        <v>new world churton txn12 9012hhhu z@</v>
      </c>
      <c r="I215" t="s">
        <v>238</v>
      </c>
    </row>
    <row r="216" spans="1:9" x14ac:dyDescent="0.3">
      <c r="A216" t="s">
        <v>145</v>
      </c>
      <c r="B216">
        <v>1234</v>
      </c>
      <c r="C216" s="4">
        <v>45452</v>
      </c>
      <c r="D216" t="s">
        <v>162</v>
      </c>
      <c r="E216">
        <v>25</v>
      </c>
      <c r="F216">
        <f>DAY(Hl2dVSrf2it1xDxpJ1JS1727748207[[#This Row],[Transaction Date]])</f>
        <v>9</v>
      </c>
      <c r="G216" t="str">
        <f>IF(Hl2dVSrf2it1xDxpJ1JS1727748207[[#This Row],[Card ]]=1234,"Chandoo","Jo")</f>
        <v>Chandoo</v>
      </c>
      <c r="H216" t="str">
        <f>LOWER(SUBSTITUTE(SUBSTITUTE(SUBSTITUTE(Hl2dVSrf2it1xDxpJ1JS1727748207[[#This Row],[Transaction Detail]], "*", ""), "&amp;", ""), "-", ""))</f>
        <v>google youtubepremium auckland visa preapp  authc</v>
      </c>
      <c r="I216" t="s">
        <v>211</v>
      </c>
    </row>
    <row r="217" spans="1:9" x14ac:dyDescent="0.3">
      <c r="A217" t="s">
        <v>145</v>
      </c>
      <c r="B217">
        <v>1234</v>
      </c>
      <c r="C217" s="4">
        <v>45452</v>
      </c>
      <c r="D217" t="s">
        <v>163</v>
      </c>
      <c r="E217">
        <v>94.73</v>
      </c>
      <c r="F217">
        <f>DAY(Hl2dVSrf2it1xDxpJ1JS1727748207[[#This Row],[Transaction Date]])</f>
        <v>9</v>
      </c>
      <c r="G217" t="str">
        <f>IF(Hl2dVSrf2it1xDxpJ1JS1727748207[[#This Row],[Card ]]=1234,"Chandoo","Jo")</f>
        <v>Chandoo</v>
      </c>
      <c r="H217" t="str">
        <f>LOWER(SUBSTITUTE(SUBSTITUTE(SUBSTITUTE(Hl2dVSrf2it1xDxpJ1JS1727748207[[#This Row],[Transaction Detail]], "*", ""), "&amp;", ""), "-", ""))</f>
        <v>walmart super  col wlg jmall</v>
      </c>
      <c r="I217" t="s">
        <v>234</v>
      </c>
    </row>
    <row r="218" spans="1:9" x14ac:dyDescent="0.3">
      <c r="A218" t="s">
        <v>145</v>
      </c>
      <c r="B218">
        <v>1467</v>
      </c>
      <c r="C218" s="4">
        <v>45452</v>
      </c>
      <c r="D218" t="s">
        <v>164</v>
      </c>
      <c r="E218">
        <v>1.53</v>
      </c>
      <c r="F218">
        <f>DAY(Hl2dVSrf2it1xDxpJ1JS1727748207[[#This Row],[Transaction Date]])</f>
        <v>9</v>
      </c>
      <c r="G218" t="str">
        <f>IF(Hl2dVSrf2it1xDxpJ1JS1727748207[[#This Row],[Card ]]=1234,"Chandoo","Jo")</f>
        <v>Jo</v>
      </c>
      <c r="H218" t="str">
        <f>LOWER(SUBSTITUTE(SUBSTITUTE(SUBSTITUTE(Hl2dVSrf2it1xDxpJ1JS1727748207[[#This Row],[Transaction Detail]], "*", ""), "&amp;", ""), "-", ""))</f>
        <v>lowes visa preapp  authcode</v>
      </c>
      <c r="I218" t="s">
        <v>274</v>
      </c>
    </row>
    <row r="219" spans="1:9" x14ac:dyDescent="0.3">
      <c r="A219" t="s">
        <v>145</v>
      </c>
      <c r="B219">
        <v>1234</v>
      </c>
      <c r="C219" s="4">
        <v>45453</v>
      </c>
      <c r="D219" t="s">
        <v>165</v>
      </c>
      <c r="E219">
        <v>12</v>
      </c>
      <c r="F219">
        <f>DAY(Hl2dVSrf2it1xDxpJ1JS1727748207[[#This Row],[Transaction Date]])</f>
        <v>10</v>
      </c>
      <c r="G219" t="str">
        <f>IF(Hl2dVSrf2it1xDxpJ1JS1727748207[[#This Row],[Card ]]=1234,"Chandoo","Jo")</f>
        <v>Chandoo</v>
      </c>
      <c r="H219" t="str">
        <f>LOWER(SUBSTITUTE(SUBSTITUTE(SUBSTITUTE(Hl2dVSrf2it1xDxpJ1JS1727748207[[#This Row],[Transaction Detail]], "*", ""), "&amp;", ""), "-", ""))</f>
        <v>new world txn12 9012hhhu z@</v>
      </c>
      <c r="I219" t="s">
        <v>275</v>
      </c>
    </row>
    <row r="220" spans="1:9" x14ac:dyDescent="0.3">
      <c r="A220" t="s">
        <v>145</v>
      </c>
      <c r="B220">
        <v>1467</v>
      </c>
      <c r="C220" s="4">
        <v>45453</v>
      </c>
      <c r="D220" t="s">
        <v>112</v>
      </c>
      <c r="E220">
        <v>13</v>
      </c>
      <c r="F220">
        <f>DAY(Hl2dVSrf2it1xDxpJ1JS1727748207[[#This Row],[Transaction Date]])</f>
        <v>10</v>
      </c>
      <c r="G220" t="str">
        <f>IF(Hl2dVSrf2it1xDxpJ1JS1727748207[[#This Row],[Card ]]=1234,"Chandoo","Jo")</f>
        <v>Jo</v>
      </c>
      <c r="H220" t="str">
        <f>LOWER(SUBSTITUTE(SUBSTITUTE(SUBSTITUTE(Hl2dVSrf2it1xDxpJ1JS1727748207[[#This Row],[Transaction Detail]], "*", ""), "&amp;", ""), "-", ""))</f>
        <v>paymypark wellington wel chch fsjk3 78812</v>
      </c>
      <c r="I220" t="s">
        <v>222</v>
      </c>
    </row>
    <row r="221" spans="1:9" x14ac:dyDescent="0.3">
      <c r="A221" t="s">
        <v>145</v>
      </c>
      <c r="B221">
        <v>1234</v>
      </c>
      <c r="C221" s="4">
        <v>45453</v>
      </c>
      <c r="D221" t="s">
        <v>100</v>
      </c>
      <c r="E221">
        <v>39.47</v>
      </c>
      <c r="F221">
        <f>DAY(Hl2dVSrf2it1xDxpJ1JS1727748207[[#This Row],[Transaction Date]])</f>
        <v>10</v>
      </c>
      <c r="G221" t="str">
        <f>IF(Hl2dVSrf2it1xDxpJ1JS1727748207[[#This Row],[Card ]]=1234,"Chandoo","Jo")</f>
        <v>Chandoo</v>
      </c>
      <c r="H221" t="str">
        <f>LOWER(SUBSTITUTE(SUBSTITUTE(SUBSTITUTE(Hl2dVSrf2it1xDxpJ1JS1727748207[[#This Row],[Transaction Detail]], "*", ""), "&amp;", ""), "-", ""))</f>
        <v>cabcharge asia pte txn12 9012hhhu z@</v>
      </c>
      <c r="I221" t="s">
        <v>223</v>
      </c>
    </row>
    <row r="222" spans="1:9" x14ac:dyDescent="0.3">
      <c r="A222" t="s">
        <v>145</v>
      </c>
      <c r="B222">
        <v>1234</v>
      </c>
      <c r="C222" s="4">
        <v>45453</v>
      </c>
      <c r="D222" t="s">
        <v>166</v>
      </c>
      <c r="E222">
        <v>16.399999999999999</v>
      </c>
      <c r="F222">
        <f>DAY(Hl2dVSrf2it1xDxpJ1JS1727748207[[#This Row],[Transaction Date]])</f>
        <v>10</v>
      </c>
      <c r="G222" t="str">
        <f>IF(Hl2dVSrf2it1xDxpJ1JS1727748207[[#This Row],[Card ]]=1234,"Chandoo","Jo")</f>
        <v>Chandoo</v>
      </c>
      <c r="H222" t="str">
        <f>LOWER(SUBSTITUTE(SUBSTITUTE(SUBSTITUTE(Hl2dVSrf2it1xDxpJ1JS1727748207[[#This Row],[Transaction Detail]], "*", ""), "&amp;", ""), "-", ""))</f>
        <v>tower insurance ltd 01237427842 wlg jmall</v>
      </c>
      <c r="I222" t="s">
        <v>225</v>
      </c>
    </row>
    <row r="223" spans="1:9" x14ac:dyDescent="0.3">
      <c r="A223" t="s">
        <v>145</v>
      </c>
      <c r="B223">
        <v>1234</v>
      </c>
      <c r="C223" s="4">
        <v>45454</v>
      </c>
      <c r="D223" t="s">
        <v>99</v>
      </c>
      <c r="E223">
        <v>1.53</v>
      </c>
      <c r="F223">
        <f>DAY(Hl2dVSrf2it1xDxpJ1JS1727748207[[#This Row],[Transaction Date]])</f>
        <v>11</v>
      </c>
      <c r="G223" t="str">
        <f>IF(Hl2dVSrf2it1xDxpJ1JS1727748207[[#This Row],[Card ]]=1234,"Chandoo","Jo")</f>
        <v>Chandoo</v>
      </c>
      <c r="H223" t="str">
        <f>LOWER(SUBSTITUTE(SUBSTITUTE(SUBSTITUTE(Hl2dVSrf2it1xDxpJ1JS1727748207[[#This Row],[Transaction Detail]], "*", ""), "&amp;", ""), "-", ""))</f>
        <v>walmart super  col nd cp dl</v>
      </c>
      <c r="I223" t="s">
        <v>234</v>
      </c>
    </row>
    <row r="224" spans="1:9" x14ac:dyDescent="0.3">
      <c r="A224" t="s">
        <v>145</v>
      </c>
      <c r="B224">
        <v>1234</v>
      </c>
      <c r="C224" s="4">
        <v>45455</v>
      </c>
      <c r="D224" t="s">
        <v>112</v>
      </c>
      <c r="E224">
        <v>10.199999999999999</v>
      </c>
      <c r="F224">
        <f>DAY(Hl2dVSrf2it1xDxpJ1JS1727748207[[#This Row],[Transaction Date]])</f>
        <v>12</v>
      </c>
      <c r="G224" t="str">
        <f>IF(Hl2dVSrf2it1xDxpJ1JS1727748207[[#This Row],[Card ]]=1234,"Chandoo","Jo")</f>
        <v>Chandoo</v>
      </c>
      <c r="H224" t="str">
        <f>LOWER(SUBSTITUTE(SUBSTITUTE(SUBSTITUTE(Hl2dVSrf2it1xDxpJ1JS1727748207[[#This Row],[Transaction Detail]], "*", ""), "&amp;", ""), "-", ""))</f>
        <v>paymypark wellington wel chch fsjk3 78812</v>
      </c>
      <c r="I224" t="s">
        <v>222</v>
      </c>
    </row>
    <row r="225" spans="1:9" x14ac:dyDescent="0.3">
      <c r="A225" t="s">
        <v>145</v>
      </c>
      <c r="B225">
        <v>1234</v>
      </c>
      <c r="C225" s="4">
        <v>45456</v>
      </c>
      <c r="D225" t="s">
        <v>167</v>
      </c>
      <c r="E225">
        <v>114.52</v>
      </c>
      <c r="F225">
        <f>DAY(Hl2dVSrf2it1xDxpJ1JS1727748207[[#This Row],[Transaction Date]])</f>
        <v>13</v>
      </c>
      <c r="G225" t="str">
        <f>IF(Hl2dVSrf2it1xDxpJ1JS1727748207[[#This Row],[Card ]]=1234,"Chandoo","Jo")</f>
        <v>Chandoo</v>
      </c>
      <c r="H225" t="str">
        <f>LOWER(SUBSTITUTE(SUBSTITUTE(SUBSTITUTE(Hl2dVSrf2it1xDxpJ1JS1727748207[[#This Row],[Transaction Detail]], "*", ""), "&amp;", ""), "-", ""))</f>
        <v>kmart chch fsjk3 78812</v>
      </c>
      <c r="I225" t="s">
        <v>276</v>
      </c>
    </row>
    <row r="226" spans="1:9" x14ac:dyDescent="0.3">
      <c r="A226" t="s">
        <v>145</v>
      </c>
      <c r="B226">
        <v>1467</v>
      </c>
      <c r="C226" s="4">
        <v>45456</v>
      </c>
      <c r="D226" t="s">
        <v>117</v>
      </c>
      <c r="E226">
        <v>35.130000000000003</v>
      </c>
      <c r="F226">
        <f>DAY(Hl2dVSrf2it1xDxpJ1JS1727748207[[#This Row],[Transaction Date]])</f>
        <v>13</v>
      </c>
      <c r="G226" t="str">
        <f>IF(Hl2dVSrf2it1xDxpJ1JS1727748207[[#This Row],[Card ]]=1234,"Chandoo","Jo")</f>
        <v>Jo</v>
      </c>
      <c r="H226" t="str">
        <f>LOWER(SUBSTITUTE(SUBSTITUTE(SUBSTITUTE(Hl2dVSrf2it1xDxpJ1JS1727748207[[#This Row],[Transaction Detail]], "*", ""), "&amp;", ""), "-", ""))</f>
        <v>amazon vide amazon.com wa wlg jmall</v>
      </c>
      <c r="I226" t="s">
        <v>206</v>
      </c>
    </row>
    <row r="227" spans="1:9" x14ac:dyDescent="0.3">
      <c r="A227" t="s">
        <v>145</v>
      </c>
      <c r="B227">
        <v>1234</v>
      </c>
      <c r="C227" s="4">
        <v>45456</v>
      </c>
      <c r="D227" t="s">
        <v>168</v>
      </c>
      <c r="E227">
        <v>145.96</v>
      </c>
      <c r="F227">
        <f>DAY(Hl2dVSrf2it1xDxpJ1JS1727748207[[#This Row],[Transaction Date]])</f>
        <v>13</v>
      </c>
      <c r="G227" t="str">
        <f>IF(Hl2dVSrf2it1xDxpJ1JS1727748207[[#This Row],[Card ]]=1234,"Chandoo","Jo")</f>
        <v>Chandoo</v>
      </c>
      <c r="H227" t="str">
        <f>LOWER(SUBSTITUTE(SUBSTITUTE(SUBSTITUTE(Hl2dVSrf2it1xDxpJ1JS1727748207[[#This Row],[Transaction Detail]], "*", ""), "&amp;", ""), "-", ""))</f>
        <v>digitalocean.com amsterdam nh 6.90 visa preapp  aut</v>
      </c>
      <c r="I227" t="s">
        <v>230</v>
      </c>
    </row>
    <row r="228" spans="1:9" x14ac:dyDescent="0.3">
      <c r="A228" t="s">
        <v>145</v>
      </c>
      <c r="B228">
        <v>1234</v>
      </c>
      <c r="C228" s="4">
        <v>45456</v>
      </c>
      <c r="D228" t="s">
        <v>169</v>
      </c>
      <c r="E228">
        <v>33.090000000000003</v>
      </c>
      <c r="F228">
        <f>DAY(Hl2dVSrf2it1xDxpJ1JS1727748207[[#This Row],[Transaction Date]])</f>
        <v>13</v>
      </c>
      <c r="G228" t="str">
        <f>IF(Hl2dVSrf2it1xDxpJ1JS1727748207[[#This Row],[Card ]]=1234,"Chandoo","Jo")</f>
        <v>Chandoo</v>
      </c>
      <c r="H228" t="str">
        <f>LOWER(SUBSTITUTE(SUBSTITUTE(SUBSTITUTE(Hl2dVSrf2it1xDxpJ1JS1727748207[[#This Row],[Transaction Detail]], "*", ""), "&amp;", ""), "-", ""))</f>
        <v>uber trip help.uber.c auck westfield</v>
      </c>
      <c r="I228" t="s">
        <v>259</v>
      </c>
    </row>
    <row r="229" spans="1:9" x14ac:dyDescent="0.3">
      <c r="A229" t="s">
        <v>145</v>
      </c>
      <c r="B229">
        <v>1467</v>
      </c>
      <c r="C229" s="4">
        <v>45456</v>
      </c>
      <c r="D229" t="s">
        <v>170</v>
      </c>
      <c r="E229">
        <v>5.61</v>
      </c>
      <c r="F229">
        <f>DAY(Hl2dVSrf2it1xDxpJ1JS1727748207[[#This Row],[Transaction Date]])</f>
        <v>13</v>
      </c>
      <c r="G229" t="str">
        <f>IF(Hl2dVSrf2it1xDxpJ1JS1727748207[[#This Row],[Card ]]=1234,"Chandoo","Jo")</f>
        <v>Jo</v>
      </c>
      <c r="H229" t="str">
        <f>LOWER(SUBSTITUTE(SUBSTITUTE(SUBSTITUTE(Hl2dVSrf2it1xDxpJ1JS1727748207[[#This Row],[Transaction Detail]], "*", ""), "&amp;", ""), "-", ""))</f>
        <v>uber trip help.uber.c visa preapp  authcode</v>
      </c>
      <c r="I229" t="s">
        <v>259</v>
      </c>
    </row>
    <row r="230" spans="1:9" x14ac:dyDescent="0.3">
      <c r="A230" t="s">
        <v>145</v>
      </c>
      <c r="B230">
        <v>1234</v>
      </c>
      <c r="C230" s="4">
        <v>45456</v>
      </c>
      <c r="D230" t="s">
        <v>111</v>
      </c>
      <c r="E230">
        <v>157.71</v>
      </c>
      <c r="F230">
        <f>DAY(Hl2dVSrf2it1xDxpJ1JS1727748207[[#This Row],[Transaction Date]])</f>
        <v>13</v>
      </c>
      <c r="G230" t="str">
        <f>IF(Hl2dVSrf2it1xDxpJ1JS1727748207[[#This Row],[Card ]]=1234,"Chandoo","Jo")</f>
        <v>Chandoo</v>
      </c>
      <c r="H230" t="str">
        <f>LOWER(SUBSTITUTE(SUBSTITUTE(SUBSTITUTE(Hl2dVSrf2it1xDxpJ1JS1727748207[[#This Row],[Transaction Detail]], "*", ""), "&amp;", ""), "-", ""))</f>
        <v>pak n save 6032</v>
      </c>
      <c r="I230" t="s">
        <v>214</v>
      </c>
    </row>
    <row r="231" spans="1:9" x14ac:dyDescent="0.3">
      <c r="A231" t="s">
        <v>145</v>
      </c>
      <c r="B231">
        <v>1234</v>
      </c>
      <c r="C231" s="4">
        <v>45456</v>
      </c>
      <c r="D231" t="s">
        <v>164</v>
      </c>
      <c r="E231">
        <v>13.98</v>
      </c>
      <c r="F231">
        <f>DAY(Hl2dVSrf2it1xDxpJ1JS1727748207[[#This Row],[Transaction Date]])</f>
        <v>13</v>
      </c>
      <c r="G231" t="str">
        <f>IF(Hl2dVSrf2it1xDxpJ1JS1727748207[[#This Row],[Card ]]=1234,"Chandoo","Jo")</f>
        <v>Chandoo</v>
      </c>
      <c r="H231" t="str">
        <f>LOWER(SUBSTITUTE(SUBSTITUTE(SUBSTITUTE(Hl2dVSrf2it1xDxpJ1JS1727748207[[#This Row],[Transaction Detail]], "*", ""), "&amp;", ""), "-", ""))</f>
        <v>lowes visa preapp  authcode</v>
      </c>
      <c r="I231" t="s">
        <v>274</v>
      </c>
    </row>
    <row r="232" spans="1:9" x14ac:dyDescent="0.3">
      <c r="A232" t="s">
        <v>145</v>
      </c>
      <c r="B232">
        <v>1467</v>
      </c>
      <c r="C232" s="4">
        <v>45457</v>
      </c>
      <c r="D232" t="s">
        <v>171</v>
      </c>
      <c r="E232">
        <v>80.14</v>
      </c>
      <c r="F232">
        <f>DAY(Hl2dVSrf2it1xDxpJ1JS1727748207[[#This Row],[Transaction Date]])</f>
        <v>14</v>
      </c>
      <c r="G232" t="str">
        <f>IF(Hl2dVSrf2it1xDxpJ1JS1727748207[[#This Row],[Card ]]=1234,"Chandoo","Jo")</f>
        <v>Jo</v>
      </c>
      <c r="H232" t="str">
        <f>LOWER(SUBSTITUTE(SUBSTITUTE(SUBSTITUTE(Hl2dVSrf2it1xDxpJ1JS1727748207[[#This Row],[Transaction Detail]], "*", ""), "&amp;", ""), "-", ""))</f>
        <v>amazon vide amazon.com wa chch fsjk3 78812</v>
      </c>
      <c r="I232" t="s">
        <v>206</v>
      </c>
    </row>
    <row r="233" spans="1:9" x14ac:dyDescent="0.3">
      <c r="A233" t="s">
        <v>145</v>
      </c>
      <c r="B233">
        <v>1234</v>
      </c>
      <c r="C233" s="4">
        <v>45457</v>
      </c>
      <c r="D233" t="s">
        <v>172</v>
      </c>
      <c r="E233">
        <v>80.14</v>
      </c>
      <c r="F233">
        <f>DAY(Hl2dVSrf2it1xDxpJ1JS1727748207[[#This Row],[Transaction Date]])</f>
        <v>14</v>
      </c>
      <c r="G233" t="str">
        <f>IF(Hl2dVSrf2it1xDxpJ1JS1727748207[[#This Row],[Card ]]=1234,"Chandoo","Jo")</f>
        <v>Chandoo</v>
      </c>
      <c r="H233" t="str">
        <f>LOWER(SUBSTITUTE(SUBSTITUTE(SUBSTITUTE(Hl2dVSrf2it1xDxpJ1JS1727748207[[#This Row],[Transaction Detail]], "*", ""), "&amp;", ""), "-", ""))</f>
        <v>z petrol  diesel wlg jmall</v>
      </c>
      <c r="I233" t="s">
        <v>218</v>
      </c>
    </row>
    <row r="234" spans="1:9" x14ac:dyDescent="0.3">
      <c r="A234" t="s">
        <v>145</v>
      </c>
      <c r="B234">
        <v>1467</v>
      </c>
      <c r="C234" s="4">
        <v>45457</v>
      </c>
      <c r="D234" t="s">
        <v>84</v>
      </c>
      <c r="E234">
        <v>20</v>
      </c>
      <c r="F234">
        <f>DAY(Hl2dVSrf2it1xDxpJ1JS1727748207[[#This Row],[Transaction Date]])</f>
        <v>14</v>
      </c>
      <c r="G234" t="str">
        <f>IF(Hl2dVSrf2it1xDxpJ1JS1727748207[[#This Row],[Card ]]=1234,"Chandoo","Jo")</f>
        <v>Jo</v>
      </c>
      <c r="H234" t="str">
        <f>LOWER(SUBSTITUTE(SUBSTITUTE(SUBSTITUTE(Hl2dVSrf2it1xDxpJ1JS1727748207[[#This Row],[Transaction Detail]], "*", ""), "&amp;", ""), "-", ""))</f>
        <v>lowes nd cp dl</v>
      </c>
      <c r="I234" t="s">
        <v>249</v>
      </c>
    </row>
    <row r="235" spans="1:9" x14ac:dyDescent="0.3">
      <c r="A235" t="s">
        <v>145</v>
      </c>
      <c r="B235">
        <v>1234</v>
      </c>
      <c r="C235" s="4">
        <v>45457</v>
      </c>
      <c r="D235" t="s">
        <v>165</v>
      </c>
      <c r="E235">
        <v>29.12</v>
      </c>
      <c r="F235">
        <f>DAY(Hl2dVSrf2it1xDxpJ1JS1727748207[[#This Row],[Transaction Date]])</f>
        <v>14</v>
      </c>
      <c r="G235" t="str">
        <f>IF(Hl2dVSrf2it1xDxpJ1JS1727748207[[#This Row],[Card ]]=1234,"Chandoo","Jo")</f>
        <v>Chandoo</v>
      </c>
      <c r="H235" t="str">
        <f>LOWER(SUBSTITUTE(SUBSTITUTE(SUBSTITUTE(Hl2dVSrf2it1xDxpJ1JS1727748207[[#This Row],[Transaction Detail]], "*", ""), "&amp;", ""), "-", ""))</f>
        <v>new world txn12 9012hhhu z@</v>
      </c>
      <c r="I235" t="s">
        <v>275</v>
      </c>
    </row>
    <row r="236" spans="1:9" x14ac:dyDescent="0.3">
      <c r="A236" t="s">
        <v>145</v>
      </c>
      <c r="B236">
        <v>1234</v>
      </c>
      <c r="C236" s="4">
        <v>45457</v>
      </c>
      <c r="D236" t="s">
        <v>173</v>
      </c>
      <c r="E236">
        <v>109.97</v>
      </c>
      <c r="F236">
        <f>DAY(Hl2dVSrf2it1xDxpJ1JS1727748207[[#This Row],[Transaction Date]])</f>
        <v>14</v>
      </c>
      <c r="G236" t="str">
        <f>IF(Hl2dVSrf2it1xDxpJ1JS1727748207[[#This Row],[Card ]]=1234,"Chandoo","Jo")</f>
        <v>Chandoo</v>
      </c>
      <c r="H236" t="str">
        <f>LOWER(SUBSTITUTE(SUBSTITUTE(SUBSTITUTE(Hl2dVSrf2it1xDxpJ1JS1727748207[[#This Row],[Transaction Detail]], "*", ""), "&amp;", ""), "-", ""))</f>
        <v>pak n save chch fsjk3 78812</v>
      </c>
      <c r="I236" t="s">
        <v>214</v>
      </c>
    </row>
    <row r="237" spans="1:9" x14ac:dyDescent="0.3">
      <c r="A237" t="s">
        <v>145</v>
      </c>
      <c r="B237">
        <v>1234</v>
      </c>
      <c r="C237" s="4">
        <v>45457</v>
      </c>
      <c r="D237" t="s">
        <v>82</v>
      </c>
      <c r="E237">
        <v>57.2</v>
      </c>
      <c r="F237">
        <f>DAY(Hl2dVSrf2it1xDxpJ1JS1727748207[[#This Row],[Transaction Date]])</f>
        <v>14</v>
      </c>
      <c r="G237" t="str">
        <f>IF(Hl2dVSrf2it1xDxpJ1JS1727748207[[#This Row],[Card ]]=1234,"Chandoo","Jo")</f>
        <v>Chandoo</v>
      </c>
      <c r="H237" t="str">
        <f>LOWER(SUBSTITUTE(SUBSTITUTE(SUBSTITUTE(Hl2dVSrf2it1xDxpJ1JS1727748207[[#This Row],[Transaction Detail]], "*", ""), "&amp;", ""), "-", ""))</f>
        <v>event cinemas ǫueensga wlg jmall</v>
      </c>
      <c r="I237" t="s">
        <v>226</v>
      </c>
    </row>
    <row r="238" spans="1:9" x14ac:dyDescent="0.3">
      <c r="A238" t="s">
        <v>145</v>
      </c>
      <c r="B238">
        <v>1234</v>
      </c>
      <c r="C238" s="4">
        <v>45458</v>
      </c>
      <c r="D238" t="s">
        <v>89</v>
      </c>
      <c r="E238">
        <v>1.65</v>
      </c>
      <c r="F238">
        <f>DAY(Hl2dVSrf2it1xDxpJ1JS1727748207[[#This Row],[Transaction Date]])</f>
        <v>15</v>
      </c>
      <c r="G238" t="str">
        <f>IF(Hl2dVSrf2it1xDxpJ1JS1727748207[[#This Row],[Card ]]=1234,"Chandoo","Jo")</f>
        <v>Chandoo</v>
      </c>
      <c r="H238" t="str">
        <f>LOWER(SUBSTITUTE(SUBSTITUTE(SUBSTITUTE(Hl2dVSrf2it1xDxpJ1JS1727748207[[#This Row],[Transaction Detail]], "*", ""), "&amp;", ""), "-", ""))</f>
        <v>walmart super  col auck westfield</v>
      </c>
      <c r="I238" t="s">
        <v>234</v>
      </c>
    </row>
    <row r="239" spans="1:9" x14ac:dyDescent="0.3">
      <c r="A239" t="s">
        <v>145</v>
      </c>
      <c r="B239">
        <v>1467</v>
      </c>
      <c r="C239" s="4">
        <v>45458</v>
      </c>
      <c r="D239" t="s">
        <v>171</v>
      </c>
      <c r="E239">
        <v>4.99</v>
      </c>
      <c r="F239">
        <f>DAY(Hl2dVSrf2it1xDxpJ1JS1727748207[[#This Row],[Transaction Date]])</f>
        <v>15</v>
      </c>
      <c r="G239" t="str">
        <f>IF(Hl2dVSrf2it1xDxpJ1JS1727748207[[#This Row],[Card ]]=1234,"Chandoo","Jo")</f>
        <v>Jo</v>
      </c>
      <c r="H239" t="str">
        <f>LOWER(SUBSTITUTE(SUBSTITUTE(SUBSTITUTE(Hl2dVSrf2it1xDxpJ1JS1727748207[[#This Row],[Transaction Detail]], "*", ""), "&amp;", ""), "-", ""))</f>
        <v>amazon vide amazon.com wa chch fsjk3 78812</v>
      </c>
      <c r="I239" t="s">
        <v>206</v>
      </c>
    </row>
    <row r="240" spans="1:9" x14ac:dyDescent="0.3">
      <c r="A240" t="s">
        <v>145</v>
      </c>
      <c r="B240">
        <v>1467</v>
      </c>
      <c r="C240" s="4">
        <v>45459</v>
      </c>
      <c r="D240" t="s">
        <v>130</v>
      </c>
      <c r="E240">
        <v>109.97</v>
      </c>
      <c r="F240">
        <f>DAY(Hl2dVSrf2it1xDxpJ1JS1727748207[[#This Row],[Transaction Date]])</f>
        <v>16</v>
      </c>
      <c r="G240" t="str">
        <f>IF(Hl2dVSrf2it1xDxpJ1JS1727748207[[#This Row],[Card ]]=1234,"Chandoo","Jo")</f>
        <v>Jo</v>
      </c>
      <c r="H240" t="str">
        <f>LOWER(SUBSTITUTE(SUBSTITUTE(SUBSTITUTE(Hl2dVSrf2it1xDxpJ1JS1727748207[[#This Row],[Transaction Detail]], "*", ""), "&amp;", ""), "-", ""))</f>
        <v>ruapehu alpine lifts txn12 9012hhhu z@</v>
      </c>
      <c r="I240" t="s">
        <v>235</v>
      </c>
    </row>
    <row r="241" spans="1:9" x14ac:dyDescent="0.3">
      <c r="A241" t="s">
        <v>145</v>
      </c>
      <c r="B241">
        <v>1234</v>
      </c>
      <c r="C241" s="4">
        <v>45459</v>
      </c>
      <c r="D241" t="s">
        <v>171</v>
      </c>
      <c r="E241">
        <v>11.72</v>
      </c>
      <c r="F241">
        <f>DAY(Hl2dVSrf2it1xDxpJ1JS1727748207[[#This Row],[Transaction Date]])</f>
        <v>16</v>
      </c>
      <c r="G241" t="str">
        <f>IF(Hl2dVSrf2it1xDxpJ1JS1727748207[[#This Row],[Card ]]=1234,"Chandoo","Jo")</f>
        <v>Chandoo</v>
      </c>
      <c r="H241" t="str">
        <f>LOWER(SUBSTITUTE(SUBSTITUTE(SUBSTITUTE(Hl2dVSrf2it1xDxpJ1JS1727748207[[#This Row],[Transaction Detail]], "*", ""), "&amp;", ""), "-", ""))</f>
        <v>amazon vide amazon.com wa chch fsjk3 78812</v>
      </c>
      <c r="I241" t="s">
        <v>206</v>
      </c>
    </row>
    <row r="242" spans="1:9" x14ac:dyDescent="0.3">
      <c r="A242" t="s">
        <v>145</v>
      </c>
      <c r="B242">
        <v>1234</v>
      </c>
      <c r="C242" s="4">
        <v>45460</v>
      </c>
      <c r="D242" t="s">
        <v>174</v>
      </c>
      <c r="E242">
        <v>0.54</v>
      </c>
      <c r="F242">
        <f>DAY(Hl2dVSrf2it1xDxpJ1JS1727748207[[#This Row],[Transaction Date]])</f>
        <v>17</v>
      </c>
      <c r="G242" t="str">
        <f>IF(Hl2dVSrf2it1xDxpJ1JS1727748207[[#This Row],[Card ]]=1234,"Chandoo","Jo")</f>
        <v>Chandoo</v>
      </c>
      <c r="H242" t="str">
        <f>LOWER(SUBSTITUTE(SUBSTITUTE(SUBSTITUTE(Hl2dVSrf2it1xDxpJ1JS1727748207[[#This Row],[Transaction Detail]], "*", ""), "&amp;", ""), "-", ""))</f>
        <v>johnsonville dental ce visa preapp  authcode</v>
      </c>
      <c r="I242" t="s">
        <v>212</v>
      </c>
    </row>
    <row r="243" spans="1:9" x14ac:dyDescent="0.3">
      <c r="A243" t="s">
        <v>145</v>
      </c>
      <c r="B243">
        <v>1234</v>
      </c>
      <c r="C243" s="4">
        <v>45460</v>
      </c>
      <c r="D243" t="s">
        <v>53</v>
      </c>
      <c r="E243">
        <v>2.1</v>
      </c>
      <c r="F243">
        <f>DAY(Hl2dVSrf2it1xDxpJ1JS1727748207[[#This Row],[Transaction Date]])</f>
        <v>17</v>
      </c>
      <c r="G243" t="str">
        <f>IF(Hl2dVSrf2it1xDxpJ1JS1727748207[[#This Row],[Card ]]=1234,"Chandoo","Jo")</f>
        <v>Chandoo</v>
      </c>
      <c r="H243" t="str">
        <f>LOWER(SUBSTITUTE(SUBSTITUTE(SUBSTITUTE(Hl2dVSrf2it1xDxpJ1JS1727748207[[#This Row],[Transaction Detail]], "*", ""), "&amp;", ""), "-", ""))</f>
        <v>new world churton wlg jmall</v>
      </c>
      <c r="I243" t="s">
        <v>238</v>
      </c>
    </row>
    <row r="244" spans="1:9" x14ac:dyDescent="0.3">
      <c r="A244" t="s">
        <v>145</v>
      </c>
      <c r="B244">
        <v>1234</v>
      </c>
      <c r="C244" s="4">
        <v>45460</v>
      </c>
      <c r="D244" t="s">
        <v>175</v>
      </c>
      <c r="E244">
        <v>8.49</v>
      </c>
      <c r="F244">
        <f>DAY(Hl2dVSrf2it1xDxpJ1JS1727748207[[#This Row],[Transaction Date]])</f>
        <v>17</v>
      </c>
      <c r="G244" t="str">
        <f>IF(Hl2dVSrf2it1xDxpJ1JS1727748207[[#This Row],[Card ]]=1234,"Chandoo","Jo")</f>
        <v>Chandoo</v>
      </c>
      <c r="H244" t="str">
        <f>LOWER(SUBSTITUTE(SUBSTITUTE(SUBSTITUTE(Hl2dVSrf2it1xDxpJ1JS1727748207[[#This Row],[Transaction Detail]], "*", ""), "&amp;", ""), "-", ""))</f>
        <v>commonsense organics nd cp dl</v>
      </c>
      <c r="I244" t="s">
        <v>277</v>
      </c>
    </row>
    <row r="245" spans="1:9" x14ac:dyDescent="0.3">
      <c r="A245" t="s">
        <v>145</v>
      </c>
      <c r="B245">
        <v>1467</v>
      </c>
      <c r="C245" s="4">
        <v>45461</v>
      </c>
      <c r="D245" t="s">
        <v>54</v>
      </c>
      <c r="E245">
        <v>94.13</v>
      </c>
      <c r="F245">
        <f>DAY(Hl2dVSrf2it1xDxpJ1JS1727748207[[#This Row],[Transaction Date]])</f>
        <v>18</v>
      </c>
      <c r="G245" t="str">
        <f>IF(Hl2dVSrf2it1xDxpJ1JS1727748207[[#This Row],[Card ]]=1234,"Chandoo","Jo")</f>
        <v>Jo</v>
      </c>
      <c r="H245" t="str">
        <f>LOWER(SUBSTITUTE(SUBSTITUTE(SUBSTITUTE(Hl2dVSrf2it1xDxpJ1JS1727748207[[#This Row],[Transaction Detail]], "*", ""), "&amp;", ""), "-", ""))</f>
        <v>lowes chch fsjk3 78812</v>
      </c>
      <c r="I245" t="s">
        <v>239</v>
      </c>
    </row>
    <row r="246" spans="1:9" x14ac:dyDescent="0.3">
      <c r="A246" t="s">
        <v>145</v>
      </c>
      <c r="B246">
        <v>1234</v>
      </c>
      <c r="C246" s="4">
        <v>45461</v>
      </c>
      <c r="D246" t="s">
        <v>127</v>
      </c>
      <c r="E246">
        <v>10.99</v>
      </c>
      <c r="F246">
        <f>DAY(Hl2dVSrf2it1xDxpJ1JS1727748207[[#This Row],[Transaction Date]])</f>
        <v>18</v>
      </c>
      <c r="G246" t="str">
        <f>IF(Hl2dVSrf2it1xDxpJ1JS1727748207[[#This Row],[Card ]]=1234,"Chandoo","Jo")</f>
        <v>Chandoo</v>
      </c>
      <c r="H246" t="str">
        <f>LOWER(SUBSTITUTE(SUBSTITUTE(SUBSTITUTE(Hl2dVSrf2it1xDxpJ1JS1727748207[[#This Row],[Transaction Detail]], "*", ""), "&amp;", ""), "-", ""))</f>
        <v>liberated syndication 4126210902 wlg jmall</v>
      </c>
      <c r="I246" t="s">
        <v>240</v>
      </c>
    </row>
    <row r="247" spans="1:9" x14ac:dyDescent="0.3">
      <c r="A247" t="s">
        <v>145</v>
      </c>
      <c r="B247">
        <v>1234</v>
      </c>
      <c r="C247" s="4">
        <v>45461</v>
      </c>
      <c r="D247" t="s">
        <v>146</v>
      </c>
      <c r="E247">
        <v>650</v>
      </c>
      <c r="F247">
        <f>DAY(Hl2dVSrf2it1xDxpJ1JS1727748207[[#This Row],[Transaction Date]])</f>
        <v>18</v>
      </c>
      <c r="G247" t="str">
        <f>IF(Hl2dVSrf2it1xDxpJ1JS1727748207[[#This Row],[Card ]]=1234,"Chandoo","Jo")</f>
        <v>Chandoo</v>
      </c>
      <c r="H247" t="str">
        <f>LOWER(SUBSTITUTE(SUBSTITUTE(SUBSTITUTE(Hl2dVSrf2it1xDxpJ1JS1727748207[[#This Row],[Transaction Detail]], "*", ""), "&amp;", ""), "-", ""))</f>
        <v>amazon vide amazon.com wa 6032</v>
      </c>
      <c r="I247" t="s">
        <v>206</v>
      </c>
    </row>
    <row r="248" spans="1:9" x14ac:dyDescent="0.3">
      <c r="A248" t="s">
        <v>145</v>
      </c>
      <c r="B248">
        <v>1234</v>
      </c>
      <c r="C248" s="4">
        <v>45461</v>
      </c>
      <c r="D248" t="s">
        <v>176</v>
      </c>
      <c r="E248">
        <v>38.47</v>
      </c>
      <c r="F248">
        <f>DAY(Hl2dVSrf2it1xDxpJ1JS1727748207[[#This Row],[Transaction Date]])</f>
        <v>18</v>
      </c>
      <c r="G248" t="str">
        <f>IF(Hl2dVSrf2it1xDxpJ1JS1727748207[[#This Row],[Card ]]=1234,"Chandoo","Jo")</f>
        <v>Chandoo</v>
      </c>
      <c r="H248" t="str">
        <f>LOWER(SUBSTITUTE(SUBSTITUTE(SUBSTITUTE(Hl2dVSrf2it1xDxpJ1JS1727748207[[#This Row],[Transaction Detail]], "*", ""), "&amp;", ""), "-", ""))</f>
        <v>trademe l420 ping nz nz wlg jmall</v>
      </c>
      <c r="I248" t="s">
        <v>209</v>
      </c>
    </row>
    <row r="249" spans="1:9" x14ac:dyDescent="0.3">
      <c r="A249" t="s">
        <v>145</v>
      </c>
      <c r="B249">
        <v>1234</v>
      </c>
      <c r="C249" s="4">
        <v>45461</v>
      </c>
      <c r="D249" t="s">
        <v>25</v>
      </c>
      <c r="E249">
        <v>115.75</v>
      </c>
      <c r="F249">
        <f>DAY(Hl2dVSrf2it1xDxpJ1JS1727748207[[#This Row],[Transaction Date]])</f>
        <v>18</v>
      </c>
      <c r="G249" t="str">
        <f>IF(Hl2dVSrf2it1xDxpJ1JS1727748207[[#This Row],[Card ]]=1234,"Chandoo","Jo")</f>
        <v>Chandoo</v>
      </c>
      <c r="H249" t="str">
        <f>LOWER(SUBSTITUTE(SUBSTITUTE(SUBSTITUTE(Hl2dVSrf2it1xDxpJ1JS1727748207[[#This Row],[Transaction Detail]], "*", ""), "&amp;", ""), "-", ""))</f>
        <v>new world newlands visa preapp  authcode</v>
      </c>
      <c r="I249" t="s">
        <v>224</v>
      </c>
    </row>
    <row r="250" spans="1:9" x14ac:dyDescent="0.3">
      <c r="A250" t="s">
        <v>145</v>
      </c>
      <c r="B250">
        <v>1467</v>
      </c>
      <c r="C250" s="4">
        <v>45462</v>
      </c>
      <c r="D250" t="s">
        <v>177</v>
      </c>
      <c r="E250">
        <v>12.6</v>
      </c>
      <c r="F250">
        <f>DAY(Hl2dVSrf2it1xDxpJ1JS1727748207[[#This Row],[Transaction Date]])</f>
        <v>19</v>
      </c>
      <c r="G250" t="str">
        <f>IF(Hl2dVSrf2it1xDxpJ1JS1727748207[[#This Row],[Card ]]=1234,"Chandoo","Jo")</f>
        <v>Jo</v>
      </c>
      <c r="H250" t="str">
        <f>LOWER(SUBSTITUTE(SUBSTITUTE(SUBSTITUTE(Hl2dVSrf2it1xDxpJ1JS1727748207[[#This Row],[Transaction Detail]], "*", ""), "&amp;", ""), "-", ""))</f>
        <v>village vets visa preapp  authcode</v>
      </c>
      <c r="I250" t="s">
        <v>278</v>
      </c>
    </row>
    <row r="251" spans="1:9" x14ac:dyDescent="0.3">
      <c r="A251" t="s">
        <v>145</v>
      </c>
      <c r="B251">
        <v>1234</v>
      </c>
      <c r="C251" s="4">
        <v>45462</v>
      </c>
      <c r="D251" t="s">
        <v>92</v>
      </c>
      <c r="E251">
        <v>1698</v>
      </c>
      <c r="F251">
        <f>DAY(Hl2dVSrf2it1xDxpJ1JS1727748207[[#This Row],[Transaction Date]])</f>
        <v>19</v>
      </c>
      <c r="G251" t="str">
        <f>IF(Hl2dVSrf2it1xDxpJ1JS1727748207[[#This Row],[Card ]]=1234,"Chandoo","Jo")</f>
        <v>Chandoo</v>
      </c>
      <c r="H251" t="str">
        <f>LOWER(SUBSTITUTE(SUBSTITUTE(SUBSTITUTE(Hl2dVSrf2it1xDxpJ1JS1727748207[[#This Row],[Transaction Detail]], "*", ""), "&amp;", ""), "-", ""))</f>
        <v>kmart wlg jmall</v>
      </c>
      <c r="I251" t="s">
        <v>261</v>
      </c>
    </row>
    <row r="252" spans="1:9" x14ac:dyDescent="0.3">
      <c r="A252" t="s">
        <v>145</v>
      </c>
      <c r="B252">
        <v>1467</v>
      </c>
      <c r="C252" s="4">
        <v>45462</v>
      </c>
      <c r="D252" t="s">
        <v>47</v>
      </c>
      <c r="E252">
        <v>57.2</v>
      </c>
      <c r="F252">
        <f>DAY(Hl2dVSrf2it1xDxpJ1JS1727748207[[#This Row],[Transaction Date]])</f>
        <v>19</v>
      </c>
      <c r="G252" t="str">
        <f>IF(Hl2dVSrf2it1xDxpJ1JS1727748207[[#This Row],[Card ]]=1234,"Chandoo","Jo")</f>
        <v>Jo</v>
      </c>
      <c r="H252" t="str">
        <f>LOWER(SUBSTITUTE(SUBSTITUTE(SUBSTITUTE(Hl2dVSrf2it1xDxpJ1JS1727748207[[#This Row],[Transaction Detail]], "*", ""), "&amp;", ""), "-", ""))</f>
        <v>countdown matamata chch fsjk3 78812</v>
      </c>
      <c r="I252" t="s">
        <v>236</v>
      </c>
    </row>
    <row r="253" spans="1:9" x14ac:dyDescent="0.3">
      <c r="A253" t="s">
        <v>145</v>
      </c>
      <c r="B253">
        <v>1467</v>
      </c>
      <c r="C253" s="4">
        <v>45462</v>
      </c>
      <c r="D253" t="s">
        <v>153</v>
      </c>
      <c r="E253">
        <v>43.49</v>
      </c>
      <c r="F253">
        <f>DAY(Hl2dVSrf2it1xDxpJ1JS1727748207[[#This Row],[Transaction Date]])</f>
        <v>19</v>
      </c>
      <c r="G253" t="str">
        <f>IF(Hl2dVSrf2it1xDxpJ1JS1727748207[[#This Row],[Card ]]=1234,"Chandoo","Jo")</f>
        <v>Jo</v>
      </c>
      <c r="H253" t="str">
        <f>LOWER(SUBSTITUTE(SUBSTITUTE(SUBSTITUTE(Hl2dVSrf2it1xDxpJ1JS1727748207[[#This Row],[Transaction Detail]], "*", ""), "&amp;", ""), "-", ""))</f>
        <v>new world auck westfield</v>
      </c>
      <c r="I253" t="s">
        <v>272</v>
      </c>
    </row>
    <row r="254" spans="1:9" x14ac:dyDescent="0.3">
      <c r="A254" t="s">
        <v>145</v>
      </c>
      <c r="B254">
        <v>1234</v>
      </c>
      <c r="C254" s="4">
        <v>45462</v>
      </c>
      <c r="D254" t="s">
        <v>178</v>
      </c>
      <c r="E254">
        <v>5.97</v>
      </c>
      <c r="F254">
        <f>DAY(Hl2dVSrf2it1xDxpJ1JS1727748207[[#This Row],[Transaction Date]])</f>
        <v>19</v>
      </c>
      <c r="G254" t="str">
        <f>IF(Hl2dVSrf2it1xDxpJ1JS1727748207[[#This Row],[Card ]]=1234,"Chandoo","Jo")</f>
        <v>Chandoo</v>
      </c>
      <c r="H254" t="str">
        <f>LOWER(SUBSTITUTE(SUBSTITUTE(SUBSTITUTE(Hl2dVSrf2it1xDxpJ1JS1727748207[[#This Row],[Transaction Detail]], "*", ""), "&amp;", ""), "-", ""))</f>
        <v>new world wlg jmall</v>
      </c>
      <c r="I254" t="s">
        <v>279</v>
      </c>
    </row>
    <row r="255" spans="1:9" x14ac:dyDescent="0.3">
      <c r="A255" t="s">
        <v>145</v>
      </c>
      <c r="B255">
        <v>1234</v>
      </c>
      <c r="C255" s="4">
        <v>45462</v>
      </c>
      <c r="D255" t="s">
        <v>43</v>
      </c>
      <c r="E255">
        <v>4.99</v>
      </c>
      <c r="F255">
        <f>DAY(Hl2dVSrf2it1xDxpJ1JS1727748207[[#This Row],[Transaction Date]])</f>
        <v>19</v>
      </c>
      <c r="G255" t="str">
        <f>IF(Hl2dVSrf2it1xDxpJ1JS1727748207[[#This Row],[Card ]]=1234,"Chandoo","Jo")</f>
        <v>Chandoo</v>
      </c>
      <c r="H255" t="str">
        <f>LOWER(SUBSTITUTE(SUBSTITUTE(SUBSTITUTE(Hl2dVSrf2it1xDxpJ1JS1727748207[[#This Row],[Transaction Detail]], "*", ""), "&amp;", ""), "-", ""))</f>
        <v>adobe adobe.ly/enauirl 52.99 aud nd cp dl</v>
      </c>
      <c r="I255" t="s">
        <v>258</v>
      </c>
    </row>
    <row r="256" spans="1:9" x14ac:dyDescent="0.3">
      <c r="A256" t="s">
        <v>145</v>
      </c>
      <c r="B256">
        <v>1234</v>
      </c>
      <c r="C256" s="4">
        <v>45463</v>
      </c>
      <c r="D256" t="s">
        <v>133</v>
      </c>
      <c r="E256">
        <v>268.74</v>
      </c>
      <c r="F256">
        <f>DAY(Hl2dVSrf2it1xDxpJ1JS1727748207[[#This Row],[Transaction Date]])</f>
        <v>20</v>
      </c>
      <c r="G256" t="str">
        <f>IF(Hl2dVSrf2it1xDxpJ1JS1727748207[[#This Row],[Card ]]=1234,"Chandoo","Jo")</f>
        <v>Chandoo</v>
      </c>
      <c r="H256" t="str">
        <f>LOWER(SUBSTITUTE(SUBSTITUTE(SUBSTITUTE(Hl2dVSrf2it1xDxpJ1JS1727748207[[#This Row],[Transaction Detail]], "*", ""), "&amp;", ""), "-", ""))</f>
        <v>the warehouse wlg jmall</v>
      </c>
      <c r="I256" t="s">
        <v>267</v>
      </c>
    </row>
    <row r="257" spans="1:9" x14ac:dyDescent="0.3">
      <c r="A257" t="s">
        <v>145</v>
      </c>
      <c r="B257">
        <v>1467</v>
      </c>
      <c r="C257" s="4">
        <v>45464</v>
      </c>
      <c r="D257" t="s">
        <v>86</v>
      </c>
      <c r="E257">
        <v>72</v>
      </c>
      <c r="F257">
        <f>DAY(Hl2dVSrf2it1xDxpJ1JS1727748207[[#This Row],[Transaction Date]])</f>
        <v>21</v>
      </c>
      <c r="G257" t="str">
        <f>IF(Hl2dVSrf2it1xDxpJ1JS1727748207[[#This Row],[Card ]]=1234,"Chandoo","Jo")</f>
        <v>Jo</v>
      </c>
      <c r="H257" t="str">
        <f>LOWER(SUBSTITUTE(SUBSTITUTE(SUBSTITUTE(Hl2dVSrf2it1xDxpJ1JS1727748207[[#This Row],[Transaction Detail]], "*", ""), "&amp;", ""), "-", ""))</f>
        <v>cabcharge asia pte wlg jmall</v>
      </c>
      <c r="I257" t="s">
        <v>223</v>
      </c>
    </row>
    <row r="258" spans="1:9" x14ac:dyDescent="0.3">
      <c r="A258" t="s">
        <v>145</v>
      </c>
      <c r="B258">
        <v>1467</v>
      </c>
      <c r="C258" s="4">
        <v>45464</v>
      </c>
      <c r="D258" t="s">
        <v>179</v>
      </c>
      <c r="E258">
        <v>22.44</v>
      </c>
      <c r="F258">
        <f>DAY(Hl2dVSrf2it1xDxpJ1JS1727748207[[#This Row],[Transaction Date]])</f>
        <v>21</v>
      </c>
      <c r="G258" t="str">
        <f>IF(Hl2dVSrf2it1xDxpJ1JS1727748207[[#This Row],[Card ]]=1234,"Chandoo","Jo")</f>
        <v>Jo</v>
      </c>
      <c r="H258" t="str">
        <f>LOWER(SUBSTITUTE(SUBSTITUTE(SUBSTITUTE(Hl2dVSrf2it1xDxpJ1JS1727748207[[#This Row],[Transaction Detail]], "*", ""), "&amp;", ""), "-", ""))</f>
        <v>new world chch fsjk3 78812</v>
      </c>
      <c r="I258" t="s">
        <v>280</v>
      </c>
    </row>
    <row r="259" spans="1:9" x14ac:dyDescent="0.3">
      <c r="A259" t="s">
        <v>145</v>
      </c>
      <c r="B259">
        <v>1234</v>
      </c>
      <c r="C259" s="4">
        <v>45465</v>
      </c>
      <c r="D259" t="s">
        <v>180</v>
      </c>
      <c r="E259">
        <v>412.74</v>
      </c>
      <c r="F259">
        <f>DAY(Hl2dVSrf2it1xDxpJ1JS1727748207[[#This Row],[Transaction Date]])</f>
        <v>22</v>
      </c>
      <c r="G259" t="str">
        <f>IF(Hl2dVSrf2it1xDxpJ1JS1727748207[[#This Row],[Card ]]=1234,"Chandoo","Jo")</f>
        <v>Chandoo</v>
      </c>
      <c r="H259" t="str">
        <f>LOWER(SUBSTITUTE(SUBSTITUTE(SUBSTITUTE(Hl2dVSrf2it1xDxpJ1JS1727748207[[#This Row],[Transaction Detail]], "*", ""), "&amp;", ""), "-", ""))</f>
        <v>amazon prime video chch fsjk3 78812</v>
      </c>
      <c r="I259" t="s">
        <v>219</v>
      </c>
    </row>
    <row r="260" spans="1:9" x14ac:dyDescent="0.3">
      <c r="A260" t="s">
        <v>145</v>
      </c>
      <c r="B260">
        <v>1467</v>
      </c>
      <c r="C260" s="4">
        <v>45466</v>
      </c>
      <c r="D260" t="s">
        <v>24</v>
      </c>
      <c r="E260">
        <v>133.59</v>
      </c>
      <c r="F260">
        <f>DAY(Hl2dVSrf2it1xDxpJ1JS1727748207[[#This Row],[Transaction Date]])</f>
        <v>23</v>
      </c>
      <c r="G260" t="str">
        <f>IF(Hl2dVSrf2it1xDxpJ1JS1727748207[[#This Row],[Card ]]=1234,"Chandoo","Jo")</f>
        <v>Jo</v>
      </c>
      <c r="H260" t="str">
        <f>LOWER(SUBSTITUTE(SUBSTITUTE(SUBSTITUTE(Hl2dVSrf2it1xDxpJ1JS1727748207[[#This Row],[Transaction Detail]], "*", ""), "&amp;", ""), "-", ""))</f>
        <v>google youtubepremium auckland chch fsjk3 78812</v>
      </c>
      <c r="I260" t="s">
        <v>211</v>
      </c>
    </row>
    <row r="261" spans="1:9" x14ac:dyDescent="0.3">
      <c r="A261" t="s">
        <v>145</v>
      </c>
      <c r="B261">
        <v>1467</v>
      </c>
      <c r="C261" s="4">
        <v>45466</v>
      </c>
      <c r="D261" t="s">
        <v>181</v>
      </c>
      <c r="E261">
        <v>14.37</v>
      </c>
      <c r="F261">
        <f>DAY(Hl2dVSrf2it1xDxpJ1JS1727748207[[#This Row],[Transaction Date]])</f>
        <v>23</v>
      </c>
      <c r="G261" t="str">
        <f>IF(Hl2dVSrf2it1xDxpJ1JS1727748207[[#This Row],[Card ]]=1234,"Chandoo","Jo")</f>
        <v>Jo</v>
      </c>
      <c r="H261" t="str">
        <f>LOWER(SUBSTITUTE(SUBSTITUTE(SUBSTITUTE(Hl2dVSrf2it1xDxpJ1JS1727748207[[#This Row],[Transaction Detail]], "*", ""), "&amp;", ""), "-", ""))</f>
        <v>buntings co  petone 6032</v>
      </c>
      <c r="I261" t="s">
        <v>227</v>
      </c>
    </row>
    <row r="262" spans="1:9" x14ac:dyDescent="0.3">
      <c r="A262" t="s">
        <v>145</v>
      </c>
      <c r="B262">
        <v>1467</v>
      </c>
      <c r="C262" s="4">
        <v>45466</v>
      </c>
      <c r="D262" t="s">
        <v>182</v>
      </c>
      <c r="E262">
        <v>374.96</v>
      </c>
      <c r="F262">
        <f>DAY(Hl2dVSrf2it1xDxpJ1JS1727748207[[#This Row],[Transaction Date]])</f>
        <v>23</v>
      </c>
      <c r="G262" t="str">
        <f>IF(Hl2dVSrf2it1xDxpJ1JS1727748207[[#This Row],[Card ]]=1234,"Chandoo","Jo")</f>
        <v>Jo</v>
      </c>
      <c r="H262" t="str">
        <f>LOWER(SUBSTITUTE(SUBSTITUTE(SUBSTITUTE(Hl2dVSrf2it1xDxpJ1JS1727748207[[#This Row],[Transaction Detail]], "*", ""), "&amp;", ""), "-", ""))</f>
        <v>amc entertainment co chch fsjk3 78812</v>
      </c>
      <c r="I262" t="s">
        <v>255</v>
      </c>
    </row>
    <row r="263" spans="1:9" x14ac:dyDescent="0.3">
      <c r="A263" t="s">
        <v>145</v>
      </c>
      <c r="B263">
        <v>1234</v>
      </c>
      <c r="C263" s="4">
        <v>45466</v>
      </c>
      <c r="D263" t="s">
        <v>53</v>
      </c>
      <c r="E263">
        <v>85.68</v>
      </c>
      <c r="F263">
        <f>DAY(Hl2dVSrf2it1xDxpJ1JS1727748207[[#This Row],[Transaction Date]])</f>
        <v>23</v>
      </c>
      <c r="G263" t="str">
        <f>IF(Hl2dVSrf2it1xDxpJ1JS1727748207[[#This Row],[Card ]]=1234,"Chandoo","Jo")</f>
        <v>Chandoo</v>
      </c>
      <c r="H263" t="str">
        <f>LOWER(SUBSTITUTE(SUBSTITUTE(SUBSTITUTE(Hl2dVSrf2it1xDxpJ1JS1727748207[[#This Row],[Transaction Detail]], "*", ""), "&amp;", ""), "-", ""))</f>
        <v>new world churton wlg jmall</v>
      </c>
      <c r="I263" t="s">
        <v>238</v>
      </c>
    </row>
    <row r="264" spans="1:9" x14ac:dyDescent="0.3">
      <c r="A264" t="s">
        <v>145</v>
      </c>
      <c r="B264">
        <v>1234</v>
      </c>
      <c r="C264" s="4">
        <v>45466</v>
      </c>
      <c r="D264" t="s">
        <v>52</v>
      </c>
      <c r="E264">
        <v>22.44</v>
      </c>
      <c r="F264">
        <f>DAY(Hl2dVSrf2it1xDxpJ1JS1727748207[[#This Row],[Transaction Date]])</f>
        <v>23</v>
      </c>
      <c r="G264" t="str">
        <f>IF(Hl2dVSrf2it1xDxpJ1JS1727748207[[#This Row],[Card ]]=1234,"Chandoo","Jo")</f>
        <v>Chandoo</v>
      </c>
      <c r="H264" t="str">
        <f>LOWER(SUBSTITUTE(SUBSTITUTE(SUBSTITUTE(Hl2dVSrf2it1xDxpJ1JS1727748207[[#This Row],[Transaction Detail]], "*", ""), "&amp;", ""), "-", ""))</f>
        <v>woolworths nz 9547 6032</v>
      </c>
      <c r="I264" t="s">
        <v>208</v>
      </c>
    </row>
    <row r="265" spans="1:9" x14ac:dyDescent="0.3">
      <c r="A265" t="s">
        <v>145</v>
      </c>
      <c r="B265">
        <v>1234</v>
      </c>
      <c r="C265" s="4">
        <v>45467</v>
      </c>
      <c r="D265" t="s">
        <v>183</v>
      </c>
      <c r="E265">
        <v>135</v>
      </c>
      <c r="F265">
        <f>DAY(Hl2dVSrf2it1xDxpJ1JS1727748207[[#This Row],[Transaction Date]])</f>
        <v>24</v>
      </c>
      <c r="G265" t="str">
        <f>IF(Hl2dVSrf2it1xDxpJ1JS1727748207[[#This Row],[Card ]]=1234,"Chandoo","Jo")</f>
        <v>Chandoo</v>
      </c>
      <c r="H265" t="str">
        <f>LOWER(SUBSTITUTE(SUBSTITUTE(SUBSTITUTE(Hl2dVSrf2it1xDxpJ1JS1727748207[[#This Row],[Transaction Detail]], "*", ""), "&amp;", ""), "-", ""))</f>
        <v>the café wlg jmall</v>
      </c>
      <c r="I265" t="s">
        <v>281</v>
      </c>
    </row>
    <row r="266" spans="1:9" x14ac:dyDescent="0.3">
      <c r="A266" t="s">
        <v>145</v>
      </c>
      <c r="B266">
        <v>1234</v>
      </c>
      <c r="C266" s="4">
        <v>45467</v>
      </c>
      <c r="D266" t="s">
        <v>20</v>
      </c>
      <c r="E266">
        <v>11</v>
      </c>
      <c r="F266">
        <f>DAY(Hl2dVSrf2it1xDxpJ1JS1727748207[[#This Row],[Transaction Date]])</f>
        <v>24</v>
      </c>
      <c r="G266" t="str">
        <f>IF(Hl2dVSrf2it1xDxpJ1JS1727748207[[#This Row],[Card ]]=1234,"Chandoo","Jo")</f>
        <v>Chandoo</v>
      </c>
      <c r="H266" t="str">
        <f>LOWER(SUBSTITUTE(SUBSTITUTE(SUBSTITUTE(Hl2dVSrf2it1xDxpJ1JS1727748207[[#This Row],[Transaction Detail]], "*", ""), "&amp;", ""), "-", ""))</f>
        <v>one nz prepay auck westfield</v>
      </c>
      <c r="I266" t="s">
        <v>220</v>
      </c>
    </row>
    <row r="267" spans="1:9" x14ac:dyDescent="0.3">
      <c r="A267" t="s">
        <v>145</v>
      </c>
      <c r="B267">
        <v>1467</v>
      </c>
      <c r="C267" s="4">
        <v>45468</v>
      </c>
      <c r="D267" t="s">
        <v>158</v>
      </c>
      <c r="E267">
        <v>45.03</v>
      </c>
      <c r="F267">
        <f>DAY(Hl2dVSrf2it1xDxpJ1JS1727748207[[#This Row],[Transaction Date]])</f>
        <v>25</v>
      </c>
      <c r="G267" t="str">
        <f>IF(Hl2dVSrf2it1xDxpJ1JS1727748207[[#This Row],[Card ]]=1234,"Chandoo","Jo")</f>
        <v>Jo</v>
      </c>
      <c r="H267" t="str">
        <f>LOWER(SUBSTITUTE(SUBSTITUTE(SUBSTITUTE(Hl2dVSrf2it1xDxpJ1JS1727748207[[#This Row],[Transaction Detail]], "*", ""), "&amp;", ""), "-", ""))</f>
        <v>pak n save auck westfield</v>
      </c>
      <c r="I267" t="s">
        <v>214</v>
      </c>
    </row>
    <row r="268" spans="1:9" x14ac:dyDescent="0.3">
      <c r="A268" t="s">
        <v>145</v>
      </c>
      <c r="B268">
        <v>1467</v>
      </c>
      <c r="C268" s="4">
        <v>45468</v>
      </c>
      <c r="D268" t="s">
        <v>139</v>
      </c>
      <c r="E268">
        <v>16.399999999999999</v>
      </c>
      <c r="F268">
        <f>DAY(Hl2dVSrf2it1xDxpJ1JS1727748207[[#This Row],[Transaction Date]])</f>
        <v>25</v>
      </c>
      <c r="G268" t="str">
        <f>IF(Hl2dVSrf2it1xDxpJ1JS1727748207[[#This Row],[Card ]]=1234,"Chandoo","Jo")</f>
        <v>Jo</v>
      </c>
      <c r="H268" t="str">
        <f>LOWER(SUBSTITUTE(SUBSTITUTE(SUBSTITUTE(Hl2dVSrf2it1xDxpJ1JS1727748207[[#This Row],[Transaction Detail]], "*", ""), "&amp;", ""), "-", ""))</f>
        <v>uber trip help.uber.c txn12 9012hhhu z@</v>
      </c>
      <c r="I268" t="s">
        <v>259</v>
      </c>
    </row>
    <row r="269" spans="1:9" x14ac:dyDescent="0.3">
      <c r="A269" t="s">
        <v>145</v>
      </c>
      <c r="B269">
        <v>1234</v>
      </c>
      <c r="C269" s="4">
        <v>45468</v>
      </c>
      <c r="D269" t="s">
        <v>184</v>
      </c>
      <c r="E269">
        <v>30.75</v>
      </c>
      <c r="F269">
        <f>DAY(Hl2dVSrf2it1xDxpJ1JS1727748207[[#This Row],[Transaction Date]])</f>
        <v>25</v>
      </c>
      <c r="G269" t="str">
        <f>IF(Hl2dVSrf2it1xDxpJ1JS1727748207[[#This Row],[Card ]]=1234,"Chandoo","Jo")</f>
        <v>Chandoo</v>
      </c>
      <c r="H269" t="str">
        <f>LOWER(SUBSTITUTE(SUBSTITUTE(SUBSTITUTE(Hl2dVSrf2it1xDxpJ1JS1727748207[[#This Row],[Transaction Detail]], "*", ""), "&amp;", ""), "-", ""))</f>
        <v>openai chatgpt subscr nd cp dl</v>
      </c>
      <c r="I269" t="s">
        <v>213</v>
      </c>
    </row>
    <row r="270" spans="1:9" x14ac:dyDescent="0.3">
      <c r="A270" t="s">
        <v>145</v>
      </c>
      <c r="B270">
        <v>1467</v>
      </c>
      <c r="C270" s="4">
        <v>45468</v>
      </c>
      <c r="D270" t="s">
        <v>170</v>
      </c>
      <c r="E270">
        <v>22.99</v>
      </c>
      <c r="F270">
        <f>DAY(Hl2dVSrf2it1xDxpJ1JS1727748207[[#This Row],[Transaction Date]])</f>
        <v>25</v>
      </c>
      <c r="G270" t="str">
        <f>IF(Hl2dVSrf2it1xDxpJ1JS1727748207[[#This Row],[Card ]]=1234,"Chandoo","Jo")</f>
        <v>Jo</v>
      </c>
      <c r="H270" t="str">
        <f>LOWER(SUBSTITUTE(SUBSTITUTE(SUBSTITUTE(Hl2dVSrf2it1xDxpJ1JS1727748207[[#This Row],[Transaction Detail]], "*", ""), "&amp;", ""), "-", ""))</f>
        <v>uber trip help.uber.c visa preapp  authcode</v>
      </c>
      <c r="I270" t="s">
        <v>259</v>
      </c>
    </row>
    <row r="271" spans="1:9" x14ac:dyDescent="0.3">
      <c r="A271" t="s">
        <v>145</v>
      </c>
      <c r="B271">
        <v>1234</v>
      </c>
      <c r="C271" s="4">
        <v>45468</v>
      </c>
      <c r="D271" t="s">
        <v>185</v>
      </c>
      <c r="E271">
        <v>12.6</v>
      </c>
      <c r="F271">
        <f>DAY(Hl2dVSrf2it1xDxpJ1JS1727748207[[#This Row],[Transaction Date]])</f>
        <v>25</v>
      </c>
      <c r="G271" t="str">
        <f>IF(Hl2dVSrf2it1xDxpJ1JS1727748207[[#This Row],[Card ]]=1234,"Chandoo","Jo")</f>
        <v>Chandoo</v>
      </c>
      <c r="H271" t="str">
        <f>LOWER(SUBSTITUTE(SUBSTITUTE(SUBSTITUTE(Hl2dVSrf2it1xDxpJ1JS1727748207[[#This Row],[Transaction Detail]], "*", ""), "&amp;", ""), "-", ""))</f>
        <v>countdown matamata auck westfield</v>
      </c>
      <c r="I271" t="s">
        <v>283</v>
      </c>
    </row>
    <row r="272" spans="1:9" x14ac:dyDescent="0.3">
      <c r="A272" t="s">
        <v>145</v>
      </c>
      <c r="B272">
        <v>1234</v>
      </c>
      <c r="C272" s="4">
        <v>45468</v>
      </c>
      <c r="D272" t="s">
        <v>60</v>
      </c>
      <c r="E272">
        <v>57.53</v>
      </c>
      <c r="F272">
        <f>DAY(Hl2dVSrf2it1xDxpJ1JS1727748207[[#This Row],[Transaction Date]])</f>
        <v>25</v>
      </c>
      <c r="G272" t="str">
        <f>IF(Hl2dVSrf2it1xDxpJ1JS1727748207[[#This Row],[Card ]]=1234,"Chandoo","Jo")</f>
        <v>Chandoo</v>
      </c>
      <c r="H272" t="str">
        <f>LOWER(SUBSTITUTE(SUBSTITUTE(SUBSTITUTE(Hl2dVSrf2it1xDxpJ1JS1727748207[[#This Row],[Transaction Detail]], "*", ""), "&amp;", ""), "-", ""))</f>
        <v>tower insurance ltd 01237427842 6032</v>
      </c>
      <c r="I272" t="s">
        <v>225</v>
      </c>
    </row>
    <row r="273" spans="1:9" x14ac:dyDescent="0.3">
      <c r="A273" t="s">
        <v>145</v>
      </c>
      <c r="B273">
        <v>1467</v>
      </c>
      <c r="C273" s="4">
        <v>45469</v>
      </c>
      <c r="D273" t="s">
        <v>186</v>
      </c>
      <c r="E273">
        <v>8.2100000000000009</v>
      </c>
      <c r="F273">
        <f>DAY(Hl2dVSrf2it1xDxpJ1JS1727748207[[#This Row],[Transaction Date]])</f>
        <v>26</v>
      </c>
      <c r="G273" t="str">
        <f>IF(Hl2dVSrf2it1xDxpJ1JS1727748207[[#This Row],[Card ]]=1234,"Chandoo","Jo")</f>
        <v>Jo</v>
      </c>
      <c r="H273" t="str">
        <f>LOWER(SUBSTITUTE(SUBSTITUTE(SUBSTITUTE(Hl2dVSrf2it1xDxpJ1JS1727748207[[#This Row],[Transaction Detail]], "*", ""), "&amp;", ""), "-", ""))</f>
        <v>ruapehu alpine lifts visa preapp  authcode</v>
      </c>
      <c r="I273" t="s">
        <v>235</v>
      </c>
    </row>
    <row r="274" spans="1:9" x14ac:dyDescent="0.3">
      <c r="A274" t="s">
        <v>145</v>
      </c>
      <c r="B274">
        <v>1234</v>
      </c>
      <c r="C274" s="4">
        <v>45470</v>
      </c>
      <c r="D274" t="s">
        <v>187</v>
      </c>
      <c r="E274">
        <v>35.130000000000003</v>
      </c>
      <c r="F274">
        <f>DAY(Hl2dVSrf2it1xDxpJ1JS1727748207[[#This Row],[Transaction Date]])</f>
        <v>27</v>
      </c>
      <c r="G274" t="str">
        <f>IF(Hl2dVSrf2it1xDxpJ1JS1727748207[[#This Row],[Card ]]=1234,"Chandoo","Jo")</f>
        <v>Chandoo</v>
      </c>
      <c r="H274" t="str">
        <f>LOWER(SUBSTITUTE(SUBSTITUTE(SUBSTITUTE(Hl2dVSrf2it1xDxpJ1JS1727748207[[#This Row],[Transaction Detail]], "*", ""), "&amp;", ""), "-", ""))</f>
        <v>burgerfuel  sh1 trwo 6032 txn12 9012hhhu z@</v>
      </c>
      <c r="I274" t="s">
        <v>229</v>
      </c>
    </row>
    <row r="275" spans="1:9" x14ac:dyDescent="0.3">
      <c r="A275" t="s">
        <v>145</v>
      </c>
      <c r="B275">
        <v>1467</v>
      </c>
      <c r="C275" s="4">
        <v>45470</v>
      </c>
      <c r="D275" t="s">
        <v>188</v>
      </c>
      <c r="E275">
        <v>99</v>
      </c>
      <c r="F275">
        <f>DAY(Hl2dVSrf2it1xDxpJ1JS1727748207[[#This Row],[Transaction Date]])</f>
        <v>27</v>
      </c>
      <c r="G275" t="str">
        <f>IF(Hl2dVSrf2it1xDxpJ1JS1727748207[[#This Row],[Card ]]=1234,"Chandoo","Jo")</f>
        <v>Jo</v>
      </c>
      <c r="H275" t="str">
        <f>LOWER(SUBSTITUTE(SUBSTITUTE(SUBSTITUTE(Hl2dVSrf2it1xDxpJ1JS1727748207[[#This Row],[Transaction Detail]], "*", ""), "&amp;", ""), "-", ""))</f>
        <v>liberated syndication 4126210902 txn12 9012hhhu z@</v>
      </c>
      <c r="I275" t="s">
        <v>240</v>
      </c>
    </row>
    <row r="276" spans="1:9" x14ac:dyDescent="0.3">
      <c r="A276" t="s">
        <v>145</v>
      </c>
      <c r="B276">
        <v>1234</v>
      </c>
      <c r="C276" s="4">
        <v>45470</v>
      </c>
      <c r="D276" t="s">
        <v>13</v>
      </c>
      <c r="E276">
        <v>28.5</v>
      </c>
      <c r="F276">
        <f>DAY(Hl2dVSrf2it1xDxpJ1JS1727748207[[#This Row],[Transaction Date]])</f>
        <v>27</v>
      </c>
      <c r="G276" t="str">
        <f>IF(Hl2dVSrf2it1xDxpJ1JS1727748207[[#This Row],[Card ]]=1234,"Chandoo","Jo")</f>
        <v>Chandoo</v>
      </c>
      <c r="H276" t="str">
        <f>LOWER(SUBSTITUTE(SUBSTITUTE(SUBSTITUTE(Hl2dVSrf2it1xDxpJ1JS1727748207[[#This Row],[Transaction Detail]], "*", ""), "&amp;", ""), "-", ""))</f>
        <v>pak n save wlg jmall</v>
      </c>
      <c r="I276" t="s">
        <v>214</v>
      </c>
    </row>
    <row r="277" spans="1:9" x14ac:dyDescent="0.3">
      <c r="A277" t="s">
        <v>145</v>
      </c>
      <c r="B277">
        <v>1467</v>
      </c>
      <c r="C277" s="4">
        <v>45470</v>
      </c>
      <c r="D277" t="s">
        <v>155</v>
      </c>
      <c r="E277">
        <v>64.72</v>
      </c>
      <c r="F277">
        <f>DAY(Hl2dVSrf2it1xDxpJ1JS1727748207[[#This Row],[Transaction Date]])</f>
        <v>27</v>
      </c>
      <c r="G277" t="str">
        <f>IF(Hl2dVSrf2it1xDxpJ1JS1727748207[[#This Row],[Card ]]=1234,"Chandoo","Jo")</f>
        <v>Jo</v>
      </c>
      <c r="H277" t="str">
        <f>LOWER(SUBSTITUTE(SUBSTITUTE(SUBSTITUTE(Hl2dVSrf2it1xDxpJ1JS1727748207[[#This Row],[Transaction Detail]], "*", ""), "&amp;", ""), "-", ""))</f>
        <v>vodafone prepay visa mc nd cp dl</v>
      </c>
      <c r="I277" t="s">
        <v>243</v>
      </c>
    </row>
    <row r="278" spans="1:9" x14ac:dyDescent="0.3">
      <c r="A278" t="s">
        <v>145</v>
      </c>
      <c r="B278">
        <v>1467</v>
      </c>
      <c r="C278" s="4">
        <v>45472</v>
      </c>
      <c r="D278" t="s">
        <v>189</v>
      </c>
      <c r="E278">
        <v>2.1</v>
      </c>
      <c r="F278">
        <f>DAY(Hl2dVSrf2it1xDxpJ1JS1727748207[[#This Row],[Transaction Date]])</f>
        <v>29</v>
      </c>
      <c r="G278" t="str">
        <f>IF(Hl2dVSrf2it1xDxpJ1JS1727748207[[#This Row],[Card ]]=1234,"Chandoo","Jo")</f>
        <v>Jo</v>
      </c>
      <c r="H278" t="str">
        <f>LOWER(SUBSTITUTE(SUBSTITUTE(SUBSTITUTE(Hl2dVSrf2it1xDxpJ1JS1727748207[[#This Row],[Transaction Detail]], "*", ""), "&amp;", ""), "-", ""))</f>
        <v>amc entertainment co nd cp dl</v>
      </c>
      <c r="I278" t="s">
        <v>255</v>
      </c>
    </row>
    <row r="279" spans="1:9" x14ac:dyDescent="0.3">
      <c r="A279" t="s">
        <v>145</v>
      </c>
      <c r="B279">
        <v>1234</v>
      </c>
      <c r="C279" s="4">
        <v>45473</v>
      </c>
      <c r="D279" t="s">
        <v>190</v>
      </c>
      <c r="E279">
        <v>9.9</v>
      </c>
      <c r="F279">
        <f>DAY(Hl2dVSrf2it1xDxpJ1JS1727748207[[#This Row],[Transaction Date]])</f>
        <v>30</v>
      </c>
      <c r="G279" t="str">
        <f>IF(Hl2dVSrf2it1xDxpJ1JS1727748207[[#This Row],[Card ]]=1234,"Chandoo","Jo")</f>
        <v>Chandoo</v>
      </c>
      <c r="H279" t="str">
        <f>LOWER(SUBSTITUTE(SUBSTITUTE(SUBSTITUTE(Hl2dVSrf2it1xDxpJ1JS1727748207[[#This Row],[Transaction Detail]], "*", ""), "&amp;", ""), "-", ""))</f>
        <v>paymypark wellington wel auck westfield</v>
      </c>
      <c r="I279" t="s">
        <v>222</v>
      </c>
    </row>
    <row r="280" spans="1:9" x14ac:dyDescent="0.3">
      <c r="A280" t="s">
        <v>145</v>
      </c>
      <c r="B280">
        <v>1234</v>
      </c>
      <c r="C280" s="4">
        <v>45473</v>
      </c>
      <c r="D280" t="s">
        <v>163</v>
      </c>
      <c r="E280">
        <v>12</v>
      </c>
      <c r="F280">
        <f>DAY(Hl2dVSrf2it1xDxpJ1JS1727748207[[#This Row],[Transaction Date]])</f>
        <v>30</v>
      </c>
      <c r="G280" t="str">
        <f>IF(Hl2dVSrf2it1xDxpJ1JS1727748207[[#This Row],[Card ]]=1234,"Chandoo","Jo")</f>
        <v>Chandoo</v>
      </c>
      <c r="H280" t="str">
        <f>LOWER(SUBSTITUTE(SUBSTITUTE(SUBSTITUTE(Hl2dVSrf2it1xDxpJ1JS1727748207[[#This Row],[Transaction Detail]], "*", ""), "&amp;", ""), "-", ""))</f>
        <v>walmart super  col wlg jmall</v>
      </c>
      <c r="I280" t="s">
        <v>234</v>
      </c>
    </row>
    <row r="281" spans="1:9" x14ac:dyDescent="0.3">
      <c r="A281" t="s">
        <v>145</v>
      </c>
      <c r="B281">
        <v>1234</v>
      </c>
      <c r="C281" s="4">
        <v>45473</v>
      </c>
      <c r="D281" t="s">
        <v>84</v>
      </c>
      <c r="E281">
        <v>25.28</v>
      </c>
      <c r="F281">
        <f>DAY(Hl2dVSrf2it1xDxpJ1JS1727748207[[#This Row],[Transaction Date]])</f>
        <v>30</v>
      </c>
      <c r="G281" t="str">
        <f>IF(Hl2dVSrf2it1xDxpJ1JS1727748207[[#This Row],[Card ]]=1234,"Chandoo","Jo")</f>
        <v>Chandoo</v>
      </c>
      <c r="H281" t="str">
        <f>LOWER(SUBSTITUTE(SUBSTITUTE(SUBSTITUTE(Hl2dVSrf2it1xDxpJ1JS1727748207[[#This Row],[Transaction Detail]], "*", ""), "&amp;", ""), "-", ""))</f>
        <v>lowes nd cp dl</v>
      </c>
      <c r="I281" t="s">
        <v>249</v>
      </c>
    </row>
    <row r="282" spans="1:9" x14ac:dyDescent="0.3">
      <c r="A282" t="s">
        <v>145</v>
      </c>
      <c r="B282">
        <v>1234</v>
      </c>
      <c r="C282" s="4">
        <v>45473</v>
      </c>
      <c r="D282" t="s">
        <v>28</v>
      </c>
      <c r="E282">
        <v>47.68</v>
      </c>
      <c r="F282">
        <f>DAY(Hl2dVSrf2it1xDxpJ1JS1727748207[[#This Row],[Transaction Date]])</f>
        <v>30</v>
      </c>
      <c r="G282" t="str">
        <f>IF(Hl2dVSrf2it1xDxpJ1JS1727748207[[#This Row],[Card ]]=1234,"Chandoo","Jo")</f>
        <v>Chandoo</v>
      </c>
      <c r="H282" t="str">
        <f>LOWER(SUBSTITUTE(SUBSTITUTE(SUBSTITUTE(Hl2dVSrf2it1xDxpJ1JS1727748207[[#This Row],[Transaction Detail]], "*", ""), "&amp;", ""), "-", ""))</f>
        <v>buntings co  petone visa preapp  authcode</v>
      </c>
      <c r="I282" t="s">
        <v>227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84290-B50A-4956-ABFA-38F029012FD9}">
  <dimension ref="A3:E128"/>
  <sheetViews>
    <sheetView tabSelected="1" topLeftCell="A112" workbookViewId="0">
      <selection activeCell="D10" sqref="D10"/>
    </sheetView>
  </sheetViews>
  <sheetFormatPr defaultRowHeight="14.4" x14ac:dyDescent="0.3"/>
  <cols>
    <col min="1" max="1" width="28.33203125" bestFit="1" customWidth="1"/>
    <col min="2" max="2" width="15.5546875" bestFit="1" customWidth="1"/>
    <col min="3" max="3" width="8" bestFit="1" customWidth="1"/>
    <col min="4" max="5" width="10.5546875" bestFit="1" customWidth="1"/>
  </cols>
  <sheetData>
    <row r="3" spans="1:2" x14ac:dyDescent="0.3">
      <c r="A3" s="8" t="s">
        <v>194</v>
      </c>
      <c r="B3" t="s">
        <v>195</v>
      </c>
    </row>
    <row r="4" spans="1:2" x14ac:dyDescent="0.3">
      <c r="A4" s="9" t="s">
        <v>198</v>
      </c>
      <c r="B4" s="10">
        <v>8044.5799999999972</v>
      </c>
    </row>
    <row r="5" spans="1:2" x14ac:dyDescent="0.3">
      <c r="A5" s="9" t="s">
        <v>199</v>
      </c>
      <c r="B5" s="10">
        <v>10911.549999999997</v>
      </c>
    </row>
    <row r="6" spans="1:2" x14ac:dyDescent="0.3">
      <c r="A6" s="9" t="s">
        <v>200</v>
      </c>
      <c r="B6" s="10">
        <v>6600.6599999999989</v>
      </c>
    </row>
    <row r="7" spans="1:2" x14ac:dyDescent="0.3">
      <c r="A7" s="9" t="s">
        <v>196</v>
      </c>
      <c r="B7" s="10">
        <v>25556.789999999994</v>
      </c>
    </row>
    <row r="17" spans="1:5" x14ac:dyDescent="0.3">
      <c r="A17" s="8" t="s">
        <v>195</v>
      </c>
      <c r="B17" s="8" t="s">
        <v>202</v>
      </c>
    </row>
    <row r="18" spans="1:5" x14ac:dyDescent="0.3">
      <c r="A18" s="8" t="s">
        <v>194</v>
      </c>
      <c r="B18" s="11" t="s">
        <v>198</v>
      </c>
      <c r="C18" s="11" t="s">
        <v>199</v>
      </c>
      <c r="D18" s="11" t="s">
        <v>200</v>
      </c>
      <c r="E18" s="11" t="s">
        <v>196</v>
      </c>
    </row>
    <row r="19" spans="1:5" x14ac:dyDescent="0.3">
      <c r="A19" s="9">
        <v>1</v>
      </c>
      <c r="B19" s="10">
        <v>596.8900000000001</v>
      </c>
      <c r="C19" s="10">
        <v>0</v>
      </c>
      <c r="D19" s="10">
        <v>224.03000000000003</v>
      </c>
      <c r="E19" s="10">
        <v>820.92000000000007</v>
      </c>
    </row>
    <row r="20" spans="1:5" x14ac:dyDescent="0.3">
      <c r="A20" s="9">
        <v>2</v>
      </c>
      <c r="B20" s="10">
        <v>734.18000000000006</v>
      </c>
      <c r="C20" s="10">
        <v>1006.0699999999999</v>
      </c>
      <c r="D20" s="10">
        <v>331.71000000000004</v>
      </c>
      <c r="E20" s="10">
        <v>2071.96</v>
      </c>
    </row>
    <row r="21" spans="1:5" x14ac:dyDescent="0.3">
      <c r="A21" s="9">
        <v>3</v>
      </c>
      <c r="B21" s="10">
        <v>1061.71</v>
      </c>
      <c r="C21" s="10">
        <v>1152.58</v>
      </c>
      <c r="D21" s="10">
        <v>1184.69</v>
      </c>
      <c r="E21" s="10">
        <v>3398.98</v>
      </c>
    </row>
    <row r="22" spans="1:5" x14ac:dyDescent="0.3">
      <c r="A22" s="9">
        <v>4</v>
      </c>
      <c r="B22" s="10">
        <v>1324.1</v>
      </c>
      <c r="C22" s="10">
        <v>1385.53</v>
      </c>
      <c r="D22" s="10">
        <v>1475.43</v>
      </c>
      <c r="E22" s="10">
        <v>4185.0600000000004</v>
      </c>
    </row>
    <row r="23" spans="1:5" x14ac:dyDescent="0.3">
      <c r="A23" s="9">
        <v>5</v>
      </c>
      <c r="B23" s="10">
        <v>1482.56</v>
      </c>
      <c r="C23" s="10">
        <v>2048.77</v>
      </c>
      <c r="D23" s="10">
        <v>1510.5600000000002</v>
      </c>
      <c r="E23" s="10">
        <v>5041.8900000000003</v>
      </c>
    </row>
    <row r="24" spans="1:5" x14ac:dyDescent="0.3">
      <c r="A24" s="9">
        <v>6</v>
      </c>
      <c r="B24" s="10">
        <v>1680.6499999999999</v>
      </c>
      <c r="C24" s="10">
        <v>2204.04</v>
      </c>
      <c r="D24" s="10">
        <v>1626.5000000000002</v>
      </c>
      <c r="E24" s="10">
        <v>5511.1900000000005</v>
      </c>
    </row>
    <row r="25" spans="1:5" x14ac:dyDescent="0.3">
      <c r="A25" s="9">
        <v>7</v>
      </c>
      <c r="B25" s="10">
        <v>1973.7199999999998</v>
      </c>
      <c r="C25" s="10">
        <v>2243.89</v>
      </c>
      <c r="D25" s="10">
        <v>1756.6400000000003</v>
      </c>
      <c r="E25" s="10">
        <v>5974.2500000000009</v>
      </c>
    </row>
    <row r="26" spans="1:5" x14ac:dyDescent="0.3">
      <c r="A26" s="9">
        <v>8</v>
      </c>
      <c r="B26" s="10">
        <v>2006.3199999999997</v>
      </c>
      <c r="C26" s="10">
        <v>2689.7799999999997</v>
      </c>
      <c r="D26" s="10">
        <v>2061.4000000000005</v>
      </c>
      <c r="E26" s="10">
        <v>6757.5000000000009</v>
      </c>
    </row>
    <row r="27" spans="1:5" x14ac:dyDescent="0.3">
      <c r="A27" s="9">
        <v>9</v>
      </c>
      <c r="B27" s="10">
        <v>2127.58</v>
      </c>
      <c r="C27" s="10">
        <v>3209.37</v>
      </c>
      <c r="D27" s="10">
        <v>2263.0500000000006</v>
      </c>
      <c r="E27" s="10">
        <v>7600.0000000000009</v>
      </c>
    </row>
    <row r="28" spans="1:5" x14ac:dyDescent="0.3">
      <c r="A28" s="9">
        <v>10</v>
      </c>
      <c r="B28" s="10">
        <v>2208.4499999999998</v>
      </c>
      <c r="C28" s="10">
        <v>3436.2599999999998</v>
      </c>
      <c r="D28" s="10">
        <v>2305.3700000000008</v>
      </c>
      <c r="E28" s="10">
        <v>7950.0800000000008</v>
      </c>
    </row>
    <row r="29" spans="1:5" x14ac:dyDescent="0.3">
      <c r="A29" s="9">
        <v>11</v>
      </c>
      <c r="B29" s="10">
        <v>2209.98</v>
      </c>
      <c r="C29" s="10">
        <v>4018.25</v>
      </c>
      <c r="D29" s="10">
        <v>2320.9900000000007</v>
      </c>
      <c r="E29" s="10">
        <v>8549.2200000000012</v>
      </c>
    </row>
    <row r="30" spans="1:5" x14ac:dyDescent="0.3">
      <c r="A30" s="9">
        <v>12</v>
      </c>
      <c r="B30" s="10">
        <v>2220.1799999999998</v>
      </c>
      <c r="C30" s="10">
        <v>4105.5600000000004</v>
      </c>
      <c r="D30" s="10">
        <v>2430.9200000000005</v>
      </c>
      <c r="E30" s="10">
        <v>8756.6600000000017</v>
      </c>
    </row>
    <row r="31" spans="1:5" x14ac:dyDescent="0.3">
      <c r="A31" s="9">
        <v>13</v>
      </c>
      <c r="B31" s="10">
        <v>2726.18</v>
      </c>
      <c r="C31" s="10">
        <v>4397.7700000000004</v>
      </c>
      <c r="D31" s="10">
        <v>2729.3000000000006</v>
      </c>
      <c r="E31" s="10">
        <v>9853.2500000000018</v>
      </c>
    </row>
    <row r="32" spans="1:5" x14ac:dyDescent="0.3">
      <c r="A32" s="9">
        <v>14</v>
      </c>
      <c r="B32" s="10">
        <v>3102.75</v>
      </c>
      <c r="C32" s="10">
        <v>4518.71</v>
      </c>
      <c r="D32" s="10">
        <v>3064.0300000000007</v>
      </c>
      <c r="E32" s="10">
        <v>10685.490000000002</v>
      </c>
    </row>
    <row r="33" spans="1:5" x14ac:dyDescent="0.3">
      <c r="A33" s="9">
        <v>15</v>
      </c>
      <c r="B33" s="10">
        <v>3109.39</v>
      </c>
      <c r="C33" s="10">
        <v>4762.26</v>
      </c>
      <c r="D33" s="10">
        <v>3476.7700000000004</v>
      </c>
      <c r="E33" s="10">
        <v>11348.420000000002</v>
      </c>
    </row>
    <row r="34" spans="1:5" x14ac:dyDescent="0.3">
      <c r="A34" s="9">
        <v>16</v>
      </c>
      <c r="B34" s="10">
        <v>3231.08</v>
      </c>
      <c r="C34" s="10">
        <v>4837.34</v>
      </c>
      <c r="D34" s="10">
        <v>3487.7700000000004</v>
      </c>
      <c r="E34" s="10">
        <v>11556.190000000002</v>
      </c>
    </row>
    <row r="35" spans="1:5" x14ac:dyDescent="0.3">
      <c r="A35" s="9">
        <v>17</v>
      </c>
      <c r="B35" s="10">
        <v>3242.21</v>
      </c>
      <c r="C35" s="10">
        <v>6068.45</v>
      </c>
      <c r="D35" s="10">
        <v>3549.1200000000003</v>
      </c>
      <c r="E35" s="10">
        <v>12859.780000000002</v>
      </c>
    </row>
    <row r="36" spans="1:5" x14ac:dyDescent="0.3">
      <c r="A36" s="9">
        <v>18</v>
      </c>
      <c r="B36" s="10">
        <v>4151.55</v>
      </c>
      <c r="C36" s="10">
        <v>6084.07</v>
      </c>
      <c r="D36" s="10">
        <v>3748.82</v>
      </c>
      <c r="E36" s="10">
        <v>13984.440000000002</v>
      </c>
    </row>
    <row r="37" spans="1:5" x14ac:dyDescent="0.3">
      <c r="A37" s="9">
        <v>19</v>
      </c>
      <c r="B37" s="10">
        <v>5973.8</v>
      </c>
      <c r="C37" s="10">
        <v>6498.5599999999995</v>
      </c>
      <c r="D37" s="10">
        <v>4124.99</v>
      </c>
      <c r="E37" s="10">
        <v>16597.350000000002</v>
      </c>
    </row>
    <row r="38" spans="1:5" x14ac:dyDescent="0.3">
      <c r="A38" s="9">
        <v>20</v>
      </c>
      <c r="B38" s="10">
        <v>6242.54</v>
      </c>
      <c r="C38" s="10">
        <v>7090.4299999999994</v>
      </c>
      <c r="D38" s="10">
        <v>4220.04</v>
      </c>
      <c r="E38" s="10">
        <v>17553.010000000002</v>
      </c>
    </row>
    <row r="39" spans="1:5" x14ac:dyDescent="0.3">
      <c r="A39" s="9">
        <v>21</v>
      </c>
      <c r="B39" s="10">
        <v>6336.98</v>
      </c>
      <c r="C39" s="10">
        <v>7102.4299999999994</v>
      </c>
      <c r="D39" s="10">
        <v>4303.33</v>
      </c>
      <c r="E39" s="10">
        <v>17742.740000000002</v>
      </c>
    </row>
    <row r="40" spans="1:5" x14ac:dyDescent="0.3">
      <c r="A40" s="9">
        <v>22</v>
      </c>
      <c r="B40" s="10">
        <v>6749.7199999999993</v>
      </c>
      <c r="C40" s="10">
        <v>7236.0199999999995</v>
      </c>
      <c r="D40" s="10">
        <v>4322.3</v>
      </c>
      <c r="E40" s="10">
        <v>18308.04</v>
      </c>
    </row>
    <row r="41" spans="1:5" x14ac:dyDescent="0.3">
      <c r="A41" s="9">
        <v>23</v>
      </c>
      <c r="B41" s="10">
        <v>7380.7599999999993</v>
      </c>
      <c r="C41" s="10">
        <v>7325.0199999999995</v>
      </c>
      <c r="D41" s="10">
        <v>5063.55</v>
      </c>
      <c r="E41" s="10">
        <v>19769.330000000002</v>
      </c>
    </row>
    <row r="42" spans="1:5" x14ac:dyDescent="0.3">
      <c r="A42" s="9">
        <v>24</v>
      </c>
      <c r="B42" s="10">
        <v>7526.7599999999993</v>
      </c>
      <c r="C42" s="10">
        <v>7390.53</v>
      </c>
      <c r="D42" s="10">
        <v>5103.0200000000004</v>
      </c>
      <c r="E42" s="10">
        <v>20020.310000000001</v>
      </c>
    </row>
    <row r="43" spans="1:5" x14ac:dyDescent="0.3">
      <c r="A43" s="9">
        <v>25</v>
      </c>
      <c r="B43" s="10">
        <v>7712.0599999999995</v>
      </c>
      <c r="C43" s="10">
        <v>7642.7599999999993</v>
      </c>
      <c r="D43" s="10">
        <v>5165</v>
      </c>
      <c r="E43" s="10">
        <v>20519.82</v>
      </c>
    </row>
    <row r="44" spans="1:5" x14ac:dyDescent="0.3">
      <c r="A44" s="9">
        <v>26</v>
      </c>
      <c r="B44" s="10">
        <v>7720.2699999999995</v>
      </c>
      <c r="C44" s="10">
        <v>8129.3399999999992</v>
      </c>
      <c r="D44" s="10">
        <v>5531.9</v>
      </c>
      <c r="E44" s="10">
        <v>21381.51</v>
      </c>
    </row>
    <row r="45" spans="1:5" x14ac:dyDescent="0.3">
      <c r="A45" s="9">
        <v>27</v>
      </c>
      <c r="B45" s="10">
        <v>7947.62</v>
      </c>
      <c r="C45" s="10">
        <v>8326.7999999999993</v>
      </c>
      <c r="D45" s="10">
        <v>5710.9</v>
      </c>
      <c r="E45" s="10">
        <v>21985.32</v>
      </c>
    </row>
    <row r="46" spans="1:5" x14ac:dyDescent="0.3">
      <c r="A46" s="9">
        <v>28</v>
      </c>
      <c r="B46" s="10">
        <v>7947.62</v>
      </c>
      <c r="C46" s="10">
        <v>8413.41</v>
      </c>
      <c r="D46" s="10">
        <v>6175.1299999999992</v>
      </c>
      <c r="E46" s="10">
        <v>22536.16</v>
      </c>
    </row>
    <row r="47" spans="1:5" x14ac:dyDescent="0.3">
      <c r="A47" s="9">
        <v>29</v>
      </c>
      <c r="B47" s="10">
        <v>7949.72</v>
      </c>
      <c r="C47" s="10">
        <v>9534.24</v>
      </c>
      <c r="D47" s="10">
        <v>6522.44</v>
      </c>
      <c r="E47" s="10">
        <v>24006.400000000001</v>
      </c>
    </row>
    <row r="48" spans="1:5" x14ac:dyDescent="0.3">
      <c r="A48" s="9">
        <v>30</v>
      </c>
      <c r="B48" s="10">
        <v>8044.58</v>
      </c>
      <c r="C48" s="10">
        <v>10911.55</v>
      </c>
      <c r="D48" s="10">
        <v>6600.66</v>
      </c>
      <c r="E48" s="10">
        <v>25556.79</v>
      </c>
    </row>
    <row r="49" spans="1:5" x14ac:dyDescent="0.3">
      <c r="A49" s="9" t="s">
        <v>196</v>
      </c>
      <c r="B49" s="10"/>
      <c r="C49" s="10"/>
      <c r="D49" s="10"/>
      <c r="E49" s="10"/>
    </row>
    <row r="58" spans="1:5" x14ac:dyDescent="0.3">
      <c r="A58" s="8" t="s">
        <v>195</v>
      </c>
      <c r="B58" s="8" t="s">
        <v>202</v>
      </c>
    </row>
    <row r="59" spans="1:5" x14ac:dyDescent="0.3">
      <c r="A59" s="8" t="s">
        <v>194</v>
      </c>
      <c r="B59" s="11" t="s">
        <v>284</v>
      </c>
    </row>
    <row r="60" spans="1:5" x14ac:dyDescent="0.3">
      <c r="A60" s="9" t="s">
        <v>261</v>
      </c>
      <c r="B60" s="10">
        <v>1698</v>
      </c>
    </row>
    <row r="61" spans="1:5" x14ac:dyDescent="0.3">
      <c r="A61" s="9" t="s">
        <v>227</v>
      </c>
      <c r="B61" s="10">
        <v>1370.43</v>
      </c>
    </row>
    <row r="62" spans="1:5" x14ac:dyDescent="0.3">
      <c r="A62" s="9" t="s">
        <v>206</v>
      </c>
      <c r="B62" s="10">
        <v>1289.25</v>
      </c>
    </row>
    <row r="63" spans="1:5" x14ac:dyDescent="0.3">
      <c r="A63" s="9" t="s">
        <v>213</v>
      </c>
      <c r="B63" s="10">
        <v>1214.8000000000002</v>
      </c>
    </row>
    <row r="64" spans="1:5" x14ac:dyDescent="0.3">
      <c r="A64" s="9" t="s">
        <v>224</v>
      </c>
      <c r="B64" s="10">
        <v>1030.29</v>
      </c>
    </row>
    <row r="65" spans="1:2" x14ac:dyDescent="0.3">
      <c r="A65" s="9" t="s">
        <v>237</v>
      </c>
      <c r="B65" s="10">
        <v>870.19</v>
      </c>
    </row>
    <row r="66" spans="1:2" x14ac:dyDescent="0.3">
      <c r="A66" s="9" t="s">
        <v>246</v>
      </c>
      <c r="B66" s="10">
        <v>794.34</v>
      </c>
    </row>
    <row r="67" spans="1:2" x14ac:dyDescent="0.3">
      <c r="A67" s="9" t="s">
        <v>214</v>
      </c>
      <c r="B67" s="10">
        <v>745.07</v>
      </c>
    </row>
    <row r="68" spans="1:2" x14ac:dyDescent="0.3">
      <c r="A68" s="9" t="s">
        <v>267</v>
      </c>
      <c r="B68" s="10">
        <v>632.85</v>
      </c>
    </row>
    <row r="69" spans="1:2" x14ac:dyDescent="0.3">
      <c r="A69" s="9" t="s">
        <v>252</v>
      </c>
      <c r="B69" s="10">
        <v>630.19000000000005</v>
      </c>
    </row>
    <row r="70" spans="1:2" x14ac:dyDescent="0.3">
      <c r="A70" s="9" t="s">
        <v>215</v>
      </c>
      <c r="B70" s="10">
        <v>622.46</v>
      </c>
    </row>
    <row r="71" spans="1:2" x14ac:dyDescent="0.3">
      <c r="A71" s="9" t="s">
        <v>234</v>
      </c>
      <c r="B71" s="10">
        <v>501.59</v>
      </c>
    </row>
    <row r="72" spans="1:2" x14ac:dyDescent="0.3">
      <c r="A72" s="9" t="s">
        <v>222</v>
      </c>
      <c r="B72" s="10">
        <v>453.91999999999996</v>
      </c>
    </row>
    <row r="73" spans="1:2" x14ac:dyDescent="0.3">
      <c r="A73" s="9" t="s">
        <v>219</v>
      </c>
      <c r="B73" s="10">
        <v>447.86</v>
      </c>
    </row>
    <row r="74" spans="1:2" x14ac:dyDescent="0.3">
      <c r="A74" s="9" t="s">
        <v>223</v>
      </c>
      <c r="B74" s="10">
        <v>385</v>
      </c>
    </row>
    <row r="75" spans="1:2" x14ac:dyDescent="0.3">
      <c r="A75" s="9" t="s">
        <v>238</v>
      </c>
      <c r="B75" s="10">
        <v>356.42</v>
      </c>
    </row>
    <row r="76" spans="1:2" x14ac:dyDescent="0.3">
      <c r="A76" s="9" t="s">
        <v>225</v>
      </c>
      <c r="B76" s="10">
        <v>350.75</v>
      </c>
    </row>
    <row r="77" spans="1:2" x14ac:dyDescent="0.3">
      <c r="A77" s="9" t="s">
        <v>211</v>
      </c>
      <c r="B77" s="10">
        <v>287.57000000000005</v>
      </c>
    </row>
    <row r="78" spans="1:2" x14ac:dyDescent="0.3">
      <c r="A78" s="9" t="s">
        <v>230</v>
      </c>
      <c r="B78" s="10">
        <v>261.71000000000004</v>
      </c>
    </row>
    <row r="79" spans="1:2" x14ac:dyDescent="0.3">
      <c r="A79" s="9" t="s">
        <v>243</v>
      </c>
      <c r="B79" s="10">
        <v>246.24</v>
      </c>
    </row>
    <row r="80" spans="1:2" x14ac:dyDescent="0.3">
      <c r="A80" s="9" t="s">
        <v>208</v>
      </c>
      <c r="B80" s="10">
        <v>202.02</v>
      </c>
    </row>
    <row r="81" spans="1:2" x14ac:dyDescent="0.3">
      <c r="A81" s="9" t="s">
        <v>250</v>
      </c>
      <c r="B81" s="10">
        <v>197.10000000000002</v>
      </c>
    </row>
    <row r="82" spans="1:2" x14ac:dyDescent="0.3">
      <c r="A82" s="9" t="s">
        <v>263</v>
      </c>
      <c r="B82" s="10">
        <v>173.53</v>
      </c>
    </row>
    <row r="83" spans="1:2" x14ac:dyDescent="0.3">
      <c r="A83" s="9" t="s">
        <v>232</v>
      </c>
      <c r="B83" s="10">
        <v>172.49</v>
      </c>
    </row>
    <row r="84" spans="1:2" x14ac:dyDescent="0.3">
      <c r="A84" s="9" t="s">
        <v>282</v>
      </c>
      <c r="B84" s="10">
        <v>169.99</v>
      </c>
    </row>
    <row r="85" spans="1:2" x14ac:dyDescent="0.3">
      <c r="A85" s="9" t="s">
        <v>226</v>
      </c>
      <c r="B85" s="10">
        <v>169.55</v>
      </c>
    </row>
    <row r="86" spans="1:2" x14ac:dyDescent="0.3">
      <c r="A86" s="9" t="s">
        <v>207</v>
      </c>
      <c r="B86" s="10">
        <v>162.80000000000001</v>
      </c>
    </row>
    <row r="87" spans="1:2" x14ac:dyDescent="0.3">
      <c r="A87" s="9" t="s">
        <v>260</v>
      </c>
      <c r="B87" s="10">
        <v>161.27000000000001</v>
      </c>
    </row>
    <row r="88" spans="1:2" x14ac:dyDescent="0.3">
      <c r="A88" s="9" t="s">
        <v>281</v>
      </c>
      <c r="B88" s="10">
        <v>135</v>
      </c>
    </row>
    <row r="89" spans="1:2" x14ac:dyDescent="0.3">
      <c r="A89" s="9" t="s">
        <v>212</v>
      </c>
      <c r="B89" s="10">
        <v>129.26</v>
      </c>
    </row>
    <row r="90" spans="1:2" x14ac:dyDescent="0.3">
      <c r="A90" s="9" t="s">
        <v>240</v>
      </c>
      <c r="B90" s="10">
        <v>126.74</v>
      </c>
    </row>
    <row r="91" spans="1:2" x14ac:dyDescent="0.3">
      <c r="A91" s="9" t="s">
        <v>218</v>
      </c>
      <c r="B91" s="10">
        <v>125.6</v>
      </c>
    </row>
    <row r="92" spans="1:2" x14ac:dyDescent="0.3">
      <c r="A92" s="9" t="s">
        <v>269</v>
      </c>
      <c r="B92" s="10">
        <v>125.38999999999999</v>
      </c>
    </row>
    <row r="93" spans="1:2" x14ac:dyDescent="0.3">
      <c r="A93" s="9" t="s">
        <v>216</v>
      </c>
      <c r="B93" s="10">
        <v>124.68</v>
      </c>
    </row>
    <row r="94" spans="1:2" x14ac:dyDescent="0.3">
      <c r="A94" s="9" t="s">
        <v>276</v>
      </c>
      <c r="B94" s="10">
        <v>114.52</v>
      </c>
    </row>
    <row r="95" spans="1:2" x14ac:dyDescent="0.3">
      <c r="A95" s="9" t="s">
        <v>258</v>
      </c>
      <c r="B95" s="10">
        <v>111.63</v>
      </c>
    </row>
    <row r="96" spans="1:2" x14ac:dyDescent="0.3">
      <c r="A96" s="9" t="s">
        <v>235</v>
      </c>
      <c r="B96" s="10">
        <v>109.41</v>
      </c>
    </row>
    <row r="97" spans="1:2" x14ac:dyDescent="0.3">
      <c r="A97" s="9" t="s">
        <v>259</v>
      </c>
      <c r="B97" s="10">
        <v>109.09</v>
      </c>
    </row>
    <row r="98" spans="1:2" x14ac:dyDescent="0.3">
      <c r="A98" s="9" t="s">
        <v>228</v>
      </c>
      <c r="B98" s="10">
        <v>107.65</v>
      </c>
    </row>
    <row r="99" spans="1:2" x14ac:dyDescent="0.3">
      <c r="A99" s="9" t="s">
        <v>209</v>
      </c>
      <c r="B99" s="10">
        <v>105.78999999999999</v>
      </c>
    </row>
    <row r="100" spans="1:2" x14ac:dyDescent="0.3">
      <c r="A100" s="9" t="s">
        <v>247</v>
      </c>
      <c r="B100" s="10">
        <v>102.05000000000001</v>
      </c>
    </row>
    <row r="101" spans="1:2" x14ac:dyDescent="0.3">
      <c r="A101" s="9" t="s">
        <v>220</v>
      </c>
      <c r="B101" s="10">
        <v>89.25</v>
      </c>
    </row>
    <row r="102" spans="1:2" x14ac:dyDescent="0.3">
      <c r="A102" s="9" t="s">
        <v>229</v>
      </c>
      <c r="B102" s="10">
        <v>86.72</v>
      </c>
    </row>
    <row r="103" spans="1:2" x14ac:dyDescent="0.3">
      <c r="A103" s="9" t="s">
        <v>217</v>
      </c>
      <c r="B103" s="10">
        <v>50.75</v>
      </c>
    </row>
    <row r="104" spans="1:2" x14ac:dyDescent="0.3">
      <c r="A104" s="9" t="s">
        <v>239</v>
      </c>
      <c r="B104" s="10">
        <v>50.13</v>
      </c>
    </row>
    <row r="105" spans="1:2" x14ac:dyDescent="0.3">
      <c r="A105" s="9" t="s">
        <v>257</v>
      </c>
      <c r="B105" s="10">
        <v>48.34</v>
      </c>
    </row>
    <row r="106" spans="1:2" x14ac:dyDescent="0.3">
      <c r="A106" s="9" t="s">
        <v>270</v>
      </c>
      <c r="B106" s="10">
        <v>45.63</v>
      </c>
    </row>
    <row r="107" spans="1:2" x14ac:dyDescent="0.3">
      <c r="A107" s="9" t="s">
        <v>231</v>
      </c>
      <c r="B107" s="10">
        <v>42.32</v>
      </c>
    </row>
    <row r="108" spans="1:2" x14ac:dyDescent="0.3">
      <c r="A108" s="9" t="s">
        <v>275</v>
      </c>
      <c r="B108" s="10">
        <v>41.120000000000005</v>
      </c>
    </row>
    <row r="109" spans="1:2" x14ac:dyDescent="0.3">
      <c r="A109" s="9" t="s">
        <v>273</v>
      </c>
      <c r="B109" s="10">
        <v>37.46</v>
      </c>
    </row>
    <row r="110" spans="1:2" x14ac:dyDescent="0.3">
      <c r="A110" s="9" t="s">
        <v>262</v>
      </c>
      <c r="B110" s="10">
        <v>36.96</v>
      </c>
    </row>
    <row r="111" spans="1:2" x14ac:dyDescent="0.3">
      <c r="A111" s="9" t="s">
        <v>272</v>
      </c>
      <c r="B111" s="10">
        <v>32.770000000000003</v>
      </c>
    </row>
    <row r="112" spans="1:2" x14ac:dyDescent="0.3">
      <c r="A112" s="9" t="s">
        <v>253</v>
      </c>
      <c r="B112" s="10">
        <v>31.5</v>
      </c>
    </row>
    <row r="113" spans="1:2" x14ac:dyDescent="0.3">
      <c r="A113" s="9" t="s">
        <v>241</v>
      </c>
      <c r="B113" s="10">
        <v>26.28</v>
      </c>
    </row>
    <row r="114" spans="1:2" x14ac:dyDescent="0.3">
      <c r="A114" s="9" t="s">
        <v>249</v>
      </c>
      <c r="B114" s="10">
        <v>25.28</v>
      </c>
    </row>
    <row r="115" spans="1:2" x14ac:dyDescent="0.3">
      <c r="A115" s="9" t="s">
        <v>255</v>
      </c>
      <c r="B115" s="10">
        <v>24.61</v>
      </c>
    </row>
    <row r="116" spans="1:2" x14ac:dyDescent="0.3">
      <c r="A116" s="9" t="s">
        <v>271</v>
      </c>
      <c r="B116" s="10">
        <v>22.99</v>
      </c>
    </row>
    <row r="117" spans="1:2" x14ac:dyDescent="0.3">
      <c r="A117" s="9" t="s">
        <v>233</v>
      </c>
      <c r="B117" s="10">
        <v>22.4</v>
      </c>
    </row>
    <row r="118" spans="1:2" x14ac:dyDescent="0.3">
      <c r="A118" s="9" t="s">
        <v>236</v>
      </c>
      <c r="B118" s="10">
        <v>16.68</v>
      </c>
    </row>
    <row r="119" spans="1:2" x14ac:dyDescent="0.3">
      <c r="A119" s="9" t="s">
        <v>221</v>
      </c>
      <c r="B119" s="10">
        <v>16.68</v>
      </c>
    </row>
    <row r="120" spans="1:2" x14ac:dyDescent="0.3">
      <c r="A120" s="9" t="s">
        <v>266</v>
      </c>
      <c r="B120" s="10">
        <v>14.75</v>
      </c>
    </row>
    <row r="121" spans="1:2" x14ac:dyDescent="0.3">
      <c r="A121" s="9" t="s">
        <v>274</v>
      </c>
      <c r="B121" s="10">
        <v>13.98</v>
      </c>
    </row>
    <row r="122" spans="1:2" x14ac:dyDescent="0.3">
      <c r="A122" s="9" t="s">
        <v>283</v>
      </c>
      <c r="B122" s="10">
        <v>12.6</v>
      </c>
    </row>
    <row r="123" spans="1:2" x14ac:dyDescent="0.3">
      <c r="A123" s="9" t="s">
        <v>251</v>
      </c>
      <c r="B123" s="10">
        <v>12</v>
      </c>
    </row>
    <row r="124" spans="1:2" x14ac:dyDescent="0.3">
      <c r="A124" s="9" t="s">
        <v>248</v>
      </c>
      <c r="B124" s="10">
        <v>12</v>
      </c>
    </row>
    <row r="125" spans="1:2" x14ac:dyDescent="0.3">
      <c r="A125" s="9" t="s">
        <v>210</v>
      </c>
      <c r="B125" s="10">
        <v>11</v>
      </c>
    </row>
    <row r="126" spans="1:2" x14ac:dyDescent="0.3">
      <c r="A126" s="9" t="s">
        <v>277</v>
      </c>
      <c r="B126" s="10">
        <v>8.49</v>
      </c>
    </row>
    <row r="127" spans="1:2" x14ac:dyDescent="0.3">
      <c r="A127" s="9" t="s">
        <v>279</v>
      </c>
      <c r="B127" s="10">
        <v>5.97</v>
      </c>
    </row>
    <row r="128" spans="1:2" x14ac:dyDescent="0.3">
      <c r="A128" s="9" t="s">
        <v>265</v>
      </c>
      <c r="B128" s="10">
        <v>4.5</v>
      </c>
    </row>
  </sheetData>
  <conditionalFormatting pivot="1" sqref="B60">
    <cfRule type="colorScale" priority="2">
      <colorScale>
        <cfvo type="min"/>
        <cfvo type="max"/>
        <color rgb="FFFCFCFF"/>
        <color rgb="FF63BE7B"/>
      </colorScale>
    </cfRule>
  </conditionalFormatting>
  <conditionalFormatting pivot="1" sqref="B61:B128">
    <cfRule type="colorScale" priority="1">
      <colorScale>
        <cfvo type="min"/>
        <cfvo type="max"/>
        <color rgb="FFFCFCFF"/>
        <color rgb="FF63BE7B"/>
      </colorScale>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Q G A A B Q S w M E F A A C A A g A t l 1 G 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L Z d R 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2 X U Z Z M p p 6 K P 0 C A A D D C Q A A E w A c A E Z v c m 1 1 b G F z L 1 N l Y 3 R p b 2 4 x L m 0 g o h g A K K A U A A A A A A A A A A A A A A A A A A A A A A A A A A A A t V V d b 9 o w F H 1 H 4 j 9 Y 7 s O C l K L C u t G 1 S y c G R a W T 1 q 7 p 1 o e A K p f c l o j E Z r b D g h D / f U 4 M x E C y S e v a F 5 r r 6 3 P O / b S A k Q w Y R a 7 + b Z x V K 9 W K G B M O P r o M m / 4 P l z 8 1 A 9 l I u s n 0 q n H l N l r N V u v 4 p H n U Q g 4 K Q V Y r S P 2 5 L O Y j U J Y e C 3 3 g 9 V 4 Q g r B w 5 3 T w X Q A X g z n x y W x w T a H L g x k M u i A m k k 0 H f y b A N V u j H 2 C F J y G T F P g + U J T h N 7 A i v C O P I d R d C J X + W / Z L W F q K j Y C M x s h r S 8 m D x 1 i C G H 7 y 9 O X h J / T x H E k e Q 4 7 f p z M 2 A d S J h W Q R 6 s V U J y M n a P t + h 4 V x R K 1 S M T b C d 5 x Q 8 c R 4 l N n w S s T B r t 3 y O o x K o H J Y y y X c A i W R A t U 0 Z n D 6 Z G W 3 y s X a a I G / K s 9 U i c 5 C P f t c m i Q R m y m S a z k G X k C l 8 5 h T 7 Y l K O U z s / a A N t o t k S q i v r m f g K x C D T Z 9 n / 2 + S W 6 K w K L k a R L u k Y l L B u 5 k + w C 6 J p o o 8 + 6 w Z + e 6 M C X 1 O t c 2 n k E v a 3 N e w 6 W E K W x K J v d j N h l Q X k I R E L t N M X a o 2 e S P Q X L k g I Y m E S B V 9 7 U X o P H P S Y M 1 i 8 9 t i 8 3 G x + V 2 x + X 2 x u b W n V 9 t P i t 0 / m O a C n r r g n H F h t m 1 q T 2 f y P p B j f W r t 5 N 2 M f 1 m r V g J a g m q u p R v C V b L V C D Y U 1 3 a B k b I T 5 P X F x u d b D H z u p N N u o 8 8 B J X z e V z M r g 6 c A u L N 9 2 c 4 0 O V i 7 q c 9 d m F v 4 G Q d K Q Q Y 3 N C W Z j b e l p 2 h H X i Q j C O v 3 j E 8 e G Z t Y e T g 2 o n E Y 2 j u 7 S b d c 4 8 E d A 8 g U U Q M t v L 7 q J 2 d 9 j O 0 v A f U d r L 2 G S 6 9 L J B l u Q G 4 4 i 5 h M d x Y Q t a C N M q 1 O V n Z r l 8 9 G 3 s q j H Y b u i I S E C x 3 / V r n 2 8 L e z 8 9 e c v N K 7 8 T K g w U O n c 9 i O n 9 W i P W w e N Y 9 R E o r E r I B 6 C z L d q i X l G D s v p c N 2 u k U U z B Z r P W N V F V 0 / G m b e X y P A r H T e 5 m H J W l / N h B / Q Z x U 7 X m A M C a h 6 E t 5 T / R 6 H J N t 9 + B S X D A F e Y j Q s H J X y f j C m o o a c 8 9 z j 3 y f p v 0 3 T a 0 5 U i r 2 u b g l P X n 4 t / e w 3 U E s B A i 0 A F A A C A A g A t l 1 G W Y a v Z M 2 l A A A A 9 Q A A A B I A A A A A A A A A A A A A A A A A A A A A A E N v b m Z p Z y 9 Q Y W N r Y W d l L n h t b F B L A Q I t A B Q A A g A I A L Z d R l k P y u m r p A A A A O k A A A A T A A A A A A A A A A A A A A A A A P E A A A B b Q 2 9 u d G V u d F 9 U e X B l c 1 0 u e G 1 s U E s B A i 0 A F A A C A A g A t l 1 G W T K a e i j 9 A g A A w w k A A B M A A A A A A A A A A A A A A A A A 4 g E A A E Z v c m 1 1 b G F z L 1 N l Y 3 R p b 2 4 x L m 1 Q S w U G A A A A A A M A A w D C A A A A L 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y Y A A A A A A A A p 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a E l N S l Y 5 O V d y V E x k a 0 x v R F p X c H J 4 T W x S e V l X N X p a b T l 5 Y l N C R 2 F X e G x J R 1 p 5 Y j I w Z 1 N H d 3 l a R l p U Y 2 1 Z e W F Y U X h l R V I 0 Y 0 V v e F N s T X h O e k k z T n p R N E 1 q Q T N B Q U F B Q U F B Q U F B Q U F B S 0 l q U G I y N j h a M U Z 1 S E 9 O L 2 t 4 M 1 Z B a 0 9 T R 1 Z z Y 0 d W e U l G R j F a W E p w W l h N Q U F l R W d 3 b F g z M W F 0 T X Q y U X V n T m x h b X Z F Q U F B Q U E i I C 8 + P C 9 T d G F i b G V F b n R y a W V z P j w v S X R l b T 4 8 S X R l b T 4 8 S X R l b U x v Y 2 F 0 a W 9 u P j x J d G V t V H l w Z T 5 G b 3 J t d W x h P C 9 J d G V t V H l w Z T 4 8 S X R l b V B h d G g + U 2 V j d G l v b j E v S G w y Z F Z T c m Y y a X Q x e E R 4 c E o x S l M x N z I 3 N z Q 4 M j A 3 P C 9 J d G V t U G F 0 a D 4 8 L 0 l 0 Z W 1 M b 2 N h d G l v b j 4 8 U 3 R h Y m x l R W 5 0 c m l l c z 4 8 R W 5 0 c n k g V H l w Z T 0 i S X N Q c m l 2 Y X R l I i B W Y W x 1 Z T 0 i b D A i I C 8 + P E V u d H J 5 I F R 5 c G U 9 I l F 1 Z X J 5 S U Q i I F Z h b H V l P S J z N j Y w M j Q z M 2 I t M j h j Z C 0 0 M D Y w L W I 0 N D I t Y z U 1 M G U y Y 2 U 0 Z j B h 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I b D J k V l N y Z j J p d D F 4 R H h w S j F K U z E 3 M j c 3 N D g y M D c 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0 h s M m R W U 3 J m M m l 0 M X h E e H B K M U p T M T c y N z c 0 O D I w N y 9 S Z W 1 v d m V k I E V y c m 9 y c y 5 7 U 2 9 1 c m N l L k 5 h b W U s M H 0 m c X V v d D s s J n F 1 b 3 Q 7 U 2 V j d G l v b j E v S G w y Z F Z T c m Y y a X Q x e E R 4 c E o x S l M x N z I 3 N z Q 4 M j A 3 L 1 J l b W 9 2 Z W Q g R X J y b 3 J z L n t I Z X J l X H U w M D I 3 c y B 5 b 3 V y I H N 0 Y X R l b W V u d C w x f S Z x d W 9 0 O y w m c X V v d D t T Z W N 0 a W 9 u M S 9 I b D J k V l N y Z j J p d D F 4 R H h w S j F K U z E 3 M j c 3 N D g y M D c v U m V t b 3 Z l Z C B F c n J v c n M u e 0 N v b H V t b j I s M n 0 m c X V v d D s s J n F 1 b 3 Q 7 U 2 V j d G l v b j E v S G w y Z F Z T c m Y y a X Q x e E R 4 c E o x S l M x N z I 3 N z Q 4 M j A 3 L 1 J l b W 9 2 Z W Q g R X J y b 3 J z L n t D b 2 x 1 b W 4 z L D N 9 J n F 1 b 3 Q 7 L C Z x d W 9 0 O 1 N l Y 3 R p b 2 4 x L 0 h s M m R W U 3 J m M m l 0 M X h E e H B K M U p T M T c y N z c 0 O D I w N y 9 S Z W 1 v d m V k I E V y c m 9 y c y 5 7 Q 2 9 s d W 1 u N C w 0 f S Z x d W 9 0 O y w m c X V v d D t T Z W N 0 a W 9 u M S 9 I b D J k V l N y Z j J p d D F 4 R H h w S j F K U z E 3 M j c 3 N D g y M D c v U m V t b 3 Z l Z C B F c n J v c n M u e 0 N v b H V t b j U s N X 0 m c X V v d D s s J n F 1 b 3 Q 7 U 2 V j d G l v b j E v S G w y Z F Z T c m Y y a X Q x e E R 4 c E o x S l M x N z I 3 N z Q 4 M j A 3 L 1 J l b W 9 2 Z W Q g R X J y b 3 J z L n t D b 2 x 1 b W 4 2 L D Z 9 J n F 1 b 3 Q 7 L C Z x d W 9 0 O 1 N l Y 3 R p b 2 4 x L 0 h s M m R W U 3 J m M m l 0 M X h E e H B K M U p T M T c y N z c 0 O D I w N y 9 S Z W 1 v d m V k I E V y c m 9 y c y 5 7 Q 2 9 s d W 1 u N y w 3 f S Z x d W 9 0 O y w m c X V v d D t T Z W N 0 a W 9 u M S 9 I b D J k V l N y Z j J p d D F 4 R H h w S j F K U z E 3 M j c 3 N D g y M D c v U m V t b 3 Z l Z C B F c n J v c n M u e 0 N v b H V t b j g s O H 0 m c X V v d D s s J n F 1 b 3 Q 7 U 2 V j d G l v b j E v S G w y Z F Z T c m Y y a X Q x e E R 4 c E o x S l M x N z I 3 N z Q 4 M j A 3 L 1 J l b W 9 2 Z W Q g R X J y b 3 J z L n t D b 2 x 1 b W 4 5 L D l 9 J n F 1 b 3 Q 7 X S w m c X V v d D t D b 2 x 1 b W 5 D b 3 V u d C Z x d W 9 0 O z o x M C w m c X V v d D t L Z X l D b 2 x 1 b W 5 O Y W 1 l c y Z x d W 9 0 O z p b X S w m c X V v d D t D b 2 x 1 b W 5 J Z G V u d G l 0 a W V z J n F 1 b 3 Q 7 O l s m c X V v d D t T Z W N 0 a W 9 u M S 9 I b D J k V l N y Z j J p d D F 4 R H h w S j F K U z E 3 M j c 3 N D g y M D c v U m V t b 3 Z l Z C B F c n J v c n M u e 1 N v d X J j Z S 5 O Y W 1 l L D B 9 J n F 1 b 3 Q 7 L C Z x d W 9 0 O 1 N l Y 3 R p b 2 4 x L 0 h s M m R W U 3 J m M m l 0 M X h E e H B K M U p T M T c y N z c 0 O D I w N y 9 S Z W 1 v d m V k I E V y c m 9 y c y 5 7 S G V y Z V x 1 M D A y N 3 M g e W 9 1 c i B z d G F 0 Z W 1 l b n Q s M X 0 m c X V v d D s s J n F 1 b 3 Q 7 U 2 V j d G l v b j E v S G w y Z F Z T c m Y y a X Q x e E R 4 c E o x S l M x N z I 3 N z Q 4 M j A 3 L 1 J l b W 9 2 Z W Q g R X J y b 3 J z L n t D b 2 x 1 b W 4 y L D J 9 J n F 1 b 3 Q 7 L C Z x d W 9 0 O 1 N l Y 3 R p b 2 4 x L 0 h s M m R W U 3 J m M m l 0 M X h E e H B K M U p T M T c y N z c 0 O D I w N y 9 S Z W 1 v d m V k I E V y c m 9 y c y 5 7 Q 2 9 s d W 1 u M y w z f S Z x d W 9 0 O y w m c X V v d D t T Z W N 0 a W 9 u M S 9 I b D J k V l N y Z j J p d D F 4 R H h w S j F K U z E 3 M j c 3 N D g y M D c v U m V t b 3 Z l Z C B F c n J v c n M u e 0 N v b H V t b j Q s N H 0 m c X V v d D s s J n F 1 b 3 Q 7 U 2 V j d G l v b j E v S G w y Z F Z T c m Y y a X Q x e E R 4 c E o x S l M x N z I 3 N z Q 4 M j A 3 L 1 J l b W 9 2 Z W Q g R X J y b 3 J z L n t D b 2 x 1 b W 4 1 L D V 9 J n F 1 b 3 Q 7 L C Z x d W 9 0 O 1 N l Y 3 R p b 2 4 x L 0 h s M m R W U 3 J m M m l 0 M X h E e H B K M U p T M T c y N z c 0 O D I w N y 9 S Z W 1 v d m V k I E V y c m 9 y c y 5 7 Q 2 9 s d W 1 u N i w 2 f S Z x d W 9 0 O y w m c X V v d D t T Z W N 0 a W 9 u M S 9 I b D J k V l N y Z j J p d D F 4 R H h w S j F K U z E 3 M j c 3 N D g y M D c v U m V t b 3 Z l Z C B F c n J v c n M u e 0 N v b H V t b j c s N 3 0 m c X V v d D s s J n F 1 b 3 Q 7 U 2 V j d G l v b j E v S G w y Z F Z T c m Y y a X Q x e E R 4 c E o x S l M x N z I 3 N z Q 4 M j A 3 L 1 J l b W 9 2 Z W Q g R X J y b 3 J z L n t D b 2 x 1 b W 4 4 L D h 9 J n F 1 b 3 Q 7 L C Z x d W 9 0 O 1 N l Y 3 R p b 2 4 x L 0 h s M m R W U 3 J m M m l 0 M X h E e H B K M U p T M T c y N z c 0 O D I w N y 9 S Z W 1 v d m V k I E V y c m 9 y c y 5 7 Q 2 9 s d W 1 u O S w 5 f S Z x d W 9 0 O 1 0 s J n F 1 b 3 Q 7 U m V s Y X R p b 2 5 z a G l w S W 5 m b y Z x d W 9 0 O z p b X X 0 i I C 8 + P E V u d H J 5 I F R 5 c G U 9 I k Z p b G x T d G F 0 d X M i I F Z h b H V l P S J z V 2 F p d G l u Z 0 Z v c k V 4 Y 2 V s U m V m c m V z a C I g L z 4 8 R W 5 0 c n k g V H l w Z T 0 i R m l s b E N v b H V t b k 5 h b W V z I i B W Y W x 1 Z T 0 i c 1 s m c X V v d D t T b 3 V y Y 2 U u T m F t Z S Z x d W 9 0 O y w m c X V v d D t I Z X J l X H U w M D I 3 c y B 5 b 3 V y I H N 0 Y X R l b W V u d C Z x d W 9 0 O y w m c X V v d D t D b 2 x 1 b W 4 y J n F 1 b 3 Q 7 L C Z x d W 9 0 O 0 N v b H V t b j M m c X V v d D s s J n F 1 b 3 Q 7 Q 2 9 s d W 1 u N C Z x d W 9 0 O y w m c X V v d D t D b 2 x 1 b W 4 1 J n F 1 b 3 Q 7 L C Z x d W 9 0 O 0 N v b H V t b j Y m c X V v d D s s J n F 1 b 3 Q 7 Q 2 9 s d W 1 u N y Z x d W 9 0 O y w m c X V v d D t D b 2 x 1 b W 4 4 J n F 1 b 3 Q 7 L C Z x d W 9 0 O 0 N v b H V t b j k m c X V v d D t d I i A v P j x F b n R y e S B U e X B l P S J G a W x s Q 2 9 s d W 1 u V H l w Z X M i I F Z h b H V l P S J z Q m d B Q U F B Q U F B Q V l B Q U E 9 P S I g L z 4 8 R W 5 0 c n k g V H l w Z T 0 i R m l s b E x h c 3 R V c G R h d G V k I i B W Y W x 1 Z T 0 i Z D I w M j Q t M T A t M D Z U M D Y 6 M T U 6 N D M u O D U w O D Q w O V o i I C 8 + P E V u d H J 5 I F R 5 c G U 9 I k Z p b G x F c n J v c k N v d W 5 0 I i B W Y W x 1 Z T 0 i b D A i I C 8 + P E V u d H J 5 I F R 5 c G U 9 I k Z p b G x F c n J v c k N v Z G U i I F Z h b H V l P S J z V W 5 r b m 9 3 b i I g L z 4 8 R W 5 0 c n k g V H l w Z T 0 i R m l s b E N v d W 5 0 I i B W Y W x 1 Z T 0 i b D A i I C 8 + P E V u d H J 5 I F R 5 c G U 9 I k F k Z G V k V G 9 E Y X R h T W 9 k Z W w i I F Z h b H V l P S J s M C I g L z 4 8 L 1 N 0 Y W J s Z U V u d H J p Z X M + P C 9 J d G V t P j x J d G V t P j x J d G V t T G 9 j Y X R p b 2 4 + P E l 0 Z W 1 U e X B l P k Z v c m 1 1 b G E 8 L 0 l 0 Z W 1 U e X B l P j x J d G V t U G F 0 a D 5 T Z W N 0 a W 9 u M S 9 I b D J k V l N y Z j J p d D F 4 R H h w S j F K U z E 3 M j c 3 N D g y M D c 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E 2 M W E 4 M 2 Q 2 L W I 1 Z T M t N D c 4 Z i 1 i Y 2 J m L W Y 1 Y z g 5 Y 2 E 0 M j g 3 Z C I g L z 4 8 R W 5 0 c n k g V H l w Z T 0 i T G 9 h Z F R v U m V w b 3 J 0 R G l z Y W J s Z W Q i I F Z h b H V l P S J s M S I g L z 4 8 R W 5 0 c n k g V H l w Z T 0 i U X V l c n l H c m 9 1 c E l E I i B W Y W x 1 Z T 0 i c 2 J k M 2 Q y M 2 E y L W Y x Y m E t N D U 5 Z C 1 i O D c z L T h k Z m U 0 Y z c 3 N T Q w O S I g L z 4 8 R W 5 0 c n k g V H l w Z T 0 i U m V z d W x 0 V H l w Z S I g V m F s d W U 9 I n N C a W 5 h c n k 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0 L T E w L T A 2 V D A 1 O j Q w O j M 3 L j E 3 O D M 3 M D d 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N i M G N k Z j J l N S 1 i Z j A 0 L T Q 2 Z D k t Y j I x Y i 1 h O G I 2 M j Z i Y z R k N j c i I C 8 + P E V u d H J 5 I F R 5 c G U 9 I k J 1 Z m Z l c k 5 l e H R S Z W Z y Z X N o I i B W Y W x 1 Z T 0 i b D E i I C 8 + P E V u d H J 5 I F R 5 c G U 9 I l J l c 3 V s d F R 5 c G U i I F Z h b H V l P S J z Q m l u Y X J 5 I i A v P j x F b n R y e S B U e X B l P S J O Y W 1 l V X B k Y X R l Z E F m d G V y R m l s b C I g V m F s d W U 9 I m w x I i A v P j x F b n R y e S B U e X B l P S J M b 2 F k V G 9 S Z X B v c n R E a X N h Y m x l Z C I g V m F s d W U 9 I m w x I i A v P j x F b n R y e S B U e X B l P S J R d W V y e U d y b 3 V w S U Q i I F Z h b H V l P S J z Y m Q z Z D I z Y T I t Z j F i Y S 0 0 N T l k L W I 4 N z M t O G R m Z T R j N z c 1 N D A 5 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T d G F 0 d X M i I F Z h b H V l P S J z Q 2 9 t c G x l d G U i I C 8 + P E V u d H J 5 I F R 5 c G U 9 I k Z p b G x M Y X N 0 V X B k Y X R l Z C I g V m F s d W U 9 I m Q y M D I 0 L T E w L T A 2 V D A 2 O j E 1 O j Q z L j k y N j k x O D Z a I i A v P j x F b n R y e S B U e X B l P S J G a W x s R X J y b 3 J D b 2 R l I i B W Y W x 1 Z T 0 i c 1 V u a 2 5 v d 2 4 i I C 8 + P E V u d H J 5 I F R 5 c G U 9 I k F k Z G V k V G 9 E Y X R h T W 9 k Z W w 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Q y U z Q S U 1 Q 1 V z Z X J z J T V D e W F k Y X Y l N U N P b m V E c m l 2 Z S U 1 Q 0 R l c 2 t 0 b 3 A l N U N I b D J k V l N y Z j J p d D F 4 R H h w S j F K U z E 3 M j c 3 N D g y M D c l N U N f Q 0 M t Q X V n d X N 0 L T I w M j Q l M j B 4 b H N 4 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z Z k Y j V j Y j R h L W E 1 Y j Y t N D c 2 Y i 1 i Z W Y w L T Q z Z G U 1 Y z A 0 M T J k M S I g L z 4 8 R W 5 0 c n k g V H l w Z T 0 i T G 9 h Z F R v U m V w b 3 J 0 R G l z Y W J s Z W Q i I F Z h b H V l P S J s M S I g L z 4 8 R W 5 0 c n k g V H l w Z T 0 i U X V l c n l H c m 9 1 c E l E I i B W Y W x 1 Z T 0 i c z U 1 Y z I y M G U x L W Q 1 Z j c t N G N h Y i 1 i N z Y 0 L T J l O D B k O T V h O W F m M S 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U 3 R h d H V z I i B W Y W x 1 Z T 0 i c 0 N v b X B s Z X R l I i A v P j x F b n R y e S B U e X B l P S J G a W x s T G F z d F V w Z G F 0 Z W Q i I F Z h b H V l P S J k M j A y N C 0 x M C 0 w N l Q w N j o x N T o 0 M y 4 5 M j E 5 M z E 4 W i I g L z 4 8 R W 5 0 c n k g V H l w Z T 0 i R m l s b E V y c m 9 y Q 2 9 k Z S I g V m F s d W U 9 I n N V b m t u b 3 d u I i A v P j x F b n R y e S B U e X B l P S J B Z G R l Z F R v R G F 0 Y U 1 v Z G V s I i B W Y W x 1 Z T 0 i b D A 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R h Y m x l J T I w 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j g x M T E 0 N z Y t Y z h l Z C 0 0 M G E y L W I 4 Y z k t M 2 F j Y m Y w N z k 5 M W Y 2 I i A v P j x F b n R y e S B U e X B l P S J R d W V y e U d y b 3 V w S U Q i I F Z h b H V l P S J z Y m Q z Z D I z Y T I t Z j F i Y S 0 0 N T l k L W I 4 N z M t O G R m Z T R j N z c 1 N D A 5 I i A v P j x F b n R y e S B U e X B l P S J J c 1 B y a X Z h d G U i I F Z h b H V l P S J s M C I g L z 4 8 R W 5 0 c n k g V H l w Z T 0 i U m V z d W x 0 V H l w Z S I g V m F s d W U 9 I n N G d W 5 j d G l v b i 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Q t M T A t M D Z U M D U 6 N D A 6 M z c u M j A 5 M j g 5 M 1 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I b D J k V l N y Z j J p d D F 4 R H h w S j F K U z E 3 M j c 3 N D g y M D c v R m l s d G V y Z W Q l M j B I a W R k Z W 4 l M j B G a W x l c z E 8 L 0 l 0 Z W 1 Q Y X R o P j w v S X R l b U x v Y 2 F 0 a W 9 u P j x T d G F i b G V F b n R y a W V z I C 8 + P C 9 J d G V t P j x J d G V t P j x J d G V t T G 9 j Y X R p b 2 4 + P E l 0 Z W 1 U e X B l P k Z v c m 1 1 b G E 8 L 0 l 0 Z W 1 U e X B l P j x J d G V t U G F 0 a D 5 T Z W N 0 a W 9 u M S 9 I b D J k V l N y Z j J p d D F 4 R H h w S j F K U z E 3 M j c 3 N D g y M D c v S W 5 2 b 2 t l J T I w Q 3 V z d G 9 t J T I w R n V u Y 3 R p b 2 4 x P C 9 J d G V t U G F 0 a D 4 8 L 0 l 0 Z W 1 M b 2 N h d G l v b j 4 8 U 3 R h Y m x l R W 5 0 c m l l c y A v P j w v S X R l b T 4 8 S X R l b T 4 8 S X R l b U x v Y 2 F 0 a W 9 u P j x J d G V t V H l w Z T 5 G b 3 J t d W x h P C 9 J d G V t V H l w Z T 4 8 S X R l b V B h d G g + U 2 V j d G l v b j E v S G w y Z F Z T c m Y y a X Q x e E R 4 c E o x S l M x N z I 3 N z Q 4 M j A 3 L 1 J l b m F t Z W Q l M j B D b 2 x 1 b W 5 z M T w v S X R l b V B h d G g + P C 9 J d G V t T G 9 j Y X R p b 2 4 + P F N 0 Y W J s Z U V u d H J p Z X M g L z 4 8 L 0 l 0 Z W 0 + P E l 0 Z W 0 + P E l 0 Z W 1 M b 2 N h d G l v b j 4 8 S X R l b V R 5 c G U + R m 9 y b X V s Y T w v S X R l b V R 5 c G U + P E l 0 Z W 1 Q Y X R o P l N l Y 3 R p b 2 4 x L 0 h s M m R W U 3 J m M m l 0 M X h E e H B K M U p T M T c y N z c 0 O D I w N y 9 S Z W 1 v d m V k J T I w T 3 R o Z X I l M j B D b 2 x 1 b W 5 z M T w v S X R l b V B h d G g + P C 9 J d G V t T G 9 j Y X R p b 2 4 + P F N 0 Y W J s Z U V u d H J p Z X M g L z 4 8 L 0 l 0 Z W 0 + P E l 0 Z W 0 + P E l 0 Z W 1 M b 2 N h d G l v b j 4 8 S X R l b V R 5 c G U + R m 9 y b X V s Y T w v S X R l b V R 5 c G U + P E l 0 Z W 1 Q Y X R o P l N l Y 3 R p b 2 4 x L 0 h s M m R W U 3 J m M m l 0 M X h E e H B K M U p T M T c y N z c 0 O D I w N y 9 F e H B h b m R l Z C U y M F R h Y m x l J T I w Q 2 9 s d W 1 u M T w v S X R l b V B h d G g + P C 9 J d G V t T G 9 j Y X R p b 2 4 + P F N 0 Y W J s Z U V u d H J p Z X M g L z 4 8 L 0 l 0 Z W 0 + P E l 0 Z W 0 + P E l 0 Z W 1 M b 2 N h d G l v b j 4 8 S X R l b V R 5 c G U + R m 9 y b X V s Y T w v S X R l b V R 5 c G U + P E l 0 Z W 1 Q Y X R o P l N l Y 3 R p b 2 4 x L 0 h s M m R W U 3 J m M m l 0 M X h E e H B K M U p T M T c y N z c 0 O D I w N y 9 D a G F u Z 2 V k J T I w V H l w Z T w v S X R l b V B h d G g + P C 9 J d G V t T G 9 j Y X R p b 2 4 + P F N 0 Y W J s Z U V u d H J p Z X M g L z 4 8 L 0 l 0 Z W 0 + P E l 0 Z W 0 + P E l 0 Z W 1 M b 2 N h d G l v b j 4 8 S X R l b V R 5 c G U + R m 9 y b X V s Y T w v S X R l b V R 5 c G U + P E l 0 Z W 1 Q Y X R o P l N l Y 3 R p b 2 4 x L 0 h s M m R W U 3 J m M m l 0 M X h E e H B K M U p T M T c y N z c 0 O D I w N y 9 S Z W 1 v d m V k J T I w R X J y b 3 J z P C 9 J d G V t U G F 0 a D 4 8 L 0 l 0 Z W 1 M b 2 N h d G l v b j 4 8 U 3 R h Y m x l R W 5 0 c m l l c y A v P j w v S X R l b T 4 8 L 0 l 0 Z W 1 z P j w v T G 9 j Y W x Q Y W N r Y W d l T W V 0 Y W R h d G F G a W x l P h Y A A A B Q S w U G A A A A A A A A A A A A A A A A A A A A A A A A J g E A A A E A A A D Q j J 3 f A R X R E Y x 6 A M B P w p f r A Q A A A D P K f w U M 4 S N A g Z 8 H J Q 6 o A u Y A A A A A A g A A A A A A E G Y A A A A B A A A g A A A A U S M o D 6 t n b B u s i f F 4 7 a Y R h J h T N K + n r 3 f 9 J L a y 4 2 H W 8 Q c A A A A A D o A A A A A C A A A g A A A A + 9 w s V + 1 g 1 3 1 Z h l 4 + M G 9 3 m A y Q t L w J w 9 J Q 5 j c p e O 5 j M q 1 Q A A A A H 7 G F l P K N y C m X I l l H F l 0 n b K F I B 2 s x D + I t y h D s U 2 J G 6 N G Z A m M 6 S f U H D A N I 9 N G g B r i / w z D 4 3 e i U s l s c w y v j Z 4 g R / b L W s 6 F A H 2 B f M o n b / u N c J l x A A A A A l X s j b K c R x a s + i s D U 0 5 3 f K b s y d X Q A g a E O q z c T K E Z J W x b c f H I w w P f y 7 E 0 z g 4 4 2 D B k 2 n a x v 1 4 D f V L d 5 a t Z / i M 7 J T A = = < / D a t a M a s h u p > 
</file>

<file path=customXml/itemProps1.xml><?xml version="1.0" encoding="utf-8"?>
<ds:datastoreItem xmlns:ds="http://schemas.openxmlformats.org/officeDocument/2006/customXml" ds:itemID="{4FF3362A-390A-4CD5-8C0E-18E25F2A63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analysis</vt:lpstr>
      <vt:lpstr>Sheet4</vt:lpstr>
      <vt:lpstr>Hl2dVSrf2it1xDxpJ1JS1727748207</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 ORG</dc:creator>
  <cp:lastModifiedBy>Yadav Prasad</cp:lastModifiedBy>
  <dcterms:created xsi:type="dcterms:W3CDTF">2024-10-01T02:04:25Z</dcterms:created>
  <dcterms:modified xsi:type="dcterms:W3CDTF">2024-10-06T12:07:32Z</dcterms:modified>
</cp:coreProperties>
</file>