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L2masteRke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39">
      <text>
        <t xml:space="preserve">old: cor.test(x = SVO.index, y = Siblings, conf.level=stat.params$conf.level, alternative = stat.params$alternative)
	-Fred Hasselman</t>
      </text>
    </comment>
    <comment authorId="0" ref="G82">
      <text>
        <t xml:space="preserve">switch A and B to get a negative effect size? replication is in opposite direction of the original.
	-Michelangelo Vianello</t>
      </text>
    </comment>
    <comment authorId="0" ref="J3">
      <text>
        <t xml:space="preserve">need global analysis as well (changed to "1", don't know if it's enough to get the code produce whole sample results)
	-Michelangelo Vianello
yes this will produce whole sample results for the secondary analysis! Long live formal programming
	-Fred Hasselman
_Marked as resolved_
	-Fred Hasselman
_Re-opened_
Yes, this is a very clever and scalable way to code the analysis. I wish i had your coding skills!
	-Michelangelo Vianello</t>
      </text>
    </comment>
    <comment authorId="0" ref="L1">
      <text>
        <t xml:space="preserve">Wether an analysis should be included in the secondary analysis (1=yes)
	-Fred Hasselman</t>
      </text>
    </comment>
    <comment authorId="0" ref="K1">
      <text>
        <t xml:space="preserve">Wether an analysis should be included in the primary analysis (1=yes)
	-Fred Hasselman</t>
      </text>
    </comment>
    <comment authorId="0" ref="J1">
      <text>
        <t xml:space="preserve">Wether an analysis should be included in the global analysis (1=yes)
	-Fred Hasselman</t>
      </text>
    </comment>
    <comment authorId="0" ref="U1">
      <text>
        <t xml:space="preserve">This column indicates the fields in the output structure that list the degrees of freedom or N
	-Fred Hasselman</t>
      </text>
    </comment>
    <comment authorId="0" ref="T1">
      <text>
        <t xml:space="preserve">This column indicates which field in the output structure is the test statistic for the replicated effect.
	-Fred Hasselman</t>
      </text>
    </comment>
    <comment authorId="0" ref="F1">
      <text>
        <t xml:space="preserve">This column lists the variables in the raw data that are relevant for each study. The list structure will be used to generate the dataset for each study.
	-Fred Hasselman</t>
      </text>
    </comment>
    <comment authorId="0" ref="G1">
      <text>
        <t xml:space="preserve">These variable labels will be used to construct each dataset.
	-Fred Hasselman</t>
      </text>
    </comment>
    <comment authorId="0" ref="I1">
      <text>
        <t xml:space="preserve">Select cases to include in the analysis based on site characteristics.
	-Fred Hasselman</t>
      </text>
    </comment>
    <comment authorId="0" ref="P1">
      <text>
        <t xml:space="preserve">This column refers to functions in the script library that performs additional data management (if required) before variables can be passed to the analysis.
	-Fred Hasselman</t>
      </text>
    </comment>
    <comment authorId="0" ref="R1">
      <text>
        <t xml:space="preserve">This column lists the statistical tests that will be executed by the script.
	-Fred Hasselman</t>
      </text>
    </comment>
  </commentList>
</comments>
</file>

<file path=xl/sharedStrings.xml><?xml version="1.0" encoding="utf-8"?>
<sst xmlns="http://schemas.openxmlformats.org/spreadsheetml/2006/main" count="1518" uniqueCount="468">
  <si>
    <t>unique.id</t>
  </si>
  <si>
    <t>study.id</t>
  </si>
  <si>
    <t>study.slate</t>
  </si>
  <si>
    <t>study.name</t>
  </si>
  <si>
    <t>study.analysis</t>
  </si>
  <si>
    <t>study.vars</t>
  </si>
  <si>
    <t>study.vars.labels</t>
  </si>
  <si>
    <t>study.cases.include</t>
  </si>
  <si>
    <t>study.sites.include</t>
  </si>
  <si>
    <t>study.global.include</t>
  </si>
  <si>
    <t>study.primary.include</t>
  </si>
  <si>
    <t>study.secondary.include</t>
  </si>
  <si>
    <t>study.figure2.include</t>
  </si>
  <si>
    <t>study.table1.include</t>
  </si>
  <si>
    <t>study.table1.weird.split</t>
  </si>
  <si>
    <t>stat.vars</t>
  </si>
  <si>
    <t>stat.type</t>
  </si>
  <si>
    <t>stat.test</t>
  </si>
  <si>
    <t>stat.params</t>
  </si>
  <si>
    <t>stat.ncp</t>
  </si>
  <si>
    <t>stat.df</t>
  </si>
  <si>
    <t>stat.p.value</t>
  </si>
  <si>
    <t>orig.sample.nation</t>
  </si>
  <si>
    <t>ori.sample.weird</t>
  </si>
  <si>
    <t>ori.study.figure2.include</t>
  </si>
  <si>
    <t>orig.stat.type</t>
  </si>
  <si>
    <t>orig.test.alternative</t>
  </si>
  <si>
    <t>orig.test.sample</t>
  </si>
  <si>
    <t>orig.stat.df1</t>
  </si>
  <si>
    <t>orig.stat.df2</t>
  </si>
  <si>
    <t>orig.stat.n1</t>
  </si>
  <si>
    <t>orig.stat.n2</t>
  </si>
  <si>
    <t>orig.stat.N</t>
  </si>
  <si>
    <t>orig.stat.estimate</t>
  </si>
  <si>
    <t>orig.stat.estimate1</t>
  </si>
  <si>
    <t>orig.stat.estimate2</t>
  </si>
  <si>
    <t>orig.stat.ncp</t>
  </si>
  <si>
    <t>orig.stat.ncp.ciL</t>
  </si>
  <si>
    <t>orig.stat.ncp.ciU</t>
  </si>
  <si>
    <t>orig.stat.p.value</t>
  </si>
  <si>
    <t>orig.ES.d</t>
  </si>
  <si>
    <t>orig.ES.d.ciL</t>
  </si>
  <si>
    <t>orig.ES.d.ciU</t>
  </si>
  <si>
    <t>orig.ES.r</t>
  </si>
  <si>
    <t>orig.ES.r.ciL</t>
  </si>
  <si>
    <t>orig.ES.r.ciU</t>
  </si>
  <si>
    <t>orig.ES.cohensQ</t>
  </si>
  <si>
    <t>orig.ES.cohensQ.ciL</t>
  </si>
  <si>
    <t>orig.ES.cohensQ.ciU</t>
  </si>
  <si>
    <t>comments</t>
  </si>
  <si>
    <t>study.description</t>
  </si>
  <si>
    <t>cohensQ</t>
  </si>
  <si>
    <t>Huang</t>
  </si>
  <si>
    <t>Huang.1</t>
  </si>
  <si>
    <t>list(High=c('huan1.1_Y1','huan1.1_R0'), Low=c('huan2.1_Y1','huan2.1_R0'))</t>
  </si>
  <si>
    <t>list(Condition=c('High','Low'))</t>
  </si>
  <si>
    <t>list(each=c('Condition','X &gt; 0'))</t>
  </si>
  <si>
    <t>list(c('all'))</t>
  </si>
  <si>
    <t>varfun.Huang.1</t>
  </si>
  <si>
    <t>t</t>
  </si>
  <si>
    <t>t.test(x = High, y = Low, conf.level=stat.params$conf.level, var.equal = stat.params$var.equal, alternative = stat.params$alternative)</t>
  </si>
  <si>
    <t>list(conf.level=.95, var.equal=TRUE, censorNA=TRUE, alternative='two.sided',alpha=.05, within=FALSE)</t>
  </si>
  <si>
    <t>stat.test$statistic</t>
  </si>
  <si>
    <t>stat.test$parameter</t>
  </si>
  <si>
    <t>stat.test$p.value</t>
  </si>
  <si>
    <t>US &amp; Hong Kong, China</t>
  </si>
  <si>
    <t>Direction &amp; SES (Huang et al., 2014)</t>
  </si>
  <si>
    <t>Huang.2</t>
  </si>
  <si>
    <t>list(High=c('huan1.1_Y1','huan1.1_R0','homewealth'), Low=c('huan2.1_Y1','huan2.1_R0', 'homewealth'))</t>
  </si>
  <si>
    <t>list(Condition=c('High','Low'), HomeWealth = c('homewealth','homewealth'))</t>
  </si>
  <si>
    <t>list(each=rbind(c('Condition','X &gt; 0'),c('HomeWealth','X == 1')))</t>
  </si>
  <si>
    <t>US</t>
  </si>
  <si>
    <t>Huang.3</t>
  </si>
  <si>
    <t>list(c('Source.Global=="ouhk" | Source.Global == "hkust" '))</t>
  </si>
  <si>
    <t>two.sided</t>
  </si>
  <si>
    <t>independent</t>
  </si>
  <si>
    <t>&lt;.001</t>
  </si>
  <si>
    <t>Huang.4</t>
  </si>
  <si>
    <t>list(c('Country=="USA" '))</t>
  </si>
  <si>
    <t>Hong Kong, China</t>
  </si>
  <si>
    <t>Huang.5</t>
  </si>
  <si>
    <t>list(c('Tablet=="Tablets" '))</t>
  </si>
  <si>
    <t>Huang.6</t>
  </si>
  <si>
    <t>list(each=rbind(c('Condition','X &gt; 0'),c('HomeWealth','X == 2')))</t>
  </si>
  <si>
    <t>Kay</t>
  </si>
  <si>
    <t>Kay.1</t>
  </si>
  <si>
    <t>list(Order=c('kay1.4','kay1.5','kay1.6'), DisOrder=c('kay2.4','kay2.5','kay2.6'))</t>
  </si>
  <si>
    <t>list(Condition=c('Order','DisOrder'))</t>
  </si>
  <si>
    <t>varfun.Kay.1</t>
  </si>
  <si>
    <t>t.test(x = Order, y = DisOrder, conf.level=stat.params$conf.level, var.equal = stat.params$var.equal, alternative = stat.params$alternative)</t>
  </si>
  <si>
    <t>Structure &amp; Goal Pursuit (Kay et al., 2014)</t>
  </si>
  <si>
    <t>Alter</t>
  </si>
  <si>
    <t>Alter.1</t>
  </si>
  <si>
    <t>list(Fluent=c('alt1.3','alt1.4','alt1.5','alt1.6','alt1.7','alt1.8'), DisFluent=c('alt2.3','alt2.4','alt2.5','alt2.6','alt2.7','alt2.8'))</t>
  </si>
  <si>
    <t>list(Condition=c('Fluent','DisFluent'))</t>
  </si>
  <si>
    <t>varfun.Alter.1</t>
  </si>
  <si>
    <t>t.test(x = DisFluent, y = Fluent, conf.level=stat.params$conf.level, var.equal = stat.params$var.equal, alternative = stat.params$alternative)</t>
  </si>
  <si>
    <t>Incidental Disfluency (Alter et al., 2007)</t>
  </si>
  <si>
    <t>Alter.2</t>
  </si>
  <si>
    <t>varfun.Alter.2</t>
  </si>
  <si>
    <t>Alter.3</t>
  </si>
  <si>
    <t>list(c('Language=="English"&amp;Setting=="In a lab" '))</t>
  </si>
  <si>
    <t>Alter.4</t>
  </si>
  <si>
    <t>Alter.5</t>
  </si>
  <si>
    <t>varfun.Alter.3</t>
  </si>
  <si>
    <t>Alter.6</t>
  </si>
  <si>
    <t>varfun.Alter.4</t>
  </si>
  <si>
    <t>Graham</t>
  </si>
  <si>
    <t>Graham.1</t>
  </si>
  <si>
    <t>list(Binding=c('grah1.8','grah1.9','grah1.10','grah1.11','grah1.12','grah1.13','grah1.14','grah1.15','grah1.16'),Politics=c('politics'))</t>
  </si>
  <si>
    <t>list(Condition=c('Binding','Politics'),Politics=c('politics'))</t>
  </si>
  <si>
    <t>list(sep=rbind(c('Condition','X &gt; 0'), c('Politics','between(X,1,7)')))</t>
  </si>
  <si>
    <t>varfun.Graham.1</t>
  </si>
  <si>
    <t>Z.f</t>
  </si>
  <si>
    <t>cor_test_fisherZ(r1=matrix(c(Binding,Politics),ncol=2), r2=NULL, n1=N[1], n2=NULL, conf.level=stat.params$conf.level, alternative = stat.params$alternative)</t>
  </si>
  <si>
    <t>list(conf.level=.95, var.equal=NA, censorNA=TRUE, alternative='two.sided',alpha=.05, within=TRUE)</t>
  </si>
  <si>
    <t xml:space="preserve">Various (mainly US, GB and Canada). </t>
  </si>
  <si>
    <t>t.r</t>
  </si>
  <si>
    <t>paired</t>
  </si>
  <si>
    <t>Moral Foundations (Graham et al., 2009)</t>
  </si>
  <si>
    <t>Graham.2</t>
  </si>
  <si>
    <t>list(Individual=c('grah1.2','grah1.3','grah1.4','grah1.5','grah1.6','grah1.7'),Politics=c('politics'))</t>
  </si>
  <si>
    <t>list(Condition=c('Individual','Politics'),Politics=c('politics'))</t>
  </si>
  <si>
    <t>varfun.Graham.2</t>
  </si>
  <si>
    <t>cor_test_fisherZ(r1=matrix(c(Individual,Politics),ncol=2), r2=NULL, n1=N[1], n2=NULL, conf.level=stat.params$conf.level, alternative = stat.params$alternative)</t>
  </si>
  <si>
    <t>Rottenstreich</t>
  </si>
  <si>
    <t>Rottenstreich.1</t>
  </si>
  <si>
    <t>list(Low=c('rott2.1'), Certain=c('rott1.1'))</t>
  </si>
  <si>
    <t>list(Condition=c('Low','Certain'), Response=c('MovieStar','Money'))</t>
  </si>
  <si>
    <t>varfun.Rottenstreich.1</t>
  </si>
  <si>
    <t>OR</t>
  </si>
  <si>
    <t>fisher.exact(Condition,Response)</t>
  </si>
  <si>
    <t>list(conf.level=.95, var.equal=NA, censorNA=TRUE, alternative='greater',alpha=.05, within=FALSE)</t>
  </si>
  <si>
    <t>X2</t>
  </si>
  <si>
    <t>NA</t>
  </si>
  <si>
    <t xml:space="preserve">Symmetric exact CI based on X2 failed for lower bounds </t>
  </si>
  <si>
    <t>Affect &amp; Risk (Rottenstreich &amp; Hsee, 2001)</t>
  </si>
  <si>
    <t>Bauer</t>
  </si>
  <si>
    <t>Bauer.1</t>
  </si>
  <si>
    <t>list(Consumer=c('bau1.1','baudv.4'), Individual=c('bau2.1','baudv.4'))</t>
  </si>
  <si>
    <t>list(Condition=c('Consumer','Individual'), Trust=c('baudv.4','baudv.4'))</t>
  </si>
  <si>
    <t>list(each=rbind(c('Condition','X &gt; 0'),c('Trust', 'X &lt; 8')))</t>
  </si>
  <si>
    <t>varfun.Bauer.1</t>
  </si>
  <si>
    <t>t.test(y = Consumer, x = Individual, conf.level=stat.params$conf.level, var.equal = stat.params$var.equal, alternative = stat.params$alternative)</t>
  </si>
  <si>
    <t>MTurk</t>
  </si>
  <si>
    <t>Priming Consumerism (Bauer et al., 2012)</t>
  </si>
  <si>
    <t>Bauer.2</t>
  </si>
  <si>
    <t>list(Consumer=c('bau1.1','baudv.2'), Individual=c('bau2.1','baudv.2'))</t>
  </si>
  <si>
    <t>list(Condition=c('Consumer','Individual'), Responsible=c('baudv.2','baudv.2'))</t>
  </si>
  <si>
    <t>list(each=rbind(c('Condition','X &gt; 0'),c('Responsible', 'X &lt; 8')))</t>
  </si>
  <si>
    <t>Bauer.3</t>
  </si>
  <si>
    <t>list(Consumer=c('bau1.1','baudv.3'), Individual=c('bau2.1','baudv.3'))</t>
  </si>
  <si>
    <t>list(Condition=c('Consumer','Individual'), Obligation=c('baudv.3','baudv.3'))</t>
  </si>
  <si>
    <t>list(each=rbind(c('Condition','X &gt; 0'),c('Obligation', 'X &lt; 8')))</t>
  </si>
  <si>
    <t>Bauer.4</t>
  </si>
  <si>
    <t>list(Consumer=c('bau1.1','baudv.5'), Individual=c('bau2.1','baudv.5'))</t>
  </si>
  <si>
    <t>list(Condition=c('Consumer','Individual'), Partner=c('baudv.5','baudv.5'))</t>
  </si>
  <si>
    <t>list(each=rbind(c('Condition','X &gt; 0'),c('Partner', 'X &lt; 8')))</t>
  </si>
  <si>
    <t>Bauer.5</t>
  </si>
  <si>
    <t>list(Consumer=c('bau1.1','baudv.6'), Individual=c('bau2.1','baudv.6'))</t>
  </si>
  <si>
    <t>list(Condition=c('Consumer','Individual'), UseLess=c('baudv.6','baudv.6'))</t>
  </si>
  <si>
    <t>list(each=rbind(c('Condition','X &gt; 0'),c('UseLess', 'X &lt; 8')))</t>
  </si>
  <si>
    <t>Miyamoto</t>
  </si>
  <si>
    <t>Miyamoto.1</t>
  </si>
  <si>
    <t>list(CapitalCon=c('miya2.4','miya2.7'),CapitalPro=c('miya1.4','miya1.7'))</t>
  </si>
  <si>
    <t>list(Condition=c('CapitalCon','CapitalPro'))</t>
  </si>
  <si>
    <t>varfun.Miyamoto.1</t>
  </si>
  <si>
    <t>lm.t</t>
  </si>
  <si>
    <t>summary(lm(Attitude ~ Constraint + Condition))</t>
  </si>
  <si>
    <t>list(conf.level=.95, var.equal=NA, censorNA=TRUE, alternative='two.sided',alpha=.05, within=FALSE)</t>
  </si>
  <si>
    <t xml:space="preserve">stat.test$coefficients[3,'t value'] </t>
  </si>
  <si>
    <t>stat.test$df[2]</t>
  </si>
  <si>
    <t xml:space="preserve">stat.test$coefficients[3,'Pr(&gt;|t|)'] </t>
  </si>
  <si>
    <t>Correspondence Bias (Miyamoto &amp; Kitayama, 2002)</t>
  </si>
  <si>
    <t>Miyamoto.2</t>
  </si>
  <si>
    <t>list(CapitalCon=c('miya2.5','miya2.7'),CapitalPro=c('miya1.5','miya1.7'))</t>
  </si>
  <si>
    <t>US &amp; Japan</t>
  </si>
  <si>
    <t>Miyamoto.3</t>
  </si>
  <si>
    <t>list(CapitalCon=c('miya2.4','miya2.7','miya2.6'),CapitalPro=c('miya1.4','miya1.7','miya1.6'))</t>
  </si>
  <si>
    <t>varfun.Miyamoto.2</t>
  </si>
  <si>
    <t>summary(lm(Attitude ~ Constraint + Moderator * Condition))</t>
  </si>
  <si>
    <t xml:space="preserve">stat.test$coefficients[5,'t value'] </t>
  </si>
  <si>
    <t xml:space="preserve">stat.test$coefficients[5,'Pr(&gt;|t|)'] </t>
  </si>
  <si>
    <t>Japan</t>
  </si>
  <si>
    <t>the original effet size refer to japanese participants only</t>
  </si>
  <si>
    <t>Miyamoto.4</t>
  </si>
  <si>
    <t>list(CapitalCon=c('miya2.4','miya2.7','miya2.8'),CapitalPro=c('miya1.4','miya1.7','miya1.8'))</t>
  </si>
  <si>
    <t>Inbar</t>
  </si>
  <si>
    <t>Inbar.1a</t>
  </si>
  <si>
    <t>list(SameKiss=c('inba1.3','disg1.11','disg1.12','disg2.10','disg2.12','disg2.13'), DiffKiss=c('inba2.3','disg1.11','disg1.12','disg2.10','disg2.12','disg2.13'))</t>
  </si>
  <si>
    <t>list(Condition=c('SameKiss','DiffKiss'))</t>
  </si>
  <si>
    <t>varfun.Inbar.1</t>
  </si>
  <si>
    <t>cor_test_fisherZ(r1=r1,r2=r2,n1=N[1],n2=N[2], conf.level=stat.params$conf.level, alternative = stat.params$alternative)</t>
  </si>
  <si>
    <t>Disgust &amp; Homophobia (Inbar et al., 2009)</t>
  </si>
  <si>
    <t>Inbar.1b</t>
  </si>
  <si>
    <t>cor_test_fisherZ(r1=r1, r2=NULL, n1=N[1], n2=NULL, conf.level=stat.params$conf.level, alternative = stat.params$alternative)</t>
  </si>
  <si>
    <t>Inbar.1c</t>
  </si>
  <si>
    <t>cor_test_fisherZ(r1=r2, r2=NULL, n1=N[2], n2=NULL, conf.level=stat.params$conf.level, alternative = stat.params$alternative)</t>
  </si>
  <si>
    <t>Inbar.2a</t>
  </si>
  <si>
    <t>list(SameKiss=c('inba1.4','disg1.11','disg1.12','disg2.10','disg2.12','disg2.13'), DiffKiss=c('inba2.4','disg1.11','disg1.12','disg2.10','disg2.12','disg2.13'))</t>
  </si>
  <si>
    <t>Inbar.2b</t>
  </si>
  <si>
    <t>Inbar.2c</t>
  </si>
  <si>
    <t>Inbar.3a</t>
  </si>
  <si>
    <t>list(SameKiss=c('inba1.5','disg1.11','disg1.12','disg2.10','disg2.12','disg2.13'), DiffKiss=c('inba2.5','disg1.11','disg1.12','disg2.10','disg2.12','disg2.13'))</t>
  </si>
  <si>
    <t>Inbar.3b</t>
  </si>
  <si>
    <t>Inbar.3c</t>
  </si>
  <si>
    <t>Inbar.4</t>
  </si>
  <si>
    <t>list(SameKiss=c('inba1.3'), DiffKiss=c('inba2.3'))</t>
  </si>
  <si>
    <t>varfun.Inbar.2</t>
  </si>
  <si>
    <t>t.test(x = SameKiss, y = DiffKiss, conf.level=stat.params$conf.level, var.equal = stat.params$var.equal, alternative = stat.params$alternative)</t>
  </si>
  <si>
    <t>Critcher</t>
  </si>
  <si>
    <t>Critcher.1</t>
  </si>
  <si>
    <t>list(P97=c('crit1.1'), P17=c('crit2.1'))</t>
  </si>
  <si>
    <t>list(Condition=c('P97','P17'))</t>
  </si>
  <si>
    <t>list(each=c('Condition','between(X,0,100)'))</t>
  </si>
  <si>
    <t>varfun.Critcher.1</t>
  </si>
  <si>
    <t>t.test(x = P97, y = P17, conf.level=stat.params$conf.level, var.equal = stat.params$var.equal, alternative = stat.params$alternative)</t>
  </si>
  <si>
    <t>Incidental Anchors (Critcher &amp; Gilovich, 2008)</t>
  </si>
  <si>
    <t>Critcher.2</t>
  </si>
  <si>
    <t>list(c('Pencil=="Yes, participants completed the Critcher task on pencil and paper" '))</t>
  </si>
  <si>
    <t>vanLange</t>
  </si>
  <si>
    <t>vanLange.1</t>
  </si>
  <si>
    <t>list(SVO=c('van.p1.2_1','van.p1.2_2','van.p1.2_3','van.p1.2_4','van.p1.2_5','van.p1.2_6'), Siblings=c('van.p2.1_1_TEXT','van.p2.1_2_TEXT'))</t>
  </si>
  <si>
    <t>list(Condition=c('SVO','Siblings'), Siblings=c('as.numeric(van.p2.1_1_TEXT)','as.numeric(van.p2.1_2_TEXT)'))</t>
  </si>
  <si>
    <t>list(sep=rbind(c('Condition','X &gt;= 0'),c('Siblings','between(X,0,20)')))</t>
  </si>
  <si>
    <t>varfun.vanLange.1</t>
  </si>
  <si>
    <t>cor_test_fisherZ(r1=matrix(c(SVO.index,Siblings),ncol=2), r2=NULL, n1=N[1], n2=NULL, conf.level=stat.params$conf.level, alternative = stat.params$alternative)</t>
  </si>
  <si>
    <t>Netherlands</t>
  </si>
  <si>
    <t>f</t>
  </si>
  <si>
    <t xml:space="preserve">orig.stat.n1 is best estimate given available info | Symmetric exact CI based on f failed for lower bounds </t>
  </si>
  <si>
    <t>Social Value Orientation (Van Lange et al., 1997)</t>
  </si>
  <si>
    <t>Hauser</t>
  </si>
  <si>
    <t>Hauser.1</t>
  </si>
  <si>
    <t>list(SideEffect=c('haus1.1','haus1.1t_1'),GreaterGood=c('haus2.1','haus2.1t_1'))</t>
  </si>
  <si>
    <t>list(Condition=c('SideEffect','GreaterGood'), Timing=c('haus1.1t_1','haus2.1t_1'), Response=c('Yes','No'))</t>
  </si>
  <si>
    <t>list(each=rbind(c('Condition','X &gt;= 0'),c('Timing', 'X &gt; 4')))</t>
  </si>
  <si>
    <t>varfun.Hauser.1</t>
  </si>
  <si>
    <t>fisher.exact(table(Condition,Response))</t>
  </si>
  <si>
    <t>Trolley Dilemma 1 (Hauser et al., 2007)</t>
  </si>
  <si>
    <t>Hauser.2</t>
  </si>
  <si>
    <t>list(SideEffect=c('haus1.1','haus1.2','haus1.1t_1'),GreaterGood=c('haus2.1','haus2.2','haus2.1t_1'))</t>
  </si>
  <si>
    <t>list(Condition=c('SideEffect','GreaterGood'), Experience=c('haus1.2','haus2.2'), Timing=c('haus1.1t_1','haus2.1t_1'), Response=c('Yes','No'))</t>
  </si>
  <si>
    <t>list(each=rbind(c('Condition','X &gt;= 0'),c('Experience','X==1'),c('Timing &gt; 4')))</t>
  </si>
  <si>
    <t>Hauser.3</t>
  </si>
  <si>
    <t>list(each=rbind(c('Condition','X &gt;= 0'),c('Experience','X==2'),c('Timing &gt; 4')))</t>
  </si>
  <si>
    <t>Anderson</t>
  </si>
  <si>
    <t>Anderson.1</t>
  </si>
  <si>
    <t>list(Low=c('and1.3_1', 'and1.3_2', 'and1.3_3', 'and1.3_4', 'and1.3_5', 'and1.4_1', 'and1.4_2', 'and1.4_3', 'and1.4_4', 'and1.4_5', 'and1.4_6', 'and1.4_7', 'and1.4_8', 'and1.4_9', 'and1.4_10', 'and1.4_11', 'and1.4_12', 'and1.4_13', 'and1.4_14', 'and1.4_15', 'and1.4_16', 'and1.4_17', 'and1.4_18', 'and1.4_19', 'and1.4_20'), High=c('and2.3_1', 'and2.3_2', 'and2.3_3', 'and2.3_4', 'and2.3_5', 'and2.4_1', 'and2.4_2', 'and2.4_3', 'and2.4_4', 'and2.4_5', 'and2.4_6', 'and2.4_7', 'and2.4_8', 'and2.4_9', 'and2.4_10', 'and2.4_11', 'and2.4_12', 'and2.4_13', 'and2.4_14', 'and2.4_15', 'and2.4_16', 'and2.4_17', 'and2.4_18', 'and2.4_19', 'and2.4_20'))</t>
  </si>
  <si>
    <t>list(Condition=c('Low','High'),Response=c('Positive','Negative'))</t>
  </si>
  <si>
    <t>list(each=c('Condition', 'between(X,0,100)'))</t>
  </si>
  <si>
    <t>varfun.Anderson.1</t>
  </si>
  <si>
    <t>t.test(SWB ~ Condition, conf.level=stat.params$conf.level, var.equal = stat.params$var.equal, alternative = stat.params$alternative)</t>
  </si>
  <si>
    <t>SMS &amp; Well-Being (Anderson et al., 2012)</t>
  </si>
  <si>
    <t>Ross</t>
  </si>
  <si>
    <t>Ross.1</t>
  </si>
  <si>
    <t>list(You=c('ross.s1.2'),Peers=c('ross.s1.1_1_TEXT'))</t>
  </si>
  <si>
    <t>list(Condition=c('You','Peers'), Peers=c('ross.s1.1_1_TEXT'), Response=c('Sign','Refuse'))</t>
  </si>
  <si>
    <t>list(sep=rbind(c('Condition','X &gt;= 0'),c('Peers','between(X,0,100)')))</t>
  </si>
  <si>
    <t>varfun.Ross.1</t>
  </si>
  <si>
    <t>t.test(Peers ~ You, conf.level=stat.params$conf.level, var.equal = stat.params$var.equal, alternative = stat.params$alternative)</t>
  </si>
  <si>
    <t>list(conf.level=.95, var.equal=FALSE, censorNA=TRUE, alternative='two.sided',alpha=.05, within=TRUE)</t>
  </si>
  <si>
    <t xml:space="preserve">Symmetric exact CI based on f failed for lower bounds </t>
  </si>
  <si>
    <t>False Consensus 1 (Ross et al., 1977)</t>
  </si>
  <si>
    <t>Ross.2</t>
  </si>
  <si>
    <t>list(You=c('ross.s2.2'),Peers=c('ross.s2.1_1_TEXT'))</t>
  </si>
  <si>
    <t>list(Condition=c('You','Peers'), Peers=c('ross.s2.1_1_TEXT'), Response=c('Pay','Court'))</t>
  </si>
  <si>
    <t>varfun.Ross.2</t>
  </si>
  <si>
    <t>False Consensus 2 (Ross et al., 1977)</t>
  </si>
  <si>
    <t>Giessner</t>
  </si>
  <si>
    <t>Giessner.1</t>
  </si>
  <si>
    <t>list(Long=c('geis1.1','geis.dv_1','geis.dv_2','geis.dv_3','geis.dv_4','geis.dv_5'), Short=c('geis2.1','geis.dv_1','geis.dv_2','geis.dv_3','geis.dv_4','geis.dv_5'))</t>
  </si>
  <si>
    <t>list(Condition=c('Long','Short'))</t>
  </si>
  <si>
    <t>list(each=c('Condition','X!=-99'))</t>
  </si>
  <si>
    <t>varfun.Giessner.1</t>
  </si>
  <si>
    <t>t.test(x = Long, y = Short, conf.level=stat.params$conf.level, var.equal = stat.params$var.equal, alternative = stat.params$alternative)</t>
  </si>
  <si>
    <t>list(conf.level=.95, var.equal=TRUE, censorNA=FALSE, alternative='two.sided',alpha=.05, within=FALSE)</t>
  </si>
  <si>
    <t>Position &amp; Power (Giessner &amp; Schubert, 2007)</t>
  </si>
  <si>
    <t>Tversky</t>
  </si>
  <si>
    <t>Tversky.1</t>
  </si>
  <si>
    <t>list(Cheap=c('tver2.1'),Expensive=c('tver1.1'))</t>
  </si>
  <si>
    <t>list(Condition=c('Cheap','Expensive'), Response=c('Yes','No'))</t>
  </si>
  <si>
    <t>varfun.Tversky.1</t>
  </si>
  <si>
    <t>Framing (Tversky &amp; Kahneman, 1981)</t>
  </si>
  <si>
    <t>Hauser.4</t>
  </si>
  <si>
    <t>list(SideEffect=c('haus4.1','haus4.1t_3'),GreaterGood=c('haus3.1','haus3.1t_3'))</t>
  </si>
  <si>
    <t>list(Condition=c('SideEffect','GreaterGood'), Timing=c('haus4.1t_3','haus3.1t_3'), Response=c('Yes','No'))</t>
  </si>
  <si>
    <t>list(each=rbind(c('Condition','X &gt;= 0'),c('Timing &gt; 4')))</t>
  </si>
  <si>
    <t>Trolley Dilemma 2 (Hauser et al., 2007)</t>
  </si>
  <si>
    <t>Hauser.5</t>
  </si>
  <si>
    <t>list(SideEffect=c('haus4.1','haus4.2','haus4.1t_3'),GreaterGood=c('haus3.1','haus3.2','haus3.1t_3'))</t>
  </si>
  <si>
    <t>list(Condition=c('SideEffect','GreaterGood'), Experience=c('haus4.2','haus3.2'), Timing=c('haus4.1t_3','haus3.1t_3'), Response=c('Yes','No'))</t>
  </si>
  <si>
    <t>Hauser.6</t>
  </si>
  <si>
    <t>Risen</t>
  </si>
  <si>
    <t>Risen.1</t>
  </si>
  <si>
    <t>list(Unprepared=c('rise1.3'),Prepared=c('rise2.3'))</t>
  </si>
  <si>
    <t>list(Condition=c('Unprepared','Prepared'))</t>
  </si>
  <si>
    <t>list(c('SubjectPool == "Yes" '))</t>
  </si>
  <si>
    <t>varfun.Risen.1</t>
  </si>
  <si>
    <t>t.test(x = Unprepared, y = Prepared, conf.level=stat.params$conf.level, var.equal = stat.params$var.equal, alternative = stat.params$alternative)</t>
  </si>
  <si>
    <t>Tempting Fate (Risen &amp; Gilovich, 2008)</t>
  </si>
  <si>
    <t>Risen.2</t>
  </si>
  <si>
    <t>list(Unprepared=c('rise1.3','sex'),Prepared=c('rise2.3','sex'))</t>
  </si>
  <si>
    <t>list(Condition=c('Unprepared','Prepared'), Sex=c('sex'))</t>
  </si>
  <si>
    <t>list(each=rbind(c('Condition','X &gt; 0'),c('Sex','X &lt; 3')))</t>
  </si>
  <si>
    <t>varfun.Risen.2</t>
  </si>
  <si>
    <t>anova(lm(Likelihood ~ Condition*Gender))</t>
  </si>
  <si>
    <t>stat.test[3,'F value']</t>
  </si>
  <si>
    <t>c(stat.test[3,'Df'], stat.test[4,'Df'])</t>
  </si>
  <si>
    <t>stat.test[3,'Pr(&gt;F)']</t>
  </si>
  <si>
    <t>Risen.3</t>
  </si>
  <si>
    <t>Savani</t>
  </si>
  <si>
    <t>Savani.1a</t>
  </si>
  <si>
    <t>list(Interpersonal=c('sava1.4', 'sava1.5', 'sava1.9', 'sava1.10', 'sava1.15', 'sava1.16' , 'sava1.21', 'sava1.22', 'sava1.27', 'sava1.28', 'sava1.33', 'sava1.34', 'sava1.38', 'sava1.39', 'sava1.43', 'sava1.44'),Personal=c('sava2.4', 'sava2.5', 'sava2.9', 'sava2.10', 'sava2.15', 'sava2.16' , 'sava2.21', 'sava2.22', 'sava2.27', 'sava2.28', 'sava2.33', 'sava2.34', 'sava2.38', 'sava2.39', 'sava2.43', 'sava2.44'))</t>
  </si>
  <si>
    <t>list(Condition=c('Interpersonal','Personal'),Response=c('No Choice','Choice'),Importance=c('Importance'))</t>
  </si>
  <si>
    <t>varfun.Savani.1</t>
  </si>
  <si>
    <t>lm.OR</t>
  </si>
  <si>
    <t>summary(lme4::glmer(Response ~ Importance*Condition + (1|uID/trialID), family = binomial('logit'), nAGQ=0))</t>
  </si>
  <si>
    <t>stat.test$coefficients[3,"Estimate"]</t>
  </si>
  <si>
    <t>stat.test$devcomp$dims['nmp']</t>
  </si>
  <si>
    <t>stat.test$coefficients[3,"Pr(&gt;|z|)"]</t>
  </si>
  <si>
    <t>US &amp; India</t>
  </si>
  <si>
    <t>Actions are Choices (Savani et al., 2010)</t>
  </si>
  <si>
    <t>Savani.1b</t>
  </si>
  <si>
    <t>stat.test$coefficients[4,"Estimate"]</t>
  </si>
  <si>
    <t>stat.test$coefficients[4,"Pr(&gt;|z|)"]</t>
  </si>
  <si>
    <t>Savani.2a</t>
  </si>
  <si>
    <t>list(c('SubjectPool == "Yes" &amp; Country == "India" '))</t>
  </si>
  <si>
    <t>Savani.2b</t>
  </si>
  <si>
    <t>India</t>
  </si>
  <si>
    <t>Savani.3a</t>
  </si>
  <si>
    <t>Savani.3b</t>
  </si>
  <si>
    <t>Norenzayan</t>
  </si>
  <si>
    <t>Norenzayan.1</t>
  </si>
  <si>
    <t>list(Belong=c('nore1.1', 'nore1.2', 'nore1.3', 'nore1.4', 'nore1.5', 'nore1.6', 'nore1.7', 'nore1.8', 'nore1.9', 'nore1.10','nore1.11','nore1.12','nore1.13','nore1.14','nore1.15','nore1.16','nore1.17','nore1.18','nore1.19','nore1.20'), Similar=c('nore2.1', 'nore2.2', 'nore2.3', 'nore2.4', 'nore2.5', 'nore2.6', 'nore2.7', 'nore2.8', 'nore2.9', 'nore2.10','nore2.11','nore2.12','nore2.13','nore2.14','nore2.15','nore2.16','nore2.17','nore2.18','nore2.19','nore2.20'))</t>
  </si>
  <si>
    <t>list(Condition=c('Belong','Similar'))</t>
  </si>
  <si>
    <t>varfun.Norenzayan.1</t>
  </si>
  <si>
    <t>t.test(x = Belong, y = Similar, conf.level=stat.params$conf.level, var.equal = stat.params$var.equal, alternative = stat.params$alternative)</t>
  </si>
  <si>
    <t>Intuitive Reasoning (Norenzayan et al., 2002)</t>
  </si>
  <si>
    <t>Norenzayan.2</t>
  </si>
  <si>
    <t>list(Condition=c('Belong','Similar'), Order=c('noreBEFOREgati','noreAFTERgati'))</t>
  </si>
  <si>
    <t>varfun.Norenzayan.2</t>
  </si>
  <si>
    <t>summary(lm(Response ~ Condition * Order))</t>
  </si>
  <si>
    <t>list(conf.level=.95, var.equal=NA, censorNA=FALSE, alternative='two.sided',alpha=.05, within=FALSE)</t>
  </si>
  <si>
    <t>stat.test$coefficients[4,3]</t>
  </si>
  <si>
    <t>stat.test$fstatistic[['numdf']] + stat.test$fstatistic[['dendf']]</t>
  </si>
  <si>
    <t>stat.test$coefficients[4,4]</t>
  </si>
  <si>
    <t>East Asia</t>
  </si>
  <si>
    <t>Hsee</t>
  </si>
  <si>
    <t>Hsee.1</t>
  </si>
  <si>
    <t>list(Scarf=c('hsee1.1'),Coat=c('hsee2.1'))</t>
  </si>
  <si>
    <t>list(Condition=c('Scarf','Coat'))</t>
  </si>
  <si>
    <t>varfun.Hsee.1</t>
  </si>
  <si>
    <t>t.test(x = Scarf, y = Coat, conf.level=stat.params$conf.level, var.equal = stat.params$var.equal, alternative = stat.params$alternative)</t>
  </si>
  <si>
    <t>Less is Better (Hsee, 1998)</t>
  </si>
  <si>
    <t>Gray</t>
  </si>
  <si>
    <t>Gray.1</t>
  </si>
  <si>
    <t>list(adultHbaby=c('gray1.2'), babyHadult=c('gray2.2'))</t>
  </si>
  <si>
    <t>list(Condition=c('adultHbaby','babyHadult'))</t>
  </si>
  <si>
    <t>varfun.Gray.1</t>
  </si>
  <si>
    <t>t.test(x = adultHbaby, y = babyHadult, conf.level=stat.params$conf.level, var.equal = stat.params$var.equal, alternative = stat.params$alternative)</t>
  </si>
  <si>
    <t>Moral Typecasting (Gray &amp; Wegner, 2009)</t>
  </si>
  <si>
    <t>Gray.2</t>
  </si>
  <si>
    <t>list(adultHbaby=c('gray1.3'), babyHadult=c('gray2.3'))</t>
  </si>
  <si>
    <t>Gray.3</t>
  </si>
  <si>
    <t>list(adultHbaby=c('gray1.4'), babyHadult=c('gray2.4'))</t>
  </si>
  <si>
    <t>Zhong</t>
  </si>
  <si>
    <t>Zhong.1</t>
  </si>
  <si>
    <t>list(Ethical=c('nCopied.zhon2','zhon.dv.1_1', 'zhon.dv.1_2', 'zhon.dv.1_3', 'zhon.dv.1_4', 'zhon.dv.1_5', 'zhon.dv.1_6', 'zhon.dv.1_7', 'zhon.dv.1_8', 'zhon.dv.1_9', 'zhon.dv.1_10'), Unethical=c('nCopied.zhon1','zhon.dv.1_1', 'zhon.dv.1_2', 'zhon.dv.1_3', 'zhon.dv.1_4', 'zhon.dv.1_5', 'zhon.dv.1_6', 'zhon.dv.1_7', 'zhon.dv.1_8', 'zhon.dv.1_9', 'zhon.dv.1_10'))</t>
  </si>
  <si>
    <t>list(Condition=c('Ethical','Unethical'))</t>
  </si>
  <si>
    <t>list(each=c('Condition','X &gt;= 0'))</t>
  </si>
  <si>
    <t>varfun.Zhong.1</t>
  </si>
  <si>
    <t>t.test(x = Ethical, y = Unethical, conf.level=stat.params$conf.level, var.equal = stat.params$var.equal, alternative = stat.params$alternative)</t>
  </si>
  <si>
    <t>US &amp; Canada</t>
  </si>
  <si>
    <t xml:space="preserve">assuming random assignment and rounding to get the total N. | Symmetric exact CI based on f failed for lower bounds </t>
  </si>
  <si>
    <t>Moral Cleansing (Zhong &amp; Liljenquist, 2006)</t>
  </si>
  <si>
    <t>Zhong.2</t>
  </si>
  <si>
    <t>list(Condition=c('Ethical','Unethical'),Product=c('Clean','Other'))</t>
  </si>
  <si>
    <t>varfun.Zhong.2</t>
  </si>
  <si>
    <t>summary(lmerTest::lmer(Response ~ Condition * Product + (1|uID)))</t>
  </si>
  <si>
    <t>stat.test$coefficients[4,5]</t>
  </si>
  <si>
    <t>Zhong.3</t>
  </si>
  <si>
    <t>varfun.Zhong.3</t>
  </si>
  <si>
    <t>Schwarz</t>
  </si>
  <si>
    <t>Schwarz.1a</t>
  </si>
  <si>
    <t>list(GlobalFirst=c('schw1.1','schw1.2'),SpecificFirst=c('schw2.1','schw2.2'))</t>
  </si>
  <si>
    <t>list(Condition=c('GlobalFirst','SpecificFirst'))</t>
  </si>
  <si>
    <t>varfun.Schwarz.1</t>
  </si>
  <si>
    <t>Germany</t>
  </si>
  <si>
    <t>Assimilation &amp; Contrast (Schwarz et al., 1991)</t>
  </si>
  <si>
    <t>Schwarz.1b</t>
  </si>
  <si>
    <t>cor_test_fisherZ(r1=r1,r2=NULL,n1=N[1],n2=NULL, conf.level=stat.params$conf.level, alternative = stat.params$alternative)</t>
  </si>
  <si>
    <t>Schwarz.1c</t>
  </si>
  <si>
    <t>cor_test_fisherZ(r1=r2,r2=NULL,n1=N[2],n2=NULL, conf.level=stat.params$conf.level, alternative = stat.params$alternative)</t>
  </si>
  <si>
    <t>Schwarz.2a</t>
  </si>
  <si>
    <t>varfun.Schwarz.2</t>
  </si>
  <si>
    <t>Schwarz.2b</t>
  </si>
  <si>
    <t>Schwarz.2c</t>
  </si>
  <si>
    <t>Shafir</t>
  </si>
  <si>
    <t>Shafir.1</t>
  </si>
  <si>
    <t>list(Award=c('shaf1.1'), Deny=c('shaf2.1'))</t>
  </si>
  <si>
    <t>list(Condition=c('Award','Deny'), Response=c('ParentA','ParentB'))</t>
  </si>
  <si>
    <t>varfun.Shafir.1</t>
  </si>
  <si>
    <t>Z</t>
  </si>
  <si>
    <t>z.test(x = ParentB, pi = .5, N = sum(N, na.rm=TRUE), proportion = TRUE, alternative = stat.params$alternative)</t>
  </si>
  <si>
    <t>Choosing or Rejecting (Shafir, 1993)</t>
  </si>
  <si>
    <t>Zaval</t>
  </si>
  <si>
    <t>Zaval.1</t>
  </si>
  <si>
    <t>list(Heat=c('zav.dv.2','zav.include.strict','zav.condition'),Cold=c('zav.dv.2','zav.include.strict','zav.condition'))</t>
  </si>
  <si>
    <t>list(Condition=c('Heat','Cold'))</t>
  </si>
  <si>
    <t>varfun.Zaval.1</t>
  </si>
  <si>
    <t>t.test(x = Heat, y = Cold, conf.level=stat.params$conf.level, var.equal = stat.params$var.equal, alternative = stat.params$alternative)</t>
  </si>
  <si>
    <t>Priming Warmth (Zaval et al., 2014)</t>
  </si>
  <si>
    <t>Zaval.2</t>
  </si>
  <si>
    <t>list(c('Language=="English" '))</t>
  </si>
  <si>
    <t>Zaval.3</t>
  </si>
  <si>
    <t>list(Heat=c('zav.dv.3','zav.include.strict','zav.condition'),Cold=c('zav.dv.3','zav.include.strict','zav.condition'))</t>
  </si>
  <si>
    <t>Zaval.4</t>
  </si>
  <si>
    <t>list(Heat=c('zav.dv.3','zav.include.strict','zav.condition'), Cold=c('zav.dv.3','zav.include.strict','zav.condition'))</t>
  </si>
  <si>
    <t>Knobe</t>
  </si>
  <si>
    <t>Knobe.1</t>
  </si>
  <si>
    <t>list(Help=c('knob1.3'),Harm=c('knob2.3'))</t>
  </si>
  <si>
    <t>list(Condition=c('Help','Harm'))</t>
  </si>
  <si>
    <t>varfun.Knobe.1</t>
  </si>
  <si>
    <t>t.test(x = Harm, y = Help, conf.level=stat.params$conf.level, var.equal = stat.params$var.equal, alternative = stat.params$alternative)</t>
  </si>
  <si>
    <t>Intentional Side-Effects (Knobe, 2003)</t>
  </si>
  <si>
    <t>Knobe.2</t>
  </si>
  <si>
    <t>list(Praise=c('knob1.4'),Blame=c('knob2.4'))</t>
  </si>
  <si>
    <t>list(Condition=c('Praise','Blame'))</t>
  </si>
  <si>
    <t>varfun.Knobe.2</t>
  </si>
  <si>
    <t>t.test(x = Blame, y = Praise, conf.level=stat.params$conf.level, var.equal = stat.params$var.equal, alternative = stat.params$alternative)</t>
  </si>
  <si>
    <t>Gati</t>
  </si>
  <si>
    <t>Gati.1a</t>
  </si>
  <si>
    <t>list(SimilarityA=c('gati1s.2','gati1s.3','gati1s.5','gati1s.11','gati1s.12','gati1s.14','gati1s.16','gati1s.17','gati1s.18','gati1s.19','gati1s.22','gati1s.4','gati1s.6','gati1s.7','gati1s.8','gati1s.9','gati1s.10','gati1s.13','gati1s.15','gati1s.20','gati1s.21'),SimilarityB=c('gati2s.2','gati2s.3','gati2s.5','gati2s.11','gati2s.12','gati2s.14','gati2s.16','gati2s.17','gati2s.18','gati2s.19','gati2s.22','gati2s.4','gati2s.6','gati2s.7','gati2s.8','gati2s.9','gati2s.10','gati2s.13','gati2s.15','gati2s.20','gati2s.21'))</t>
  </si>
  <si>
    <t>list(CounterBalance=c('SimilarityA','SimilarityB'))</t>
  </si>
  <si>
    <t>list(each=c('CounterBalance','X &gt; 0'))</t>
  </si>
  <si>
    <t>varfun.Gati.1</t>
  </si>
  <si>
    <t>summary(lmerTest::lmer(DV ~ Condition + (Condition|uID) + (Condition|itemID)))</t>
  </si>
  <si>
    <t>stat.test$coefficients[1,4]</t>
  </si>
  <si>
    <t>stat.test$coefficients[1,3]</t>
  </si>
  <si>
    <t>stat.test$coefficients[1,5]</t>
  </si>
  <si>
    <t>Israel</t>
  </si>
  <si>
    <t>Direction &amp; Similarity (Tversky &amp; Gati, 1978)</t>
  </si>
  <si>
    <t>Gati.1b</t>
  </si>
  <si>
    <t>stat.test$coefficients[2,4]</t>
  </si>
  <si>
    <t>stat.test$coefficients[2,3]</t>
  </si>
  <si>
    <t>stat.test$coefficients[2,5]</t>
  </si>
  <si>
    <t>Gati.2</t>
  </si>
  <si>
    <t>varfun.Gati.2</t>
  </si>
  <si>
    <t>t.p</t>
  </si>
  <si>
    <t>t.test(x = Asymmetry, mu=0, conf.level=stat.params$conf.level, var.equal = stat.params$var.equal, alternative = stat.params$alternative)</t>
  </si>
  <si>
    <t>independent (1 sample)</t>
  </si>
  <si>
    <t>This is a 1 sample t-test. Cohens d_z was used to estimate the effect size.</t>
  </si>
  <si>
    <t>Gati.3</t>
  </si>
  <si>
    <t>varfun.Gati.3</t>
  </si>
  <si>
    <t>t.test(DV ~ Condition, conf.level=stat.params$conf.level, var.equal = stat.params$var.equal, alternative = stat.params$alternative, paired = TRUE)</t>
  </si>
  <si>
    <t>Gati.4a</t>
  </si>
  <si>
    <t>list(DifferenceA=c('gati1d.2','gati1d.3','gati1d.5','gati1d.11','gati1d.12','gati1d.14','gati1d.16','gati1d.17','gati1d.18','gati1d.19','gati1d.22','gati1d.4','gati1d.6','gati1d.7','gati1d.8','gati1d.9','gati1d.10','gati1d.13','gati1d.15','gati1d.20','gati1d.21'),DifferenceB=c('gati2d.2','gati2d.3','gati2d.5','gati2d.11','gati2d.12','gati2d.14','gati2d.16','gati2d.17','gati2d.18','gati2d.19','gati2d.22','gati2d.4','gati2d.6','gati2d.7','gati2d.8','gati2d.9','gati2d.10','gati2d.13','gati2d.15','gati2d.20','gati2d.21'))</t>
  </si>
  <si>
    <t>list(CounterBalance=c('DifferenceA','DifferenceB'))</t>
  </si>
  <si>
    <t>Gati.4b</t>
  </si>
  <si>
    <t>Gati.5</t>
  </si>
  <si>
    <t>Gati.6</t>
  </si>
  <si>
    <t>varfun.Gati.5</t>
  </si>
  <si>
    <t>Gati.7</t>
  </si>
  <si>
    <t>list(CounterBalance=c('SimilarityA','SimilarityB'), Order=c('gatiBEFOREnore','gatiAFTERnore'))</t>
  </si>
  <si>
    <t>varfun.Gati.4</t>
  </si>
  <si>
    <t>t.test(Asymmetry ~ Order,conf.level=stat.params$conf.level, var.equal = stat.params$var.equal, alternative = stat.params$alternative)</t>
  </si>
  <si>
    <t>Gati.8</t>
  </si>
  <si>
    <t>list(CounterBalance=c('DifferenceA','DifferenceB'), Order=c('gatiBEFOREnore','gatiAFTERnore'))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</si>
</sst>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>
      <b/>
      <name val="Arial"/>
    </font>
    <font>
      <sz val="12.0"/>
      <color rgb="FF000000"/>
      <name val="Calibri"/>
    </font>
    <font/>
    <font>
      <name val="Arial"/>
    </font>
    <font>
      <sz val="11.0"/>
      <color rgb="FF000000"/>
      <name val="Calibri"/>
    </font>
    <font>
      <color rgb="FF000000"/>
      <name val="Arial"/>
    </font>
    <font>
      <i/>
    </font>
    <font>
      <b/>
      <i/>
      <sz val="12.0"/>
      <color rgb="FF98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readingOrder="0" shrinkToFit="0" vertical="bottom" wrapText="0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left"/>
    </xf>
    <xf borderId="0" fillId="2" fontId="5" numFmtId="0" xfId="0" applyAlignment="1" applyFill="1" applyFont="1">
      <alignment vertical="bottom"/>
    </xf>
    <xf borderId="0" fillId="2" fontId="5" numFmtId="0" xfId="0" applyAlignment="1" applyFont="1">
      <alignment horizontal="right"/>
    </xf>
    <xf borderId="0" fillId="2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 vertical="bottom"/>
    </xf>
    <xf borderId="0" fillId="2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2" fontId="5" numFmtId="11" xfId="0" applyAlignment="1" applyFont="1" applyNumberFormat="1">
      <alignment vertical="bottom"/>
    </xf>
    <xf borderId="0" fillId="2" fontId="7" numFmtId="0" xfId="0" applyAlignment="1" applyFont="1">
      <alignment horizontal="left" readingOrder="0"/>
    </xf>
    <xf borderId="0" fillId="2" fontId="5" numFmtId="0" xfId="0" applyAlignment="1" applyFont="1">
      <alignment horizontal="right" readingOrder="0"/>
    </xf>
    <xf borderId="0" fillId="2" fontId="4" numFmtId="0" xfId="0" applyFont="1"/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0"/>
    </xf>
    <xf borderId="0" fillId="0" fontId="5" numFmtId="0" xfId="0" applyAlignment="1" applyFont="1">
      <alignment horizontal="right" shrinkToFit="0" vertical="center" wrapText="0"/>
    </xf>
    <xf borderId="0" fillId="0" fontId="5" numFmtId="0" xfId="0" applyAlignment="1" applyFont="1">
      <alignment horizontal="right"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2" xfId="0" applyAlignment="1" applyFont="1" applyNumberFormat="1">
      <alignment horizontal="right" readingOrder="0" shrinkToFit="0" vertical="bottom" wrapText="0"/>
    </xf>
    <xf borderId="0" fillId="0" fontId="6" numFmtId="2" xfId="0" applyAlignment="1" applyFont="1" applyNumberFormat="1">
      <alignment readingOrder="0" shrinkToFit="0" vertical="bottom" wrapText="0"/>
    </xf>
    <xf borderId="0" fillId="0" fontId="6" numFmtId="2" xfId="0" applyAlignment="1" applyFont="1" applyNumberFormat="1">
      <alignment shrinkToFit="0" vertical="bottom" wrapText="0"/>
    </xf>
    <xf borderId="0" fillId="2" fontId="5" numFmtId="0" xfId="0" applyAlignment="1" applyFont="1">
      <alignment horizontal="right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shrinkToFit="0" wrapText="0"/>
    </xf>
    <xf borderId="0" fillId="0" fontId="4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shrinkToFit="0" wrapText="0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75"/>
  <cols>
    <col customWidth="1" min="1" max="1" width="9.71"/>
    <col customWidth="1" min="2" max="2" width="8.0"/>
    <col customWidth="1" min="3" max="3" width="10.57"/>
    <col customWidth="1" min="4" max="4" width="11.86"/>
    <col customWidth="1" min="5" max="5" width="14.43"/>
    <col customWidth="1" min="6" max="6" width="111.0"/>
    <col customWidth="1" min="7" max="7" width="88.86"/>
    <col customWidth="1" min="8" max="8" width="65.0"/>
    <col customWidth="1" min="9" max="9" width="50.14"/>
    <col customWidth="1" min="10" max="10" width="19.14"/>
    <col customWidth="1" min="11" max="11" width="21.43"/>
    <col customWidth="1" min="12" max="12" width="23.29"/>
    <col customWidth="1" min="13" max="14" width="20.71"/>
    <col customWidth="1" min="15" max="15" width="25.29"/>
    <col customWidth="1" min="16" max="16" width="20.71"/>
    <col customWidth="1" min="18" max="18" width="141.0"/>
    <col customWidth="1" min="19" max="19" width="88.14"/>
    <col customWidth="1" min="20" max="20" width="29.57"/>
    <col customWidth="1" min="21" max="21" width="35.29"/>
    <col customWidth="1" min="22" max="22" width="30.14"/>
    <col customWidth="1" min="23" max="23" width="34.71"/>
    <col customWidth="1" min="24" max="24" width="21.71"/>
    <col customWidth="1" min="25" max="25" width="22.71"/>
    <col customWidth="1" min="26" max="26" width="12.71"/>
    <col customWidth="1" min="27" max="27" width="18.0"/>
    <col customWidth="1" min="28" max="28" width="32.14"/>
    <col customWidth="1" min="29" max="30" width="11.57"/>
    <col customWidth="1" min="31" max="32" width="11.0"/>
    <col customWidth="1" min="33" max="33" width="10.14"/>
    <col customWidth="1" min="34" max="34" width="16.43"/>
    <col customWidth="1" min="35" max="36" width="17.43"/>
    <col customWidth="1" min="37" max="37" width="12.14"/>
    <col customWidth="1" min="38" max="38" width="15.29"/>
    <col customWidth="1" min="39" max="39" width="14.29"/>
    <col customWidth="1" min="40" max="40" width="15.29"/>
    <col customWidth="1" min="41" max="41" width="9.43"/>
    <col customWidth="1" min="42" max="42" width="12.71"/>
    <col customWidth="1" min="43" max="43" width="13.0"/>
    <col customWidth="1" min="44" max="44" width="9.14"/>
    <col customWidth="1" min="45" max="45" width="12.29"/>
    <col customWidth="1" min="46" max="46" width="12.43"/>
    <col customWidth="1" min="47" max="49" width="19.71"/>
    <col customWidth="1" min="50" max="50" width="51.71"/>
    <col customWidth="1" min="51" max="51" width="48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6" t="s">
        <v>25</v>
      </c>
      <c r="AA1" s="7" t="s">
        <v>26</v>
      </c>
      <c r="AB1" s="7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5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9" t="s">
        <v>49</v>
      </c>
      <c r="AY1" s="5" t="s">
        <v>50</v>
      </c>
      <c r="AZ1" s="3" t="s">
        <v>51</v>
      </c>
    </row>
    <row r="2">
      <c r="A2" s="10">
        <v>1.0</v>
      </c>
      <c r="B2" s="10">
        <v>1.0</v>
      </c>
      <c r="C2" s="10">
        <v>1.0</v>
      </c>
      <c r="D2" s="10" t="s">
        <v>52</v>
      </c>
      <c r="E2" s="10" t="s">
        <v>53</v>
      </c>
      <c r="F2" s="11" t="s">
        <v>54</v>
      </c>
      <c r="G2" s="11" t="s">
        <v>55</v>
      </c>
      <c r="H2" s="11" t="s">
        <v>56</v>
      </c>
      <c r="I2" s="11" t="s">
        <v>57</v>
      </c>
      <c r="J2" s="11">
        <v>1.0</v>
      </c>
      <c r="K2" s="11">
        <v>0.0</v>
      </c>
      <c r="L2" s="11">
        <v>1.0</v>
      </c>
      <c r="M2" s="11">
        <v>1.0</v>
      </c>
      <c r="N2" s="11">
        <v>1.0</v>
      </c>
      <c r="O2" s="11">
        <v>1.0</v>
      </c>
      <c r="P2" s="11" t="s">
        <v>58</v>
      </c>
      <c r="Q2" s="11" t="s">
        <v>59</v>
      </c>
      <c r="R2" s="11" t="s">
        <v>60</v>
      </c>
      <c r="S2" s="11" t="s">
        <v>61</v>
      </c>
      <c r="T2" s="11" t="s">
        <v>62</v>
      </c>
      <c r="U2" s="11" t="s">
        <v>63</v>
      </c>
      <c r="V2" s="11" t="s">
        <v>64</v>
      </c>
      <c r="W2" s="11" t="s">
        <v>65</v>
      </c>
      <c r="X2" s="11">
        <v>10.0</v>
      </c>
      <c r="Y2" s="11">
        <v>0.0</v>
      </c>
      <c r="Z2" s="11"/>
      <c r="AA2" s="12"/>
      <c r="AB2" s="13"/>
      <c r="AC2" s="11"/>
      <c r="AD2" s="11"/>
      <c r="AE2" s="11"/>
      <c r="AF2" s="11"/>
      <c r="AG2" s="11"/>
      <c r="AH2" s="14"/>
      <c r="AI2" s="14"/>
      <c r="AJ2" s="14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6"/>
      <c r="AY2" s="17" t="s">
        <v>66</v>
      </c>
      <c r="AZ2" s="11"/>
    </row>
    <row r="3">
      <c r="A3" s="10">
        <f t="shared" ref="A3:A91" si="1">A2+1</f>
        <v>2</v>
      </c>
      <c r="B3" s="10">
        <v>1.0</v>
      </c>
      <c r="C3" s="10">
        <v>1.0</v>
      </c>
      <c r="D3" s="10" t="s">
        <v>52</v>
      </c>
      <c r="E3" s="10" t="s">
        <v>67</v>
      </c>
      <c r="F3" s="11" t="s">
        <v>68</v>
      </c>
      <c r="G3" s="11" t="s">
        <v>69</v>
      </c>
      <c r="H3" s="11" t="s">
        <v>70</v>
      </c>
      <c r="I3" s="11" t="s">
        <v>57</v>
      </c>
      <c r="J3" s="11">
        <v>1.0</v>
      </c>
      <c r="K3" s="11">
        <v>1.0</v>
      </c>
      <c r="L3" s="11">
        <v>0.0</v>
      </c>
      <c r="M3" s="11">
        <v>0.0</v>
      </c>
      <c r="N3" s="11">
        <v>0.0</v>
      </c>
      <c r="O3" s="11">
        <v>0.0</v>
      </c>
      <c r="P3" s="11" t="s">
        <v>58</v>
      </c>
      <c r="Q3" s="11" t="s">
        <v>59</v>
      </c>
      <c r="R3" s="11" t="s">
        <v>60</v>
      </c>
      <c r="S3" s="11" t="s">
        <v>61</v>
      </c>
      <c r="T3" s="11" t="s">
        <v>62</v>
      </c>
      <c r="U3" s="11" t="s">
        <v>63</v>
      </c>
      <c r="V3" s="11" t="s">
        <v>64</v>
      </c>
      <c r="W3" s="11" t="s">
        <v>71</v>
      </c>
      <c r="X3" s="18">
        <v>1.0</v>
      </c>
      <c r="Y3" s="19">
        <v>0.0</v>
      </c>
      <c r="AA3" s="20"/>
      <c r="AB3" s="20"/>
      <c r="AH3" s="21"/>
      <c r="AI3" s="21"/>
      <c r="AJ3" s="21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22"/>
      <c r="AY3" s="17" t="s">
        <v>66</v>
      </c>
      <c r="AZ3" s="11"/>
    </row>
    <row r="4">
      <c r="A4" s="10">
        <f t="shared" si="1"/>
        <v>3</v>
      </c>
      <c r="B4" s="10">
        <v>1.0</v>
      </c>
      <c r="C4" s="10">
        <v>1.0</v>
      </c>
      <c r="D4" s="10" t="s">
        <v>52</v>
      </c>
      <c r="E4" s="10" t="s">
        <v>72</v>
      </c>
      <c r="F4" s="11" t="s">
        <v>54</v>
      </c>
      <c r="G4" s="11" t="s">
        <v>55</v>
      </c>
      <c r="H4" s="11" t="s">
        <v>56</v>
      </c>
      <c r="I4" s="11" t="s">
        <v>73</v>
      </c>
      <c r="J4" s="11">
        <v>1.0</v>
      </c>
      <c r="K4" s="11">
        <v>0.0</v>
      </c>
      <c r="L4" s="11">
        <v>1.0</v>
      </c>
      <c r="M4" s="11">
        <v>0.0</v>
      </c>
      <c r="N4" s="11">
        <v>0.0</v>
      </c>
      <c r="O4" s="11">
        <v>0.0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23" t="s">
        <v>71</v>
      </c>
      <c r="X4" s="11">
        <v>1.0</v>
      </c>
      <c r="Y4" s="18">
        <v>1.0</v>
      </c>
      <c r="Z4" s="18" t="s">
        <v>59</v>
      </c>
      <c r="AA4" s="24" t="s">
        <v>74</v>
      </c>
      <c r="AB4" s="24" t="s">
        <v>75</v>
      </c>
      <c r="AC4" s="25">
        <v>78.0</v>
      </c>
      <c r="AD4" s="26"/>
      <c r="AE4" s="25">
        <v>40.0</v>
      </c>
      <c r="AF4" s="25">
        <v>40.0</v>
      </c>
      <c r="AG4" s="27">
        <v>80.0</v>
      </c>
      <c r="AH4" s="14"/>
      <c r="AI4" s="14"/>
      <c r="AJ4" s="14"/>
      <c r="AK4" s="28">
        <v>3.69</v>
      </c>
      <c r="AL4" s="28">
        <v>1.63564954</v>
      </c>
      <c r="AM4" s="28">
        <v>5.72253998</v>
      </c>
      <c r="AN4" s="29" t="s">
        <v>76</v>
      </c>
      <c r="AO4" s="28">
        <v>0.82511</v>
      </c>
      <c r="AP4" s="28">
        <v>0.36574</v>
      </c>
      <c r="AQ4" s="28">
        <v>1.2796</v>
      </c>
      <c r="AR4" s="28">
        <v>0.38551</v>
      </c>
      <c r="AS4" s="28">
        <v>0.1821</v>
      </c>
      <c r="AT4" s="28">
        <v>0.54378</v>
      </c>
      <c r="AU4" s="15"/>
      <c r="AV4" s="15"/>
      <c r="AW4" s="15"/>
      <c r="AX4" s="16"/>
      <c r="AY4" s="17" t="s">
        <v>66</v>
      </c>
      <c r="AZ4" s="11"/>
    </row>
    <row r="5">
      <c r="A5" s="10">
        <f t="shared" si="1"/>
        <v>4</v>
      </c>
      <c r="B5" s="10">
        <v>1.0</v>
      </c>
      <c r="C5" s="10">
        <v>1.0</v>
      </c>
      <c r="D5" s="10" t="s">
        <v>52</v>
      </c>
      <c r="E5" s="10" t="s">
        <v>77</v>
      </c>
      <c r="F5" s="11" t="s">
        <v>54</v>
      </c>
      <c r="G5" s="11" t="s">
        <v>55</v>
      </c>
      <c r="H5" s="11" t="s">
        <v>56</v>
      </c>
      <c r="I5" s="11" t="s">
        <v>78</v>
      </c>
      <c r="J5" s="11">
        <v>1.0</v>
      </c>
      <c r="K5" s="11">
        <v>0.0</v>
      </c>
      <c r="L5" s="11">
        <v>1.0</v>
      </c>
      <c r="M5" s="11">
        <v>0.0</v>
      </c>
      <c r="N5" s="11">
        <v>0.0</v>
      </c>
      <c r="O5" s="11">
        <v>0.0</v>
      </c>
      <c r="P5" s="11" t="s">
        <v>58</v>
      </c>
      <c r="Q5" s="11" t="s">
        <v>59</v>
      </c>
      <c r="R5" s="11" t="s">
        <v>60</v>
      </c>
      <c r="S5" s="11" t="s">
        <v>61</v>
      </c>
      <c r="T5" s="11" t="s">
        <v>62</v>
      </c>
      <c r="U5" s="11" t="s">
        <v>63</v>
      </c>
      <c r="V5" s="11" t="s">
        <v>64</v>
      </c>
      <c r="W5" s="23" t="s">
        <v>79</v>
      </c>
      <c r="X5" s="11">
        <v>0.0</v>
      </c>
      <c r="Y5" s="11">
        <v>1.0</v>
      </c>
      <c r="Z5" s="11" t="s">
        <v>59</v>
      </c>
      <c r="AA5" s="24" t="s">
        <v>74</v>
      </c>
      <c r="AB5" s="24" t="s">
        <v>75</v>
      </c>
      <c r="AC5" s="11">
        <v>98.0</v>
      </c>
      <c r="AD5" s="11"/>
      <c r="AE5" s="11">
        <v>50.0</v>
      </c>
      <c r="AF5" s="11">
        <v>50.0</v>
      </c>
      <c r="AG5" s="11">
        <v>100.0</v>
      </c>
      <c r="AH5" s="14"/>
      <c r="AI5" s="14"/>
      <c r="AJ5" s="14"/>
      <c r="AK5" s="28">
        <v>-2.95</v>
      </c>
      <c r="AL5" s="28">
        <v>-4.945682</v>
      </c>
      <c r="AM5" s="28">
        <v>-0.9398941</v>
      </c>
      <c r="AN5" s="28">
        <v>0.0</v>
      </c>
      <c r="AO5" s="28">
        <v>-0.59</v>
      </c>
      <c r="AP5" s="28">
        <v>-0.98914</v>
      </c>
      <c r="AQ5" s="28">
        <v>-0.18798</v>
      </c>
      <c r="AR5" s="28">
        <v>-0.28558</v>
      </c>
      <c r="AS5" s="28">
        <v>-0.44692</v>
      </c>
      <c r="AT5" s="28">
        <v>-0.09452</v>
      </c>
      <c r="AU5" s="15"/>
      <c r="AV5" s="15"/>
      <c r="AW5" s="15"/>
      <c r="AX5" s="16"/>
      <c r="AY5" s="17" t="s">
        <v>66</v>
      </c>
      <c r="AZ5" s="11"/>
    </row>
    <row r="6">
      <c r="A6" s="10">
        <f t="shared" si="1"/>
        <v>5</v>
      </c>
      <c r="B6" s="10">
        <v>1.0</v>
      </c>
      <c r="C6" s="10">
        <v>1.0</v>
      </c>
      <c r="D6" s="10" t="s">
        <v>52</v>
      </c>
      <c r="E6" s="10" t="s">
        <v>80</v>
      </c>
      <c r="F6" s="11" t="s">
        <v>68</v>
      </c>
      <c r="G6" s="11" t="s">
        <v>69</v>
      </c>
      <c r="H6" s="11" t="s">
        <v>70</v>
      </c>
      <c r="I6" s="11" t="s">
        <v>81</v>
      </c>
      <c r="J6" s="11">
        <v>1.0</v>
      </c>
      <c r="K6" s="11">
        <v>0.0</v>
      </c>
      <c r="L6" s="11">
        <v>1.0</v>
      </c>
      <c r="M6" s="11">
        <v>0.0</v>
      </c>
      <c r="N6" s="11">
        <v>0.0</v>
      </c>
      <c r="O6" s="11">
        <v>0.0</v>
      </c>
      <c r="P6" s="11" t="s">
        <v>58</v>
      </c>
      <c r="Q6" s="11" t="s">
        <v>59</v>
      </c>
      <c r="R6" s="11" t="s">
        <v>60</v>
      </c>
      <c r="S6" s="11" t="s">
        <v>61</v>
      </c>
      <c r="T6" s="11" t="s">
        <v>62</v>
      </c>
      <c r="U6" s="11" t="s">
        <v>63</v>
      </c>
      <c r="V6" s="11" t="s">
        <v>64</v>
      </c>
      <c r="W6" s="11" t="s">
        <v>71</v>
      </c>
      <c r="X6" s="11">
        <v>1.0</v>
      </c>
      <c r="Y6" s="11">
        <v>0.0</v>
      </c>
      <c r="Z6" s="11"/>
      <c r="AA6" s="13"/>
      <c r="AB6" s="13"/>
      <c r="AC6" s="11"/>
      <c r="AD6" s="11"/>
      <c r="AE6" s="11"/>
      <c r="AF6" s="11"/>
      <c r="AG6" s="11"/>
      <c r="AH6" s="14"/>
      <c r="AI6" s="14"/>
      <c r="AJ6" s="14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6"/>
      <c r="AY6" s="17" t="s">
        <v>66</v>
      </c>
      <c r="AZ6" s="11"/>
    </row>
    <row r="7">
      <c r="A7" s="10">
        <f t="shared" si="1"/>
        <v>6</v>
      </c>
      <c r="B7" s="10">
        <v>1.0</v>
      </c>
      <c r="C7" s="10">
        <v>1.0</v>
      </c>
      <c r="D7" s="10" t="s">
        <v>52</v>
      </c>
      <c r="E7" s="10" t="s">
        <v>82</v>
      </c>
      <c r="F7" s="11" t="s">
        <v>68</v>
      </c>
      <c r="G7" s="11" t="s">
        <v>69</v>
      </c>
      <c r="H7" s="11" t="s">
        <v>83</v>
      </c>
      <c r="I7" s="11" t="s">
        <v>81</v>
      </c>
      <c r="J7" s="11">
        <v>1.0</v>
      </c>
      <c r="K7" s="11">
        <v>0.0</v>
      </c>
      <c r="L7" s="11">
        <v>1.0</v>
      </c>
      <c r="M7" s="11">
        <v>0.0</v>
      </c>
      <c r="N7" s="11">
        <v>0.0</v>
      </c>
      <c r="O7" s="11">
        <v>0.0</v>
      </c>
      <c r="P7" s="11" t="s">
        <v>58</v>
      </c>
      <c r="Q7" s="11" t="s">
        <v>59</v>
      </c>
      <c r="R7" s="11" t="s">
        <v>60</v>
      </c>
      <c r="S7" s="11" t="s">
        <v>61</v>
      </c>
      <c r="T7" s="11" t="s">
        <v>62</v>
      </c>
      <c r="U7" s="11" t="s">
        <v>63</v>
      </c>
      <c r="V7" s="11" t="s">
        <v>64</v>
      </c>
      <c r="W7" s="11" t="s">
        <v>79</v>
      </c>
      <c r="X7" s="11">
        <v>0.0</v>
      </c>
      <c r="Y7" s="11">
        <v>0.0</v>
      </c>
      <c r="Z7" s="11"/>
      <c r="AA7" s="13"/>
      <c r="AB7" s="13"/>
      <c r="AC7" s="11"/>
      <c r="AD7" s="11"/>
      <c r="AE7" s="11"/>
      <c r="AF7" s="11"/>
      <c r="AG7" s="11"/>
      <c r="AH7" s="14"/>
      <c r="AI7" s="14"/>
      <c r="AJ7" s="14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6"/>
      <c r="AY7" s="17" t="s">
        <v>66</v>
      </c>
      <c r="AZ7" s="11"/>
    </row>
    <row r="8">
      <c r="A8" s="10">
        <f t="shared" si="1"/>
        <v>7</v>
      </c>
      <c r="B8" s="10">
        <v>2.0</v>
      </c>
      <c r="C8" s="10">
        <v>1.0</v>
      </c>
      <c r="D8" s="10" t="s">
        <v>84</v>
      </c>
      <c r="E8" s="10" t="s">
        <v>85</v>
      </c>
      <c r="F8" s="11" t="s">
        <v>86</v>
      </c>
      <c r="G8" s="11" t="s">
        <v>87</v>
      </c>
      <c r="H8" s="11" t="s">
        <v>56</v>
      </c>
      <c r="I8" s="11" t="s">
        <v>57</v>
      </c>
      <c r="J8" s="11">
        <v>1.0</v>
      </c>
      <c r="K8" s="11">
        <v>1.0</v>
      </c>
      <c r="L8" s="11">
        <v>0.0</v>
      </c>
      <c r="M8" s="11">
        <v>1.0</v>
      </c>
      <c r="N8" s="11">
        <v>1.0</v>
      </c>
      <c r="O8" s="11">
        <v>0.0</v>
      </c>
      <c r="P8" s="11" t="s">
        <v>88</v>
      </c>
      <c r="Q8" s="11" t="s">
        <v>59</v>
      </c>
      <c r="R8" s="11" t="s">
        <v>89</v>
      </c>
      <c r="S8" s="11" t="s">
        <v>61</v>
      </c>
      <c r="T8" s="11" t="s">
        <v>62</v>
      </c>
      <c r="U8" s="11" t="s">
        <v>63</v>
      </c>
      <c r="V8" s="11" t="s">
        <v>64</v>
      </c>
      <c r="W8" s="11" t="s">
        <v>71</v>
      </c>
      <c r="X8" s="18">
        <v>1.0</v>
      </c>
      <c r="Y8" s="18">
        <v>1.0</v>
      </c>
      <c r="Z8" s="30" t="s">
        <v>59</v>
      </c>
      <c r="AA8" s="24" t="s">
        <v>74</v>
      </c>
      <c r="AB8" s="24" t="s">
        <v>75</v>
      </c>
      <c r="AC8" s="31">
        <v>65.0</v>
      </c>
      <c r="AD8" s="32"/>
      <c r="AE8" s="33">
        <v>33.0</v>
      </c>
      <c r="AF8" s="33">
        <v>34.0</v>
      </c>
      <c r="AG8" s="34">
        <v>67.0</v>
      </c>
      <c r="AH8" s="14"/>
      <c r="AI8" s="14"/>
      <c r="AJ8" s="14"/>
      <c r="AK8" s="28">
        <v>2.0</v>
      </c>
      <c r="AL8" s="28">
        <v>0.0027674</v>
      </c>
      <c r="AM8" s="28">
        <v>3.98231482</v>
      </c>
      <c r="AN8" s="28">
        <v>0.05</v>
      </c>
      <c r="AO8" s="28">
        <v>0.48873</v>
      </c>
      <c r="AP8" s="28">
        <v>6.8E-4</v>
      </c>
      <c r="AQ8" s="28">
        <v>0.97314</v>
      </c>
      <c r="AR8" s="28">
        <v>0.24077</v>
      </c>
      <c r="AS8" s="28">
        <v>3.4E-4</v>
      </c>
      <c r="AT8" s="28">
        <v>0.44287</v>
      </c>
      <c r="AU8" s="15"/>
      <c r="AV8" s="15"/>
      <c r="AW8" s="15"/>
      <c r="AX8" s="16"/>
      <c r="AY8" s="17" t="s">
        <v>90</v>
      </c>
      <c r="AZ8" s="11"/>
    </row>
    <row r="9">
      <c r="A9" s="10">
        <f t="shared" si="1"/>
        <v>8</v>
      </c>
      <c r="B9" s="10">
        <v>3.0</v>
      </c>
      <c r="C9" s="10">
        <v>1.0</v>
      </c>
      <c r="D9" s="10" t="s">
        <v>91</v>
      </c>
      <c r="E9" s="10" t="s">
        <v>92</v>
      </c>
      <c r="F9" s="11" t="s">
        <v>93</v>
      </c>
      <c r="G9" s="11" t="s">
        <v>94</v>
      </c>
      <c r="H9" s="11" t="s">
        <v>56</v>
      </c>
      <c r="I9" s="11" t="s">
        <v>57</v>
      </c>
      <c r="J9" s="11">
        <v>1.0</v>
      </c>
      <c r="K9" s="11">
        <v>0.0</v>
      </c>
      <c r="L9" s="11">
        <v>1.0</v>
      </c>
      <c r="M9" s="11">
        <v>1.0</v>
      </c>
      <c r="N9" s="11">
        <v>1.0</v>
      </c>
      <c r="O9" s="11">
        <v>0.0</v>
      </c>
      <c r="P9" s="11" t="s">
        <v>95</v>
      </c>
      <c r="Q9" s="11" t="s">
        <v>59</v>
      </c>
      <c r="R9" s="11" t="s">
        <v>96</v>
      </c>
      <c r="S9" s="11" t="s">
        <v>61</v>
      </c>
      <c r="T9" s="11" t="s">
        <v>62</v>
      </c>
      <c r="U9" s="11" t="s">
        <v>63</v>
      </c>
      <c r="V9" s="11" t="s">
        <v>64</v>
      </c>
      <c r="W9" s="11" t="s">
        <v>71</v>
      </c>
      <c r="X9" s="18">
        <v>1.0</v>
      </c>
      <c r="Y9" s="11">
        <v>0.0</v>
      </c>
      <c r="Z9" s="11"/>
      <c r="AA9" s="13"/>
      <c r="AB9" s="13"/>
      <c r="AC9" s="11"/>
      <c r="AD9" s="11"/>
      <c r="AE9" s="11"/>
      <c r="AF9" s="11"/>
      <c r="AG9" s="11"/>
      <c r="AH9" s="14"/>
      <c r="AI9" s="14"/>
      <c r="AJ9" s="14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  <c r="AY9" s="17" t="s">
        <v>97</v>
      </c>
      <c r="AZ9" s="11"/>
    </row>
    <row r="10">
      <c r="A10" s="10">
        <f t="shared" si="1"/>
        <v>9</v>
      </c>
      <c r="B10" s="10">
        <v>3.0</v>
      </c>
      <c r="C10" s="10">
        <v>1.0</v>
      </c>
      <c r="D10" s="10" t="s">
        <v>91</v>
      </c>
      <c r="E10" s="10" t="s">
        <v>98</v>
      </c>
      <c r="F10" s="11" t="s">
        <v>93</v>
      </c>
      <c r="G10" s="11" t="s">
        <v>94</v>
      </c>
      <c r="H10" s="11" t="s">
        <v>56</v>
      </c>
      <c r="I10" s="11" t="s">
        <v>57</v>
      </c>
      <c r="J10" s="11">
        <v>1.0</v>
      </c>
      <c r="K10" s="11">
        <v>0.0</v>
      </c>
      <c r="L10" s="11">
        <v>1.0</v>
      </c>
      <c r="M10" s="11">
        <v>0.0</v>
      </c>
      <c r="N10" s="11">
        <v>0.0</v>
      </c>
      <c r="O10" s="11">
        <v>0.0</v>
      </c>
      <c r="P10" s="11" t="s">
        <v>99</v>
      </c>
      <c r="Q10" s="11" t="s">
        <v>59</v>
      </c>
      <c r="R10" s="11" t="s">
        <v>96</v>
      </c>
      <c r="S10" s="11" t="s">
        <v>61</v>
      </c>
      <c r="T10" s="11" t="s">
        <v>62</v>
      </c>
      <c r="U10" s="11" t="s">
        <v>63</v>
      </c>
      <c r="V10" s="11" t="s">
        <v>64</v>
      </c>
      <c r="W10" s="11" t="s">
        <v>71</v>
      </c>
      <c r="X10" s="18">
        <v>1.0</v>
      </c>
      <c r="Y10" s="11">
        <v>0.0</v>
      </c>
      <c r="Z10" s="11"/>
      <c r="AA10" s="13"/>
      <c r="AB10" s="13"/>
      <c r="AC10" s="11"/>
      <c r="AD10" s="11"/>
      <c r="AE10" s="11"/>
      <c r="AF10" s="11"/>
      <c r="AG10" s="11"/>
      <c r="AH10" s="14"/>
      <c r="AI10" s="14"/>
      <c r="AJ10" s="14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s="17" t="s">
        <v>97</v>
      </c>
      <c r="AZ10" s="11"/>
    </row>
    <row r="11">
      <c r="A11" s="10">
        <f t="shared" si="1"/>
        <v>10</v>
      </c>
      <c r="B11" s="10">
        <v>3.0</v>
      </c>
      <c r="C11" s="10">
        <v>1.0</v>
      </c>
      <c r="D11" s="10" t="s">
        <v>91</v>
      </c>
      <c r="E11" s="10" t="s">
        <v>100</v>
      </c>
      <c r="F11" s="11" t="s">
        <v>93</v>
      </c>
      <c r="G11" s="11" t="s">
        <v>94</v>
      </c>
      <c r="H11" s="11" t="s">
        <v>56</v>
      </c>
      <c r="I11" s="11" t="s">
        <v>101</v>
      </c>
      <c r="J11" s="11">
        <v>1.0</v>
      </c>
      <c r="K11" s="11">
        <v>1.0</v>
      </c>
      <c r="L11" s="11">
        <v>0.0</v>
      </c>
      <c r="M11" s="11">
        <v>0.0</v>
      </c>
      <c r="N11" s="11">
        <v>0.0</v>
      </c>
      <c r="O11" s="11">
        <v>0.0</v>
      </c>
      <c r="P11" s="11" t="s">
        <v>95</v>
      </c>
      <c r="Q11" s="11" t="s">
        <v>59</v>
      </c>
      <c r="R11" s="11" t="s">
        <v>96</v>
      </c>
      <c r="S11" s="11" t="s">
        <v>61</v>
      </c>
      <c r="T11" s="11" t="s">
        <v>62</v>
      </c>
      <c r="U11" s="11" t="s">
        <v>63</v>
      </c>
      <c r="V11" s="11" t="s">
        <v>64</v>
      </c>
      <c r="W11" s="11" t="s">
        <v>71</v>
      </c>
      <c r="X11" s="18">
        <v>1.0</v>
      </c>
      <c r="Y11" s="18">
        <v>1.0</v>
      </c>
      <c r="Z11" s="30" t="s">
        <v>59</v>
      </c>
      <c r="AA11" s="24" t="s">
        <v>74</v>
      </c>
      <c r="AB11" s="24" t="s">
        <v>75</v>
      </c>
      <c r="AC11" s="31">
        <v>39.0</v>
      </c>
      <c r="AD11" s="32"/>
      <c r="AE11" s="31">
        <v>20.0</v>
      </c>
      <c r="AF11" s="34">
        <v>21.0</v>
      </c>
      <c r="AG11" s="27">
        <v>41.0</v>
      </c>
      <c r="AH11" s="14"/>
      <c r="AI11" s="14"/>
      <c r="AJ11" s="14"/>
      <c r="AK11" s="28">
        <v>2.01</v>
      </c>
      <c r="AL11" s="28">
        <v>-0.0119981</v>
      </c>
      <c r="AM11" s="28">
        <v>4.00752401</v>
      </c>
      <c r="AN11" s="28">
        <v>0.05</v>
      </c>
      <c r="AO11" s="28">
        <v>0.62801</v>
      </c>
      <c r="AP11" s="28">
        <v>-0.00375</v>
      </c>
      <c r="AQ11" s="28">
        <v>1.25211</v>
      </c>
      <c r="AR11" s="28">
        <v>0.30638</v>
      </c>
      <c r="AS11" s="28">
        <v>-0.00192</v>
      </c>
      <c r="AT11" s="28">
        <v>0.54008</v>
      </c>
      <c r="AU11" s="15"/>
      <c r="AV11" s="15"/>
      <c r="AW11" s="15"/>
      <c r="AX11" s="16"/>
      <c r="AY11" s="17" t="s">
        <v>97</v>
      </c>
      <c r="AZ11" s="11"/>
    </row>
    <row r="12">
      <c r="A12" s="10">
        <f t="shared" si="1"/>
        <v>11</v>
      </c>
      <c r="B12" s="10">
        <v>3.0</v>
      </c>
      <c r="C12" s="10">
        <v>1.0</v>
      </c>
      <c r="D12" s="10" t="s">
        <v>91</v>
      </c>
      <c r="E12" s="10" t="s">
        <v>102</v>
      </c>
      <c r="F12" s="11" t="s">
        <v>93</v>
      </c>
      <c r="G12" s="11" t="s">
        <v>94</v>
      </c>
      <c r="H12" s="11" t="s">
        <v>56</v>
      </c>
      <c r="I12" s="11" t="s">
        <v>101</v>
      </c>
      <c r="J12" s="11">
        <v>1.0</v>
      </c>
      <c r="K12" s="11">
        <v>0.0</v>
      </c>
      <c r="L12" s="11">
        <v>1.0</v>
      </c>
      <c r="M12" s="11">
        <v>0.0</v>
      </c>
      <c r="N12" s="11">
        <v>0.0</v>
      </c>
      <c r="O12" s="11">
        <v>0.0</v>
      </c>
      <c r="P12" s="11" t="s">
        <v>99</v>
      </c>
      <c r="Q12" s="11" t="s">
        <v>59</v>
      </c>
      <c r="R12" s="11" t="s">
        <v>96</v>
      </c>
      <c r="S12" s="11" t="s">
        <v>61</v>
      </c>
      <c r="T12" s="11" t="s">
        <v>62</v>
      </c>
      <c r="U12" s="11" t="s">
        <v>63</v>
      </c>
      <c r="V12" s="11" t="s">
        <v>64</v>
      </c>
      <c r="W12" s="11" t="s">
        <v>71</v>
      </c>
      <c r="X12" s="18">
        <v>1.0</v>
      </c>
      <c r="Y12" s="11">
        <v>0.0</v>
      </c>
      <c r="Z12" s="11"/>
      <c r="AA12" s="13"/>
      <c r="AB12" s="13"/>
      <c r="AC12" s="11"/>
      <c r="AD12" s="11"/>
      <c r="AE12" s="11"/>
      <c r="AF12" s="11"/>
      <c r="AG12" s="11"/>
      <c r="AH12" s="14"/>
      <c r="AI12" s="14"/>
      <c r="AJ12" s="14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6"/>
      <c r="AY12" s="17" t="s">
        <v>97</v>
      </c>
      <c r="AZ12" s="11"/>
    </row>
    <row r="13">
      <c r="A13" s="10">
        <f t="shared" si="1"/>
        <v>12</v>
      </c>
      <c r="B13" s="10">
        <v>3.0</v>
      </c>
      <c r="C13" s="10">
        <v>1.0</v>
      </c>
      <c r="D13" s="10" t="s">
        <v>91</v>
      </c>
      <c r="E13" s="10" t="s">
        <v>103</v>
      </c>
      <c r="F13" s="11" t="s">
        <v>93</v>
      </c>
      <c r="G13" s="11" t="s">
        <v>94</v>
      </c>
      <c r="H13" s="11" t="s">
        <v>56</v>
      </c>
      <c r="I13" s="11" t="s">
        <v>57</v>
      </c>
      <c r="J13" s="11">
        <v>1.0</v>
      </c>
      <c r="K13" s="11">
        <v>0.0</v>
      </c>
      <c r="L13" s="11">
        <v>0.0</v>
      </c>
      <c r="M13" s="11">
        <v>0.0</v>
      </c>
      <c r="N13" s="11">
        <v>0.0</v>
      </c>
      <c r="O13" s="11">
        <v>0.0</v>
      </c>
      <c r="P13" s="11" t="s">
        <v>104</v>
      </c>
      <c r="Q13" s="11" t="s">
        <v>59</v>
      </c>
      <c r="R13" s="11" t="s">
        <v>96</v>
      </c>
      <c r="S13" s="11" t="s">
        <v>61</v>
      </c>
      <c r="T13" s="11" t="s">
        <v>62</v>
      </c>
      <c r="U13" s="11" t="s">
        <v>63</v>
      </c>
      <c r="V13" s="11" t="s">
        <v>64</v>
      </c>
      <c r="W13" s="11" t="s">
        <v>71</v>
      </c>
      <c r="X13" s="18">
        <v>1.0</v>
      </c>
      <c r="Y13" s="11">
        <v>0.0</v>
      </c>
      <c r="Z13" s="11"/>
      <c r="AA13" s="13"/>
      <c r="AB13" s="13"/>
      <c r="AC13" s="11"/>
      <c r="AD13" s="11"/>
      <c r="AE13" s="11"/>
      <c r="AF13" s="11"/>
      <c r="AG13" s="11"/>
      <c r="AH13" s="14"/>
      <c r="AI13" s="14"/>
      <c r="AJ13" s="14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6"/>
      <c r="AY13" s="17" t="s">
        <v>97</v>
      </c>
      <c r="AZ13" s="11"/>
    </row>
    <row r="14">
      <c r="A14" s="10">
        <f t="shared" si="1"/>
        <v>13</v>
      </c>
      <c r="B14" s="10">
        <v>3.0</v>
      </c>
      <c r="C14" s="10">
        <v>1.0</v>
      </c>
      <c r="D14" s="10" t="s">
        <v>91</v>
      </c>
      <c r="E14" s="10" t="s">
        <v>105</v>
      </c>
      <c r="F14" s="11" t="s">
        <v>93</v>
      </c>
      <c r="G14" s="11" t="s">
        <v>94</v>
      </c>
      <c r="H14" s="11" t="s">
        <v>56</v>
      </c>
      <c r="I14" s="11" t="s">
        <v>57</v>
      </c>
      <c r="J14" s="11">
        <v>1.0</v>
      </c>
      <c r="K14" s="11">
        <v>0.0</v>
      </c>
      <c r="L14" s="11">
        <v>0.0</v>
      </c>
      <c r="M14" s="11">
        <v>0.0</v>
      </c>
      <c r="N14" s="11">
        <v>0.0</v>
      </c>
      <c r="O14" s="11">
        <v>0.0</v>
      </c>
      <c r="P14" s="11" t="s">
        <v>106</v>
      </c>
      <c r="Q14" s="11" t="s">
        <v>59</v>
      </c>
      <c r="R14" s="11" t="s">
        <v>96</v>
      </c>
      <c r="S14" s="11" t="s">
        <v>61</v>
      </c>
      <c r="T14" s="11" t="s">
        <v>62</v>
      </c>
      <c r="U14" s="11" t="s">
        <v>63</v>
      </c>
      <c r="V14" s="11" t="s">
        <v>64</v>
      </c>
      <c r="W14" s="11" t="s">
        <v>71</v>
      </c>
      <c r="X14" s="18">
        <v>1.0</v>
      </c>
      <c r="Y14" s="11">
        <v>0.0</v>
      </c>
      <c r="Z14" s="11"/>
      <c r="AA14" s="13"/>
      <c r="AB14" s="13"/>
      <c r="AC14" s="11"/>
      <c r="AD14" s="11"/>
      <c r="AE14" s="11"/>
      <c r="AF14" s="11"/>
      <c r="AG14" s="11"/>
      <c r="AH14" s="14"/>
      <c r="AI14" s="14"/>
      <c r="AJ14" s="14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6"/>
      <c r="AY14" s="17" t="s">
        <v>97</v>
      </c>
      <c r="AZ14" s="11"/>
    </row>
    <row r="15">
      <c r="A15" s="10">
        <f t="shared" si="1"/>
        <v>14</v>
      </c>
      <c r="B15" s="10">
        <v>4.0</v>
      </c>
      <c r="C15" s="10">
        <v>1.0</v>
      </c>
      <c r="D15" s="10" t="s">
        <v>107</v>
      </c>
      <c r="E15" s="10" t="s">
        <v>108</v>
      </c>
      <c r="F15" s="11" t="s">
        <v>109</v>
      </c>
      <c r="G15" s="11" t="s">
        <v>110</v>
      </c>
      <c r="H15" s="11" t="s">
        <v>111</v>
      </c>
      <c r="I15" s="11" t="s">
        <v>57</v>
      </c>
      <c r="J15" s="11">
        <v>1.0</v>
      </c>
      <c r="K15" s="11">
        <v>1.0</v>
      </c>
      <c r="L15" s="11">
        <v>0.0</v>
      </c>
      <c r="M15" s="11">
        <v>1.0</v>
      </c>
      <c r="N15" s="11">
        <v>1.0</v>
      </c>
      <c r="O15" s="11">
        <v>0.0</v>
      </c>
      <c r="P15" s="11" t="s">
        <v>112</v>
      </c>
      <c r="Q15" s="11" t="s">
        <v>113</v>
      </c>
      <c r="R15" s="11" t="s">
        <v>114</v>
      </c>
      <c r="S15" s="11" t="s">
        <v>115</v>
      </c>
      <c r="T15" s="11" t="s">
        <v>62</v>
      </c>
      <c r="U15" s="11" t="s">
        <v>63</v>
      </c>
      <c r="V15" s="11" t="s">
        <v>64</v>
      </c>
      <c r="W15" s="11" t="s">
        <v>116</v>
      </c>
      <c r="X15" s="18">
        <v>1.0</v>
      </c>
      <c r="Y15" s="18">
        <v>1.0</v>
      </c>
      <c r="Z15" s="18" t="s">
        <v>117</v>
      </c>
      <c r="AA15" s="24" t="s">
        <v>74</v>
      </c>
      <c r="AB15" s="24" t="s">
        <v>118</v>
      </c>
      <c r="AC15" s="34">
        <v>1207.0</v>
      </c>
      <c r="AD15" s="32"/>
      <c r="AE15" s="34">
        <v>1209.0</v>
      </c>
      <c r="AF15" s="32"/>
      <c r="AG15" s="27">
        <v>1209.0</v>
      </c>
      <c r="AH15" s="35">
        <v>0.25</v>
      </c>
      <c r="AI15" s="35">
        <v>0.25</v>
      </c>
      <c r="AJ15" s="14"/>
      <c r="AK15" s="28">
        <v>8.97032144</v>
      </c>
      <c r="AL15" s="28">
        <v>6.97616481</v>
      </c>
      <c r="AM15" s="28">
        <v>10.960876</v>
      </c>
      <c r="AN15" s="15"/>
      <c r="AO15" s="28">
        <v>0.5164</v>
      </c>
      <c r="AP15" s="28">
        <v>0.40041</v>
      </c>
      <c r="AQ15" s="28">
        <v>0.63361</v>
      </c>
      <c r="AR15" s="28">
        <v>0.25</v>
      </c>
      <c r="AS15" s="28">
        <v>0.19631</v>
      </c>
      <c r="AT15" s="28">
        <v>0.30201</v>
      </c>
      <c r="AU15" s="15"/>
      <c r="AV15" s="15"/>
      <c r="AW15" s="15"/>
      <c r="AX15" s="16"/>
      <c r="AY15" s="17" t="s">
        <v>119</v>
      </c>
      <c r="AZ15" s="11"/>
    </row>
    <row r="16">
      <c r="A16" s="10">
        <f t="shared" si="1"/>
        <v>15</v>
      </c>
      <c r="B16" s="10">
        <v>4.0</v>
      </c>
      <c r="C16" s="10">
        <v>1.0</v>
      </c>
      <c r="D16" s="10" t="s">
        <v>107</v>
      </c>
      <c r="E16" s="10" t="s">
        <v>120</v>
      </c>
      <c r="F16" s="11" t="s">
        <v>121</v>
      </c>
      <c r="G16" s="11" t="s">
        <v>122</v>
      </c>
      <c r="H16" s="11" t="s">
        <v>111</v>
      </c>
      <c r="I16" s="11" t="s">
        <v>57</v>
      </c>
      <c r="J16" s="11">
        <v>1.0</v>
      </c>
      <c r="K16" s="11">
        <v>0.0</v>
      </c>
      <c r="L16" s="11">
        <v>1.0</v>
      </c>
      <c r="M16" s="11">
        <v>0.0</v>
      </c>
      <c r="N16" s="11">
        <v>0.0</v>
      </c>
      <c r="O16" s="11">
        <v>0.0</v>
      </c>
      <c r="P16" s="11" t="s">
        <v>123</v>
      </c>
      <c r="Q16" s="11" t="s">
        <v>113</v>
      </c>
      <c r="R16" s="11" t="s">
        <v>124</v>
      </c>
      <c r="S16" s="11" t="s">
        <v>115</v>
      </c>
      <c r="T16" s="11" t="s">
        <v>62</v>
      </c>
      <c r="U16" s="11" t="s">
        <v>63</v>
      </c>
      <c r="V16" s="11" t="s">
        <v>64</v>
      </c>
      <c r="W16" s="11" t="s">
        <v>116</v>
      </c>
      <c r="X16" s="18">
        <v>1.0</v>
      </c>
      <c r="Y16" s="18">
        <v>0.0</v>
      </c>
      <c r="Z16" s="18" t="s">
        <v>117</v>
      </c>
      <c r="AA16" s="24" t="s">
        <v>74</v>
      </c>
      <c r="AB16" s="24" t="s">
        <v>118</v>
      </c>
      <c r="AC16" s="34">
        <v>1207.0</v>
      </c>
      <c r="AD16" s="32"/>
      <c r="AE16" s="34">
        <v>1209.0</v>
      </c>
      <c r="AF16" s="32"/>
      <c r="AG16" s="27">
        <v>1209.0</v>
      </c>
      <c r="AH16" s="35">
        <v>-0.21</v>
      </c>
      <c r="AI16" s="35">
        <v>-0.21</v>
      </c>
      <c r="AJ16" s="14"/>
      <c r="AK16" s="28">
        <v>-7.4621968</v>
      </c>
      <c r="AL16" s="28">
        <v>-9.4431204</v>
      </c>
      <c r="AM16" s="28">
        <v>-5.4782484</v>
      </c>
      <c r="AN16" s="15"/>
      <c r="AO16" s="28">
        <v>-0.42958</v>
      </c>
      <c r="AP16" s="28">
        <v>-0.54555</v>
      </c>
      <c r="AQ16" s="28">
        <v>-0.31461</v>
      </c>
      <c r="AR16" s="28">
        <v>-0.21</v>
      </c>
      <c r="AS16" s="28">
        <v>-0.26316</v>
      </c>
      <c r="AT16" s="28">
        <v>-0.1554</v>
      </c>
      <c r="AU16" s="15"/>
      <c r="AV16" s="15"/>
      <c r="AW16" s="15"/>
      <c r="AX16" s="16"/>
      <c r="AY16" s="17" t="s">
        <v>119</v>
      </c>
      <c r="AZ16" s="11"/>
    </row>
    <row r="17">
      <c r="A17" s="10">
        <f t="shared" si="1"/>
        <v>16</v>
      </c>
      <c r="B17" s="10">
        <v>5.0</v>
      </c>
      <c r="C17" s="10">
        <v>1.0</v>
      </c>
      <c r="D17" s="10" t="s">
        <v>125</v>
      </c>
      <c r="E17" s="10" t="s">
        <v>126</v>
      </c>
      <c r="F17" s="11" t="s">
        <v>127</v>
      </c>
      <c r="G17" s="11" t="s">
        <v>128</v>
      </c>
      <c r="H17" s="11" t="s">
        <v>56</v>
      </c>
      <c r="I17" s="11" t="s">
        <v>57</v>
      </c>
      <c r="J17" s="11">
        <v>1.0</v>
      </c>
      <c r="K17" s="11">
        <v>1.0</v>
      </c>
      <c r="L17" s="11">
        <v>0.0</v>
      </c>
      <c r="M17" s="11">
        <v>1.0</v>
      </c>
      <c r="N17" s="11">
        <v>1.0</v>
      </c>
      <c r="O17" s="11">
        <v>0.0</v>
      </c>
      <c r="P17" s="11" t="s">
        <v>129</v>
      </c>
      <c r="Q17" s="11" t="s">
        <v>130</v>
      </c>
      <c r="R17" s="11" t="s">
        <v>131</v>
      </c>
      <c r="S17" s="11" t="s">
        <v>132</v>
      </c>
      <c r="T17" s="11" t="s">
        <v>62</v>
      </c>
      <c r="U17" s="11" t="s">
        <v>63</v>
      </c>
      <c r="V17" s="11" t="s">
        <v>64</v>
      </c>
      <c r="W17" s="11" t="s">
        <v>71</v>
      </c>
      <c r="X17" s="18">
        <v>1.0</v>
      </c>
      <c r="Y17" s="18">
        <v>1.0</v>
      </c>
      <c r="Z17" s="18" t="s">
        <v>133</v>
      </c>
      <c r="AA17" s="12" t="s">
        <v>134</v>
      </c>
      <c r="AB17" s="36"/>
      <c r="AC17" s="31">
        <v>1.0</v>
      </c>
      <c r="AD17" s="37"/>
      <c r="AE17" s="38">
        <v>20.0</v>
      </c>
      <c r="AF17" s="38">
        <v>20.0</v>
      </c>
      <c r="AG17" s="39">
        <v>40.0</v>
      </c>
      <c r="AH17" s="35">
        <v>4.91</v>
      </c>
      <c r="AI17" s="14"/>
      <c r="AJ17" s="14"/>
      <c r="AK17" s="28">
        <v>4.91</v>
      </c>
      <c r="AL17" s="28">
        <v>0.0</v>
      </c>
      <c r="AM17" s="28">
        <v>17.4374389</v>
      </c>
      <c r="AN17" s="28">
        <v>0.03</v>
      </c>
      <c r="AO17" s="28">
        <v>0.73872</v>
      </c>
      <c r="AP17" s="28">
        <v>0.0</v>
      </c>
      <c r="AQ17" s="28">
        <v>1.73612</v>
      </c>
      <c r="AR17" s="28">
        <v>0.35036</v>
      </c>
      <c r="AS17" s="28">
        <v>0.0</v>
      </c>
      <c r="AT17" s="28">
        <v>0.66025</v>
      </c>
      <c r="AU17" s="15"/>
      <c r="AV17" s="15"/>
      <c r="AW17" s="15"/>
      <c r="AX17" s="40" t="s">
        <v>135</v>
      </c>
      <c r="AY17" s="17" t="s">
        <v>136</v>
      </c>
      <c r="AZ17" s="11"/>
    </row>
    <row r="18">
      <c r="A18" s="10">
        <f t="shared" si="1"/>
        <v>17</v>
      </c>
      <c r="B18" s="10">
        <v>6.0</v>
      </c>
      <c r="C18" s="10">
        <v>1.0</v>
      </c>
      <c r="D18" s="10" t="s">
        <v>137</v>
      </c>
      <c r="E18" s="10" t="s">
        <v>138</v>
      </c>
      <c r="F18" s="11" t="s">
        <v>139</v>
      </c>
      <c r="G18" s="11" t="s">
        <v>140</v>
      </c>
      <c r="H18" s="11" t="s">
        <v>141</v>
      </c>
      <c r="I18" s="11" t="s">
        <v>57</v>
      </c>
      <c r="J18" s="11">
        <v>1.0</v>
      </c>
      <c r="K18" s="11">
        <v>1.0</v>
      </c>
      <c r="L18" s="11">
        <v>0.0</v>
      </c>
      <c r="M18" s="11">
        <v>1.0</v>
      </c>
      <c r="N18" s="11">
        <v>1.0</v>
      </c>
      <c r="O18" s="11">
        <v>0.0</v>
      </c>
      <c r="P18" s="11" t="s">
        <v>142</v>
      </c>
      <c r="Q18" s="11" t="s">
        <v>59</v>
      </c>
      <c r="R18" s="11" t="s">
        <v>143</v>
      </c>
      <c r="S18" s="11" t="s">
        <v>61</v>
      </c>
      <c r="T18" s="11" t="s">
        <v>62</v>
      </c>
      <c r="U18" s="11" t="s">
        <v>63</v>
      </c>
      <c r="V18" s="11" t="s">
        <v>64</v>
      </c>
      <c r="W18" s="11" t="s">
        <v>144</v>
      </c>
      <c r="X18" s="18">
        <v>1.0</v>
      </c>
      <c r="Y18" s="18">
        <v>1.0</v>
      </c>
      <c r="Z18" s="30" t="s">
        <v>59</v>
      </c>
      <c r="AA18" s="24" t="s">
        <v>74</v>
      </c>
      <c r="AB18" s="12" t="s">
        <v>75</v>
      </c>
      <c r="AC18" s="31">
        <v>76.0</v>
      </c>
      <c r="AD18" s="37"/>
      <c r="AE18" s="41">
        <v>39.0</v>
      </c>
      <c r="AF18" s="41">
        <v>38.0</v>
      </c>
      <c r="AG18" s="39">
        <v>77.0</v>
      </c>
      <c r="AH18" s="14"/>
      <c r="AI18" s="14"/>
      <c r="AJ18" s="14"/>
      <c r="AK18" s="28">
        <v>3.86</v>
      </c>
      <c r="AL18" s="28">
        <v>1.79492551</v>
      </c>
      <c r="AM18" s="28">
        <v>5.90187736</v>
      </c>
      <c r="AN18" s="28">
        <v>0.0</v>
      </c>
      <c r="AO18" s="28">
        <v>0.87412</v>
      </c>
      <c r="AP18" s="28">
        <v>0.40647</v>
      </c>
      <c r="AQ18" s="28">
        <v>1.33651</v>
      </c>
      <c r="AR18" s="28">
        <v>0.40486</v>
      </c>
      <c r="AS18" s="28">
        <v>0.20166</v>
      </c>
      <c r="AT18" s="28">
        <v>0.56061</v>
      </c>
      <c r="AU18" s="15"/>
      <c r="AV18" s="15"/>
      <c r="AW18" s="15"/>
      <c r="AX18" s="16"/>
      <c r="AY18" s="17" t="s">
        <v>145</v>
      </c>
      <c r="AZ18" s="11"/>
    </row>
    <row r="19">
      <c r="A19" s="10">
        <f t="shared" si="1"/>
        <v>18</v>
      </c>
      <c r="B19" s="10">
        <v>6.0</v>
      </c>
      <c r="C19" s="10">
        <v>1.0</v>
      </c>
      <c r="D19" s="10" t="s">
        <v>137</v>
      </c>
      <c r="E19" s="10" t="s">
        <v>146</v>
      </c>
      <c r="F19" s="11" t="s">
        <v>147</v>
      </c>
      <c r="G19" s="11" t="s">
        <v>148</v>
      </c>
      <c r="H19" s="11" t="s">
        <v>149</v>
      </c>
      <c r="I19" s="11" t="s">
        <v>57</v>
      </c>
      <c r="J19" s="11">
        <v>1.0</v>
      </c>
      <c r="K19" s="11">
        <v>0.0</v>
      </c>
      <c r="L19" s="11">
        <v>1.0</v>
      </c>
      <c r="M19" s="11">
        <v>0.0</v>
      </c>
      <c r="N19" s="11">
        <v>0.0</v>
      </c>
      <c r="O19" s="11">
        <v>0.0</v>
      </c>
      <c r="P19" s="11" t="s">
        <v>142</v>
      </c>
      <c r="Q19" s="11" t="s">
        <v>59</v>
      </c>
      <c r="R19" s="11" t="s">
        <v>143</v>
      </c>
      <c r="S19" s="11" t="s">
        <v>61</v>
      </c>
      <c r="T19" s="11" t="s">
        <v>62</v>
      </c>
      <c r="U19" s="11" t="s">
        <v>63</v>
      </c>
      <c r="V19" s="11" t="s">
        <v>64</v>
      </c>
      <c r="W19" s="11" t="s">
        <v>144</v>
      </c>
      <c r="X19" s="18">
        <v>1.0</v>
      </c>
      <c r="Y19" s="11">
        <v>0.0</v>
      </c>
      <c r="Z19" s="11"/>
      <c r="AA19" s="13"/>
      <c r="AB19" s="13"/>
      <c r="AC19" s="11"/>
      <c r="AD19" s="42"/>
      <c r="AE19" s="42"/>
      <c r="AF19" s="42"/>
      <c r="AG19" s="42"/>
      <c r="AH19" s="14"/>
      <c r="AI19" s="14"/>
      <c r="AJ19" s="14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6"/>
      <c r="AY19" s="17" t="s">
        <v>145</v>
      </c>
      <c r="AZ19" s="11"/>
    </row>
    <row r="20">
      <c r="A20" s="10">
        <f t="shared" si="1"/>
        <v>19</v>
      </c>
      <c r="B20" s="10">
        <v>6.0</v>
      </c>
      <c r="C20" s="10">
        <v>1.0</v>
      </c>
      <c r="D20" s="10" t="s">
        <v>137</v>
      </c>
      <c r="E20" s="10" t="s">
        <v>150</v>
      </c>
      <c r="F20" s="11" t="s">
        <v>151</v>
      </c>
      <c r="G20" s="11" t="s">
        <v>152</v>
      </c>
      <c r="H20" s="11" t="s">
        <v>153</v>
      </c>
      <c r="I20" s="11" t="s">
        <v>57</v>
      </c>
      <c r="J20" s="11">
        <v>1.0</v>
      </c>
      <c r="K20" s="11">
        <v>0.0</v>
      </c>
      <c r="L20" s="11">
        <v>1.0</v>
      </c>
      <c r="M20" s="11">
        <v>0.0</v>
      </c>
      <c r="N20" s="11">
        <v>0.0</v>
      </c>
      <c r="O20" s="11">
        <v>0.0</v>
      </c>
      <c r="P20" s="11" t="s">
        <v>142</v>
      </c>
      <c r="Q20" s="11" t="s">
        <v>59</v>
      </c>
      <c r="R20" s="11" t="s">
        <v>143</v>
      </c>
      <c r="S20" s="11" t="s">
        <v>61</v>
      </c>
      <c r="T20" s="11" t="s">
        <v>62</v>
      </c>
      <c r="U20" s="11" t="s">
        <v>63</v>
      </c>
      <c r="V20" s="11" t="s">
        <v>64</v>
      </c>
      <c r="W20" s="11" t="s">
        <v>144</v>
      </c>
      <c r="X20" s="18">
        <v>1.0</v>
      </c>
      <c r="Y20" s="11">
        <v>0.0</v>
      </c>
      <c r="Z20" s="11"/>
      <c r="AA20" s="13"/>
      <c r="AB20" s="13"/>
      <c r="AC20" s="11"/>
      <c r="AD20" s="11"/>
      <c r="AE20" s="11"/>
      <c r="AF20" s="11"/>
      <c r="AG20" s="11"/>
      <c r="AH20" s="14"/>
      <c r="AI20" s="14"/>
      <c r="AJ20" s="14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6"/>
      <c r="AY20" s="17" t="s">
        <v>145</v>
      </c>
      <c r="AZ20" s="11"/>
    </row>
    <row r="21">
      <c r="A21" s="10">
        <f t="shared" si="1"/>
        <v>20</v>
      </c>
      <c r="B21" s="10">
        <v>6.0</v>
      </c>
      <c r="C21" s="10">
        <v>1.0</v>
      </c>
      <c r="D21" s="10" t="s">
        <v>137</v>
      </c>
      <c r="E21" s="10" t="s">
        <v>154</v>
      </c>
      <c r="F21" s="11" t="s">
        <v>155</v>
      </c>
      <c r="G21" s="11" t="s">
        <v>156</v>
      </c>
      <c r="H21" s="11" t="s">
        <v>157</v>
      </c>
      <c r="I21" s="11" t="s">
        <v>57</v>
      </c>
      <c r="J21" s="11">
        <v>1.0</v>
      </c>
      <c r="K21" s="11">
        <v>0.0</v>
      </c>
      <c r="L21" s="11">
        <v>1.0</v>
      </c>
      <c r="M21" s="11">
        <v>0.0</v>
      </c>
      <c r="N21" s="11">
        <v>0.0</v>
      </c>
      <c r="O21" s="11">
        <v>0.0</v>
      </c>
      <c r="P21" s="11" t="s">
        <v>142</v>
      </c>
      <c r="Q21" s="11" t="s">
        <v>59</v>
      </c>
      <c r="R21" s="11" t="s">
        <v>143</v>
      </c>
      <c r="S21" s="11" t="s">
        <v>61</v>
      </c>
      <c r="T21" s="11" t="s">
        <v>62</v>
      </c>
      <c r="U21" s="11" t="s">
        <v>63</v>
      </c>
      <c r="V21" s="11" t="s">
        <v>64</v>
      </c>
      <c r="W21" s="11" t="s">
        <v>144</v>
      </c>
      <c r="X21" s="18">
        <v>1.0</v>
      </c>
      <c r="Y21" s="11">
        <v>0.0</v>
      </c>
      <c r="Z21" s="11"/>
      <c r="AA21" s="13"/>
      <c r="AB21" s="13"/>
      <c r="AC21" s="11"/>
      <c r="AD21" s="11"/>
      <c r="AE21" s="11"/>
      <c r="AF21" s="11"/>
      <c r="AG21" s="11"/>
      <c r="AH21" s="14"/>
      <c r="AI21" s="14"/>
      <c r="AJ21" s="14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6"/>
      <c r="AY21" s="17" t="s">
        <v>145</v>
      </c>
      <c r="AZ21" s="11"/>
    </row>
    <row r="22">
      <c r="A22" s="10">
        <f t="shared" si="1"/>
        <v>21</v>
      </c>
      <c r="B22" s="10">
        <v>6.0</v>
      </c>
      <c r="C22" s="10">
        <v>1.0</v>
      </c>
      <c r="D22" s="10" t="s">
        <v>137</v>
      </c>
      <c r="E22" s="10" t="s">
        <v>158</v>
      </c>
      <c r="F22" s="11" t="s">
        <v>159</v>
      </c>
      <c r="G22" s="11" t="s">
        <v>160</v>
      </c>
      <c r="H22" s="11" t="s">
        <v>161</v>
      </c>
      <c r="I22" s="11" t="s">
        <v>57</v>
      </c>
      <c r="J22" s="11">
        <v>1.0</v>
      </c>
      <c r="K22" s="11">
        <v>0.0</v>
      </c>
      <c r="L22" s="11">
        <v>1.0</v>
      </c>
      <c r="M22" s="11">
        <v>0.0</v>
      </c>
      <c r="N22" s="11">
        <v>0.0</v>
      </c>
      <c r="O22" s="11">
        <v>0.0</v>
      </c>
      <c r="P22" s="11" t="s">
        <v>142</v>
      </c>
      <c r="Q22" s="11" t="s">
        <v>59</v>
      </c>
      <c r="R22" s="11" t="s">
        <v>143</v>
      </c>
      <c r="S22" s="11" t="s">
        <v>61</v>
      </c>
      <c r="T22" s="11" t="s">
        <v>62</v>
      </c>
      <c r="U22" s="11" t="s">
        <v>63</v>
      </c>
      <c r="V22" s="11" t="s">
        <v>64</v>
      </c>
      <c r="W22" s="11" t="s">
        <v>144</v>
      </c>
      <c r="X22" s="18">
        <v>1.0</v>
      </c>
      <c r="Y22" s="11">
        <v>0.0</v>
      </c>
      <c r="Z22" s="11"/>
      <c r="AA22" s="13"/>
      <c r="AB22" s="13"/>
      <c r="AC22" s="11"/>
      <c r="AD22" s="11"/>
      <c r="AE22" s="11"/>
      <c r="AF22" s="11"/>
      <c r="AG22" s="11"/>
      <c r="AH22" s="14"/>
      <c r="AI22" s="14"/>
      <c r="AJ22" s="14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6"/>
      <c r="AY22" s="17" t="s">
        <v>145</v>
      </c>
      <c r="AZ22" s="11"/>
    </row>
    <row r="23">
      <c r="A23" s="10">
        <f t="shared" si="1"/>
        <v>22</v>
      </c>
      <c r="B23" s="10">
        <v>7.0</v>
      </c>
      <c r="C23" s="10">
        <v>1.0</v>
      </c>
      <c r="D23" s="10" t="s">
        <v>162</v>
      </c>
      <c r="E23" s="10" t="s">
        <v>163</v>
      </c>
      <c r="F23" s="11" t="s">
        <v>164</v>
      </c>
      <c r="G23" s="43" t="s">
        <v>165</v>
      </c>
      <c r="H23" s="11" t="s">
        <v>56</v>
      </c>
      <c r="I23" s="11" t="s">
        <v>57</v>
      </c>
      <c r="J23" s="11">
        <v>1.0</v>
      </c>
      <c r="K23" s="11">
        <v>1.0</v>
      </c>
      <c r="L23" s="11">
        <v>0.0</v>
      </c>
      <c r="M23" s="11">
        <v>1.0</v>
      </c>
      <c r="N23" s="11">
        <v>1.0</v>
      </c>
      <c r="O23" s="11">
        <v>1.0</v>
      </c>
      <c r="P23" s="11" t="s">
        <v>166</v>
      </c>
      <c r="Q23" s="11" t="s">
        <v>167</v>
      </c>
      <c r="R23" s="11" t="s">
        <v>168</v>
      </c>
      <c r="S23" s="11" t="s">
        <v>169</v>
      </c>
      <c r="T23" s="11" t="s">
        <v>170</v>
      </c>
      <c r="U23" s="11" t="s">
        <v>171</v>
      </c>
      <c r="V23" s="11" t="s">
        <v>172</v>
      </c>
      <c r="W23" s="11" t="s">
        <v>71</v>
      </c>
      <c r="X23" s="18">
        <v>1.0</v>
      </c>
      <c r="Y23" s="18">
        <v>1.0</v>
      </c>
      <c r="Z23" s="30" t="s">
        <v>59</v>
      </c>
      <c r="AA23" s="24" t="s">
        <v>74</v>
      </c>
      <c r="AB23" s="12" t="s">
        <v>75</v>
      </c>
      <c r="AC23" s="34">
        <v>27.0</v>
      </c>
      <c r="AD23" s="32"/>
      <c r="AE23" s="34">
        <v>14.0</v>
      </c>
      <c r="AF23" s="34">
        <v>15.0</v>
      </c>
      <c r="AG23" s="27">
        <v>29.0</v>
      </c>
      <c r="AH23" s="14"/>
      <c r="AI23" s="14"/>
      <c r="AJ23" s="14"/>
      <c r="AK23" s="28">
        <v>6.66</v>
      </c>
      <c r="AL23" s="28">
        <v>3.98618341</v>
      </c>
      <c r="AM23" s="28">
        <v>9.26456882</v>
      </c>
      <c r="AN23" s="28">
        <v>0.0</v>
      </c>
      <c r="AO23" s="28">
        <v>2.47493</v>
      </c>
      <c r="AP23" s="28">
        <v>1.48131</v>
      </c>
      <c r="AQ23" s="28">
        <v>3.44282</v>
      </c>
      <c r="AR23" s="28">
        <v>0.78842</v>
      </c>
      <c r="AS23" s="28">
        <v>0.60867</v>
      </c>
      <c r="AT23" s="28">
        <v>0.87219</v>
      </c>
      <c r="AU23" s="15"/>
      <c r="AV23" s="15"/>
      <c r="AW23" s="15"/>
      <c r="AX23" s="16"/>
      <c r="AY23" s="17" t="s">
        <v>173</v>
      </c>
      <c r="AZ23" s="11"/>
    </row>
    <row r="24">
      <c r="A24" s="10">
        <f t="shared" si="1"/>
        <v>23</v>
      </c>
      <c r="B24" s="10">
        <v>7.0</v>
      </c>
      <c r="C24" s="10">
        <v>1.0</v>
      </c>
      <c r="D24" s="10" t="s">
        <v>162</v>
      </c>
      <c r="E24" s="10" t="s">
        <v>174</v>
      </c>
      <c r="F24" s="11" t="s">
        <v>175</v>
      </c>
      <c r="G24" s="43" t="s">
        <v>165</v>
      </c>
      <c r="H24" s="11" t="s">
        <v>56</v>
      </c>
      <c r="I24" s="11" t="s">
        <v>57</v>
      </c>
      <c r="J24" s="11">
        <v>1.0</v>
      </c>
      <c r="K24" s="11">
        <v>0.0</v>
      </c>
      <c r="L24" s="11">
        <v>1.0</v>
      </c>
      <c r="M24" s="11">
        <v>0.0</v>
      </c>
      <c r="N24" s="11">
        <v>0.0</v>
      </c>
      <c r="O24" s="11">
        <v>0.0</v>
      </c>
      <c r="P24" s="11" t="s">
        <v>166</v>
      </c>
      <c r="Q24" s="11" t="s">
        <v>167</v>
      </c>
      <c r="R24" s="11" t="s">
        <v>168</v>
      </c>
      <c r="S24" s="11" t="s">
        <v>169</v>
      </c>
      <c r="T24" s="11" t="s">
        <v>170</v>
      </c>
      <c r="U24" s="11" t="s">
        <v>171</v>
      </c>
      <c r="V24" s="11" t="s">
        <v>172</v>
      </c>
      <c r="W24" s="11" t="s">
        <v>176</v>
      </c>
      <c r="X24" s="11">
        <v>1.0</v>
      </c>
      <c r="Y24" s="11">
        <v>0.0</v>
      </c>
      <c r="Z24" s="11"/>
      <c r="AA24" s="13"/>
      <c r="AB24" s="13"/>
      <c r="AC24" s="11"/>
      <c r="AD24" s="11"/>
      <c r="AE24" s="11"/>
      <c r="AF24" s="11"/>
      <c r="AG24" s="11"/>
      <c r="AH24" s="14"/>
      <c r="AI24" s="14"/>
      <c r="AJ24" s="14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6"/>
      <c r="AY24" s="17" t="s">
        <v>173</v>
      </c>
      <c r="AZ24" s="11"/>
    </row>
    <row r="25">
      <c r="A25" s="10">
        <f t="shared" si="1"/>
        <v>24</v>
      </c>
      <c r="B25" s="10">
        <v>7.0</v>
      </c>
      <c r="C25" s="10">
        <v>1.0</v>
      </c>
      <c r="D25" s="10" t="s">
        <v>162</v>
      </c>
      <c r="E25" s="10" t="s">
        <v>177</v>
      </c>
      <c r="F25" s="11" t="s">
        <v>178</v>
      </c>
      <c r="G25" s="43" t="s">
        <v>165</v>
      </c>
      <c r="H25" s="11" t="s">
        <v>56</v>
      </c>
      <c r="I25" s="11" t="s">
        <v>57</v>
      </c>
      <c r="J25" s="11">
        <v>1.0</v>
      </c>
      <c r="K25" s="11">
        <v>0.0</v>
      </c>
      <c r="L25" s="11">
        <v>1.0</v>
      </c>
      <c r="M25" s="11">
        <v>0.0</v>
      </c>
      <c r="N25" s="11">
        <v>0.0</v>
      </c>
      <c r="O25" s="11">
        <v>0.0</v>
      </c>
      <c r="P25" s="11" t="s">
        <v>179</v>
      </c>
      <c r="Q25" s="11" t="s">
        <v>167</v>
      </c>
      <c r="R25" s="11" t="s">
        <v>180</v>
      </c>
      <c r="S25" s="11" t="s">
        <v>169</v>
      </c>
      <c r="T25" s="11" t="s">
        <v>181</v>
      </c>
      <c r="U25" s="11" t="s">
        <v>171</v>
      </c>
      <c r="V25" s="11" t="s">
        <v>182</v>
      </c>
      <c r="W25" s="11" t="s">
        <v>183</v>
      </c>
      <c r="X25" s="11">
        <v>0.0</v>
      </c>
      <c r="Y25" s="11">
        <v>1.0</v>
      </c>
      <c r="Z25" s="30" t="s">
        <v>59</v>
      </c>
      <c r="AA25" s="24" t="s">
        <v>74</v>
      </c>
      <c r="AB25" s="12" t="s">
        <v>75</v>
      </c>
      <c r="AC25" s="11">
        <v>23.0</v>
      </c>
      <c r="AD25" s="11"/>
      <c r="AE25" s="11">
        <v>12.0</v>
      </c>
      <c r="AF25" s="11">
        <v>13.0</v>
      </c>
      <c r="AG25" s="11">
        <v>25.0</v>
      </c>
      <c r="AH25" s="14"/>
      <c r="AI25" s="14"/>
      <c r="AJ25" s="14"/>
      <c r="AK25" s="28">
        <v>1.84</v>
      </c>
      <c r="AL25" s="28">
        <v>-0.2086091</v>
      </c>
      <c r="AM25" s="28">
        <v>3.85146467</v>
      </c>
      <c r="AN25" s="28">
        <v>0.07</v>
      </c>
      <c r="AO25" s="28">
        <v>0.73659</v>
      </c>
      <c r="AP25" s="28">
        <v>-0.08351</v>
      </c>
      <c r="AQ25" s="28">
        <v>1.54182</v>
      </c>
      <c r="AR25" s="28">
        <v>0.35821</v>
      </c>
      <c r="AS25" s="28">
        <v>-0.04346</v>
      </c>
      <c r="AT25" s="28">
        <v>0.62616</v>
      </c>
      <c r="AU25" s="15"/>
      <c r="AV25" s="15"/>
      <c r="AW25" s="15"/>
      <c r="AX25" s="40" t="s">
        <v>184</v>
      </c>
      <c r="AY25" s="17" t="s">
        <v>173</v>
      </c>
      <c r="AZ25" s="11"/>
    </row>
    <row r="26">
      <c r="A26" s="10">
        <f t="shared" si="1"/>
        <v>25</v>
      </c>
      <c r="B26" s="10">
        <v>7.0</v>
      </c>
      <c r="C26" s="10">
        <v>1.0</v>
      </c>
      <c r="D26" s="10" t="s">
        <v>162</v>
      </c>
      <c r="E26" s="10" t="s">
        <v>185</v>
      </c>
      <c r="F26" s="11" t="s">
        <v>186</v>
      </c>
      <c r="G26" s="43" t="s">
        <v>165</v>
      </c>
      <c r="H26" s="11" t="s">
        <v>56</v>
      </c>
      <c r="I26" s="11" t="s">
        <v>57</v>
      </c>
      <c r="J26" s="11">
        <v>1.0</v>
      </c>
      <c r="K26" s="11">
        <v>0.0</v>
      </c>
      <c r="L26" s="11">
        <v>1.0</v>
      </c>
      <c r="M26" s="11">
        <v>0.0</v>
      </c>
      <c r="N26" s="11">
        <v>0.0</v>
      </c>
      <c r="O26" s="11">
        <v>0.0</v>
      </c>
      <c r="P26" s="11" t="s">
        <v>179</v>
      </c>
      <c r="Q26" s="11" t="s">
        <v>167</v>
      </c>
      <c r="R26" s="11" t="s">
        <v>180</v>
      </c>
      <c r="S26" s="11" t="s">
        <v>169</v>
      </c>
      <c r="T26" s="11" t="s">
        <v>181</v>
      </c>
      <c r="U26" s="11" t="s">
        <v>171</v>
      </c>
      <c r="V26" s="11" t="s">
        <v>182</v>
      </c>
      <c r="W26" s="11" t="s">
        <v>176</v>
      </c>
      <c r="X26" s="11">
        <v>1.0</v>
      </c>
      <c r="Y26" s="11">
        <v>0.0</v>
      </c>
      <c r="Z26" s="11"/>
      <c r="AA26" s="13"/>
      <c r="AB26" s="13"/>
      <c r="AC26" s="11"/>
      <c r="AD26" s="11"/>
      <c r="AE26" s="11"/>
      <c r="AF26" s="11"/>
      <c r="AG26" s="11"/>
      <c r="AH26" s="14"/>
      <c r="AI26" s="14"/>
      <c r="AJ26" s="14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6"/>
      <c r="AY26" s="17" t="s">
        <v>173</v>
      </c>
      <c r="AZ26" s="11"/>
    </row>
    <row r="27">
      <c r="A27" s="10">
        <f t="shared" si="1"/>
        <v>26</v>
      </c>
      <c r="B27" s="10">
        <v>8.0</v>
      </c>
      <c r="C27" s="10">
        <v>1.0</v>
      </c>
      <c r="D27" s="10" t="s">
        <v>187</v>
      </c>
      <c r="E27" s="10" t="s">
        <v>188</v>
      </c>
      <c r="F27" s="43" t="s">
        <v>189</v>
      </c>
      <c r="G27" s="43" t="s">
        <v>190</v>
      </c>
      <c r="H27" s="11" t="s">
        <v>56</v>
      </c>
      <c r="I27" s="11" t="s">
        <v>57</v>
      </c>
      <c r="J27" s="11">
        <v>1.0</v>
      </c>
      <c r="K27" s="11">
        <v>1.0</v>
      </c>
      <c r="L27" s="11">
        <v>0.0</v>
      </c>
      <c r="M27" s="11">
        <v>1.0</v>
      </c>
      <c r="N27" s="11">
        <v>1.0</v>
      </c>
      <c r="O27" s="11">
        <v>0.0</v>
      </c>
      <c r="P27" s="11" t="s">
        <v>191</v>
      </c>
      <c r="Q27" s="11" t="s">
        <v>113</v>
      </c>
      <c r="R27" s="11" t="s">
        <v>192</v>
      </c>
      <c r="S27" s="11" t="s">
        <v>169</v>
      </c>
      <c r="T27" s="11" t="s">
        <v>62</v>
      </c>
      <c r="U27" s="11" t="s">
        <v>63</v>
      </c>
      <c r="V27" s="11" t="s">
        <v>64</v>
      </c>
      <c r="W27" s="11" t="s">
        <v>71</v>
      </c>
      <c r="X27" s="18">
        <v>1.0</v>
      </c>
      <c r="Y27" s="18">
        <v>1.0</v>
      </c>
      <c r="Z27" s="18" t="s">
        <v>113</v>
      </c>
      <c r="AA27" s="24" t="s">
        <v>74</v>
      </c>
      <c r="AB27" s="24" t="s">
        <v>75</v>
      </c>
      <c r="AC27" s="33">
        <v>21.0</v>
      </c>
      <c r="AD27" s="33">
        <v>21.0</v>
      </c>
      <c r="AE27" s="34">
        <v>22.0</v>
      </c>
      <c r="AF27" s="34">
        <v>22.0</v>
      </c>
      <c r="AG27" s="27">
        <v>44.0</v>
      </c>
      <c r="AH27" s="14"/>
      <c r="AI27" s="35">
        <v>0.72</v>
      </c>
      <c r="AJ27" s="35">
        <v>0.2</v>
      </c>
      <c r="AK27" s="15"/>
      <c r="AL27" s="15"/>
      <c r="AM27" s="15"/>
      <c r="AN27" s="28">
        <v>0.03</v>
      </c>
      <c r="AO27" s="15"/>
      <c r="AP27" s="15"/>
      <c r="AQ27" s="15"/>
      <c r="AR27" s="15"/>
      <c r="AS27" s="15"/>
      <c r="AT27" s="15"/>
      <c r="AU27" s="28">
        <v>0.7</v>
      </c>
      <c r="AV27" s="28">
        <v>0.05</v>
      </c>
      <c r="AW27" s="28">
        <v>1.36</v>
      </c>
      <c r="AX27" s="16"/>
      <c r="AY27" s="17" t="s">
        <v>193</v>
      </c>
      <c r="AZ27" s="11">
        <v>1.0</v>
      </c>
    </row>
    <row r="28">
      <c r="A28" s="10">
        <f t="shared" si="1"/>
        <v>27</v>
      </c>
      <c r="B28" s="10">
        <v>8.0</v>
      </c>
      <c r="C28" s="10">
        <v>1.0</v>
      </c>
      <c r="D28" s="10" t="s">
        <v>187</v>
      </c>
      <c r="E28" s="10" t="s">
        <v>194</v>
      </c>
      <c r="F28" s="43" t="s">
        <v>189</v>
      </c>
      <c r="G28" s="43" t="s">
        <v>190</v>
      </c>
      <c r="H28" s="11" t="s">
        <v>56</v>
      </c>
      <c r="I28" s="11" t="s">
        <v>57</v>
      </c>
      <c r="J28" s="11">
        <v>1.0</v>
      </c>
      <c r="K28" s="11">
        <v>0.0</v>
      </c>
      <c r="L28" s="11">
        <v>1.0</v>
      </c>
      <c r="M28" s="11">
        <v>0.0</v>
      </c>
      <c r="N28" s="11">
        <v>0.0</v>
      </c>
      <c r="O28" s="11">
        <v>0.0</v>
      </c>
      <c r="P28" s="11" t="s">
        <v>191</v>
      </c>
      <c r="Q28" s="11" t="s">
        <v>113</v>
      </c>
      <c r="R28" s="11" t="s">
        <v>195</v>
      </c>
      <c r="S28" s="11" t="s">
        <v>169</v>
      </c>
      <c r="T28" s="11" t="s">
        <v>62</v>
      </c>
      <c r="U28" s="11" t="s">
        <v>63</v>
      </c>
      <c r="V28" s="11" t="s">
        <v>64</v>
      </c>
      <c r="W28" s="11" t="s">
        <v>71</v>
      </c>
      <c r="X28" s="18">
        <v>1.0</v>
      </c>
      <c r="Y28" s="18">
        <v>0.0</v>
      </c>
      <c r="Z28" s="30"/>
      <c r="AA28" s="44"/>
      <c r="AB28" s="44"/>
      <c r="AC28" s="32"/>
      <c r="AD28" s="32"/>
      <c r="AE28" s="31"/>
      <c r="AF28" s="31"/>
      <c r="AG28" s="27"/>
      <c r="AH28" s="14"/>
      <c r="AI28" s="14"/>
      <c r="AJ28" s="14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6"/>
      <c r="AY28" s="17" t="s">
        <v>193</v>
      </c>
      <c r="AZ28" s="11"/>
    </row>
    <row r="29">
      <c r="A29" s="10">
        <f t="shared" si="1"/>
        <v>28</v>
      </c>
      <c r="B29" s="10">
        <v>8.0</v>
      </c>
      <c r="C29" s="10">
        <v>1.0</v>
      </c>
      <c r="D29" s="10" t="s">
        <v>187</v>
      </c>
      <c r="E29" s="10" t="s">
        <v>196</v>
      </c>
      <c r="F29" s="43" t="s">
        <v>189</v>
      </c>
      <c r="G29" s="43" t="s">
        <v>190</v>
      </c>
      <c r="H29" s="11" t="s">
        <v>56</v>
      </c>
      <c r="I29" s="11" t="s">
        <v>57</v>
      </c>
      <c r="J29" s="11">
        <v>1.0</v>
      </c>
      <c r="K29" s="11">
        <v>0.0</v>
      </c>
      <c r="L29" s="11">
        <v>1.0</v>
      </c>
      <c r="M29" s="11">
        <v>0.0</v>
      </c>
      <c r="N29" s="11">
        <v>0.0</v>
      </c>
      <c r="O29" s="11">
        <v>0.0</v>
      </c>
      <c r="P29" s="11" t="s">
        <v>191</v>
      </c>
      <c r="Q29" s="11" t="s">
        <v>113</v>
      </c>
      <c r="R29" s="11" t="s">
        <v>197</v>
      </c>
      <c r="S29" s="11" t="s">
        <v>169</v>
      </c>
      <c r="T29" s="11" t="s">
        <v>62</v>
      </c>
      <c r="U29" s="11" t="s">
        <v>63</v>
      </c>
      <c r="V29" s="11" t="s">
        <v>64</v>
      </c>
      <c r="W29" s="11" t="s">
        <v>71</v>
      </c>
      <c r="X29" s="18">
        <v>1.0</v>
      </c>
      <c r="Y29" s="18">
        <v>0.0</v>
      </c>
      <c r="Z29" s="30"/>
      <c r="AA29" s="44"/>
      <c r="AB29" s="44"/>
      <c r="AC29" s="32"/>
      <c r="AD29" s="32"/>
      <c r="AE29" s="31"/>
      <c r="AF29" s="31"/>
      <c r="AG29" s="27"/>
      <c r="AH29" s="14"/>
      <c r="AI29" s="14"/>
      <c r="AJ29" s="14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6"/>
      <c r="AY29" s="17" t="s">
        <v>193</v>
      </c>
      <c r="AZ29" s="11"/>
    </row>
    <row r="30">
      <c r="A30" s="10">
        <f t="shared" si="1"/>
        <v>29</v>
      </c>
      <c r="B30" s="10">
        <v>8.0</v>
      </c>
      <c r="C30" s="10">
        <v>1.0</v>
      </c>
      <c r="D30" s="10" t="s">
        <v>187</v>
      </c>
      <c r="E30" s="10" t="s">
        <v>198</v>
      </c>
      <c r="F30" s="43" t="s">
        <v>199</v>
      </c>
      <c r="G30" s="43" t="s">
        <v>190</v>
      </c>
      <c r="H30" s="11" t="s">
        <v>56</v>
      </c>
      <c r="I30" s="11" t="s">
        <v>57</v>
      </c>
      <c r="J30" s="11">
        <v>1.0</v>
      </c>
      <c r="K30" s="11">
        <v>0.0</v>
      </c>
      <c r="L30" s="11">
        <v>1.0</v>
      </c>
      <c r="M30" s="11">
        <v>0.0</v>
      </c>
      <c r="N30" s="11">
        <v>0.0</v>
      </c>
      <c r="O30" s="11">
        <v>0.0</v>
      </c>
      <c r="P30" s="11" t="s">
        <v>191</v>
      </c>
      <c r="Q30" s="11" t="s">
        <v>113</v>
      </c>
      <c r="R30" s="11" t="s">
        <v>192</v>
      </c>
      <c r="S30" s="11" t="s">
        <v>169</v>
      </c>
      <c r="T30" s="11" t="s">
        <v>62</v>
      </c>
      <c r="U30" s="11" t="s">
        <v>63</v>
      </c>
      <c r="V30" s="11" t="s">
        <v>64</v>
      </c>
      <c r="W30" s="11" t="s">
        <v>71</v>
      </c>
      <c r="X30" s="11">
        <v>1.0</v>
      </c>
      <c r="Y30" s="11">
        <v>0.0</v>
      </c>
      <c r="Z30" s="11"/>
      <c r="AA30" s="13"/>
      <c r="AB30" s="13"/>
      <c r="AC30" s="11"/>
      <c r="AD30" s="11"/>
      <c r="AE30" s="11"/>
      <c r="AF30" s="11"/>
      <c r="AG30" s="11"/>
      <c r="AH30" s="14"/>
      <c r="AI30" s="14"/>
      <c r="AJ30" s="14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6"/>
      <c r="AY30" s="17" t="s">
        <v>193</v>
      </c>
      <c r="AZ30" s="11">
        <v>1.0</v>
      </c>
    </row>
    <row r="31">
      <c r="A31" s="10">
        <f t="shared" si="1"/>
        <v>30</v>
      </c>
      <c r="B31" s="10">
        <v>8.0</v>
      </c>
      <c r="C31" s="10">
        <v>1.0</v>
      </c>
      <c r="D31" s="10" t="s">
        <v>187</v>
      </c>
      <c r="E31" s="10" t="s">
        <v>200</v>
      </c>
      <c r="F31" s="43" t="s">
        <v>199</v>
      </c>
      <c r="G31" s="43" t="s">
        <v>190</v>
      </c>
      <c r="H31" s="11" t="s">
        <v>56</v>
      </c>
      <c r="I31" s="11" t="s">
        <v>57</v>
      </c>
      <c r="J31" s="11">
        <v>1.0</v>
      </c>
      <c r="K31" s="11">
        <v>0.0</v>
      </c>
      <c r="L31" s="11">
        <v>1.0</v>
      </c>
      <c r="M31" s="11">
        <v>0.0</v>
      </c>
      <c r="N31" s="11">
        <v>0.0</v>
      </c>
      <c r="O31" s="11">
        <v>0.0</v>
      </c>
      <c r="P31" s="11" t="s">
        <v>191</v>
      </c>
      <c r="Q31" s="11" t="s">
        <v>113</v>
      </c>
      <c r="R31" s="11" t="s">
        <v>195</v>
      </c>
      <c r="S31" s="11" t="s">
        <v>169</v>
      </c>
      <c r="T31" s="11" t="s">
        <v>62</v>
      </c>
      <c r="U31" s="11" t="s">
        <v>63</v>
      </c>
      <c r="V31" s="11" t="s">
        <v>64</v>
      </c>
      <c r="W31" s="11" t="s">
        <v>71</v>
      </c>
      <c r="X31" s="11">
        <v>1.0</v>
      </c>
      <c r="Y31" s="11">
        <v>0.0</v>
      </c>
      <c r="Z31" s="11"/>
      <c r="AA31" s="13"/>
      <c r="AB31" s="13"/>
      <c r="AC31" s="11"/>
      <c r="AD31" s="11"/>
      <c r="AE31" s="11"/>
      <c r="AF31" s="11"/>
      <c r="AG31" s="11"/>
      <c r="AH31" s="14"/>
      <c r="AI31" s="14"/>
      <c r="AJ31" s="14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6"/>
      <c r="AY31" s="17" t="s">
        <v>193</v>
      </c>
      <c r="AZ31" s="11"/>
    </row>
    <row r="32">
      <c r="A32" s="10">
        <f t="shared" si="1"/>
        <v>31</v>
      </c>
      <c r="B32" s="10">
        <v>8.0</v>
      </c>
      <c r="C32" s="10">
        <v>1.0</v>
      </c>
      <c r="D32" s="10" t="s">
        <v>187</v>
      </c>
      <c r="E32" s="10" t="s">
        <v>201</v>
      </c>
      <c r="F32" s="43" t="s">
        <v>199</v>
      </c>
      <c r="G32" s="43" t="s">
        <v>190</v>
      </c>
      <c r="H32" s="11" t="s">
        <v>56</v>
      </c>
      <c r="I32" s="11" t="s">
        <v>57</v>
      </c>
      <c r="J32" s="11">
        <v>1.0</v>
      </c>
      <c r="K32" s="11">
        <v>0.0</v>
      </c>
      <c r="L32" s="11">
        <v>1.0</v>
      </c>
      <c r="M32" s="11">
        <v>0.0</v>
      </c>
      <c r="N32" s="11">
        <v>0.0</v>
      </c>
      <c r="O32" s="11">
        <v>0.0</v>
      </c>
      <c r="P32" s="11" t="s">
        <v>191</v>
      </c>
      <c r="Q32" s="11" t="s">
        <v>113</v>
      </c>
      <c r="R32" s="11" t="s">
        <v>197</v>
      </c>
      <c r="S32" s="11" t="s">
        <v>169</v>
      </c>
      <c r="T32" s="11" t="s">
        <v>62</v>
      </c>
      <c r="U32" s="11" t="s">
        <v>63</v>
      </c>
      <c r="V32" s="11" t="s">
        <v>64</v>
      </c>
      <c r="W32" s="11" t="s">
        <v>71</v>
      </c>
      <c r="X32" s="11">
        <v>1.0</v>
      </c>
      <c r="Y32" s="11">
        <v>0.0</v>
      </c>
      <c r="Z32" s="11"/>
      <c r="AA32" s="13"/>
      <c r="AB32" s="13"/>
      <c r="AC32" s="11"/>
      <c r="AD32" s="11"/>
      <c r="AE32" s="11"/>
      <c r="AF32" s="11"/>
      <c r="AG32" s="11"/>
      <c r="AH32" s="14"/>
      <c r="AI32" s="14"/>
      <c r="AJ32" s="14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6"/>
      <c r="AY32" s="17" t="s">
        <v>193</v>
      </c>
      <c r="AZ32" s="11"/>
    </row>
    <row r="33">
      <c r="A33" s="10">
        <f t="shared" si="1"/>
        <v>32</v>
      </c>
      <c r="B33" s="10">
        <v>8.0</v>
      </c>
      <c r="C33" s="10">
        <v>1.0</v>
      </c>
      <c r="D33" s="10" t="s">
        <v>187</v>
      </c>
      <c r="E33" s="10" t="s">
        <v>202</v>
      </c>
      <c r="F33" s="43" t="s">
        <v>203</v>
      </c>
      <c r="G33" s="43" t="s">
        <v>190</v>
      </c>
      <c r="H33" s="11" t="s">
        <v>56</v>
      </c>
      <c r="I33" s="11" t="s">
        <v>57</v>
      </c>
      <c r="J33" s="11">
        <v>1.0</v>
      </c>
      <c r="K33" s="11">
        <v>0.0</v>
      </c>
      <c r="L33" s="11">
        <v>1.0</v>
      </c>
      <c r="M33" s="11">
        <v>0.0</v>
      </c>
      <c r="N33" s="11">
        <v>0.0</v>
      </c>
      <c r="O33" s="11">
        <v>0.0</v>
      </c>
      <c r="P33" s="11" t="s">
        <v>191</v>
      </c>
      <c r="Q33" s="11" t="s">
        <v>113</v>
      </c>
      <c r="R33" s="11" t="s">
        <v>192</v>
      </c>
      <c r="S33" s="11" t="s">
        <v>169</v>
      </c>
      <c r="T33" s="11" t="s">
        <v>62</v>
      </c>
      <c r="U33" s="11" t="s">
        <v>63</v>
      </c>
      <c r="V33" s="11" t="s">
        <v>64</v>
      </c>
      <c r="W33" s="11" t="s">
        <v>71</v>
      </c>
      <c r="X33" s="11">
        <v>1.0</v>
      </c>
      <c r="Y33" s="11">
        <v>0.0</v>
      </c>
      <c r="Z33" s="11"/>
      <c r="AA33" s="13"/>
      <c r="AB33" s="13"/>
      <c r="AC33" s="11"/>
      <c r="AD33" s="11"/>
      <c r="AE33" s="11"/>
      <c r="AF33" s="11"/>
      <c r="AG33" s="11"/>
      <c r="AH33" s="14"/>
      <c r="AI33" s="14"/>
      <c r="AJ33" s="14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6"/>
      <c r="AY33" s="17" t="s">
        <v>193</v>
      </c>
      <c r="AZ33" s="11">
        <v>1.0</v>
      </c>
    </row>
    <row r="34">
      <c r="A34" s="10">
        <f t="shared" si="1"/>
        <v>33</v>
      </c>
      <c r="B34" s="10">
        <v>8.0</v>
      </c>
      <c r="C34" s="10">
        <v>1.0</v>
      </c>
      <c r="D34" s="10" t="s">
        <v>187</v>
      </c>
      <c r="E34" s="10" t="s">
        <v>204</v>
      </c>
      <c r="F34" s="43" t="s">
        <v>203</v>
      </c>
      <c r="G34" s="43" t="s">
        <v>190</v>
      </c>
      <c r="H34" s="11" t="s">
        <v>56</v>
      </c>
      <c r="I34" s="11" t="s">
        <v>57</v>
      </c>
      <c r="J34" s="11">
        <v>1.0</v>
      </c>
      <c r="K34" s="11">
        <v>0.0</v>
      </c>
      <c r="L34" s="11">
        <v>1.0</v>
      </c>
      <c r="M34" s="11">
        <v>0.0</v>
      </c>
      <c r="N34" s="11">
        <v>0.0</v>
      </c>
      <c r="O34" s="11">
        <v>0.0</v>
      </c>
      <c r="P34" s="11" t="s">
        <v>191</v>
      </c>
      <c r="Q34" s="11" t="s">
        <v>113</v>
      </c>
      <c r="R34" s="11" t="s">
        <v>195</v>
      </c>
      <c r="S34" s="11" t="s">
        <v>169</v>
      </c>
      <c r="T34" s="11" t="s">
        <v>62</v>
      </c>
      <c r="U34" s="11" t="s">
        <v>63</v>
      </c>
      <c r="V34" s="11" t="s">
        <v>64</v>
      </c>
      <c r="W34" s="11" t="s">
        <v>71</v>
      </c>
      <c r="X34" s="11">
        <v>1.0</v>
      </c>
      <c r="Y34" s="11">
        <v>0.0</v>
      </c>
      <c r="Z34" s="11"/>
      <c r="AA34" s="13"/>
      <c r="AB34" s="13"/>
      <c r="AC34" s="11"/>
      <c r="AD34" s="11"/>
      <c r="AE34" s="11"/>
      <c r="AF34" s="11"/>
      <c r="AG34" s="11"/>
      <c r="AH34" s="14"/>
      <c r="AI34" s="14"/>
      <c r="AJ34" s="14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6"/>
      <c r="AY34" s="17" t="s">
        <v>193</v>
      </c>
      <c r="AZ34" s="11"/>
    </row>
    <row r="35">
      <c r="A35" s="10">
        <f t="shared" si="1"/>
        <v>34</v>
      </c>
      <c r="B35" s="10">
        <v>8.0</v>
      </c>
      <c r="C35" s="10">
        <v>1.0</v>
      </c>
      <c r="D35" s="10" t="s">
        <v>187</v>
      </c>
      <c r="E35" s="10" t="s">
        <v>205</v>
      </c>
      <c r="F35" s="43" t="s">
        <v>203</v>
      </c>
      <c r="G35" s="43" t="s">
        <v>190</v>
      </c>
      <c r="H35" s="11" t="s">
        <v>56</v>
      </c>
      <c r="I35" s="11" t="s">
        <v>57</v>
      </c>
      <c r="J35" s="11">
        <v>1.0</v>
      </c>
      <c r="K35" s="11">
        <v>0.0</v>
      </c>
      <c r="L35" s="11">
        <v>1.0</v>
      </c>
      <c r="M35" s="11">
        <v>0.0</v>
      </c>
      <c r="N35" s="11">
        <v>0.0</v>
      </c>
      <c r="O35" s="11">
        <v>0.0</v>
      </c>
      <c r="P35" s="11" t="s">
        <v>191</v>
      </c>
      <c r="Q35" s="11" t="s">
        <v>113</v>
      </c>
      <c r="R35" s="11" t="s">
        <v>197</v>
      </c>
      <c r="S35" s="11" t="s">
        <v>169</v>
      </c>
      <c r="T35" s="11" t="s">
        <v>62</v>
      </c>
      <c r="U35" s="11" t="s">
        <v>63</v>
      </c>
      <c r="V35" s="11" t="s">
        <v>64</v>
      </c>
      <c r="W35" s="11" t="s">
        <v>71</v>
      </c>
      <c r="X35" s="11">
        <v>1.0</v>
      </c>
      <c r="Y35" s="11">
        <v>0.0</v>
      </c>
      <c r="Z35" s="11"/>
      <c r="AA35" s="13"/>
      <c r="AB35" s="13"/>
      <c r="AC35" s="11"/>
      <c r="AD35" s="42"/>
      <c r="AE35" s="42"/>
      <c r="AF35" s="42"/>
      <c r="AG35" s="42"/>
      <c r="AH35" s="14"/>
      <c r="AI35" s="14"/>
      <c r="AJ35" s="14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6"/>
      <c r="AY35" s="17" t="s">
        <v>193</v>
      </c>
      <c r="AZ35" s="11"/>
    </row>
    <row r="36">
      <c r="A36" s="10">
        <f t="shared" si="1"/>
        <v>35</v>
      </c>
      <c r="B36" s="10">
        <v>8.0</v>
      </c>
      <c r="C36" s="10">
        <v>1.0</v>
      </c>
      <c r="D36" s="10" t="s">
        <v>187</v>
      </c>
      <c r="E36" s="10" t="s">
        <v>206</v>
      </c>
      <c r="F36" s="43" t="s">
        <v>207</v>
      </c>
      <c r="G36" s="43" t="s">
        <v>190</v>
      </c>
      <c r="H36" s="11" t="s">
        <v>56</v>
      </c>
      <c r="I36" s="11" t="s">
        <v>57</v>
      </c>
      <c r="J36" s="11">
        <v>1.0</v>
      </c>
      <c r="K36" s="11">
        <v>0.0</v>
      </c>
      <c r="L36" s="11">
        <v>1.0</v>
      </c>
      <c r="M36" s="11">
        <v>0.0</v>
      </c>
      <c r="N36" s="11">
        <v>0.0</v>
      </c>
      <c r="O36" s="11">
        <v>0.0</v>
      </c>
      <c r="P36" s="11" t="s">
        <v>208</v>
      </c>
      <c r="Q36" s="11" t="s">
        <v>59</v>
      </c>
      <c r="R36" s="11" t="s">
        <v>209</v>
      </c>
      <c r="S36" s="11" t="s">
        <v>61</v>
      </c>
      <c r="T36" s="11" t="s">
        <v>62</v>
      </c>
      <c r="U36" s="11" t="s">
        <v>63</v>
      </c>
      <c r="V36" s="11" t="s">
        <v>64</v>
      </c>
      <c r="W36" s="11" t="s">
        <v>71</v>
      </c>
      <c r="X36" s="11">
        <v>1.0</v>
      </c>
      <c r="Y36" s="11">
        <v>0.0</v>
      </c>
      <c r="Z36" s="11"/>
      <c r="AA36" s="13"/>
      <c r="AB36" s="13"/>
      <c r="AC36" s="11"/>
      <c r="AD36" s="42"/>
      <c r="AE36" s="42"/>
      <c r="AF36" s="42"/>
      <c r="AG36" s="42"/>
      <c r="AH36" s="14"/>
      <c r="AI36" s="14"/>
      <c r="AJ36" s="14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6"/>
      <c r="AY36" s="17" t="s">
        <v>193</v>
      </c>
      <c r="AZ36" s="11"/>
    </row>
    <row r="37" ht="24.75" customHeight="1">
      <c r="A37" s="10">
        <f t="shared" si="1"/>
        <v>36</v>
      </c>
      <c r="B37" s="10">
        <v>9.0</v>
      </c>
      <c r="C37" s="10">
        <v>1.0</v>
      </c>
      <c r="D37" s="10" t="s">
        <v>210</v>
      </c>
      <c r="E37" s="10" t="s">
        <v>211</v>
      </c>
      <c r="F37" s="11" t="s">
        <v>212</v>
      </c>
      <c r="G37" s="43" t="s">
        <v>213</v>
      </c>
      <c r="H37" s="11" t="s">
        <v>214</v>
      </c>
      <c r="I37" s="11" t="s">
        <v>57</v>
      </c>
      <c r="J37" s="11">
        <v>1.0</v>
      </c>
      <c r="K37" s="11">
        <v>1.0</v>
      </c>
      <c r="L37" s="11">
        <v>0.0</v>
      </c>
      <c r="M37" s="11">
        <v>1.0</v>
      </c>
      <c r="N37" s="11">
        <v>1.0</v>
      </c>
      <c r="O37" s="11">
        <v>0.0</v>
      </c>
      <c r="P37" s="11" t="s">
        <v>215</v>
      </c>
      <c r="Q37" s="11" t="s">
        <v>59</v>
      </c>
      <c r="R37" s="11" t="s">
        <v>216</v>
      </c>
      <c r="S37" s="11" t="s">
        <v>61</v>
      </c>
      <c r="T37" s="11" t="s">
        <v>62</v>
      </c>
      <c r="U37" s="11" t="s">
        <v>63</v>
      </c>
      <c r="V37" s="11" t="s">
        <v>64</v>
      </c>
      <c r="W37" s="11" t="s">
        <v>71</v>
      </c>
      <c r="X37" s="45">
        <v>1.0</v>
      </c>
      <c r="Y37" s="45">
        <v>1.0</v>
      </c>
      <c r="Z37" s="46" t="s">
        <v>59</v>
      </c>
      <c r="AA37" s="24" t="s">
        <v>74</v>
      </c>
      <c r="AB37" s="12" t="s">
        <v>75</v>
      </c>
      <c r="AC37" s="47">
        <v>197.5</v>
      </c>
      <c r="AD37" s="48"/>
      <c r="AE37" s="41">
        <v>100.0</v>
      </c>
      <c r="AF37" s="41">
        <v>100.0</v>
      </c>
      <c r="AG37" s="39">
        <v>200.0</v>
      </c>
      <c r="AH37" s="14"/>
      <c r="AI37" s="14"/>
      <c r="AJ37" s="14"/>
      <c r="AK37" s="28">
        <v>2.12</v>
      </c>
      <c r="AL37" s="28">
        <v>0.14627796</v>
      </c>
      <c r="AM37" s="28">
        <v>4.08841566</v>
      </c>
      <c r="AN37" s="28">
        <v>0.03</v>
      </c>
      <c r="AO37" s="28">
        <v>0.29981</v>
      </c>
      <c r="AP37" s="28">
        <v>0.02069</v>
      </c>
      <c r="AQ37" s="28">
        <v>0.57819</v>
      </c>
      <c r="AR37" s="28">
        <v>0.14898</v>
      </c>
      <c r="AS37" s="28">
        <v>0.01039</v>
      </c>
      <c r="AT37" s="28">
        <v>0.27901</v>
      </c>
      <c r="AU37" s="15"/>
      <c r="AV37" s="15"/>
      <c r="AW37" s="15"/>
      <c r="AX37" s="16"/>
      <c r="AY37" s="17" t="s">
        <v>217</v>
      </c>
      <c r="AZ37" s="11"/>
    </row>
    <row r="38" ht="21.75" customHeight="1">
      <c r="A38" s="10">
        <f t="shared" si="1"/>
        <v>37</v>
      </c>
      <c r="B38" s="10">
        <v>9.0</v>
      </c>
      <c r="C38" s="10">
        <v>1.0</v>
      </c>
      <c r="D38" s="10" t="s">
        <v>210</v>
      </c>
      <c r="E38" s="10" t="s">
        <v>218</v>
      </c>
      <c r="F38" s="11" t="s">
        <v>212</v>
      </c>
      <c r="G38" s="43" t="s">
        <v>213</v>
      </c>
      <c r="H38" s="11" t="s">
        <v>214</v>
      </c>
      <c r="I38" s="43" t="s">
        <v>219</v>
      </c>
      <c r="J38" s="11">
        <v>1.0</v>
      </c>
      <c r="K38" s="11">
        <v>0.0</v>
      </c>
      <c r="L38" s="11">
        <v>1.0</v>
      </c>
      <c r="M38" s="11">
        <v>0.0</v>
      </c>
      <c r="N38" s="11">
        <v>0.0</v>
      </c>
      <c r="O38" s="11">
        <v>0.0</v>
      </c>
      <c r="P38" s="11" t="s">
        <v>215</v>
      </c>
      <c r="Q38" s="11" t="s">
        <v>59</v>
      </c>
      <c r="R38" s="11" t="s">
        <v>216</v>
      </c>
      <c r="S38" s="11" t="s">
        <v>61</v>
      </c>
      <c r="T38" s="11" t="s">
        <v>62</v>
      </c>
      <c r="U38" s="11" t="s">
        <v>63</v>
      </c>
      <c r="V38" s="11" t="s">
        <v>64</v>
      </c>
      <c r="W38" s="11" t="s">
        <v>71</v>
      </c>
      <c r="X38" s="11">
        <v>1.0</v>
      </c>
      <c r="Y38" s="11">
        <v>0.0</v>
      </c>
      <c r="Z38" s="11"/>
      <c r="AA38" s="13"/>
      <c r="AB38" s="13"/>
      <c r="AC38" s="11"/>
      <c r="AD38" s="42"/>
      <c r="AE38" s="42"/>
      <c r="AF38" s="42"/>
      <c r="AG38" s="42"/>
      <c r="AH38" s="14"/>
      <c r="AI38" s="14"/>
      <c r="AJ38" s="14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6"/>
      <c r="AY38" s="17" t="s">
        <v>217</v>
      </c>
      <c r="AZ38" s="11"/>
    </row>
    <row r="39" ht="26.25" customHeight="1">
      <c r="A39" s="10">
        <f t="shared" si="1"/>
        <v>38</v>
      </c>
      <c r="B39" s="10">
        <v>10.0</v>
      </c>
      <c r="C39" s="10">
        <v>1.0</v>
      </c>
      <c r="D39" s="10" t="s">
        <v>220</v>
      </c>
      <c r="E39" s="10" t="s">
        <v>221</v>
      </c>
      <c r="F39" s="11" t="s">
        <v>222</v>
      </c>
      <c r="G39" s="43" t="s">
        <v>223</v>
      </c>
      <c r="H39" s="11" t="s">
        <v>224</v>
      </c>
      <c r="I39" s="11" t="s">
        <v>57</v>
      </c>
      <c r="J39" s="11">
        <v>1.0</v>
      </c>
      <c r="K39" s="11">
        <v>1.0</v>
      </c>
      <c r="L39" s="11">
        <v>0.0</v>
      </c>
      <c r="M39" s="11">
        <v>1.0</v>
      </c>
      <c r="N39" s="11">
        <v>1.0</v>
      </c>
      <c r="O39" s="11">
        <v>0.0</v>
      </c>
      <c r="P39" s="11" t="s">
        <v>225</v>
      </c>
      <c r="Q39" s="11" t="s">
        <v>113</v>
      </c>
      <c r="R39" s="11" t="s">
        <v>226</v>
      </c>
      <c r="S39" s="11" t="s">
        <v>169</v>
      </c>
      <c r="T39" s="11" t="s">
        <v>62</v>
      </c>
      <c r="U39" s="11" t="s">
        <v>63</v>
      </c>
      <c r="V39" s="11" t="s">
        <v>64</v>
      </c>
      <c r="W39" s="11" t="s">
        <v>227</v>
      </c>
      <c r="X39" s="18">
        <v>1.0</v>
      </c>
      <c r="Y39" s="18">
        <v>1.0</v>
      </c>
      <c r="Z39" s="18" t="s">
        <v>228</v>
      </c>
      <c r="AA39" s="49" t="s">
        <v>74</v>
      </c>
      <c r="AB39" s="12" t="s">
        <v>75</v>
      </c>
      <c r="AC39" s="34">
        <v>1.0</v>
      </c>
      <c r="AD39" s="38">
        <v>535.0</v>
      </c>
      <c r="AE39" s="41">
        <v>307.0</v>
      </c>
      <c r="AF39" s="41">
        <v>229.0</v>
      </c>
      <c r="AG39" s="50">
        <v>536.0</v>
      </c>
      <c r="AH39" s="14"/>
      <c r="AI39" s="14"/>
      <c r="AJ39" s="14"/>
      <c r="AK39" s="28">
        <v>4.82</v>
      </c>
      <c r="AL39" s="28">
        <v>1.0</v>
      </c>
      <c r="AM39" s="28">
        <v>29.239016</v>
      </c>
      <c r="AN39" s="28">
        <v>0.01</v>
      </c>
      <c r="AO39" s="28">
        <v>0.1917</v>
      </c>
      <c r="AP39" s="28">
        <v>0.08732</v>
      </c>
      <c r="AQ39" s="28">
        <v>0.47215</v>
      </c>
      <c r="AR39" s="28">
        <v>0.09441</v>
      </c>
      <c r="AS39" s="28">
        <v>0.04315</v>
      </c>
      <c r="AT39" s="28">
        <v>0.22744</v>
      </c>
      <c r="AU39" s="15"/>
      <c r="AV39" s="15"/>
      <c r="AW39" s="15"/>
      <c r="AX39" s="40" t="s">
        <v>229</v>
      </c>
      <c r="AY39" s="17" t="s">
        <v>230</v>
      </c>
      <c r="AZ39" s="11"/>
    </row>
    <row r="40">
      <c r="A40" s="10">
        <f t="shared" si="1"/>
        <v>39</v>
      </c>
      <c r="B40" s="10">
        <v>11.0</v>
      </c>
      <c r="C40" s="10">
        <v>1.0</v>
      </c>
      <c r="D40" s="10" t="s">
        <v>231</v>
      </c>
      <c r="E40" s="10" t="s">
        <v>232</v>
      </c>
      <c r="F40" s="11" t="s">
        <v>233</v>
      </c>
      <c r="G40" s="43" t="s">
        <v>234</v>
      </c>
      <c r="H40" s="11" t="s">
        <v>235</v>
      </c>
      <c r="I40" s="11" t="s">
        <v>57</v>
      </c>
      <c r="J40" s="11">
        <v>1.0</v>
      </c>
      <c r="K40" s="11">
        <v>1.0</v>
      </c>
      <c r="L40" s="11">
        <v>0.0</v>
      </c>
      <c r="M40" s="11">
        <v>1.0</v>
      </c>
      <c r="N40" s="11">
        <v>1.0</v>
      </c>
      <c r="O40" s="11">
        <v>0.0</v>
      </c>
      <c r="P40" s="11" t="s">
        <v>236</v>
      </c>
      <c r="Q40" s="11" t="s">
        <v>130</v>
      </c>
      <c r="R40" s="11" t="s">
        <v>237</v>
      </c>
      <c r="S40" s="11" t="s">
        <v>169</v>
      </c>
      <c r="T40" s="11" t="s">
        <v>62</v>
      </c>
      <c r="U40" s="11" t="s">
        <v>63</v>
      </c>
      <c r="V40" s="11" t="s">
        <v>64</v>
      </c>
      <c r="W40" s="11" t="s">
        <v>116</v>
      </c>
      <c r="X40" s="18">
        <v>1.0</v>
      </c>
      <c r="Y40" s="18">
        <v>1.0</v>
      </c>
      <c r="Z40" s="18" t="s">
        <v>133</v>
      </c>
      <c r="AA40" s="24" t="s">
        <v>134</v>
      </c>
      <c r="AB40" s="24" t="s">
        <v>75</v>
      </c>
      <c r="AC40" s="31">
        <v>1.0</v>
      </c>
      <c r="AD40" s="51"/>
      <c r="AE40" s="38">
        <v>2646.0</v>
      </c>
      <c r="AF40" s="37"/>
      <c r="AG40" s="38">
        <v>2646.0</v>
      </c>
      <c r="AH40" s="14"/>
      <c r="AI40" s="14"/>
      <c r="AJ40" s="14"/>
      <c r="AK40" s="28">
        <v>1615.96</v>
      </c>
      <c r="AL40" s="28">
        <v>1462.22426</v>
      </c>
      <c r="AM40" s="28">
        <v>1777.37866</v>
      </c>
      <c r="AN40" s="28">
        <v>0.0</v>
      </c>
      <c r="AO40" s="28">
        <v>2.50459</v>
      </c>
      <c r="AP40" s="28">
        <v>2.22239</v>
      </c>
      <c r="AQ40" s="28">
        <v>2.86037</v>
      </c>
      <c r="AR40" s="28">
        <v>0.78148</v>
      </c>
      <c r="AS40" s="28">
        <v>0.74338</v>
      </c>
      <c r="AT40" s="28">
        <v>0.81959</v>
      </c>
      <c r="AU40" s="15"/>
      <c r="AV40" s="15"/>
      <c r="AW40" s="15"/>
      <c r="AX40" s="16"/>
      <c r="AY40" s="17" t="s">
        <v>238</v>
      </c>
      <c r="AZ40" s="11"/>
    </row>
    <row r="41">
      <c r="A41" s="10">
        <f t="shared" si="1"/>
        <v>40</v>
      </c>
      <c r="B41" s="10">
        <v>11.0</v>
      </c>
      <c r="C41" s="10">
        <v>1.0</v>
      </c>
      <c r="D41" s="10" t="s">
        <v>231</v>
      </c>
      <c r="E41" s="10" t="s">
        <v>239</v>
      </c>
      <c r="F41" s="11" t="s">
        <v>240</v>
      </c>
      <c r="G41" s="43" t="s">
        <v>241</v>
      </c>
      <c r="H41" s="11" t="s">
        <v>242</v>
      </c>
      <c r="I41" s="11" t="s">
        <v>57</v>
      </c>
      <c r="J41" s="11">
        <v>1.0</v>
      </c>
      <c r="K41" s="11">
        <v>0.0</v>
      </c>
      <c r="L41" s="11">
        <v>1.0</v>
      </c>
      <c r="M41" s="11">
        <v>0.0</v>
      </c>
      <c r="N41" s="11">
        <v>0.0</v>
      </c>
      <c r="O41" s="11">
        <v>0.0</v>
      </c>
      <c r="P41" s="11" t="s">
        <v>236</v>
      </c>
      <c r="Q41" s="11" t="s">
        <v>130</v>
      </c>
      <c r="R41" s="11" t="s">
        <v>237</v>
      </c>
      <c r="S41" s="11" t="s">
        <v>169</v>
      </c>
      <c r="T41" s="11" t="s">
        <v>62</v>
      </c>
      <c r="U41" s="11" t="s">
        <v>63</v>
      </c>
      <c r="V41" s="11" t="s">
        <v>64</v>
      </c>
      <c r="W41" s="11" t="s">
        <v>116</v>
      </c>
      <c r="X41" s="11">
        <v>1.0</v>
      </c>
      <c r="Y41" s="11">
        <v>0.0</v>
      </c>
      <c r="Z41" s="11"/>
      <c r="AA41" s="13"/>
      <c r="AB41" s="13"/>
      <c r="AC41" s="11"/>
      <c r="AD41" s="11"/>
      <c r="AE41" s="11"/>
      <c r="AF41" s="11"/>
      <c r="AG41" s="11"/>
      <c r="AH41" s="14"/>
      <c r="AI41" s="14"/>
      <c r="AJ41" s="14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6"/>
      <c r="AY41" s="17" t="s">
        <v>238</v>
      </c>
      <c r="AZ41" s="11"/>
    </row>
    <row r="42" ht="30.75" customHeight="1">
      <c r="A42" s="10">
        <f t="shared" si="1"/>
        <v>41</v>
      </c>
      <c r="B42" s="10">
        <v>11.0</v>
      </c>
      <c r="C42" s="10">
        <v>1.0</v>
      </c>
      <c r="D42" s="10" t="s">
        <v>231</v>
      </c>
      <c r="E42" s="10" t="s">
        <v>243</v>
      </c>
      <c r="F42" s="11" t="s">
        <v>240</v>
      </c>
      <c r="G42" s="43" t="s">
        <v>241</v>
      </c>
      <c r="H42" s="11" t="s">
        <v>244</v>
      </c>
      <c r="I42" s="11" t="s">
        <v>57</v>
      </c>
      <c r="J42" s="11">
        <v>1.0</v>
      </c>
      <c r="K42" s="11">
        <v>0.0</v>
      </c>
      <c r="L42" s="11">
        <v>1.0</v>
      </c>
      <c r="M42" s="11">
        <v>0.0</v>
      </c>
      <c r="N42" s="11">
        <v>0.0</v>
      </c>
      <c r="O42" s="11">
        <v>0.0</v>
      </c>
      <c r="P42" s="11" t="s">
        <v>236</v>
      </c>
      <c r="Q42" s="11" t="s">
        <v>130</v>
      </c>
      <c r="R42" s="11" t="s">
        <v>237</v>
      </c>
      <c r="S42" s="11" t="s">
        <v>169</v>
      </c>
      <c r="T42" s="11" t="s">
        <v>62</v>
      </c>
      <c r="U42" s="11" t="s">
        <v>63</v>
      </c>
      <c r="V42" s="11" t="s">
        <v>64</v>
      </c>
      <c r="W42" s="11" t="s">
        <v>116</v>
      </c>
      <c r="X42" s="11">
        <v>1.0</v>
      </c>
      <c r="Y42" s="11">
        <v>0.0</v>
      </c>
      <c r="Z42" s="11"/>
      <c r="AA42" s="13"/>
      <c r="AB42" s="13"/>
      <c r="AC42" s="11"/>
      <c r="AD42" s="11"/>
      <c r="AE42" s="11"/>
      <c r="AF42" s="11"/>
      <c r="AG42" s="11"/>
      <c r="AH42" s="14"/>
      <c r="AI42" s="14"/>
      <c r="AJ42" s="14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6"/>
      <c r="AY42" s="17" t="s">
        <v>238</v>
      </c>
      <c r="AZ42" s="11"/>
    </row>
    <row r="43" ht="42.75" customHeight="1">
      <c r="A43" s="10">
        <f t="shared" si="1"/>
        <v>42</v>
      </c>
      <c r="B43" s="10">
        <v>12.0</v>
      </c>
      <c r="C43" s="10">
        <v>1.0</v>
      </c>
      <c r="D43" s="10" t="s">
        <v>245</v>
      </c>
      <c r="E43" s="10" t="s">
        <v>246</v>
      </c>
      <c r="F43" s="43" t="s">
        <v>247</v>
      </c>
      <c r="G43" s="43" t="s">
        <v>248</v>
      </c>
      <c r="H43" s="11" t="s">
        <v>249</v>
      </c>
      <c r="I43" s="11" t="s">
        <v>57</v>
      </c>
      <c r="J43" s="11">
        <v>1.0</v>
      </c>
      <c r="K43" s="11">
        <v>1.0</v>
      </c>
      <c r="L43" s="11">
        <v>0.0</v>
      </c>
      <c r="M43" s="11">
        <v>1.0</v>
      </c>
      <c r="N43" s="11">
        <v>1.0</v>
      </c>
      <c r="O43" s="11">
        <v>0.0</v>
      </c>
      <c r="P43" s="11" t="s">
        <v>250</v>
      </c>
      <c r="Q43" s="11" t="s">
        <v>59</v>
      </c>
      <c r="R43" s="11" t="s">
        <v>251</v>
      </c>
      <c r="S43" s="11" t="s">
        <v>61</v>
      </c>
      <c r="T43" s="11" t="s">
        <v>62</v>
      </c>
      <c r="U43" s="11" t="s">
        <v>63</v>
      </c>
      <c r="V43" s="11" t="s">
        <v>64</v>
      </c>
      <c r="W43" s="11" t="s">
        <v>144</v>
      </c>
      <c r="X43" s="18">
        <v>1.0</v>
      </c>
      <c r="Y43" s="18">
        <v>1.0</v>
      </c>
      <c r="Z43" s="30" t="s">
        <v>59</v>
      </c>
      <c r="AA43" s="24" t="s">
        <v>74</v>
      </c>
      <c r="AB43" s="24" t="s">
        <v>75</v>
      </c>
      <c r="AC43" s="34">
        <v>181.0</v>
      </c>
      <c r="AD43" s="32"/>
      <c r="AE43" s="31">
        <v>58.0</v>
      </c>
      <c r="AF43" s="31">
        <v>58.0</v>
      </c>
      <c r="AG43" s="27">
        <v>116.0</v>
      </c>
      <c r="AH43" s="14"/>
      <c r="AI43" s="14"/>
      <c r="AJ43" s="14"/>
      <c r="AK43" s="28">
        <v>3.05</v>
      </c>
      <c r="AL43" s="28">
        <v>1.06093743</v>
      </c>
      <c r="AM43" s="28">
        <v>5.0308432</v>
      </c>
      <c r="AN43" s="28">
        <v>0.0</v>
      </c>
      <c r="AO43" s="28">
        <v>0.56637</v>
      </c>
      <c r="AP43" s="28">
        <v>0.19701</v>
      </c>
      <c r="AQ43" s="28">
        <v>0.9342</v>
      </c>
      <c r="AR43" s="28">
        <v>0.27467</v>
      </c>
      <c r="AS43" s="28">
        <v>0.09888</v>
      </c>
      <c r="AT43" s="28">
        <v>0.42624</v>
      </c>
      <c r="AU43" s="15"/>
      <c r="AV43" s="15"/>
      <c r="AW43" s="15"/>
      <c r="AX43" s="16"/>
      <c r="AY43" s="17" t="s">
        <v>252</v>
      </c>
      <c r="AZ43" s="11"/>
    </row>
    <row r="44">
      <c r="A44" s="10">
        <f t="shared" si="1"/>
        <v>43</v>
      </c>
      <c r="B44" s="10">
        <v>13.0</v>
      </c>
      <c r="C44" s="10">
        <v>1.0</v>
      </c>
      <c r="D44" s="10" t="s">
        <v>253</v>
      </c>
      <c r="E44" s="10" t="s">
        <v>254</v>
      </c>
      <c r="F44" s="11" t="s">
        <v>255</v>
      </c>
      <c r="G44" s="43" t="s">
        <v>256</v>
      </c>
      <c r="H44" s="11" t="s">
        <v>257</v>
      </c>
      <c r="I44" s="11" t="s">
        <v>57</v>
      </c>
      <c r="J44" s="11">
        <v>1.0</v>
      </c>
      <c r="K44" s="11">
        <v>1.0</v>
      </c>
      <c r="L44" s="11">
        <v>0.0</v>
      </c>
      <c r="M44" s="11">
        <v>1.0</v>
      </c>
      <c r="N44" s="11">
        <v>1.0</v>
      </c>
      <c r="O44" s="11">
        <v>0.0</v>
      </c>
      <c r="P44" s="11" t="s">
        <v>258</v>
      </c>
      <c r="Q44" s="11" t="s">
        <v>59</v>
      </c>
      <c r="R44" s="11" t="s">
        <v>259</v>
      </c>
      <c r="S44" s="11" t="s">
        <v>260</v>
      </c>
      <c r="T44" s="11" t="s">
        <v>62</v>
      </c>
      <c r="U44" s="11" t="s">
        <v>63</v>
      </c>
      <c r="V44" s="11" t="s">
        <v>64</v>
      </c>
      <c r="W44" s="11" t="s">
        <v>71</v>
      </c>
      <c r="X44" s="18">
        <v>1.0</v>
      </c>
      <c r="Y44" s="18">
        <v>1.0</v>
      </c>
      <c r="Z44" s="18" t="s">
        <v>228</v>
      </c>
      <c r="AA44" s="24" t="s">
        <v>74</v>
      </c>
      <c r="AB44" s="24" t="s">
        <v>75</v>
      </c>
      <c r="AC44" s="31">
        <v>1.0</v>
      </c>
      <c r="AD44" s="34">
        <v>78.0</v>
      </c>
      <c r="AE44" s="33">
        <v>53.0</v>
      </c>
      <c r="AF44" s="33">
        <v>27.0</v>
      </c>
      <c r="AG44" s="27">
        <v>80.0</v>
      </c>
      <c r="AH44" s="14"/>
      <c r="AI44" s="14"/>
      <c r="AJ44" s="14"/>
      <c r="AK44" s="28">
        <v>17.7</v>
      </c>
      <c r="AL44" s="28">
        <v>1.0</v>
      </c>
      <c r="AM44" s="28">
        <v>93.9466717</v>
      </c>
      <c r="AN44" s="28">
        <v>0.0</v>
      </c>
      <c r="AO44" s="28">
        <v>0.99475</v>
      </c>
      <c r="AP44" s="28">
        <v>0.23644</v>
      </c>
      <c r="AQ44" s="28">
        <v>2.29174</v>
      </c>
      <c r="AR44" s="28">
        <v>0.42564</v>
      </c>
      <c r="AS44" s="28">
        <v>0.11111</v>
      </c>
      <c r="AT44" s="28">
        <v>0.73491</v>
      </c>
      <c r="AU44" s="15"/>
      <c r="AV44" s="15"/>
      <c r="AW44" s="15"/>
      <c r="AX44" s="40" t="s">
        <v>261</v>
      </c>
      <c r="AY44" s="17" t="s">
        <v>262</v>
      </c>
      <c r="AZ44" s="11"/>
    </row>
    <row r="45">
      <c r="A45" s="10">
        <f t="shared" si="1"/>
        <v>44</v>
      </c>
      <c r="B45" s="10">
        <v>14.0</v>
      </c>
      <c r="C45" s="10">
        <v>2.0</v>
      </c>
      <c r="D45" s="10" t="s">
        <v>253</v>
      </c>
      <c r="E45" s="10" t="s">
        <v>263</v>
      </c>
      <c r="F45" s="11" t="s">
        <v>264</v>
      </c>
      <c r="G45" s="43" t="s">
        <v>265</v>
      </c>
      <c r="H45" s="11" t="s">
        <v>257</v>
      </c>
      <c r="I45" s="11" t="s">
        <v>57</v>
      </c>
      <c r="J45" s="11">
        <v>1.0</v>
      </c>
      <c r="K45" s="11">
        <v>1.0</v>
      </c>
      <c r="L45" s="11">
        <v>0.0</v>
      </c>
      <c r="M45" s="11">
        <v>1.0</v>
      </c>
      <c r="N45" s="11">
        <v>1.0</v>
      </c>
      <c r="O45" s="11">
        <v>0.0</v>
      </c>
      <c r="P45" s="11" t="s">
        <v>266</v>
      </c>
      <c r="Q45" s="11" t="s">
        <v>59</v>
      </c>
      <c r="R45" s="11" t="s">
        <v>259</v>
      </c>
      <c r="S45" s="11" t="s">
        <v>260</v>
      </c>
      <c r="T45" s="11" t="s">
        <v>62</v>
      </c>
      <c r="U45" s="11" t="s">
        <v>63</v>
      </c>
      <c r="V45" s="11" t="s">
        <v>64</v>
      </c>
      <c r="W45" s="11" t="s">
        <v>71</v>
      </c>
      <c r="X45" s="18">
        <v>1.0</v>
      </c>
      <c r="Y45" s="18">
        <v>1.0</v>
      </c>
      <c r="Z45" s="18" t="s">
        <v>228</v>
      </c>
      <c r="AA45" s="24" t="s">
        <v>74</v>
      </c>
      <c r="AB45" s="24" t="s">
        <v>75</v>
      </c>
      <c r="AC45" s="31">
        <v>1.0</v>
      </c>
      <c r="AD45" s="34">
        <v>78.0</v>
      </c>
      <c r="AE45" s="33">
        <v>37.0</v>
      </c>
      <c r="AF45" s="33">
        <v>43.0</v>
      </c>
      <c r="AG45" s="27">
        <v>80.0</v>
      </c>
      <c r="AH45" s="14"/>
      <c r="AI45" s="14"/>
      <c r="AJ45" s="14"/>
      <c r="AK45" s="28">
        <v>12.8</v>
      </c>
      <c r="AL45" s="28">
        <v>1.0</v>
      </c>
      <c r="AM45" s="28">
        <v>69.3296295</v>
      </c>
      <c r="AN45" s="28">
        <v>0.0</v>
      </c>
      <c r="AO45" s="28">
        <v>0.80226</v>
      </c>
      <c r="AP45" s="28">
        <v>0.22424</v>
      </c>
      <c r="AQ45" s="28">
        <v>1.86711</v>
      </c>
      <c r="AR45" s="28">
        <v>0.37139</v>
      </c>
      <c r="AS45" s="28">
        <v>0.11111</v>
      </c>
      <c r="AT45" s="28">
        <v>0.68138</v>
      </c>
      <c r="AU45" s="15"/>
      <c r="AV45" s="15"/>
      <c r="AW45" s="15"/>
      <c r="AX45" s="40" t="s">
        <v>261</v>
      </c>
      <c r="AY45" s="17" t="s">
        <v>267</v>
      </c>
      <c r="AZ45" s="11"/>
    </row>
    <row r="46">
      <c r="A46" s="10">
        <f t="shared" si="1"/>
        <v>45</v>
      </c>
      <c r="B46" s="10">
        <v>15.0</v>
      </c>
      <c r="C46" s="10">
        <v>2.0</v>
      </c>
      <c r="D46" s="10" t="s">
        <v>268</v>
      </c>
      <c r="E46" s="10" t="s">
        <v>269</v>
      </c>
      <c r="F46" s="11" t="s">
        <v>270</v>
      </c>
      <c r="G46" s="43" t="s">
        <v>271</v>
      </c>
      <c r="H46" s="11" t="s">
        <v>272</v>
      </c>
      <c r="I46" s="11" t="s">
        <v>57</v>
      </c>
      <c r="J46" s="11">
        <v>1.0</v>
      </c>
      <c r="K46" s="11">
        <v>1.0</v>
      </c>
      <c r="L46" s="11">
        <v>0.0</v>
      </c>
      <c r="M46" s="11">
        <v>1.0</v>
      </c>
      <c r="N46" s="11">
        <v>1.0</v>
      </c>
      <c r="O46" s="11">
        <v>0.0</v>
      </c>
      <c r="P46" s="11" t="s">
        <v>273</v>
      </c>
      <c r="Q46" s="11" t="s">
        <v>59</v>
      </c>
      <c r="R46" s="11" t="s">
        <v>274</v>
      </c>
      <c r="S46" s="11" t="s">
        <v>275</v>
      </c>
      <c r="T46" s="11" t="s">
        <v>62</v>
      </c>
      <c r="U46" s="11" t="s">
        <v>63</v>
      </c>
      <c r="V46" s="11" t="s">
        <v>64</v>
      </c>
      <c r="W46" s="11" t="s">
        <v>227</v>
      </c>
      <c r="X46" s="18">
        <v>1.0</v>
      </c>
      <c r="Y46" s="18">
        <v>1.0</v>
      </c>
      <c r="Z46" s="30" t="s">
        <v>59</v>
      </c>
      <c r="AA46" s="24" t="s">
        <v>74</v>
      </c>
      <c r="AB46" s="24" t="s">
        <v>75</v>
      </c>
      <c r="AC46" s="31">
        <v>62.0</v>
      </c>
      <c r="AD46" s="32"/>
      <c r="AE46" s="31">
        <v>32.0</v>
      </c>
      <c r="AF46" s="31">
        <v>32.0</v>
      </c>
      <c r="AG46" s="27">
        <v>64.0</v>
      </c>
      <c r="AH46" s="14"/>
      <c r="AI46" s="14"/>
      <c r="AJ46" s="14"/>
      <c r="AK46" s="28">
        <v>2.2</v>
      </c>
      <c r="AL46" s="28">
        <v>0.19376805</v>
      </c>
      <c r="AM46" s="28">
        <v>4.18916041</v>
      </c>
      <c r="AN46" s="28">
        <v>0.03</v>
      </c>
      <c r="AO46" s="28">
        <v>0.55</v>
      </c>
      <c r="AP46" s="28">
        <v>0.04844</v>
      </c>
      <c r="AQ46" s="28">
        <v>1.04729</v>
      </c>
      <c r="AR46" s="28">
        <v>0.26909</v>
      </c>
      <c r="AS46" s="28">
        <v>0.0246</v>
      </c>
      <c r="AT46" s="28">
        <v>0.46969</v>
      </c>
      <c r="AU46" s="15"/>
      <c r="AV46" s="15"/>
      <c r="AW46" s="15"/>
      <c r="AX46" s="16"/>
      <c r="AY46" s="17" t="s">
        <v>276</v>
      </c>
      <c r="AZ46" s="11"/>
    </row>
    <row r="47">
      <c r="A47" s="10">
        <f t="shared" si="1"/>
        <v>46</v>
      </c>
      <c r="B47" s="52">
        <v>16.0</v>
      </c>
      <c r="C47" s="52">
        <v>2.0</v>
      </c>
      <c r="D47" s="52" t="s">
        <v>277</v>
      </c>
      <c r="E47" s="52" t="s">
        <v>278</v>
      </c>
      <c r="F47" s="53" t="s">
        <v>279</v>
      </c>
      <c r="G47" s="43" t="s">
        <v>280</v>
      </c>
      <c r="H47" s="53" t="s">
        <v>56</v>
      </c>
      <c r="I47" s="53" t="s">
        <v>57</v>
      </c>
      <c r="J47" s="53">
        <v>1.0</v>
      </c>
      <c r="K47" s="53">
        <v>1.0</v>
      </c>
      <c r="L47" s="53">
        <v>0.0</v>
      </c>
      <c r="M47" s="53">
        <v>1.0</v>
      </c>
      <c r="N47" s="53">
        <v>1.0</v>
      </c>
      <c r="O47" s="11">
        <v>0.0</v>
      </c>
      <c r="P47" s="53" t="s">
        <v>281</v>
      </c>
      <c r="Q47" s="53" t="s">
        <v>130</v>
      </c>
      <c r="R47" s="11" t="s">
        <v>237</v>
      </c>
      <c r="S47" s="53" t="s">
        <v>132</v>
      </c>
      <c r="T47" s="53" t="s">
        <v>62</v>
      </c>
      <c r="U47" s="53" t="s">
        <v>63</v>
      </c>
      <c r="V47" s="11" t="s">
        <v>64</v>
      </c>
      <c r="W47" s="11" t="s">
        <v>71</v>
      </c>
      <c r="X47" s="45">
        <v>1.0</v>
      </c>
      <c r="Y47" s="45">
        <v>1.0</v>
      </c>
      <c r="Z47" s="46" t="s">
        <v>130</v>
      </c>
      <c r="AA47" s="24" t="s">
        <v>74</v>
      </c>
      <c r="AB47" s="24" t="s">
        <v>75</v>
      </c>
      <c r="AC47" s="32"/>
      <c r="AD47" s="32"/>
      <c r="AE47" s="33">
        <v>93.0</v>
      </c>
      <c r="AF47" s="33">
        <v>88.0</v>
      </c>
      <c r="AG47" s="27">
        <v>181.0</v>
      </c>
      <c r="AH47" s="14"/>
      <c r="AI47" s="14"/>
      <c r="AJ47" s="14"/>
      <c r="AK47" s="28">
        <v>7.15126958</v>
      </c>
      <c r="AL47" s="28">
        <v>3.6577</v>
      </c>
      <c r="AM47" s="28">
        <v>13.9639</v>
      </c>
      <c r="AN47" s="28">
        <v>0.0</v>
      </c>
      <c r="AO47" s="28">
        <v>1.08462</v>
      </c>
      <c r="AP47" s="28">
        <v>0.71498</v>
      </c>
      <c r="AQ47" s="28">
        <v>1.45357</v>
      </c>
      <c r="AR47" s="28">
        <v>0.47658</v>
      </c>
      <c r="AS47" s="28">
        <v>0.33651</v>
      </c>
      <c r="AT47" s="28">
        <v>0.58777</v>
      </c>
      <c r="AU47" s="15"/>
      <c r="AV47" s="15"/>
      <c r="AW47" s="15"/>
      <c r="AX47" s="16"/>
      <c r="AY47" s="17" t="s">
        <v>282</v>
      </c>
      <c r="AZ47" s="53"/>
    </row>
    <row r="48">
      <c r="A48" s="10">
        <f t="shared" si="1"/>
        <v>47</v>
      </c>
      <c r="B48" s="52">
        <v>17.0</v>
      </c>
      <c r="C48" s="52">
        <v>2.0</v>
      </c>
      <c r="D48" s="52" t="s">
        <v>231</v>
      </c>
      <c r="E48" s="52" t="s">
        <v>283</v>
      </c>
      <c r="F48" s="53" t="s">
        <v>284</v>
      </c>
      <c r="G48" s="43" t="s">
        <v>285</v>
      </c>
      <c r="H48" s="11" t="s">
        <v>286</v>
      </c>
      <c r="I48" s="53" t="s">
        <v>57</v>
      </c>
      <c r="J48" s="53">
        <v>1.0</v>
      </c>
      <c r="K48" s="53">
        <v>1.0</v>
      </c>
      <c r="L48" s="53">
        <v>0.0</v>
      </c>
      <c r="M48" s="53">
        <v>1.0</v>
      </c>
      <c r="N48" s="53">
        <v>1.0</v>
      </c>
      <c r="O48" s="11">
        <v>0.0</v>
      </c>
      <c r="P48" s="53" t="s">
        <v>236</v>
      </c>
      <c r="Q48" s="53" t="s">
        <v>130</v>
      </c>
      <c r="R48" s="11" t="s">
        <v>237</v>
      </c>
      <c r="S48" s="53" t="s">
        <v>132</v>
      </c>
      <c r="T48" s="53" t="s">
        <v>62</v>
      </c>
      <c r="U48" s="53" t="s">
        <v>63</v>
      </c>
      <c r="V48" s="11" t="s">
        <v>64</v>
      </c>
      <c r="W48" s="11" t="s">
        <v>116</v>
      </c>
      <c r="X48" s="18">
        <v>1.0</v>
      </c>
      <c r="Y48" s="18">
        <v>1.0</v>
      </c>
      <c r="Z48" s="18" t="s">
        <v>133</v>
      </c>
      <c r="AA48" s="24" t="s">
        <v>134</v>
      </c>
      <c r="AB48" s="24" t="s">
        <v>75</v>
      </c>
      <c r="AC48" s="31">
        <v>1.0</v>
      </c>
      <c r="AE48" s="31">
        <v>2612.0</v>
      </c>
      <c r="AF48" s="32"/>
      <c r="AG48" s="31">
        <v>2612.0</v>
      </c>
      <c r="AH48" s="14"/>
      <c r="AI48" s="14"/>
      <c r="AJ48" s="14"/>
      <c r="AK48" s="28">
        <v>72.35</v>
      </c>
      <c r="AL48" s="28">
        <v>42.8490209</v>
      </c>
      <c r="AM48" s="28">
        <v>109.533897</v>
      </c>
      <c r="AN48" s="28">
        <v>0.0</v>
      </c>
      <c r="AO48" s="28">
        <v>0.3375</v>
      </c>
      <c r="AP48" s="28">
        <v>0.25824</v>
      </c>
      <c r="AQ48" s="28">
        <v>0.41835</v>
      </c>
      <c r="AR48" s="28">
        <v>0.16643</v>
      </c>
      <c r="AS48" s="28">
        <v>0.12808</v>
      </c>
      <c r="AT48" s="28">
        <v>0.20478</v>
      </c>
      <c r="AU48" s="15"/>
      <c r="AV48" s="15"/>
      <c r="AW48" s="15"/>
      <c r="AX48" s="16"/>
      <c r="AY48" s="17" t="s">
        <v>287</v>
      </c>
      <c r="AZ48" s="53"/>
    </row>
    <row r="49">
      <c r="A49" s="10">
        <f t="shared" si="1"/>
        <v>48</v>
      </c>
      <c r="B49" s="52">
        <v>17.0</v>
      </c>
      <c r="C49" s="52">
        <v>2.0</v>
      </c>
      <c r="D49" s="52" t="s">
        <v>231</v>
      </c>
      <c r="E49" s="52" t="s">
        <v>288</v>
      </c>
      <c r="F49" s="53" t="s">
        <v>289</v>
      </c>
      <c r="G49" s="43" t="s">
        <v>290</v>
      </c>
      <c r="H49" s="11" t="s">
        <v>242</v>
      </c>
      <c r="I49" s="53" t="s">
        <v>57</v>
      </c>
      <c r="J49" s="53">
        <v>1.0</v>
      </c>
      <c r="K49" s="53">
        <v>0.0</v>
      </c>
      <c r="L49" s="53">
        <v>1.0</v>
      </c>
      <c r="M49" s="53">
        <v>0.0</v>
      </c>
      <c r="N49" s="53">
        <v>0.0</v>
      </c>
      <c r="O49" s="11">
        <v>0.0</v>
      </c>
      <c r="P49" s="53" t="s">
        <v>236</v>
      </c>
      <c r="Q49" s="53" t="s">
        <v>130</v>
      </c>
      <c r="R49" s="11" t="s">
        <v>237</v>
      </c>
      <c r="S49" s="53" t="s">
        <v>132</v>
      </c>
      <c r="T49" s="53" t="s">
        <v>62</v>
      </c>
      <c r="U49" s="53" t="s">
        <v>63</v>
      </c>
      <c r="V49" s="11" t="s">
        <v>64</v>
      </c>
      <c r="W49" s="11" t="s">
        <v>116</v>
      </c>
      <c r="X49" s="33">
        <v>1.0</v>
      </c>
      <c r="Y49" s="33">
        <v>0.0</v>
      </c>
      <c r="Z49" s="32"/>
      <c r="AA49" s="44"/>
      <c r="AB49" s="44"/>
      <c r="AC49" s="32"/>
      <c r="AD49" s="32"/>
      <c r="AE49" s="32"/>
      <c r="AF49" s="32"/>
      <c r="AG49" s="32"/>
      <c r="AH49" s="14"/>
      <c r="AI49" s="14"/>
      <c r="AJ49" s="14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6"/>
      <c r="AY49" s="17" t="s">
        <v>287</v>
      </c>
      <c r="AZ49" s="53"/>
    </row>
    <row r="50">
      <c r="A50" s="10">
        <f t="shared" si="1"/>
        <v>49</v>
      </c>
      <c r="B50" s="52">
        <v>17.0</v>
      </c>
      <c r="C50" s="52">
        <v>2.0</v>
      </c>
      <c r="D50" s="52" t="s">
        <v>231</v>
      </c>
      <c r="E50" s="52" t="s">
        <v>291</v>
      </c>
      <c r="F50" s="53" t="s">
        <v>289</v>
      </c>
      <c r="G50" s="43" t="s">
        <v>290</v>
      </c>
      <c r="H50" s="11" t="s">
        <v>244</v>
      </c>
      <c r="I50" s="53" t="s">
        <v>57</v>
      </c>
      <c r="J50" s="53">
        <v>1.0</v>
      </c>
      <c r="K50" s="53">
        <v>0.0</v>
      </c>
      <c r="L50" s="53">
        <v>1.0</v>
      </c>
      <c r="M50" s="53">
        <v>0.0</v>
      </c>
      <c r="N50" s="53">
        <v>0.0</v>
      </c>
      <c r="O50" s="11">
        <v>0.0</v>
      </c>
      <c r="P50" s="53" t="s">
        <v>236</v>
      </c>
      <c r="Q50" s="53" t="s">
        <v>130</v>
      </c>
      <c r="R50" s="11" t="s">
        <v>237</v>
      </c>
      <c r="S50" s="53" t="s">
        <v>132</v>
      </c>
      <c r="T50" s="53" t="s">
        <v>62</v>
      </c>
      <c r="U50" s="53" t="s">
        <v>63</v>
      </c>
      <c r="V50" s="11" t="s">
        <v>64</v>
      </c>
      <c r="W50" s="11" t="s">
        <v>116</v>
      </c>
      <c r="X50" s="19">
        <v>1.0</v>
      </c>
      <c r="Y50" s="19">
        <v>0.0</v>
      </c>
      <c r="AA50" s="20"/>
      <c r="AB50" s="20"/>
      <c r="AH50" s="21"/>
      <c r="AI50" s="21"/>
      <c r="AJ50" s="21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22"/>
      <c r="AY50" s="17" t="s">
        <v>287</v>
      </c>
      <c r="AZ50" s="53"/>
    </row>
    <row r="51">
      <c r="A51" s="10">
        <f t="shared" si="1"/>
        <v>50</v>
      </c>
      <c r="B51" s="52">
        <v>18.0</v>
      </c>
      <c r="C51" s="52">
        <v>2.0</v>
      </c>
      <c r="D51" s="52" t="s">
        <v>292</v>
      </c>
      <c r="E51" s="52" t="s">
        <v>293</v>
      </c>
      <c r="F51" s="53" t="s">
        <v>294</v>
      </c>
      <c r="G51" s="43" t="s">
        <v>295</v>
      </c>
      <c r="H51" s="53" t="s">
        <v>56</v>
      </c>
      <c r="I51" s="53" t="s">
        <v>296</v>
      </c>
      <c r="J51" s="53">
        <v>1.0</v>
      </c>
      <c r="K51" s="53">
        <v>1.0</v>
      </c>
      <c r="L51" s="53">
        <v>0.0</v>
      </c>
      <c r="M51" s="53">
        <v>0.0</v>
      </c>
      <c r="N51" s="53">
        <v>0.0</v>
      </c>
      <c r="O51" s="11">
        <v>0.0</v>
      </c>
      <c r="P51" s="53" t="s">
        <v>297</v>
      </c>
      <c r="Q51" s="53" t="s">
        <v>59</v>
      </c>
      <c r="R51" s="53" t="s">
        <v>298</v>
      </c>
      <c r="S51" s="53" t="s">
        <v>275</v>
      </c>
      <c r="T51" s="53" t="s">
        <v>62</v>
      </c>
      <c r="U51" s="53" t="s">
        <v>63</v>
      </c>
      <c r="V51" s="11" t="s">
        <v>64</v>
      </c>
      <c r="W51" s="11" t="s">
        <v>71</v>
      </c>
      <c r="X51" s="18">
        <v>1.0</v>
      </c>
      <c r="Y51" s="18">
        <v>0.0</v>
      </c>
      <c r="Z51" s="30" t="s">
        <v>59</v>
      </c>
      <c r="AA51" s="24" t="s">
        <v>74</v>
      </c>
      <c r="AB51" s="24" t="s">
        <v>75</v>
      </c>
      <c r="AC51" s="31">
        <v>116.0</v>
      </c>
      <c r="AD51" s="32"/>
      <c r="AE51" s="34">
        <v>60.0</v>
      </c>
      <c r="AF51" s="34">
        <v>60.0</v>
      </c>
      <c r="AG51" s="34">
        <v>120.0</v>
      </c>
      <c r="AH51" s="14"/>
      <c r="AI51" s="14"/>
      <c r="AJ51" s="14"/>
      <c r="AK51" s="28">
        <v>2.15</v>
      </c>
      <c r="AL51" s="28">
        <v>0.1661058</v>
      </c>
      <c r="AM51" s="28">
        <v>4.1248089</v>
      </c>
      <c r="AN51" s="28">
        <v>0.03</v>
      </c>
      <c r="AO51" s="28">
        <v>0.39253</v>
      </c>
      <c r="AP51" s="28">
        <v>0.03033</v>
      </c>
      <c r="AQ51" s="28">
        <v>0.75308</v>
      </c>
      <c r="AR51" s="28">
        <v>0.19416</v>
      </c>
      <c r="AS51" s="28">
        <v>0.01529</v>
      </c>
      <c r="AT51" s="28">
        <v>0.35499</v>
      </c>
      <c r="AU51" s="15"/>
      <c r="AV51" s="15"/>
      <c r="AW51" s="15"/>
      <c r="AX51" s="16"/>
      <c r="AY51" s="17" t="s">
        <v>299</v>
      </c>
      <c r="AZ51" s="53"/>
    </row>
    <row r="52">
      <c r="A52" s="10">
        <f t="shared" si="1"/>
        <v>51</v>
      </c>
      <c r="B52" s="52">
        <v>18.0</v>
      </c>
      <c r="C52" s="52">
        <v>2.0</v>
      </c>
      <c r="D52" s="52" t="s">
        <v>292</v>
      </c>
      <c r="E52" s="52" t="s">
        <v>300</v>
      </c>
      <c r="F52" s="53" t="s">
        <v>301</v>
      </c>
      <c r="G52" s="43" t="s">
        <v>302</v>
      </c>
      <c r="H52" s="53" t="s">
        <v>303</v>
      </c>
      <c r="I52" s="53" t="s">
        <v>296</v>
      </c>
      <c r="J52" s="53">
        <v>1.0</v>
      </c>
      <c r="K52" s="53">
        <v>0.0</v>
      </c>
      <c r="L52" s="53">
        <v>1.0</v>
      </c>
      <c r="M52" s="53">
        <v>0.0</v>
      </c>
      <c r="N52" s="53">
        <v>0.0</v>
      </c>
      <c r="O52" s="11">
        <v>0.0</v>
      </c>
      <c r="P52" s="53" t="s">
        <v>304</v>
      </c>
      <c r="Q52" s="53" t="s">
        <v>228</v>
      </c>
      <c r="R52" s="53" t="s">
        <v>305</v>
      </c>
      <c r="S52" s="53" t="s">
        <v>132</v>
      </c>
      <c r="T52" s="53" t="s">
        <v>306</v>
      </c>
      <c r="U52" s="53" t="s">
        <v>307</v>
      </c>
      <c r="V52" s="11" t="s">
        <v>308</v>
      </c>
      <c r="W52" s="11" t="s">
        <v>71</v>
      </c>
      <c r="X52" s="33">
        <v>1.0</v>
      </c>
      <c r="Y52" s="33">
        <v>0.0</v>
      </c>
      <c r="Z52" s="30"/>
      <c r="AA52" s="24"/>
      <c r="AB52" s="24"/>
      <c r="AC52" s="31"/>
      <c r="AD52" s="32"/>
      <c r="AE52" s="34"/>
      <c r="AF52" s="34"/>
      <c r="AG52" s="34"/>
      <c r="AH52" s="14"/>
      <c r="AI52" s="14"/>
      <c r="AJ52" s="14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6"/>
      <c r="AY52" s="17" t="s">
        <v>299</v>
      </c>
      <c r="AZ52" s="53"/>
    </row>
    <row r="53">
      <c r="A53" s="10">
        <f t="shared" si="1"/>
        <v>52</v>
      </c>
      <c r="B53" s="52">
        <v>18.0</v>
      </c>
      <c r="C53" s="52">
        <v>2.0</v>
      </c>
      <c r="D53" s="52" t="s">
        <v>292</v>
      </c>
      <c r="E53" s="52" t="s">
        <v>309</v>
      </c>
      <c r="F53" s="53" t="s">
        <v>294</v>
      </c>
      <c r="G53" s="43" t="s">
        <v>295</v>
      </c>
      <c r="H53" s="53" t="s">
        <v>56</v>
      </c>
      <c r="I53" s="53" t="s">
        <v>57</v>
      </c>
      <c r="J53" s="53">
        <v>1.0</v>
      </c>
      <c r="K53" s="53">
        <v>0.0</v>
      </c>
      <c r="L53" s="53">
        <v>1.0</v>
      </c>
      <c r="M53" s="53">
        <v>1.0</v>
      </c>
      <c r="N53" s="53">
        <v>1.0</v>
      </c>
      <c r="O53" s="11">
        <v>0.0</v>
      </c>
      <c r="P53" s="53" t="s">
        <v>297</v>
      </c>
      <c r="Q53" s="53" t="s">
        <v>59</v>
      </c>
      <c r="R53" s="53" t="s">
        <v>298</v>
      </c>
      <c r="S53" s="53" t="s">
        <v>275</v>
      </c>
      <c r="T53" s="53" t="s">
        <v>62</v>
      </c>
      <c r="U53" s="53" t="s">
        <v>63</v>
      </c>
      <c r="V53" s="11" t="s">
        <v>64</v>
      </c>
      <c r="W53" s="11" t="s">
        <v>71</v>
      </c>
      <c r="X53" s="33">
        <v>1.0</v>
      </c>
      <c r="Y53" s="33">
        <v>1.0</v>
      </c>
      <c r="Z53" s="30" t="s">
        <v>59</v>
      </c>
      <c r="AA53" s="24" t="s">
        <v>74</v>
      </c>
      <c r="AB53" s="24" t="s">
        <v>75</v>
      </c>
      <c r="AC53" s="31">
        <v>116.0</v>
      </c>
      <c r="AD53" s="32"/>
      <c r="AE53" s="34">
        <v>60.0</v>
      </c>
      <c r="AF53" s="34">
        <v>60.0</v>
      </c>
      <c r="AG53" s="34">
        <v>120.0</v>
      </c>
      <c r="AH53" s="14"/>
      <c r="AI53" s="14"/>
      <c r="AJ53" s="14"/>
      <c r="AK53" s="28">
        <v>2.15</v>
      </c>
      <c r="AL53" s="28">
        <v>0.1661058</v>
      </c>
      <c r="AM53" s="28">
        <v>4.1248089</v>
      </c>
      <c r="AN53" s="28">
        <v>0.03</v>
      </c>
      <c r="AO53" s="28">
        <v>0.39253</v>
      </c>
      <c r="AP53" s="28">
        <v>0.03033</v>
      </c>
      <c r="AQ53" s="28">
        <v>0.75308</v>
      </c>
      <c r="AR53" s="28">
        <v>0.19416</v>
      </c>
      <c r="AS53" s="28">
        <v>0.01529</v>
      </c>
      <c r="AT53" s="28">
        <v>0.35499</v>
      </c>
      <c r="AU53" s="15"/>
      <c r="AV53" s="15"/>
      <c r="AW53" s="15"/>
      <c r="AX53" s="16"/>
      <c r="AY53" s="17" t="s">
        <v>299</v>
      </c>
      <c r="AZ53" s="53"/>
    </row>
    <row r="54">
      <c r="A54" s="10">
        <f t="shared" si="1"/>
        <v>53</v>
      </c>
      <c r="B54" s="52">
        <v>19.0</v>
      </c>
      <c r="C54" s="52">
        <v>2.0</v>
      </c>
      <c r="D54" s="52" t="s">
        <v>310</v>
      </c>
      <c r="E54" s="52" t="s">
        <v>311</v>
      </c>
      <c r="F54" s="43" t="s">
        <v>312</v>
      </c>
      <c r="G54" s="43" t="s">
        <v>313</v>
      </c>
      <c r="H54" s="53" t="s">
        <v>56</v>
      </c>
      <c r="I54" s="53" t="s">
        <v>296</v>
      </c>
      <c r="J54" s="53">
        <v>1.0</v>
      </c>
      <c r="K54" s="53">
        <v>0.0</v>
      </c>
      <c r="L54" s="53">
        <v>1.0</v>
      </c>
      <c r="M54" s="53">
        <v>0.0</v>
      </c>
      <c r="N54" s="53">
        <v>0.0</v>
      </c>
      <c r="O54" s="11">
        <v>0.0</v>
      </c>
      <c r="P54" s="53" t="s">
        <v>314</v>
      </c>
      <c r="Q54" s="54" t="s">
        <v>315</v>
      </c>
      <c r="R54" s="53" t="s">
        <v>316</v>
      </c>
      <c r="S54" s="53" t="s">
        <v>169</v>
      </c>
      <c r="T54" s="11" t="s">
        <v>317</v>
      </c>
      <c r="U54" s="53" t="s">
        <v>318</v>
      </c>
      <c r="V54" s="11" t="s">
        <v>319</v>
      </c>
      <c r="W54" s="11" t="s">
        <v>320</v>
      </c>
      <c r="X54" s="33">
        <v>10.0</v>
      </c>
      <c r="Y54" s="33">
        <v>0.0</v>
      </c>
      <c r="Z54" s="55" t="s">
        <v>315</v>
      </c>
      <c r="AA54" s="24" t="s">
        <v>74</v>
      </c>
      <c r="AB54" s="24" t="s">
        <v>75</v>
      </c>
      <c r="AC54" s="33">
        <v>101.0</v>
      </c>
      <c r="AD54" s="32"/>
      <c r="AE54" s="33">
        <v>51.0</v>
      </c>
      <c r="AF54" s="33">
        <v>52.0</v>
      </c>
      <c r="AG54" s="33">
        <v>103.0</v>
      </c>
      <c r="AH54" s="14"/>
      <c r="AI54" s="14"/>
      <c r="AJ54" s="14"/>
      <c r="AK54" s="28">
        <v>0.88286</v>
      </c>
      <c r="AL54" s="28">
        <v>0.33664</v>
      </c>
      <c r="AM54" s="28">
        <v>1.42908</v>
      </c>
      <c r="AN54" s="28">
        <v>0.48</v>
      </c>
      <c r="AO54" s="28">
        <v>0.48675</v>
      </c>
      <c r="AP54" s="28">
        <v>0.1856</v>
      </c>
      <c r="AQ54" s="28">
        <v>0.78789</v>
      </c>
      <c r="AR54" s="28">
        <v>0.23646</v>
      </c>
      <c r="AS54" s="28">
        <v>0.04262</v>
      </c>
      <c r="AT54" s="28">
        <v>0.41314</v>
      </c>
      <c r="AU54" s="15"/>
      <c r="AV54" s="15"/>
      <c r="AW54" s="15"/>
      <c r="AX54" s="16"/>
      <c r="AY54" s="17" t="s">
        <v>321</v>
      </c>
      <c r="AZ54" s="54"/>
    </row>
    <row r="55">
      <c r="A55" s="10">
        <f t="shared" si="1"/>
        <v>54</v>
      </c>
      <c r="B55" s="52">
        <v>19.0</v>
      </c>
      <c r="C55" s="52">
        <v>2.0</v>
      </c>
      <c r="D55" s="52" t="s">
        <v>310</v>
      </c>
      <c r="E55" s="52" t="s">
        <v>322</v>
      </c>
      <c r="F55" s="43" t="s">
        <v>312</v>
      </c>
      <c r="G55" s="43" t="s">
        <v>313</v>
      </c>
      <c r="H55" s="53" t="s">
        <v>56</v>
      </c>
      <c r="I55" s="53" t="s">
        <v>296</v>
      </c>
      <c r="J55" s="53">
        <v>1.0</v>
      </c>
      <c r="K55" s="53">
        <v>0.0</v>
      </c>
      <c r="L55" s="53">
        <v>1.0</v>
      </c>
      <c r="M55" s="53">
        <v>0.0</v>
      </c>
      <c r="N55" s="53">
        <v>0.0</v>
      </c>
      <c r="O55" s="11">
        <v>0.0</v>
      </c>
      <c r="P55" s="53" t="s">
        <v>314</v>
      </c>
      <c r="Q55" s="54" t="s">
        <v>315</v>
      </c>
      <c r="R55" s="53" t="s">
        <v>316</v>
      </c>
      <c r="S55" s="53" t="s">
        <v>169</v>
      </c>
      <c r="T55" s="11" t="s">
        <v>323</v>
      </c>
      <c r="U55" s="53" t="s">
        <v>318</v>
      </c>
      <c r="V55" s="11" t="s">
        <v>324</v>
      </c>
      <c r="W55" s="11" t="s">
        <v>320</v>
      </c>
      <c r="X55" s="33">
        <v>10.0</v>
      </c>
      <c r="Y55" s="33">
        <v>0.0</v>
      </c>
      <c r="Z55" s="32"/>
      <c r="AA55" s="44"/>
      <c r="AB55" s="44"/>
      <c r="AC55" s="32"/>
      <c r="AD55" s="32"/>
      <c r="AE55" s="32"/>
      <c r="AF55" s="32"/>
      <c r="AG55" s="32"/>
      <c r="AH55" s="14"/>
      <c r="AI55" s="14"/>
      <c r="AJ55" s="14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6"/>
      <c r="AY55" s="17" t="s">
        <v>321</v>
      </c>
      <c r="AZ55" s="54"/>
    </row>
    <row r="56">
      <c r="A56" s="10">
        <f t="shared" si="1"/>
        <v>55</v>
      </c>
      <c r="B56" s="52">
        <v>19.0</v>
      </c>
      <c r="C56" s="52">
        <v>2.0</v>
      </c>
      <c r="D56" s="52" t="s">
        <v>310</v>
      </c>
      <c r="E56" s="52" t="s">
        <v>325</v>
      </c>
      <c r="F56" s="43" t="s">
        <v>312</v>
      </c>
      <c r="G56" s="43" t="s">
        <v>313</v>
      </c>
      <c r="H56" s="53" t="s">
        <v>56</v>
      </c>
      <c r="I56" s="53" t="s">
        <v>326</v>
      </c>
      <c r="J56" s="53">
        <v>1.0</v>
      </c>
      <c r="K56" s="53">
        <v>1.0</v>
      </c>
      <c r="L56" s="53">
        <v>0.0</v>
      </c>
      <c r="M56" s="53">
        <v>0.0</v>
      </c>
      <c r="N56" s="53">
        <v>0.0</v>
      </c>
      <c r="O56" s="11">
        <v>0.0</v>
      </c>
      <c r="P56" s="53" t="s">
        <v>314</v>
      </c>
      <c r="Q56" s="54" t="s">
        <v>315</v>
      </c>
      <c r="R56" s="53" t="s">
        <v>316</v>
      </c>
      <c r="S56" s="53" t="s">
        <v>169</v>
      </c>
      <c r="T56" s="11" t="s">
        <v>317</v>
      </c>
      <c r="U56" s="53" t="s">
        <v>318</v>
      </c>
      <c r="V56" s="11" t="s">
        <v>319</v>
      </c>
      <c r="W56" s="11" t="s">
        <v>71</v>
      </c>
      <c r="X56" s="18">
        <v>1.0</v>
      </c>
      <c r="Y56" s="18">
        <v>1.0</v>
      </c>
      <c r="Z56" s="30" t="s">
        <v>59</v>
      </c>
      <c r="AA56" s="24" t="s">
        <v>74</v>
      </c>
      <c r="AB56" s="24" t="s">
        <v>75</v>
      </c>
      <c r="AC56" s="34">
        <v>88.0</v>
      </c>
      <c r="AD56" s="32"/>
      <c r="AE56" s="33">
        <v>45.0</v>
      </c>
      <c r="AF56" s="33">
        <v>45.0</v>
      </c>
      <c r="AG56" s="34">
        <v>90.0</v>
      </c>
      <c r="AH56" s="14"/>
      <c r="AI56" s="14"/>
      <c r="AJ56" s="14"/>
      <c r="AK56" s="28">
        <v>0.39</v>
      </c>
      <c r="AL56" s="28">
        <v>-1.5719137</v>
      </c>
      <c r="AM56" s="28">
        <v>2.34970285</v>
      </c>
      <c r="AN56" s="28">
        <v>0.65</v>
      </c>
      <c r="AO56" s="28">
        <v>0.08222</v>
      </c>
      <c r="AP56" s="28">
        <v>-0.33139</v>
      </c>
      <c r="AQ56" s="28">
        <v>0.49536</v>
      </c>
      <c r="AR56" s="28">
        <v>0.04154</v>
      </c>
      <c r="AS56" s="28">
        <v>-0.16526</v>
      </c>
      <c r="AT56" s="28">
        <v>0.24297</v>
      </c>
      <c r="AU56" s="15"/>
      <c r="AV56" s="15"/>
      <c r="AW56" s="15"/>
      <c r="AX56" s="16"/>
      <c r="AY56" s="17" t="s">
        <v>321</v>
      </c>
      <c r="AZ56" s="54"/>
    </row>
    <row r="57">
      <c r="A57" s="10">
        <f t="shared" si="1"/>
        <v>56</v>
      </c>
      <c r="B57" s="52">
        <v>19.0</v>
      </c>
      <c r="C57" s="52">
        <v>2.0</v>
      </c>
      <c r="D57" s="52" t="s">
        <v>310</v>
      </c>
      <c r="E57" s="52" t="s">
        <v>327</v>
      </c>
      <c r="F57" s="43" t="s">
        <v>312</v>
      </c>
      <c r="G57" s="43" t="s">
        <v>313</v>
      </c>
      <c r="H57" s="53" t="s">
        <v>56</v>
      </c>
      <c r="I57" s="53" t="s">
        <v>326</v>
      </c>
      <c r="J57" s="53">
        <v>1.0</v>
      </c>
      <c r="K57" s="53">
        <v>1.0</v>
      </c>
      <c r="L57" s="53">
        <v>0.0</v>
      </c>
      <c r="M57" s="53">
        <v>0.0</v>
      </c>
      <c r="N57" s="53">
        <v>0.0</v>
      </c>
      <c r="O57" s="11">
        <v>0.0</v>
      </c>
      <c r="P57" s="53" t="s">
        <v>314</v>
      </c>
      <c r="Q57" s="54" t="s">
        <v>315</v>
      </c>
      <c r="R57" s="53" t="s">
        <v>316</v>
      </c>
      <c r="S57" s="53" t="s">
        <v>169</v>
      </c>
      <c r="T57" s="11" t="s">
        <v>323</v>
      </c>
      <c r="U57" s="53" t="s">
        <v>318</v>
      </c>
      <c r="V57" s="11" t="s">
        <v>324</v>
      </c>
      <c r="W57" s="11" t="s">
        <v>328</v>
      </c>
      <c r="X57" s="18">
        <v>0.0</v>
      </c>
      <c r="Y57" s="18">
        <v>1.0</v>
      </c>
      <c r="Z57" s="30" t="s">
        <v>59</v>
      </c>
      <c r="AA57" s="24" t="s">
        <v>74</v>
      </c>
      <c r="AB57" s="24" t="s">
        <v>75</v>
      </c>
      <c r="AC57" s="31">
        <v>126.0</v>
      </c>
      <c r="AD57" s="32"/>
      <c r="AE57" s="32">
        <f t="shared" ref="AE57:AF57" si="2">128/2</f>
        <v>64</v>
      </c>
      <c r="AF57" s="32">
        <f t="shared" si="2"/>
        <v>64</v>
      </c>
      <c r="AG57" s="34">
        <v>128.0</v>
      </c>
      <c r="AH57" s="14"/>
      <c r="AI57" s="14"/>
      <c r="AJ57" s="14"/>
      <c r="AK57" s="28">
        <v>-3.69</v>
      </c>
      <c r="AL57" s="28">
        <v>-5.6951573</v>
      </c>
      <c r="AM57" s="28">
        <v>-1.670927</v>
      </c>
      <c r="AN57" s="28">
        <v>0.0</v>
      </c>
      <c r="AO57" s="28">
        <v>-0.65231</v>
      </c>
      <c r="AP57" s="28">
        <v>-1.00677</v>
      </c>
      <c r="AQ57" s="28">
        <v>-0.29538</v>
      </c>
      <c r="AR57" s="28">
        <v>-0.31229</v>
      </c>
      <c r="AS57" s="28">
        <v>-0.45246</v>
      </c>
      <c r="AT57" s="28">
        <v>-0.14724</v>
      </c>
      <c r="AU57" s="15"/>
      <c r="AV57" s="15"/>
      <c r="AW57" s="15"/>
      <c r="AX57" s="16"/>
      <c r="AY57" s="17" t="s">
        <v>321</v>
      </c>
      <c r="AZ57" s="54"/>
    </row>
    <row r="58">
      <c r="A58" s="10">
        <f t="shared" si="1"/>
        <v>57</v>
      </c>
      <c r="B58" s="52">
        <v>19.0</v>
      </c>
      <c r="C58" s="52">
        <v>2.0</v>
      </c>
      <c r="D58" s="52" t="s">
        <v>310</v>
      </c>
      <c r="E58" s="52" t="s">
        <v>329</v>
      </c>
      <c r="F58" s="56" t="s">
        <v>312</v>
      </c>
      <c r="G58" s="43" t="s">
        <v>313</v>
      </c>
      <c r="H58" s="57" t="s">
        <v>56</v>
      </c>
      <c r="I58" s="53" t="s">
        <v>57</v>
      </c>
      <c r="J58" s="58">
        <v>1.0</v>
      </c>
      <c r="K58" s="59">
        <v>0.0</v>
      </c>
      <c r="L58" s="59">
        <v>1.0</v>
      </c>
      <c r="M58" s="60">
        <v>1.0</v>
      </c>
      <c r="N58" s="60">
        <v>1.0</v>
      </c>
      <c r="O58" s="60">
        <v>1.0</v>
      </c>
      <c r="P58" s="57" t="s">
        <v>314</v>
      </c>
      <c r="Q58" s="54" t="s">
        <v>315</v>
      </c>
      <c r="R58" s="53" t="s">
        <v>316</v>
      </c>
      <c r="S58" s="60" t="s">
        <v>169</v>
      </c>
      <c r="T58" s="61" t="s">
        <v>317</v>
      </c>
      <c r="U58" s="57" t="s">
        <v>318</v>
      </c>
      <c r="V58" s="61" t="s">
        <v>319</v>
      </c>
      <c r="W58" s="61" t="s">
        <v>320</v>
      </c>
      <c r="X58" s="33">
        <v>10.0</v>
      </c>
      <c r="Y58" s="33">
        <v>0.0</v>
      </c>
      <c r="Z58" s="55"/>
      <c r="AA58" s="24"/>
      <c r="AB58" s="24"/>
      <c r="AC58" s="33"/>
      <c r="AD58" s="32"/>
      <c r="AE58" s="33"/>
      <c r="AF58" s="33"/>
      <c r="AG58" s="33"/>
      <c r="AH58" s="14"/>
      <c r="AI58" s="14"/>
      <c r="AJ58" s="14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6"/>
      <c r="AY58" s="17" t="s">
        <v>321</v>
      </c>
      <c r="AZ58" s="54"/>
    </row>
    <row r="59">
      <c r="A59" s="10">
        <f t="shared" si="1"/>
        <v>58</v>
      </c>
      <c r="B59" s="52">
        <v>19.0</v>
      </c>
      <c r="C59" s="52">
        <v>2.0</v>
      </c>
      <c r="D59" s="52" t="s">
        <v>310</v>
      </c>
      <c r="E59" s="52" t="s">
        <v>330</v>
      </c>
      <c r="F59" s="56" t="s">
        <v>312</v>
      </c>
      <c r="G59" s="43" t="s">
        <v>313</v>
      </c>
      <c r="H59" s="57" t="s">
        <v>56</v>
      </c>
      <c r="I59" s="53" t="s">
        <v>57</v>
      </c>
      <c r="J59" s="58">
        <v>1.0</v>
      </c>
      <c r="K59" s="59">
        <v>0.0</v>
      </c>
      <c r="L59" s="59">
        <v>1.0</v>
      </c>
      <c r="M59" s="60">
        <v>0.0</v>
      </c>
      <c r="N59" s="60">
        <v>0.0</v>
      </c>
      <c r="O59" s="60">
        <v>0.0</v>
      </c>
      <c r="P59" s="57" t="s">
        <v>314</v>
      </c>
      <c r="Q59" s="54" t="s">
        <v>315</v>
      </c>
      <c r="R59" s="53" t="s">
        <v>316</v>
      </c>
      <c r="S59" s="60" t="s">
        <v>169</v>
      </c>
      <c r="T59" s="11" t="s">
        <v>323</v>
      </c>
      <c r="U59" s="57" t="s">
        <v>318</v>
      </c>
      <c r="V59" s="11" t="s">
        <v>324</v>
      </c>
      <c r="W59" s="61" t="s">
        <v>320</v>
      </c>
      <c r="X59" s="33">
        <v>10.0</v>
      </c>
      <c r="Y59" s="33">
        <v>0.0</v>
      </c>
      <c r="Z59" s="32"/>
      <c r="AA59" s="44"/>
      <c r="AB59" s="44"/>
      <c r="AC59" s="32"/>
      <c r="AD59" s="37"/>
      <c r="AE59" s="37"/>
      <c r="AF59" s="37"/>
      <c r="AG59" s="37"/>
      <c r="AH59" s="14"/>
      <c r="AI59" s="14"/>
      <c r="AJ59" s="14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6"/>
      <c r="AY59" s="17" t="s">
        <v>321</v>
      </c>
      <c r="AZ59" s="54"/>
    </row>
    <row r="60">
      <c r="A60" s="10">
        <f t="shared" si="1"/>
        <v>59</v>
      </c>
      <c r="B60" s="10">
        <v>20.0</v>
      </c>
      <c r="C60" s="10">
        <v>2.0</v>
      </c>
      <c r="D60" s="10" t="s">
        <v>331</v>
      </c>
      <c r="E60" s="10" t="s">
        <v>332</v>
      </c>
      <c r="F60" s="43" t="s">
        <v>333</v>
      </c>
      <c r="G60" s="43" t="s">
        <v>334</v>
      </c>
      <c r="H60" s="53" t="s">
        <v>56</v>
      </c>
      <c r="I60" s="11" t="s">
        <v>57</v>
      </c>
      <c r="J60" s="11">
        <v>1.0</v>
      </c>
      <c r="K60" s="11">
        <v>1.0</v>
      </c>
      <c r="L60" s="11">
        <v>0.0</v>
      </c>
      <c r="M60" s="11">
        <v>1.0</v>
      </c>
      <c r="N60" s="11">
        <v>1.0</v>
      </c>
      <c r="O60" s="11">
        <v>1.0</v>
      </c>
      <c r="P60" s="11" t="s">
        <v>335</v>
      </c>
      <c r="Q60" s="11" t="s">
        <v>59</v>
      </c>
      <c r="R60" s="53" t="s">
        <v>336</v>
      </c>
      <c r="S60" s="11" t="s">
        <v>275</v>
      </c>
      <c r="T60" s="53" t="s">
        <v>62</v>
      </c>
      <c r="U60" s="11" t="s">
        <v>63</v>
      </c>
      <c r="V60" s="11" t="s">
        <v>64</v>
      </c>
      <c r="W60" s="11" t="s">
        <v>71</v>
      </c>
      <c r="X60" s="18">
        <v>1.0</v>
      </c>
      <c r="Y60" s="18">
        <v>1.0</v>
      </c>
      <c r="Z60" s="17" t="s">
        <v>130</v>
      </c>
      <c r="AA60" s="62"/>
      <c r="AB60" s="17" t="s">
        <v>75</v>
      </c>
      <c r="AC60" s="63">
        <v>1.0</v>
      </c>
      <c r="AD60" s="62"/>
      <c r="AE60" s="63">
        <v>700.0</v>
      </c>
      <c r="AF60" s="63">
        <v>380.0</v>
      </c>
      <c r="AG60" s="63">
        <v>1080.0</v>
      </c>
      <c r="AH60" s="64">
        <v>1.00246</v>
      </c>
      <c r="AI60" s="62"/>
      <c r="AJ60" s="62"/>
      <c r="AK60" s="64">
        <v>1.00246</v>
      </c>
      <c r="AL60" s="65">
        <v>0.7649</v>
      </c>
      <c r="AM60" s="65">
        <v>1.3147</v>
      </c>
      <c r="AN60" s="66"/>
      <c r="AO60" s="64">
        <v>0.00135</v>
      </c>
      <c r="AP60" s="64">
        <v>-0.14776</v>
      </c>
      <c r="AQ60" s="64">
        <v>0.15085</v>
      </c>
      <c r="AR60" s="64">
        <v>6.5E-4</v>
      </c>
      <c r="AS60" s="64">
        <v>-0.07039</v>
      </c>
      <c r="AT60" s="64">
        <v>0.07185</v>
      </c>
      <c r="AU60" s="15"/>
      <c r="AV60" s="15"/>
      <c r="AW60" s="15"/>
      <c r="AX60" s="16"/>
      <c r="AY60" s="17" t="s">
        <v>337</v>
      </c>
      <c r="AZ60" s="11"/>
    </row>
    <row r="61">
      <c r="A61" s="10">
        <f t="shared" si="1"/>
        <v>60</v>
      </c>
      <c r="B61" s="10">
        <v>20.0</v>
      </c>
      <c r="C61" s="10">
        <v>2.0</v>
      </c>
      <c r="D61" s="10" t="s">
        <v>331</v>
      </c>
      <c r="E61" s="10" t="s">
        <v>338</v>
      </c>
      <c r="F61" s="43" t="s">
        <v>333</v>
      </c>
      <c r="G61" s="43" t="s">
        <v>339</v>
      </c>
      <c r="H61" s="53" t="s">
        <v>56</v>
      </c>
      <c r="I61" s="11" t="s">
        <v>57</v>
      </c>
      <c r="J61" s="11">
        <v>1.0</v>
      </c>
      <c r="K61" s="11">
        <v>0.0</v>
      </c>
      <c r="L61" s="11">
        <v>1.0</v>
      </c>
      <c r="M61" s="11">
        <v>0.0</v>
      </c>
      <c r="N61" s="11">
        <v>0.0</v>
      </c>
      <c r="O61" s="11">
        <v>0.0</v>
      </c>
      <c r="P61" s="11" t="s">
        <v>340</v>
      </c>
      <c r="Q61" s="11" t="s">
        <v>167</v>
      </c>
      <c r="R61" s="53" t="s">
        <v>341</v>
      </c>
      <c r="S61" s="11" t="s">
        <v>342</v>
      </c>
      <c r="T61" s="11" t="s">
        <v>343</v>
      </c>
      <c r="U61" s="43" t="s">
        <v>344</v>
      </c>
      <c r="V61" s="11" t="s">
        <v>345</v>
      </c>
      <c r="W61" s="11" t="s">
        <v>346</v>
      </c>
      <c r="X61" s="11">
        <v>0.0</v>
      </c>
      <c r="Y61" s="11">
        <v>1.0</v>
      </c>
      <c r="Z61" s="17" t="s">
        <v>130</v>
      </c>
      <c r="AA61" s="62"/>
      <c r="AB61" s="17" t="s">
        <v>75</v>
      </c>
      <c r="AC61" s="63">
        <v>1.0</v>
      </c>
      <c r="AD61" s="62"/>
      <c r="AE61" s="63">
        <v>720.0</v>
      </c>
      <c r="AF61" s="63">
        <v>380.0</v>
      </c>
      <c r="AG61" s="63">
        <v>1100.0</v>
      </c>
      <c r="AH61" s="64">
        <v>3.346344</v>
      </c>
      <c r="AI61" s="62"/>
      <c r="AJ61" s="62"/>
      <c r="AK61" s="64">
        <v>3.346344</v>
      </c>
      <c r="AL61" s="65">
        <v>2.5638</v>
      </c>
      <c r="AM61" s="65">
        <v>4.3725</v>
      </c>
      <c r="AN61" s="66"/>
      <c r="AO61" s="64">
        <v>0.66593</v>
      </c>
      <c r="AP61" s="64">
        <v>0.51907</v>
      </c>
      <c r="AQ61" s="64">
        <v>0.81339</v>
      </c>
      <c r="AR61" s="64">
        <v>0.30189</v>
      </c>
      <c r="AS61" s="64">
        <v>0.23963</v>
      </c>
      <c r="AT61" s="64">
        <v>0.36074</v>
      </c>
      <c r="AU61" s="64"/>
      <c r="AV61" s="64"/>
      <c r="AW61" s="15"/>
      <c r="AX61" s="16"/>
      <c r="AY61" s="17" t="s">
        <v>337</v>
      </c>
      <c r="AZ61" s="11"/>
    </row>
    <row r="62">
      <c r="A62" s="10">
        <f t="shared" si="1"/>
        <v>61</v>
      </c>
      <c r="B62" s="10">
        <v>21.0</v>
      </c>
      <c r="C62" s="10">
        <v>2.0</v>
      </c>
      <c r="D62" s="10" t="s">
        <v>347</v>
      </c>
      <c r="E62" s="10" t="s">
        <v>348</v>
      </c>
      <c r="F62" s="11" t="s">
        <v>349</v>
      </c>
      <c r="G62" s="43" t="s">
        <v>350</v>
      </c>
      <c r="H62" s="53" t="s">
        <v>56</v>
      </c>
      <c r="I62" s="11" t="s">
        <v>57</v>
      </c>
      <c r="J62" s="11">
        <v>1.0</v>
      </c>
      <c r="K62" s="11">
        <v>1.0</v>
      </c>
      <c r="L62" s="11">
        <v>0.0</v>
      </c>
      <c r="M62" s="11">
        <v>1.0</v>
      </c>
      <c r="N62" s="11">
        <v>1.0</v>
      </c>
      <c r="O62" s="11">
        <v>0.0</v>
      </c>
      <c r="P62" s="11" t="s">
        <v>351</v>
      </c>
      <c r="Q62" s="11" t="s">
        <v>59</v>
      </c>
      <c r="R62" s="53" t="s">
        <v>352</v>
      </c>
      <c r="S62" s="11" t="s">
        <v>275</v>
      </c>
      <c r="T62" s="11" t="s">
        <v>62</v>
      </c>
      <c r="U62" s="11" t="s">
        <v>63</v>
      </c>
      <c r="V62" s="11" t="s">
        <v>64</v>
      </c>
      <c r="W62" s="11" t="s">
        <v>71</v>
      </c>
      <c r="X62" s="18">
        <v>1.0</v>
      </c>
      <c r="Y62" s="18">
        <v>1.0</v>
      </c>
      <c r="Z62" s="30" t="s">
        <v>59</v>
      </c>
      <c r="AA62" s="24" t="s">
        <v>74</v>
      </c>
      <c r="AB62" s="24" t="s">
        <v>75</v>
      </c>
      <c r="AC62" s="26">
        <v>82.0</v>
      </c>
      <c r="AD62" s="37"/>
      <c r="AE62" s="67">
        <v>41.0</v>
      </c>
      <c r="AF62" s="38">
        <v>42.0</v>
      </c>
      <c r="AG62" s="39">
        <v>83.0</v>
      </c>
      <c r="AH62" s="14"/>
      <c r="AI62" s="14"/>
      <c r="AJ62" s="14"/>
      <c r="AK62" s="28">
        <v>3.13</v>
      </c>
      <c r="AL62" s="28">
        <v>1.10350155</v>
      </c>
      <c r="AM62" s="28">
        <v>5.13846493</v>
      </c>
      <c r="AN62" s="28">
        <v>0.0</v>
      </c>
      <c r="AO62" s="28">
        <v>0.68717</v>
      </c>
      <c r="AP62" s="28">
        <v>0.24227</v>
      </c>
      <c r="AQ62" s="28">
        <v>1.12812</v>
      </c>
      <c r="AR62" s="28">
        <v>0.32848</v>
      </c>
      <c r="AS62" s="28">
        <v>0.1217</v>
      </c>
      <c r="AT62" s="28">
        <v>0.49582</v>
      </c>
      <c r="AU62" s="15"/>
      <c r="AV62" s="15"/>
      <c r="AW62" s="15"/>
      <c r="AX62" s="16"/>
      <c r="AY62" s="17" t="s">
        <v>353</v>
      </c>
      <c r="AZ62" s="11"/>
    </row>
    <row r="63">
      <c r="A63" s="10">
        <f t="shared" si="1"/>
        <v>62</v>
      </c>
      <c r="B63" s="10">
        <v>22.0</v>
      </c>
      <c r="C63" s="10">
        <v>2.0</v>
      </c>
      <c r="D63" s="10" t="s">
        <v>354</v>
      </c>
      <c r="E63" s="10" t="s">
        <v>355</v>
      </c>
      <c r="F63" s="11" t="s">
        <v>356</v>
      </c>
      <c r="G63" s="43" t="s">
        <v>357</v>
      </c>
      <c r="H63" s="53" t="s">
        <v>56</v>
      </c>
      <c r="I63" s="11" t="s">
        <v>57</v>
      </c>
      <c r="J63" s="11">
        <v>1.0</v>
      </c>
      <c r="K63" s="11">
        <v>1.0</v>
      </c>
      <c r="L63" s="11">
        <v>0.0</v>
      </c>
      <c r="M63" s="11">
        <v>1.0</v>
      </c>
      <c r="N63" s="11">
        <v>1.0</v>
      </c>
      <c r="O63" s="11">
        <v>0.0</v>
      </c>
      <c r="P63" s="11" t="s">
        <v>358</v>
      </c>
      <c r="Q63" s="11" t="s">
        <v>59</v>
      </c>
      <c r="R63" s="53" t="s">
        <v>359</v>
      </c>
      <c r="S63" s="11" t="s">
        <v>275</v>
      </c>
      <c r="T63" s="11" t="s">
        <v>62</v>
      </c>
      <c r="U63" s="11" t="s">
        <v>63</v>
      </c>
      <c r="V63" s="11" t="s">
        <v>64</v>
      </c>
      <c r="W63" s="11" t="s">
        <v>71</v>
      </c>
      <c r="X63" s="18">
        <v>1.0</v>
      </c>
      <c r="Y63" s="18">
        <v>1.0</v>
      </c>
      <c r="Z63" s="30" t="s">
        <v>59</v>
      </c>
      <c r="AA63" s="24" t="s">
        <v>74</v>
      </c>
      <c r="AB63" s="24" t="s">
        <v>75</v>
      </c>
      <c r="AC63" s="26">
        <v>68.0</v>
      </c>
      <c r="AD63" s="37"/>
      <c r="AE63" s="67">
        <v>34.0</v>
      </c>
      <c r="AF63" s="38">
        <v>35.0</v>
      </c>
      <c r="AG63" s="39">
        <v>69.0</v>
      </c>
      <c r="AH63" s="14"/>
      <c r="AI63" s="14"/>
      <c r="AJ63" s="14"/>
      <c r="AK63" s="28">
        <v>3.32</v>
      </c>
      <c r="AL63" s="28">
        <v>1.27112905</v>
      </c>
      <c r="AM63" s="28">
        <v>5.34624531</v>
      </c>
      <c r="AN63" s="28">
        <v>0.0</v>
      </c>
      <c r="AO63" s="28">
        <v>0.79945</v>
      </c>
      <c r="AP63" s="28">
        <v>0.30608</v>
      </c>
      <c r="AQ63" s="28">
        <v>1.28736</v>
      </c>
      <c r="AR63" s="28">
        <v>0.37586</v>
      </c>
      <c r="AS63" s="28">
        <v>0.15345</v>
      </c>
      <c r="AT63" s="28">
        <v>0.54684</v>
      </c>
      <c r="AU63" s="15"/>
      <c r="AV63" s="15"/>
      <c r="AW63" s="15"/>
      <c r="AX63" s="16"/>
      <c r="AY63" s="17" t="s">
        <v>360</v>
      </c>
      <c r="AZ63" s="11"/>
    </row>
    <row r="64">
      <c r="A64" s="10">
        <f t="shared" si="1"/>
        <v>63</v>
      </c>
      <c r="B64" s="10">
        <v>22.0</v>
      </c>
      <c r="C64" s="10">
        <v>2.0</v>
      </c>
      <c r="D64" s="10" t="s">
        <v>354</v>
      </c>
      <c r="E64" s="10" t="s">
        <v>361</v>
      </c>
      <c r="F64" s="11" t="s">
        <v>362</v>
      </c>
      <c r="G64" s="43" t="s">
        <v>357</v>
      </c>
      <c r="H64" s="53" t="s">
        <v>56</v>
      </c>
      <c r="I64" s="11" t="s">
        <v>57</v>
      </c>
      <c r="J64" s="11">
        <v>1.0</v>
      </c>
      <c r="K64" s="11">
        <v>0.0</v>
      </c>
      <c r="L64" s="11">
        <v>1.0</v>
      </c>
      <c r="M64" s="11">
        <v>0.0</v>
      </c>
      <c r="N64" s="11">
        <v>0.0</v>
      </c>
      <c r="O64" s="11">
        <v>0.0</v>
      </c>
      <c r="P64" s="11" t="s">
        <v>358</v>
      </c>
      <c r="Q64" s="11" t="s">
        <v>59</v>
      </c>
      <c r="R64" s="53" t="s">
        <v>359</v>
      </c>
      <c r="S64" s="11" t="s">
        <v>275</v>
      </c>
      <c r="T64" s="11" t="s">
        <v>62</v>
      </c>
      <c r="U64" s="11" t="s">
        <v>63</v>
      </c>
      <c r="V64" s="11" t="s">
        <v>64</v>
      </c>
      <c r="W64" s="11" t="s">
        <v>71</v>
      </c>
      <c r="X64" s="11">
        <v>1.0</v>
      </c>
      <c r="Y64" s="11">
        <v>0.0</v>
      </c>
      <c r="Z64" s="11"/>
      <c r="AA64" s="13"/>
      <c r="AB64" s="13"/>
      <c r="AC64" s="11"/>
      <c r="AD64" s="42"/>
      <c r="AE64" s="42"/>
      <c r="AF64" s="42"/>
      <c r="AG64" s="42"/>
      <c r="AH64" s="14"/>
      <c r="AI64" s="14"/>
      <c r="AJ64" s="14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6"/>
      <c r="AY64" s="17" t="s">
        <v>360</v>
      </c>
      <c r="AZ64" s="11"/>
    </row>
    <row r="65">
      <c r="A65" s="10">
        <f t="shared" si="1"/>
        <v>64</v>
      </c>
      <c r="B65" s="10">
        <v>22.0</v>
      </c>
      <c r="C65" s="10">
        <v>2.0</v>
      </c>
      <c r="D65" s="10" t="s">
        <v>354</v>
      </c>
      <c r="E65" s="10" t="s">
        <v>363</v>
      </c>
      <c r="F65" s="11" t="s">
        <v>364</v>
      </c>
      <c r="G65" s="43" t="s">
        <v>357</v>
      </c>
      <c r="H65" s="53" t="s">
        <v>56</v>
      </c>
      <c r="I65" s="11" t="s">
        <v>57</v>
      </c>
      <c r="J65" s="11">
        <v>1.0</v>
      </c>
      <c r="K65" s="11">
        <v>0.0</v>
      </c>
      <c r="L65" s="11">
        <v>1.0</v>
      </c>
      <c r="M65" s="11">
        <v>0.0</v>
      </c>
      <c r="N65" s="11">
        <v>0.0</v>
      </c>
      <c r="O65" s="11">
        <v>0.0</v>
      </c>
      <c r="P65" s="11" t="s">
        <v>358</v>
      </c>
      <c r="Q65" s="11" t="s">
        <v>59</v>
      </c>
      <c r="R65" s="53" t="s">
        <v>359</v>
      </c>
      <c r="S65" s="11" t="s">
        <v>275</v>
      </c>
      <c r="T65" s="11" t="s">
        <v>62</v>
      </c>
      <c r="U65" s="11" t="s">
        <v>63</v>
      </c>
      <c r="V65" s="11" t="s">
        <v>64</v>
      </c>
      <c r="W65" s="11" t="s">
        <v>71</v>
      </c>
      <c r="X65" s="11">
        <v>1.0</v>
      </c>
      <c r="Y65" s="11">
        <v>0.0</v>
      </c>
      <c r="Z65" s="11"/>
      <c r="AA65" s="13"/>
      <c r="AB65" s="13"/>
      <c r="AC65" s="11"/>
      <c r="AD65" s="11"/>
      <c r="AE65" s="11"/>
      <c r="AF65" s="11"/>
      <c r="AG65" s="11"/>
      <c r="AH65" s="14"/>
      <c r="AI65" s="14"/>
      <c r="AJ65" s="14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6"/>
      <c r="AY65" s="17" t="s">
        <v>360</v>
      </c>
      <c r="AZ65" s="11"/>
    </row>
    <row r="66">
      <c r="A66" s="10">
        <f t="shared" si="1"/>
        <v>65</v>
      </c>
      <c r="B66" s="10">
        <v>23.0</v>
      </c>
      <c r="C66" s="10">
        <v>2.0</v>
      </c>
      <c r="D66" s="10" t="s">
        <v>365</v>
      </c>
      <c r="E66" s="10" t="s">
        <v>366</v>
      </c>
      <c r="F66" s="43" t="s">
        <v>367</v>
      </c>
      <c r="G66" s="43" t="s">
        <v>368</v>
      </c>
      <c r="H66" s="53" t="s">
        <v>369</v>
      </c>
      <c r="I66" s="11" t="s">
        <v>57</v>
      </c>
      <c r="J66" s="11">
        <v>1.0</v>
      </c>
      <c r="K66" s="11">
        <v>1.0</v>
      </c>
      <c r="L66" s="11">
        <v>0.0</v>
      </c>
      <c r="M66" s="11">
        <v>1.0</v>
      </c>
      <c r="N66" s="11">
        <v>1.0</v>
      </c>
      <c r="O66" s="11">
        <v>0.0</v>
      </c>
      <c r="P66" s="11" t="s">
        <v>370</v>
      </c>
      <c r="Q66" s="11" t="s">
        <v>59</v>
      </c>
      <c r="R66" s="53" t="s">
        <v>371</v>
      </c>
      <c r="S66" s="11" t="s">
        <v>275</v>
      </c>
      <c r="T66" s="11" t="s">
        <v>62</v>
      </c>
      <c r="U66" s="11" t="s">
        <v>63</v>
      </c>
      <c r="V66" s="11" t="s">
        <v>64</v>
      </c>
      <c r="W66" s="11" t="s">
        <v>372</v>
      </c>
      <c r="X66" s="18">
        <v>1.0</v>
      </c>
      <c r="Y66" s="18">
        <v>1.0</v>
      </c>
      <c r="Z66" s="30" t="s">
        <v>228</v>
      </c>
      <c r="AA66" s="24" t="s">
        <v>74</v>
      </c>
      <c r="AB66" s="12" t="s">
        <v>75</v>
      </c>
      <c r="AC66" s="26">
        <v>1.0</v>
      </c>
      <c r="AD66" s="26">
        <v>25.0</v>
      </c>
      <c r="AE66" s="33">
        <v>14.0</v>
      </c>
      <c r="AF66" s="33">
        <v>13.0</v>
      </c>
      <c r="AG66" s="27">
        <v>27.0</v>
      </c>
      <c r="AH66" s="14"/>
      <c r="AI66" s="14"/>
      <c r="AJ66" s="14"/>
      <c r="AK66" s="28">
        <v>6.99</v>
      </c>
      <c r="AL66" s="28">
        <v>1.0</v>
      </c>
      <c r="AM66" s="28">
        <v>40.1408504</v>
      </c>
      <c r="AN66" s="28">
        <v>0.01</v>
      </c>
      <c r="AO66" s="28">
        <v>1.01832</v>
      </c>
      <c r="AP66" s="28">
        <v>0.38516</v>
      </c>
      <c r="AQ66" s="28">
        <v>2.44028</v>
      </c>
      <c r="AR66" s="28">
        <v>0.45349</v>
      </c>
      <c r="AS66" s="28">
        <v>0.18898</v>
      </c>
      <c r="AT66" s="28">
        <v>0.77321</v>
      </c>
      <c r="AU66" s="15"/>
      <c r="AV66" s="15"/>
      <c r="AW66" s="15"/>
      <c r="AX66" s="40" t="s">
        <v>373</v>
      </c>
      <c r="AY66" s="17" t="s">
        <v>374</v>
      </c>
      <c r="AZ66" s="11"/>
    </row>
    <row r="67">
      <c r="A67" s="10">
        <f t="shared" si="1"/>
        <v>66</v>
      </c>
      <c r="B67" s="10">
        <v>23.0</v>
      </c>
      <c r="C67" s="10">
        <v>2.0</v>
      </c>
      <c r="D67" s="10" t="s">
        <v>365</v>
      </c>
      <c r="E67" s="10" t="s">
        <v>375</v>
      </c>
      <c r="F67" s="43" t="s">
        <v>367</v>
      </c>
      <c r="G67" s="43" t="s">
        <v>376</v>
      </c>
      <c r="H67" s="53" t="s">
        <v>369</v>
      </c>
      <c r="I67" s="11" t="s">
        <v>57</v>
      </c>
      <c r="J67" s="11">
        <v>1.0</v>
      </c>
      <c r="K67" s="11">
        <v>0.0</v>
      </c>
      <c r="L67" s="11">
        <v>1.0</v>
      </c>
      <c r="M67" s="11">
        <v>0.0</v>
      </c>
      <c r="N67" s="11">
        <v>0.0</v>
      </c>
      <c r="O67" s="11">
        <v>0.0</v>
      </c>
      <c r="P67" s="11" t="s">
        <v>377</v>
      </c>
      <c r="Q67" s="11" t="s">
        <v>167</v>
      </c>
      <c r="R67" s="11" t="s">
        <v>378</v>
      </c>
      <c r="S67" s="11" t="s">
        <v>342</v>
      </c>
      <c r="T67" s="53" t="s">
        <v>345</v>
      </c>
      <c r="U67" s="53" t="s">
        <v>343</v>
      </c>
      <c r="V67" s="53" t="s">
        <v>379</v>
      </c>
      <c r="W67" s="11" t="s">
        <v>372</v>
      </c>
      <c r="X67" s="33">
        <v>1.0</v>
      </c>
      <c r="Y67" s="33">
        <v>0.0</v>
      </c>
      <c r="Z67" s="32"/>
      <c r="AA67" s="44"/>
      <c r="AB67" s="44"/>
      <c r="AC67" s="32"/>
      <c r="AD67" s="32"/>
      <c r="AE67" s="32"/>
      <c r="AF67" s="32"/>
      <c r="AG67" s="32"/>
      <c r="AH67" s="14"/>
      <c r="AI67" s="14"/>
      <c r="AJ67" s="14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6"/>
      <c r="AY67" s="17" t="s">
        <v>374</v>
      </c>
      <c r="AZ67" s="11"/>
    </row>
    <row r="68">
      <c r="A68" s="10">
        <f t="shared" si="1"/>
        <v>67</v>
      </c>
      <c r="B68" s="10">
        <v>23.0</v>
      </c>
      <c r="C68" s="10">
        <v>2.0</v>
      </c>
      <c r="D68" s="10" t="s">
        <v>365</v>
      </c>
      <c r="E68" s="10" t="s">
        <v>380</v>
      </c>
      <c r="F68" s="43" t="s">
        <v>367</v>
      </c>
      <c r="G68" s="43" t="s">
        <v>368</v>
      </c>
      <c r="H68" s="53" t="s">
        <v>369</v>
      </c>
      <c r="I68" s="11" t="s">
        <v>57</v>
      </c>
      <c r="J68" s="11">
        <v>1.0</v>
      </c>
      <c r="K68" s="11">
        <v>0.0</v>
      </c>
      <c r="L68" s="11">
        <v>1.0</v>
      </c>
      <c r="M68" s="11">
        <v>0.0</v>
      </c>
      <c r="N68" s="11">
        <v>0.0</v>
      </c>
      <c r="O68" s="11">
        <v>0.0</v>
      </c>
      <c r="P68" s="11" t="s">
        <v>381</v>
      </c>
      <c r="Q68" s="11" t="s">
        <v>59</v>
      </c>
      <c r="R68" s="53" t="s">
        <v>371</v>
      </c>
      <c r="S68" s="11" t="s">
        <v>275</v>
      </c>
      <c r="T68" s="11" t="s">
        <v>62</v>
      </c>
      <c r="U68" s="11" t="s">
        <v>63</v>
      </c>
      <c r="V68" s="11" t="s">
        <v>64</v>
      </c>
      <c r="W68" s="11" t="s">
        <v>372</v>
      </c>
      <c r="X68" s="18">
        <v>1.0</v>
      </c>
      <c r="Y68" s="18">
        <v>0.0</v>
      </c>
      <c r="Z68" s="30"/>
      <c r="AA68" s="44"/>
      <c r="AB68" s="44"/>
      <c r="AC68" s="26"/>
      <c r="AD68" s="26"/>
      <c r="AE68" s="32"/>
      <c r="AF68" s="32"/>
      <c r="AG68" s="47"/>
      <c r="AH68" s="14"/>
      <c r="AI68" s="14"/>
      <c r="AJ68" s="14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6"/>
      <c r="AY68" s="17" t="s">
        <v>374</v>
      </c>
      <c r="AZ68" s="11"/>
    </row>
    <row r="69">
      <c r="A69" s="10">
        <f t="shared" si="1"/>
        <v>68</v>
      </c>
      <c r="B69" s="10">
        <v>24.0</v>
      </c>
      <c r="C69" s="10">
        <v>2.0</v>
      </c>
      <c r="D69" s="10" t="s">
        <v>382</v>
      </c>
      <c r="E69" s="10" t="s">
        <v>383</v>
      </c>
      <c r="F69" s="11" t="s">
        <v>384</v>
      </c>
      <c r="G69" s="43" t="s">
        <v>385</v>
      </c>
      <c r="H69" s="53" t="s">
        <v>56</v>
      </c>
      <c r="I69" s="11" t="s">
        <v>57</v>
      </c>
      <c r="J69" s="11">
        <v>1.0</v>
      </c>
      <c r="K69" s="11">
        <v>1.0</v>
      </c>
      <c r="L69" s="11">
        <v>0.0</v>
      </c>
      <c r="M69" s="11">
        <v>1.0</v>
      </c>
      <c r="N69" s="11">
        <v>1.0</v>
      </c>
      <c r="O69" s="11">
        <v>0.0</v>
      </c>
      <c r="P69" s="11" t="s">
        <v>386</v>
      </c>
      <c r="Q69" s="11" t="s">
        <v>113</v>
      </c>
      <c r="R69" s="11" t="s">
        <v>192</v>
      </c>
      <c r="S69" s="11" t="s">
        <v>169</v>
      </c>
      <c r="T69" s="11" t="s">
        <v>62</v>
      </c>
      <c r="U69" s="11" t="s">
        <v>63</v>
      </c>
      <c r="V69" s="11" t="s">
        <v>64</v>
      </c>
      <c r="W69" s="11" t="s">
        <v>387</v>
      </c>
      <c r="X69" s="18">
        <v>1.0</v>
      </c>
      <c r="Y69" s="18">
        <v>1.0</v>
      </c>
      <c r="Z69" s="18" t="s">
        <v>113</v>
      </c>
      <c r="AA69" s="24" t="s">
        <v>74</v>
      </c>
      <c r="AB69" s="24" t="s">
        <v>75</v>
      </c>
      <c r="AC69" s="33">
        <v>48.0</v>
      </c>
      <c r="AD69" s="33">
        <v>48.0</v>
      </c>
      <c r="AE69" s="31">
        <v>50.0</v>
      </c>
      <c r="AF69" s="31">
        <v>50.0</v>
      </c>
      <c r="AG69" s="34">
        <v>100.0</v>
      </c>
      <c r="AH69" s="14"/>
      <c r="AI69" s="35">
        <v>0.67</v>
      </c>
      <c r="AJ69" s="35">
        <v>0.32</v>
      </c>
      <c r="AK69" s="15"/>
      <c r="AL69" s="15"/>
      <c r="AM69" s="15"/>
      <c r="AN69" s="28">
        <v>0.0</v>
      </c>
      <c r="AO69" s="15"/>
      <c r="AP69" s="15"/>
      <c r="AQ69" s="15"/>
      <c r="AR69" s="15"/>
      <c r="AS69" s="15"/>
      <c r="AT69" s="15"/>
      <c r="AU69" s="28">
        <v>0.48</v>
      </c>
      <c r="AV69" s="28">
        <v>0.07</v>
      </c>
      <c r="AW69" s="28">
        <v>0.88</v>
      </c>
      <c r="AX69" s="16"/>
      <c r="AY69" s="17" t="s">
        <v>388</v>
      </c>
      <c r="AZ69" s="11">
        <v>1.0</v>
      </c>
    </row>
    <row r="70">
      <c r="A70" s="10">
        <f t="shared" si="1"/>
        <v>69</v>
      </c>
      <c r="B70" s="10">
        <v>24.0</v>
      </c>
      <c r="C70" s="10">
        <v>2.0</v>
      </c>
      <c r="D70" s="10" t="s">
        <v>382</v>
      </c>
      <c r="E70" s="10" t="s">
        <v>389</v>
      </c>
      <c r="F70" s="11" t="s">
        <v>384</v>
      </c>
      <c r="G70" s="43" t="s">
        <v>385</v>
      </c>
      <c r="H70" s="53" t="s">
        <v>56</v>
      </c>
      <c r="I70" s="11" t="s">
        <v>57</v>
      </c>
      <c r="J70" s="11">
        <v>1.0</v>
      </c>
      <c r="K70" s="11">
        <v>0.0</v>
      </c>
      <c r="L70" s="11">
        <v>1.0</v>
      </c>
      <c r="M70" s="11">
        <v>0.0</v>
      </c>
      <c r="N70" s="11">
        <v>0.0</v>
      </c>
      <c r="O70" s="11">
        <v>0.0</v>
      </c>
      <c r="P70" s="11" t="s">
        <v>386</v>
      </c>
      <c r="Q70" s="11" t="s">
        <v>113</v>
      </c>
      <c r="R70" s="11" t="s">
        <v>390</v>
      </c>
      <c r="S70" s="11" t="s">
        <v>169</v>
      </c>
      <c r="T70" s="11" t="s">
        <v>62</v>
      </c>
      <c r="U70" s="11" t="s">
        <v>63</v>
      </c>
      <c r="V70" s="11" t="s">
        <v>64</v>
      </c>
      <c r="W70" s="11" t="s">
        <v>387</v>
      </c>
      <c r="X70" s="18">
        <v>1.0</v>
      </c>
      <c r="Y70" s="18">
        <v>0.0</v>
      </c>
      <c r="Z70" s="18" t="s">
        <v>113</v>
      </c>
      <c r="AA70" s="24" t="s">
        <v>74</v>
      </c>
      <c r="AB70" s="24" t="s">
        <v>75</v>
      </c>
      <c r="AC70" s="33">
        <v>48.0</v>
      </c>
      <c r="AD70" s="33"/>
      <c r="AE70" s="31">
        <v>50.0</v>
      </c>
      <c r="AF70" s="31"/>
      <c r="AG70" s="34">
        <v>50.0</v>
      </c>
      <c r="AH70" s="35">
        <v>0.67</v>
      </c>
      <c r="AI70" s="35">
        <v>0.67</v>
      </c>
      <c r="AJ70" s="14"/>
      <c r="AK70" s="15"/>
      <c r="AL70" s="15"/>
      <c r="AM70" s="15"/>
      <c r="AN70" s="15"/>
      <c r="AO70" s="28">
        <v>1.80505</v>
      </c>
      <c r="AP70" s="28">
        <v>1.09857</v>
      </c>
      <c r="AQ70" s="28">
        <v>2.66008</v>
      </c>
      <c r="AR70" s="28">
        <v>0.67</v>
      </c>
      <c r="AS70" s="28">
        <v>0.48144</v>
      </c>
      <c r="AT70" s="28">
        <v>0.79929</v>
      </c>
      <c r="AU70" s="28">
        <v>0.81</v>
      </c>
      <c r="AV70" s="28">
        <v>0.52</v>
      </c>
      <c r="AW70" s="28">
        <v>1.1</v>
      </c>
      <c r="AX70" s="16"/>
      <c r="AY70" s="17" t="s">
        <v>388</v>
      </c>
      <c r="AZ70" s="11"/>
    </row>
    <row r="71">
      <c r="A71" s="10">
        <f t="shared" si="1"/>
        <v>70</v>
      </c>
      <c r="B71" s="10">
        <v>24.0</v>
      </c>
      <c r="C71" s="10">
        <v>2.0</v>
      </c>
      <c r="D71" s="10" t="s">
        <v>382</v>
      </c>
      <c r="E71" s="10" t="s">
        <v>391</v>
      </c>
      <c r="F71" s="11" t="s">
        <v>384</v>
      </c>
      <c r="G71" s="43" t="s">
        <v>385</v>
      </c>
      <c r="H71" s="53" t="s">
        <v>56</v>
      </c>
      <c r="I71" s="11" t="s">
        <v>57</v>
      </c>
      <c r="J71" s="11">
        <v>1.0</v>
      </c>
      <c r="K71" s="11">
        <v>0.0</v>
      </c>
      <c r="L71" s="11">
        <v>1.0</v>
      </c>
      <c r="M71" s="11">
        <v>0.0</v>
      </c>
      <c r="N71" s="11">
        <v>0.0</v>
      </c>
      <c r="O71" s="11">
        <v>0.0</v>
      </c>
      <c r="P71" s="11" t="s">
        <v>386</v>
      </c>
      <c r="Q71" s="11" t="s">
        <v>113</v>
      </c>
      <c r="R71" s="11" t="s">
        <v>392</v>
      </c>
      <c r="S71" s="11" t="s">
        <v>169</v>
      </c>
      <c r="T71" s="11" t="s">
        <v>62</v>
      </c>
      <c r="U71" s="11" t="s">
        <v>63</v>
      </c>
      <c r="V71" s="11" t="s">
        <v>64</v>
      </c>
      <c r="W71" s="11" t="s">
        <v>387</v>
      </c>
      <c r="X71" s="18">
        <v>1.0</v>
      </c>
      <c r="Y71" s="18">
        <v>0.0</v>
      </c>
      <c r="Z71" s="18" t="s">
        <v>113</v>
      </c>
      <c r="AA71" s="24" t="s">
        <v>74</v>
      </c>
      <c r="AB71" s="24" t="s">
        <v>75</v>
      </c>
      <c r="AC71" s="33">
        <v>48.0</v>
      </c>
      <c r="AD71" s="33"/>
      <c r="AE71" s="31">
        <v>50.0</v>
      </c>
      <c r="AF71" s="31"/>
      <c r="AG71" s="34">
        <v>50.0</v>
      </c>
      <c r="AH71" s="35">
        <v>0.32</v>
      </c>
      <c r="AI71" s="35">
        <v>0.32</v>
      </c>
      <c r="AJ71" s="14"/>
      <c r="AK71" s="15"/>
      <c r="AL71" s="15"/>
      <c r="AM71" s="15"/>
      <c r="AN71" s="15"/>
      <c r="AO71" s="28">
        <v>0.67552</v>
      </c>
      <c r="AP71" s="28">
        <v>0.09155</v>
      </c>
      <c r="AQ71" s="28">
        <v>1.31508</v>
      </c>
      <c r="AR71" s="28">
        <v>0.32</v>
      </c>
      <c r="AS71" s="28">
        <v>0.04573</v>
      </c>
      <c r="AT71" s="28">
        <v>0.54941</v>
      </c>
      <c r="AU71" s="28">
        <v>0.33</v>
      </c>
      <c r="AV71" s="28">
        <v>0.05</v>
      </c>
      <c r="AW71" s="28">
        <v>0.62</v>
      </c>
      <c r="AX71" s="16"/>
      <c r="AY71" s="17" t="s">
        <v>388</v>
      </c>
      <c r="AZ71" s="11"/>
    </row>
    <row r="72">
      <c r="A72" s="10">
        <f t="shared" si="1"/>
        <v>71</v>
      </c>
      <c r="B72" s="10">
        <v>24.0</v>
      </c>
      <c r="C72" s="10">
        <v>2.0</v>
      </c>
      <c r="D72" s="10" t="s">
        <v>382</v>
      </c>
      <c r="E72" s="10" t="s">
        <v>393</v>
      </c>
      <c r="F72" s="11" t="s">
        <v>384</v>
      </c>
      <c r="G72" s="43" t="s">
        <v>385</v>
      </c>
      <c r="H72" s="53" t="s">
        <v>56</v>
      </c>
      <c r="I72" s="11" t="s">
        <v>57</v>
      </c>
      <c r="J72" s="11">
        <v>1.0</v>
      </c>
      <c r="K72" s="11">
        <v>0.0</v>
      </c>
      <c r="L72" s="11">
        <v>0.0</v>
      </c>
      <c r="M72" s="11">
        <v>0.0</v>
      </c>
      <c r="N72" s="11">
        <v>0.0</v>
      </c>
      <c r="O72" s="11">
        <v>0.0</v>
      </c>
      <c r="P72" s="11" t="s">
        <v>394</v>
      </c>
      <c r="Q72" s="11" t="s">
        <v>113</v>
      </c>
      <c r="R72" s="11" t="s">
        <v>192</v>
      </c>
      <c r="S72" s="11" t="s">
        <v>169</v>
      </c>
      <c r="T72" s="11" t="s">
        <v>62</v>
      </c>
      <c r="U72" s="11" t="s">
        <v>63</v>
      </c>
      <c r="V72" s="11" t="s">
        <v>64</v>
      </c>
      <c r="W72" s="11" t="s">
        <v>387</v>
      </c>
      <c r="X72" s="11">
        <v>1.0</v>
      </c>
      <c r="Y72" s="11">
        <v>0.0</v>
      </c>
      <c r="Z72" s="11"/>
      <c r="AA72" s="13"/>
      <c r="AB72" s="13"/>
      <c r="AC72" s="11"/>
      <c r="AD72" s="11"/>
      <c r="AE72" s="11"/>
      <c r="AF72" s="11"/>
      <c r="AG72" s="11"/>
      <c r="AH72" s="14"/>
      <c r="AI72" s="14"/>
      <c r="AJ72" s="14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6"/>
      <c r="AY72" s="17" t="s">
        <v>388</v>
      </c>
      <c r="AZ72" s="11">
        <v>1.0</v>
      </c>
    </row>
    <row r="73">
      <c r="A73" s="10">
        <f t="shared" si="1"/>
        <v>72</v>
      </c>
      <c r="B73" s="10">
        <v>24.0</v>
      </c>
      <c r="C73" s="10">
        <v>2.0</v>
      </c>
      <c r="D73" s="10" t="s">
        <v>382</v>
      </c>
      <c r="E73" s="10" t="s">
        <v>395</v>
      </c>
      <c r="F73" s="11" t="s">
        <v>384</v>
      </c>
      <c r="G73" s="43" t="s">
        <v>385</v>
      </c>
      <c r="H73" s="53" t="s">
        <v>56</v>
      </c>
      <c r="I73" s="11" t="s">
        <v>57</v>
      </c>
      <c r="J73" s="11">
        <v>1.0</v>
      </c>
      <c r="K73" s="11">
        <v>0.0</v>
      </c>
      <c r="L73" s="11">
        <v>0.0</v>
      </c>
      <c r="M73" s="11">
        <v>0.0</v>
      </c>
      <c r="N73" s="11">
        <v>0.0</v>
      </c>
      <c r="O73" s="11">
        <v>0.0</v>
      </c>
      <c r="P73" s="11" t="s">
        <v>394</v>
      </c>
      <c r="Q73" s="11" t="s">
        <v>113</v>
      </c>
      <c r="R73" s="11" t="s">
        <v>390</v>
      </c>
      <c r="S73" s="11" t="s">
        <v>169</v>
      </c>
      <c r="T73" s="11" t="s">
        <v>62</v>
      </c>
      <c r="U73" s="11" t="s">
        <v>63</v>
      </c>
      <c r="V73" s="11" t="s">
        <v>64</v>
      </c>
      <c r="W73" s="11" t="s">
        <v>387</v>
      </c>
      <c r="X73" s="11">
        <v>1.0</v>
      </c>
      <c r="Y73" s="11">
        <v>0.0</v>
      </c>
      <c r="Z73" s="11"/>
      <c r="AA73" s="13"/>
      <c r="AB73" s="13"/>
      <c r="AC73" s="11"/>
      <c r="AD73" s="11"/>
      <c r="AE73" s="11"/>
      <c r="AF73" s="11"/>
      <c r="AG73" s="11"/>
      <c r="AH73" s="14"/>
      <c r="AI73" s="14"/>
      <c r="AJ73" s="14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6"/>
      <c r="AY73" s="17" t="s">
        <v>388</v>
      </c>
      <c r="AZ73" s="11"/>
    </row>
    <row r="74">
      <c r="A74" s="10">
        <f t="shared" si="1"/>
        <v>73</v>
      </c>
      <c r="B74" s="68">
        <v>24.0</v>
      </c>
      <c r="C74" s="68">
        <v>2.0</v>
      </c>
      <c r="D74" s="68" t="s">
        <v>382</v>
      </c>
      <c r="E74" s="69" t="s">
        <v>396</v>
      </c>
      <c r="F74" s="30" t="s">
        <v>384</v>
      </c>
      <c r="G74" s="70" t="s">
        <v>385</v>
      </c>
      <c r="H74" s="71" t="s">
        <v>56</v>
      </c>
      <c r="I74" s="30" t="s">
        <v>57</v>
      </c>
      <c r="J74" s="31">
        <v>1.0</v>
      </c>
      <c r="K74" s="31">
        <v>0.0</v>
      </c>
      <c r="L74" s="31">
        <v>0.0</v>
      </c>
      <c r="M74" s="31">
        <v>0.0</v>
      </c>
      <c r="N74" s="18">
        <v>0.0</v>
      </c>
      <c r="O74" s="11">
        <v>0.0</v>
      </c>
      <c r="P74" s="30" t="s">
        <v>394</v>
      </c>
      <c r="Q74" s="11" t="s">
        <v>113</v>
      </c>
      <c r="R74" s="18" t="s">
        <v>392</v>
      </c>
      <c r="S74" s="30" t="s">
        <v>169</v>
      </c>
      <c r="T74" s="30" t="s">
        <v>62</v>
      </c>
      <c r="U74" s="30" t="s">
        <v>63</v>
      </c>
      <c r="V74" s="30" t="s">
        <v>64</v>
      </c>
      <c r="W74" s="30" t="s">
        <v>387</v>
      </c>
      <c r="X74" s="33">
        <v>1.0</v>
      </c>
      <c r="Y74" s="33">
        <v>0.0</v>
      </c>
      <c r="Z74" s="32"/>
      <c r="AA74" s="44"/>
      <c r="AB74" s="44"/>
      <c r="AC74" s="32"/>
      <c r="AD74" s="32"/>
      <c r="AE74" s="32"/>
      <c r="AF74" s="32"/>
      <c r="AG74" s="32"/>
      <c r="AH74" s="14"/>
      <c r="AI74" s="14"/>
      <c r="AJ74" s="14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6"/>
      <c r="AY74" s="17" t="s">
        <v>388</v>
      </c>
      <c r="AZ74" s="11"/>
    </row>
    <row r="75">
      <c r="A75" s="10">
        <f t="shared" si="1"/>
        <v>74</v>
      </c>
      <c r="B75" s="10">
        <v>25.0</v>
      </c>
      <c r="C75" s="10">
        <v>2.0</v>
      </c>
      <c r="D75" s="10" t="s">
        <v>397</v>
      </c>
      <c r="E75" s="10" t="s">
        <v>398</v>
      </c>
      <c r="F75" s="11" t="s">
        <v>399</v>
      </c>
      <c r="G75" s="43" t="s">
        <v>400</v>
      </c>
      <c r="H75" s="53" t="s">
        <v>56</v>
      </c>
      <c r="I75" s="11" t="s">
        <v>57</v>
      </c>
      <c r="J75" s="11">
        <v>1.0</v>
      </c>
      <c r="K75" s="11">
        <v>1.0</v>
      </c>
      <c r="L75" s="11">
        <v>0.0</v>
      </c>
      <c r="M75" s="11">
        <v>1.0</v>
      </c>
      <c r="N75" s="11">
        <v>1.0</v>
      </c>
      <c r="O75" s="11">
        <v>0.0</v>
      </c>
      <c r="P75" s="11" t="s">
        <v>401</v>
      </c>
      <c r="Q75" s="11" t="s">
        <v>402</v>
      </c>
      <c r="R75" s="53" t="s">
        <v>403</v>
      </c>
      <c r="S75" s="11" t="s">
        <v>132</v>
      </c>
      <c r="T75" s="11" t="s">
        <v>62</v>
      </c>
      <c r="U75" s="11" t="s">
        <v>63</v>
      </c>
      <c r="V75" s="11" t="s">
        <v>64</v>
      </c>
      <c r="W75" s="11" t="s">
        <v>71</v>
      </c>
      <c r="X75" s="18">
        <v>1.0</v>
      </c>
      <c r="Y75" s="18">
        <v>1.0</v>
      </c>
      <c r="Z75" s="18" t="s">
        <v>402</v>
      </c>
      <c r="AA75" s="24" t="s">
        <v>74</v>
      </c>
      <c r="AB75" s="24" t="s">
        <v>75</v>
      </c>
      <c r="AC75" s="32"/>
      <c r="AD75" s="32"/>
      <c r="AE75" s="34">
        <v>85.0</v>
      </c>
      <c r="AF75" s="33">
        <v>85.0</v>
      </c>
      <c r="AG75" s="34">
        <v>170.0</v>
      </c>
      <c r="AH75" s="14"/>
      <c r="AI75" s="14"/>
      <c r="AJ75" s="14"/>
      <c r="AK75" s="28">
        <v>2.48</v>
      </c>
      <c r="AL75" s="28">
        <v>0.52003602</v>
      </c>
      <c r="AM75" s="28">
        <v>4.43996398</v>
      </c>
      <c r="AN75" s="28">
        <v>0.01</v>
      </c>
      <c r="AO75" s="28">
        <v>0.3845</v>
      </c>
      <c r="AP75" s="28">
        <v>0.07992</v>
      </c>
      <c r="AQ75" s="28">
        <v>0.70263</v>
      </c>
      <c r="AR75" s="28">
        <v>0.18879</v>
      </c>
      <c r="AS75" s="28">
        <v>0.03993</v>
      </c>
      <c r="AT75" s="28">
        <v>0.33146</v>
      </c>
      <c r="AU75" s="15"/>
      <c r="AV75" s="15"/>
      <c r="AW75" s="15"/>
      <c r="AX75" s="16"/>
      <c r="AY75" s="17" t="s">
        <v>404</v>
      </c>
      <c r="AZ75" s="11"/>
    </row>
    <row r="76">
      <c r="A76" s="10">
        <f t="shared" si="1"/>
        <v>75</v>
      </c>
      <c r="B76" s="10">
        <v>26.0</v>
      </c>
      <c r="C76" s="10">
        <v>2.0</v>
      </c>
      <c r="D76" s="10" t="s">
        <v>405</v>
      </c>
      <c r="E76" s="10" t="s">
        <v>406</v>
      </c>
      <c r="F76" s="11" t="s">
        <v>407</v>
      </c>
      <c r="G76" s="43" t="s">
        <v>408</v>
      </c>
      <c r="H76" s="53" t="s">
        <v>56</v>
      </c>
      <c r="I76" s="11" t="s">
        <v>57</v>
      </c>
      <c r="J76" s="11">
        <v>1.0</v>
      </c>
      <c r="K76" s="11">
        <v>0.0</v>
      </c>
      <c r="L76" s="11">
        <v>1.0</v>
      </c>
      <c r="M76" s="11">
        <v>0.0</v>
      </c>
      <c r="N76" s="11">
        <v>0.0</v>
      </c>
      <c r="O76" s="11">
        <v>0.0</v>
      </c>
      <c r="P76" s="11" t="s">
        <v>409</v>
      </c>
      <c r="Q76" s="11" t="s">
        <v>59</v>
      </c>
      <c r="R76" s="53" t="s">
        <v>410</v>
      </c>
      <c r="S76" s="11" t="s">
        <v>61</v>
      </c>
      <c r="T76" s="11" t="s">
        <v>62</v>
      </c>
      <c r="U76" s="11" t="s">
        <v>63</v>
      </c>
      <c r="V76" s="11" t="s">
        <v>64</v>
      </c>
      <c r="W76" s="11" t="s">
        <v>71</v>
      </c>
      <c r="X76" s="18">
        <v>1.0</v>
      </c>
      <c r="Y76" s="18">
        <v>0.0</v>
      </c>
      <c r="AA76" s="20"/>
      <c r="AB76" s="20"/>
      <c r="AH76" s="21"/>
      <c r="AI76" s="21"/>
      <c r="AJ76" s="21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6"/>
      <c r="AY76" s="17" t="s">
        <v>411</v>
      </c>
      <c r="AZ76" s="11"/>
    </row>
    <row r="77">
      <c r="A77" s="10">
        <f t="shared" si="1"/>
        <v>76</v>
      </c>
      <c r="B77" s="10">
        <v>26.0</v>
      </c>
      <c r="C77" s="10">
        <v>2.0</v>
      </c>
      <c r="D77" s="10" t="s">
        <v>405</v>
      </c>
      <c r="E77" s="10" t="s">
        <v>412</v>
      </c>
      <c r="F77" s="11" t="s">
        <v>407</v>
      </c>
      <c r="G77" s="43" t="s">
        <v>408</v>
      </c>
      <c r="H77" s="53" t="s">
        <v>56</v>
      </c>
      <c r="I77" s="11" t="s">
        <v>413</v>
      </c>
      <c r="J77" s="11">
        <v>1.0</v>
      </c>
      <c r="K77" s="11">
        <v>0.0</v>
      </c>
      <c r="L77" s="11">
        <v>1.0</v>
      </c>
      <c r="M77" s="11">
        <v>0.0</v>
      </c>
      <c r="N77" s="11">
        <v>0.0</v>
      </c>
      <c r="O77" s="11">
        <v>0.0</v>
      </c>
      <c r="P77" s="11" t="s">
        <v>409</v>
      </c>
      <c r="Q77" s="11" t="s">
        <v>59</v>
      </c>
      <c r="R77" s="53" t="s">
        <v>410</v>
      </c>
      <c r="S77" s="11" t="s">
        <v>61</v>
      </c>
      <c r="T77" s="11" t="s">
        <v>62</v>
      </c>
      <c r="U77" s="11" t="s">
        <v>63</v>
      </c>
      <c r="V77" s="11" t="s">
        <v>64</v>
      </c>
      <c r="W77" s="11" t="s">
        <v>71</v>
      </c>
      <c r="X77" s="33">
        <v>1.0</v>
      </c>
      <c r="Y77" s="33">
        <v>0.0</v>
      </c>
      <c r="Z77" s="32"/>
      <c r="AA77" s="44"/>
      <c r="AB77" s="44"/>
      <c r="AC77" s="32"/>
      <c r="AD77" s="32"/>
      <c r="AE77" s="32"/>
      <c r="AF77" s="32"/>
      <c r="AG77" s="32"/>
      <c r="AH77" s="14"/>
      <c r="AI77" s="14"/>
      <c r="AJ77" s="14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6"/>
      <c r="AY77" s="17" t="s">
        <v>411</v>
      </c>
      <c r="AZ77" s="11"/>
    </row>
    <row r="78">
      <c r="A78" s="10">
        <f t="shared" si="1"/>
        <v>77</v>
      </c>
      <c r="B78" s="10">
        <v>26.0</v>
      </c>
      <c r="C78" s="10">
        <v>2.0</v>
      </c>
      <c r="D78" s="10" t="s">
        <v>405</v>
      </c>
      <c r="E78" s="10" t="s">
        <v>414</v>
      </c>
      <c r="F78" s="11" t="s">
        <v>415</v>
      </c>
      <c r="G78" s="43" t="s">
        <v>408</v>
      </c>
      <c r="H78" s="53" t="s">
        <v>56</v>
      </c>
      <c r="I78" s="11" t="s">
        <v>57</v>
      </c>
      <c r="J78" s="11">
        <v>1.0</v>
      </c>
      <c r="K78" s="11">
        <v>0.0</v>
      </c>
      <c r="L78" s="11">
        <v>1.0</v>
      </c>
      <c r="M78" s="11">
        <v>1.0</v>
      </c>
      <c r="N78" s="11">
        <v>1.0</v>
      </c>
      <c r="O78" s="11">
        <v>0.0</v>
      </c>
      <c r="P78" s="11" t="s">
        <v>409</v>
      </c>
      <c r="Q78" s="11" t="s">
        <v>59</v>
      </c>
      <c r="R78" s="53" t="s">
        <v>410</v>
      </c>
      <c r="S78" s="11" t="s">
        <v>61</v>
      </c>
      <c r="T78" s="11" t="s">
        <v>62</v>
      </c>
      <c r="U78" s="11" t="s">
        <v>63</v>
      </c>
      <c r="V78" s="11" t="s">
        <v>64</v>
      </c>
      <c r="W78" s="11" t="s">
        <v>71</v>
      </c>
      <c r="X78" s="33">
        <v>1.0</v>
      </c>
      <c r="Y78" s="33">
        <v>1.0</v>
      </c>
      <c r="Z78" s="30" t="s">
        <v>59</v>
      </c>
      <c r="AA78" s="24" t="s">
        <v>74</v>
      </c>
      <c r="AB78" s="24" t="s">
        <v>75</v>
      </c>
      <c r="AC78" s="31">
        <v>191.0</v>
      </c>
      <c r="AD78" s="32"/>
      <c r="AE78" s="33">
        <v>96.0</v>
      </c>
      <c r="AF78" s="33">
        <v>96.0</v>
      </c>
      <c r="AG78" s="34">
        <v>192.0</v>
      </c>
      <c r="AH78" s="14"/>
      <c r="AI78" s="14"/>
      <c r="AJ78" s="14"/>
      <c r="AK78" s="28">
        <v>2.15</v>
      </c>
      <c r="AL78" s="28">
        <v>0.17544822</v>
      </c>
      <c r="AM78" s="28">
        <v>4.11899101</v>
      </c>
      <c r="AN78" s="28">
        <v>0.03</v>
      </c>
      <c r="AO78" s="28">
        <v>0.31033</v>
      </c>
      <c r="AP78" s="28">
        <v>0.02532</v>
      </c>
      <c r="AQ78" s="28">
        <v>0.59453</v>
      </c>
      <c r="AR78" s="28">
        <v>0.15411</v>
      </c>
      <c r="AS78" s="28">
        <v>0.01273</v>
      </c>
      <c r="AT78" s="28">
        <v>0.28631</v>
      </c>
      <c r="AU78" s="15"/>
      <c r="AV78" s="15"/>
      <c r="AW78" s="15"/>
      <c r="AX78" s="16"/>
      <c r="AY78" s="17" t="s">
        <v>411</v>
      </c>
      <c r="AZ78" s="11"/>
    </row>
    <row r="79">
      <c r="A79" s="10">
        <f t="shared" si="1"/>
        <v>78</v>
      </c>
      <c r="B79" s="10">
        <v>26.0</v>
      </c>
      <c r="C79" s="10">
        <v>2.0</v>
      </c>
      <c r="D79" s="10" t="s">
        <v>405</v>
      </c>
      <c r="E79" s="10" t="s">
        <v>416</v>
      </c>
      <c r="F79" s="11" t="s">
        <v>417</v>
      </c>
      <c r="G79" s="43" t="s">
        <v>408</v>
      </c>
      <c r="H79" s="53" t="s">
        <v>56</v>
      </c>
      <c r="I79" s="11" t="s">
        <v>413</v>
      </c>
      <c r="J79" s="11">
        <v>1.0</v>
      </c>
      <c r="K79" s="11">
        <v>1.0</v>
      </c>
      <c r="L79" s="11">
        <v>0.0</v>
      </c>
      <c r="M79" s="11">
        <v>0.0</v>
      </c>
      <c r="N79" s="11">
        <v>0.0</v>
      </c>
      <c r="O79" s="11">
        <v>0.0</v>
      </c>
      <c r="P79" s="11" t="s">
        <v>409</v>
      </c>
      <c r="Q79" s="11" t="s">
        <v>59</v>
      </c>
      <c r="R79" s="53" t="s">
        <v>410</v>
      </c>
      <c r="S79" s="11" t="s">
        <v>61</v>
      </c>
      <c r="T79" s="11" t="s">
        <v>62</v>
      </c>
      <c r="U79" s="11" t="s">
        <v>63</v>
      </c>
      <c r="V79" s="11" t="s">
        <v>64</v>
      </c>
      <c r="W79" s="11" t="s">
        <v>71</v>
      </c>
      <c r="X79" s="11">
        <v>1.0</v>
      </c>
      <c r="Y79" s="11">
        <v>0.0</v>
      </c>
      <c r="Z79" s="11"/>
      <c r="AA79" s="13"/>
      <c r="AB79" s="13"/>
      <c r="AC79" s="11"/>
      <c r="AD79" s="11"/>
      <c r="AE79" s="11"/>
      <c r="AF79" s="11"/>
      <c r="AG79" s="11"/>
      <c r="AH79" s="14"/>
      <c r="AI79" s="14"/>
      <c r="AJ79" s="14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6"/>
      <c r="AY79" s="17" t="s">
        <v>411</v>
      </c>
      <c r="AZ79" s="11"/>
    </row>
    <row r="80">
      <c r="A80" s="10">
        <f t="shared" si="1"/>
        <v>79</v>
      </c>
      <c r="B80" s="10">
        <v>27.0</v>
      </c>
      <c r="C80" s="10">
        <v>2.0</v>
      </c>
      <c r="D80" s="10" t="s">
        <v>418</v>
      </c>
      <c r="E80" s="10" t="s">
        <v>419</v>
      </c>
      <c r="F80" s="11" t="s">
        <v>420</v>
      </c>
      <c r="G80" s="43" t="s">
        <v>421</v>
      </c>
      <c r="H80" s="53" t="s">
        <v>56</v>
      </c>
      <c r="I80" s="11" t="s">
        <v>57</v>
      </c>
      <c r="J80" s="11">
        <v>1.0</v>
      </c>
      <c r="K80" s="11">
        <v>1.0</v>
      </c>
      <c r="L80" s="11">
        <v>0.0</v>
      </c>
      <c r="M80" s="11">
        <v>1.0</v>
      </c>
      <c r="N80" s="11">
        <v>1.0</v>
      </c>
      <c r="O80" s="11">
        <v>0.0</v>
      </c>
      <c r="P80" s="11" t="s">
        <v>422</v>
      </c>
      <c r="Q80" s="11" t="s">
        <v>59</v>
      </c>
      <c r="R80" s="53" t="s">
        <v>423</v>
      </c>
      <c r="S80" s="11" t="s">
        <v>61</v>
      </c>
      <c r="T80" s="11" t="s">
        <v>62</v>
      </c>
      <c r="U80" s="11" t="s">
        <v>63</v>
      </c>
      <c r="V80" s="11" t="s">
        <v>64</v>
      </c>
      <c r="W80" s="11" t="s">
        <v>71</v>
      </c>
      <c r="X80" s="18">
        <v>1.0</v>
      </c>
      <c r="Y80" s="18">
        <v>1.0</v>
      </c>
      <c r="Z80" s="18" t="s">
        <v>133</v>
      </c>
      <c r="AA80" s="24" t="s">
        <v>134</v>
      </c>
      <c r="AB80" s="12" t="s">
        <v>75</v>
      </c>
      <c r="AC80" s="26">
        <v>1.0</v>
      </c>
      <c r="AD80" s="26"/>
      <c r="AE80" s="32"/>
      <c r="AF80" s="32"/>
      <c r="AG80" s="27">
        <v>78.0</v>
      </c>
      <c r="AH80" s="14"/>
      <c r="AI80" s="14"/>
      <c r="AJ80" s="14"/>
      <c r="AK80" s="28">
        <v>27.2</v>
      </c>
      <c r="AL80" s="28">
        <v>10.5976158</v>
      </c>
      <c r="AM80" s="28">
        <v>51.4853019</v>
      </c>
      <c r="AN80" s="28">
        <v>0.0</v>
      </c>
      <c r="AO80" s="28">
        <v>1.45405</v>
      </c>
      <c r="AP80" s="28">
        <v>0.78794</v>
      </c>
      <c r="AQ80" s="28">
        <v>2.76902</v>
      </c>
      <c r="AR80" s="28">
        <v>0.59052</v>
      </c>
      <c r="AS80" s="28">
        <v>0.3686</v>
      </c>
      <c r="AT80" s="28">
        <v>0.81245</v>
      </c>
      <c r="AU80" s="15"/>
      <c r="AV80" s="15"/>
      <c r="AW80" s="15"/>
      <c r="AX80" s="16"/>
      <c r="AY80" s="17" t="s">
        <v>424</v>
      </c>
      <c r="AZ80" s="11"/>
    </row>
    <row r="81">
      <c r="A81" s="10">
        <f t="shared" si="1"/>
        <v>80</v>
      </c>
      <c r="B81" s="10">
        <v>27.0</v>
      </c>
      <c r="C81" s="10">
        <v>2.0</v>
      </c>
      <c r="D81" s="10" t="s">
        <v>418</v>
      </c>
      <c r="E81" s="10" t="s">
        <v>425</v>
      </c>
      <c r="F81" s="11" t="s">
        <v>426</v>
      </c>
      <c r="G81" s="43" t="s">
        <v>427</v>
      </c>
      <c r="H81" s="53" t="s">
        <v>56</v>
      </c>
      <c r="I81" s="11" t="s">
        <v>57</v>
      </c>
      <c r="J81" s="11">
        <v>1.0</v>
      </c>
      <c r="K81" s="11">
        <v>0.0</v>
      </c>
      <c r="L81" s="11">
        <v>1.0</v>
      </c>
      <c r="M81" s="11">
        <v>0.0</v>
      </c>
      <c r="N81" s="11">
        <v>0.0</v>
      </c>
      <c r="O81" s="11">
        <v>0.0</v>
      </c>
      <c r="P81" s="11" t="s">
        <v>428</v>
      </c>
      <c r="Q81" s="11" t="s">
        <v>59</v>
      </c>
      <c r="R81" s="53" t="s">
        <v>429</v>
      </c>
      <c r="S81" s="11" t="s">
        <v>61</v>
      </c>
      <c r="T81" s="11" t="s">
        <v>62</v>
      </c>
      <c r="U81" s="11" t="s">
        <v>63</v>
      </c>
      <c r="V81" s="11" t="s">
        <v>64</v>
      </c>
      <c r="W81" s="11" t="s">
        <v>71</v>
      </c>
      <c r="X81" s="11">
        <v>1.0</v>
      </c>
      <c r="Y81" s="11">
        <v>0.0</v>
      </c>
      <c r="Z81" s="11"/>
      <c r="AA81" s="13"/>
      <c r="AB81" s="13"/>
      <c r="AC81" s="11"/>
      <c r="AD81" s="11"/>
      <c r="AE81" s="11"/>
      <c r="AF81" s="11"/>
      <c r="AG81" s="11"/>
      <c r="AH81" s="14"/>
      <c r="AI81" s="14"/>
      <c r="AJ81" s="14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6"/>
      <c r="AY81" s="17" t="s">
        <v>424</v>
      </c>
      <c r="AZ81" s="11"/>
    </row>
    <row r="82">
      <c r="A82" s="10">
        <f t="shared" si="1"/>
        <v>81</v>
      </c>
      <c r="B82" s="10">
        <v>28.0</v>
      </c>
      <c r="C82" s="10">
        <v>2.0</v>
      </c>
      <c r="D82" s="10" t="s">
        <v>430</v>
      </c>
      <c r="E82" s="10" t="s">
        <v>431</v>
      </c>
      <c r="F82" s="43" t="s">
        <v>432</v>
      </c>
      <c r="G82" s="43" t="s">
        <v>433</v>
      </c>
      <c r="H82" s="53" t="s">
        <v>434</v>
      </c>
      <c r="I82" s="11" t="s">
        <v>57</v>
      </c>
      <c r="J82" s="11">
        <v>1.0</v>
      </c>
      <c r="K82" s="11">
        <v>0.0</v>
      </c>
      <c r="L82" s="11">
        <v>1.0</v>
      </c>
      <c r="M82" s="11">
        <v>0.0</v>
      </c>
      <c r="N82" s="11">
        <v>0.0</v>
      </c>
      <c r="O82" s="11">
        <v>0.0</v>
      </c>
      <c r="P82" s="11" t="s">
        <v>435</v>
      </c>
      <c r="Q82" s="11" t="s">
        <v>167</v>
      </c>
      <c r="R82" s="11" t="s">
        <v>436</v>
      </c>
      <c r="S82" s="11" t="s">
        <v>169</v>
      </c>
      <c r="T82" s="53" t="s">
        <v>437</v>
      </c>
      <c r="U82" s="53" t="s">
        <v>438</v>
      </c>
      <c r="V82" s="53" t="s">
        <v>439</v>
      </c>
      <c r="W82" s="53" t="s">
        <v>440</v>
      </c>
      <c r="X82" s="53">
        <v>1.0</v>
      </c>
      <c r="Y82" s="53">
        <v>0.0</v>
      </c>
      <c r="Z82" s="53"/>
      <c r="AA82" s="72"/>
      <c r="AB82" s="72"/>
      <c r="AC82" s="53"/>
      <c r="AD82" s="53"/>
      <c r="AE82" s="53"/>
      <c r="AF82" s="53"/>
      <c r="AG82" s="53"/>
      <c r="AH82" s="14"/>
      <c r="AI82" s="14"/>
      <c r="AJ82" s="14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6"/>
      <c r="AY82" s="17" t="s">
        <v>441</v>
      </c>
      <c r="AZ82" s="11"/>
    </row>
    <row r="83">
      <c r="A83" s="10">
        <f t="shared" si="1"/>
        <v>82</v>
      </c>
      <c r="B83" s="10">
        <v>28.0</v>
      </c>
      <c r="C83" s="10">
        <v>2.0</v>
      </c>
      <c r="D83" s="10" t="s">
        <v>430</v>
      </c>
      <c r="E83" s="10" t="s">
        <v>442</v>
      </c>
      <c r="F83" s="43" t="s">
        <v>432</v>
      </c>
      <c r="G83" s="43" t="s">
        <v>433</v>
      </c>
      <c r="H83" s="53" t="s">
        <v>434</v>
      </c>
      <c r="I83" s="11" t="s">
        <v>57</v>
      </c>
      <c r="J83" s="11">
        <v>1.0</v>
      </c>
      <c r="K83" s="11">
        <v>0.0</v>
      </c>
      <c r="L83" s="11">
        <v>1.0</v>
      </c>
      <c r="M83" s="11">
        <v>0.0</v>
      </c>
      <c r="N83" s="11">
        <v>0.0</v>
      </c>
      <c r="O83" s="11">
        <v>0.0</v>
      </c>
      <c r="P83" s="11" t="s">
        <v>435</v>
      </c>
      <c r="Q83" s="11" t="s">
        <v>167</v>
      </c>
      <c r="R83" s="11" t="s">
        <v>436</v>
      </c>
      <c r="S83" s="11" t="s">
        <v>169</v>
      </c>
      <c r="T83" s="53" t="s">
        <v>443</v>
      </c>
      <c r="U83" s="53" t="s">
        <v>444</v>
      </c>
      <c r="V83" s="53" t="s">
        <v>445</v>
      </c>
      <c r="W83" s="53" t="s">
        <v>440</v>
      </c>
      <c r="X83" s="53">
        <v>1.0</v>
      </c>
      <c r="Y83" s="53">
        <v>0.0</v>
      </c>
      <c r="Z83" s="53"/>
      <c r="AA83" s="72"/>
      <c r="AB83" s="72"/>
      <c r="AC83" s="53"/>
      <c r="AD83" s="53"/>
      <c r="AE83" s="53"/>
      <c r="AF83" s="53"/>
      <c r="AG83" s="53"/>
      <c r="AH83" s="14"/>
      <c r="AI83" s="14"/>
      <c r="AJ83" s="14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6"/>
      <c r="AY83" s="17" t="s">
        <v>441</v>
      </c>
      <c r="AZ83" s="11"/>
    </row>
    <row r="84">
      <c r="A84" s="10">
        <f t="shared" si="1"/>
        <v>83</v>
      </c>
      <c r="B84" s="10">
        <v>28.0</v>
      </c>
      <c r="C84" s="10">
        <v>2.0</v>
      </c>
      <c r="D84" s="10" t="s">
        <v>430</v>
      </c>
      <c r="E84" s="10" t="s">
        <v>446</v>
      </c>
      <c r="F84" s="43" t="s">
        <v>432</v>
      </c>
      <c r="G84" s="43" t="s">
        <v>433</v>
      </c>
      <c r="H84" s="53" t="s">
        <v>434</v>
      </c>
      <c r="I84" s="11" t="s">
        <v>57</v>
      </c>
      <c r="J84" s="11">
        <v>1.0</v>
      </c>
      <c r="K84" s="11">
        <v>1.0</v>
      </c>
      <c r="L84" s="11">
        <v>0.0</v>
      </c>
      <c r="M84" s="11">
        <v>1.0</v>
      </c>
      <c r="N84" s="11">
        <v>1.0</v>
      </c>
      <c r="O84" s="11">
        <v>0.0</v>
      </c>
      <c r="P84" s="11" t="s">
        <v>447</v>
      </c>
      <c r="Q84" s="11" t="s">
        <v>448</v>
      </c>
      <c r="R84" s="53" t="s">
        <v>449</v>
      </c>
      <c r="S84" s="11" t="s">
        <v>169</v>
      </c>
      <c r="T84" s="11" t="s">
        <v>62</v>
      </c>
      <c r="U84" s="11" t="s">
        <v>63</v>
      </c>
      <c r="V84" s="11" t="s">
        <v>64</v>
      </c>
      <c r="W84" s="53" t="s">
        <v>440</v>
      </c>
      <c r="X84" s="73">
        <v>1.0</v>
      </c>
      <c r="Y84" s="73">
        <v>1.0</v>
      </c>
      <c r="Z84" s="73" t="s">
        <v>448</v>
      </c>
      <c r="AA84" s="24" t="s">
        <v>74</v>
      </c>
      <c r="AB84" s="24" t="s">
        <v>450</v>
      </c>
      <c r="AC84" s="74">
        <v>153.0</v>
      </c>
      <c r="AD84" s="32"/>
      <c r="AE84" s="74">
        <v>77.0</v>
      </c>
      <c r="AF84" s="33">
        <v>77.0</v>
      </c>
      <c r="AG84" s="27">
        <v>154.0</v>
      </c>
      <c r="AH84" s="14"/>
      <c r="AI84" s="14"/>
      <c r="AJ84" s="14"/>
      <c r="AK84" s="28">
        <v>2.99</v>
      </c>
      <c r="AL84" s="28">
        <v>0.08033307</v>
      </c>
      <c r="AM84" s="28">
        <v>0.40078352</v>
      </c>
      <c r="AN84" s="28">
        <v>0.0</v>
      </c>
      <c r="AO84" s="28">
        <v>0.24094</v>
      </c>
      <c r="AP84" s="28">
        <v>0.08033</v>
      </c>
      <c r="AQ84" s="28">
        <v>0.40078</v>
      </c>
      <c r="AR84" s="28">
        <v>0.11961</v>
      </c>
      <c r="AS84" s="28">
        <v>0.04013</v>
      </c>
      <c r="AT84" s="28">
        <v>0.19649</v>
      </c>
      <c r="AU84" s="15"/>
      <c r="AV84" s="15"/>
      <c r="AW84" s="15"/>
      <c r="AX84" s="40" t="s">
        <v>451</v>
      </c>
      <c r="AY84" s="17" t="s">
        <v>441</v>
      </c>
      <c r="AZ84" s="11"/>
    </row>
    <row r="85">
      <c r="A85" s="10">
        <f t="shared" si="1"/>
        <v>84</v>
      </c>
      <c r="B85" s="10">
        <v>28.0</v>
      </c>
      <c r="C85" s="10">
        <v>2.0</v>
      </c>
      <c r="D85" s="10" t="s">
        <v>430</v>
      </c>
      <c r="E85" s="10" t="s">
        <v>452</v>
      </c>
      <c r="F85" s="43" t="s">
        <v>432</v>
      </c>
      <c r="G85" s="43" t="s">
        <v>433</v>
      </c>
      <c r="H85" s="53" t="s">
        <v>434</v>
      </c>
      <c r="I85" s="11" t="s">
        <v>57</v>
      </c>
      <c r="J85" s="11">
        <v>1.0</v>
      </c>
      <c r="K85" s="11">
        <v>0.0</v>
      </c>
      <c r="L85" s="11">
        <v>1.0</v>
      </c>
      <c r="M85" s="11">
        <v>0.0</v>
      </c>
      <c r="N85" s="11">
        <v>0.0</v>
      </c>
      <c r="O85" s="11">
        <v>0.0</v>
      </c>
      <c r="P85" s="11" t="s">
        <v>453</v>
      </c>
      <c r="Q85" s="11" t="s">
        <v>448</v>
      </c>
      <c r="R85" s="53" t="s">
        <v>454</v>
      </c>
      <c r="S85" s="11" t="s">
        <v>169</v>
      </c>
      <c r="T85" s="11" t="s">
        <v>62</v>
      </c>
      <c r="U85" s="11" t="s">
        <v>63</v>
      </c>
      <c r="V85" s="11" t="s">
        <v>64</v>
      </c>
      <c r="W85" s="53" t="s">
        <v>440</v>
      </c>
      <c r="X85" s="11">
        <v>1.0</v>
      </c>
      <c r="Y85" s="11">
        <v>0.0</v>
      </c>
      <c r="Z85" s="11"/>
      <c r="AA85" s="13"/>
      <c r="AB85" s="13"/>
      <c r="AC85" s="11"/>
      <c r="AD85" s="11"/>
      <c r="AE85" s="11"/>
      <c r="AF85" s="11"/>
      <c r="AG85" s="11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16"/>
      <c r="AY85" s="17" t="s">
        <v>441</v>
      </c>
      <c r="AZ85" s="11"/>
    </row>
    <row r="86">
      <c r="A86" s="10">
        <f t="shared" si="1"/>
        <v>85</v>
      </c>
      <c r="B86" s="10">
        <v>28.0</v>
      </c>
      <c r="C86" s="75">
        <v>2.0</v>
      </c>
      <c r="D86" s="75" t="s">
        <v>430</v>
      </c>
      <c r="E86" s="76" t="s">
        <v>455</v>
      </c>
      <c r="F86" s="77" t="s">
        <v>456</v>
      </c>
      <c r="G86" s="43" t="s">
        <v>457</v>
      </c>
      <c r="H86" s="53" t="s">
        <v>434</v>
      </c>
      <c r="I86" s="78" t="s">
        <v>57</v>
      </c>
      <c r="J86" s="79">
        <v>1.0</v>
      </c>
      <c r="K86" s="80">
        <v>0.0</v>
      </c>
      <c r="L86" s="80">
        <v>1.0</v>
      </c>
      <c r="M86" s="11">
        <v>0.0</v>
      </c>
      <c r="N86" s="11">
        <v>0.0</v>
      </c>
      <c r="O86" s="11">
        <v>0.0</v>
      </c>
      <c r="P86" s="11" t="s">
        <v>435</v>
      </c>
      <c r="Q86" s="11" t="s">
        <v>167</v>
      </c>
      <c r="R86" s="11" t="s">
        <v>436</v>
      </c>
      <c r="S86" s="11" t="s">
        <v>169</v>
      </c>
      <c r="T86" s="53" t="s">
        <v>437</v>
      </c>
      <c r="U86" s="53" t="s">
        <v>438</v>
      </c>
      <c r="V86" s="53" t="s">
        <v>439</v>
      </c>
      <c r="W86" s="53" t="s">
        <v>440</v>
      </c>
      <c r="X86" s="53">
        <v>1.0</v>
      </c>
      <c r="Y86" s="53">
        <v>0.0</v>
      </c>
      <c r="Z86" s="53"/>
      <c r="AA86" s="72"/>
      <c r="AB86" s="72"/>
      <c r="AC86" s="53"/>
      <c r="AD86" s="53"/>
      <c r="AE86" s="53"/>
      <c r="AF86" s="53"/>
      <c r="AG86" s="53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16"/>
      <c r="AY86" s="17" t="s">
        <v>441</v>
      </c>
      <c r="AZ86" s="11"/>
    </row>
    <row r="87">
      <c r="A87" s="10">
        <f t="shared" si="1"/>
        <v>86</v>
      </c>
      <c r="B87" s="10">
        <v>28.0</v>
      </c>
      <c r="C87" s="75">
        <v>2.0</v>
      </c>
      <c r="D87" s="75" t="s">
        <v>430</v>
      </c>
      <c r="E87" s="76" t="s">
        <v>458</v>
      </c>
      <c r="F87" s="77" t="s">
        <v>456</v>
      </c>
      <c r="G87" s="43" t="s">
        <v>457</v>
      </c>
      <c r="H87" s="53" t="s">
        <v>434</v>
      </c>
      <c r="I87" s="78" t="s">
        <v>57</v>
      </c>
      <c r="J87" s="79">
        <v>1.0</v>
      </c>
      <c r="K87" s="80">
        <v>0.0</v>
      </c>
      <c r="L87" s="80">
        <v>1.0</v>
      </c>
      <c r="M87" s="11">
        <v>0.0</v>
      </c>
      <c r="N87" s="11">
        <v>0.0</v>
      </c>
      <c r="O87" s="11">
        <v>0.0</v>
      </c>
      <c r="P87" s="11" t="s">
        <v>435</v>
      </c>
      <c r="Q87" s="11" t="s">
        <v>167</v>
      </c>
      <c r="R87" s="11" t="s">
        <v>436</v>
      </c>
      <c r="S87" s="11" t="s">
        <v>169</v>
      </c>
      <c r="T87" s="53" t="s">
        <v>443</v>
      </c>
      <c r="U87" s="53" t="s">
        <v>444</v>
      </c>
      <c r="V87" s="53" t="s">
        <v>445</v>
      </c>
      <c r="W87" s="53" t="s">
        <v>440</v>
      </c>
      <c r="X87" s="53">
        <v>1.0</v>
      </c>
      <c r="Y87" s="53">
        <v>0.0</v>
      </c>
      <c r="Z87" s="53"/>
      <c r="AA87" s="72"/>
      <c r="AB87" s="72"/>
      <c r="AC87" s="53"/>
      <c r="AD87" s="53"/>
      <c r="AE87" s="53"/>
      <c r="AF87" s="53"/>
      <c r="AG87" s="53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16"/>
      <c r="AY87" s="17" t="s">
        <v>441</v>
      </c>
      <c r="AZ87" s="11"/>
    </row>
    <row r="88">
      <c r="A88" s="10">
        <f t="shared" si="1"/>
        <v>87</v>
      </c>
      <c r="B88" s="10">
        <v>28.0</v>
      </c>
      <c r="C88" s="75">
        <v>2.0</v>
      </c>
      <c r="D88" s="75" t="s">
        <v>430</v>
      </c>
      <c r="E88" s="75" t="s">
        <v>459</v>
      </c>
      <c r="F88" s="77" t="s">
        <v>456</v>
      </c>
      <c r="G88" s="43" t="s">
        <v>457</v>
      </c>
      <c r="H88" s="53" t="s">
        <v>434</v>
      </c>
      <c r="I88" s="78" t="s">
        <v>57</v>
      </c>
      <c r="J88" s="80">
        <v>1.0</v>
      </c>
      <c r="K88" s="79">
        <v>0.0</v>
      </c>
      <c r="L88" s="79">
        <v>1.0</v>
      </c>
      <c r="M88" s="81">
        <v>0.0</v>
      </c>
      <c r="N88" s="81">
        <v>0.0</v>
      </c>
      <c r="O88" s="11">
        <v>0.0</v>
      </c>
      <c r="P88" s="78" t="s">
        <v>447</v>
      </c>
      <c r="Q88" s="81" t="s">
        <v>448</v>
      </c>
      <c r="R88" s="53" t="s">
        <v>449</v>
      </c>
      <c r="S88" s="11" t="s">
        <v>169</v>
      </c>
      <c r="T88" s="11" t="s">
        <v>62</v>
      </c>
      <c r="U88" s="11" t="s">
        <v>63</v>
      </c>
      <c r="V88" s="11" t="s">
        <v>64</v>
      </c>
      <c r="W88" s="53" t="s">
        <v>440</v>
      </c>
      <c r="X88" s="11">
        <v>1.0</v>
      </c>
      <c r="Y88" s="11">
        <v>0.0</v>
      </c>
      <c r="Z88" s="11"/>
      <c r="AA88" s="13"/>
      <c r="AB88" s="13"/>
      <c r="AC88" s="11"/>
      <c r="AD88" s="11"/>
      <c r="AE88" s="11"/>
      <c r="AF88" s="11"/>
      <c r="AG88" s="11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16"/>
      <c r="AY88" s="17" t="s">
        <v>441</v>
      </c>
      <c r="AZ88" s="81"/>
    </row>
    <row r="89">
      <c r="A89" s="10">
        <f t="shared" si="1"/>
        <v>88</v>
      </c>
      <c r="B89" s="10">
        <v>28.0</v>
      </c>
      <c r="C89" s="75">
        <v>2.0</v>
      </c>
      <c r="D89" s="75" t="s">
        <v>430</v>
      </c>
      <c r="E89" s="75" t="s">
        <v>460</v>
      </c>
      <c r="F89" s="77" t="s">
        <v>456</v>
      </c>
      <c r="G89" s="43" t="s">
        <v>457</v>
      </c>
      <c r="H89" s="53" t="s">
        <v>434</v>
      </c>
      <c r="I89" s="78" t="s">
        <v>57</v>
      </c>
      <c r="J89" s="80">
        <v>1.0</v>
      </c>
      <c r="K89" s="79">
        <v>0.0</v>
      </c>
      <c r="L89" s="79">
        <v>1.0</v>
      </c>
      <c r="M89" s="81">
        <v>0.0</v>
      </c>
      <c r="N89" s="81">
        <v>0.0</v>
      </c>
      <c r="O89" s="11">
        <v>0.0</v>
      </c>
      <c r="P89" s="81" t="s">
        <v>461</v>
      </c>
      <c r="Q89" s="81" t="s">
        <v>448</v>
      </c>
      <c r="R89" s="53" t="s">
        <v>454</v>
      </c>
      <c r="S89" s="11" t="s">
        <v>169</v>
      </c>
      <c r="T89" s="11" t="s">
        <v>62</v>
      </c>
      <c r="U89" s="11" t="s">
        <v>63</v>
      </c>
      <c r="V89" s="11" t="s">
        <v>64</v>
      </c>
      <c r="W89" s="53" t="s">
        <v>440</v>
      </c>
      <c r="X89" s="11">
        <v>1.0</v>
      </c>
      <c r="Y89" s="11">
        <v>0.0</v>
      </c>
      <c r="Z89" s="11"/>
      <c r="AA89" s="13"/>
      <c r="AB89" s="13"/>
      <c r="AC89" s="11"/>
      <c r="AD89" s="11"/>
      <c r="AE89" s="11"/>
      <c r="AF89" s="11"/>
      <c r="AG89" s="11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16"/>
      <c r="AY89" s="17" t="s">
        <v>441</v>
      </c>
      <c r="AZ89" s="81"/>
    </row>
    <row r="90">
      <c r="A90" s="10">
        <f t="shared" si="1"/>
        <v>89</v>
      </c>
      <c r="B90" s="10">
        <v>28.0</v>
      </c>
      <c r="C90" s="76">
        <v>2.0</v>
      </c>
      <c r="D90" s="76" t="s">
        <v>430</v>
      </c>
      <c r="E90" s="76" t="s">
        <v>462</v>
      </c>
      <c r="F90" s="43" t="s">
        <v>432</v>
      </c>
      <c r="G90" s="43" t="s">
        <v>463</v>
      </c>
      <c r="H90" s="53" t="s">
        <v>434</v>
      </c>
      <c r="I90" s="78" t="s">
        <v>57</v>
      </c>
      <c r="J90" s="80">
        <v>1.0</v>
      </c>
      <c r="K90" s="79">
        <v>0.0</v>
      </c>
      <c r="L90" s="79">
        <v>1.0</v>
      </c>
      <c r="M90" s="81">
        <v>0.0</v>
      </c>
      <c r="N90" s="81">
        <v>0.0</v>
      </c>
      <c r="O90" s="11">
        <v>0.0</v>
      </c>
      <c r="P90" s="81" t="s">
        <v>464</v>
      </c>
      <c r="Q90" s="81" t="s">
        <v>59</v>
      </c>
      <c r="R90" s="53" t="s">
        <v>465</v>
      </c>
      <c r="S90" s="11" t="s">
        <v>275</v>
      </c>
      <c r="T90" s="11" t="s">
        <v>62</v>
      </c>
      <c r="U90" s="11" t="s">
        <v>63</v>
      </c>
      <c r="V90" s="11" t="s">
        <v>64</v>
      </c>
      <c r="W90" s="53" t="s">
        <v>440</v>
      </c>
      <c r="X90" s="11">
        <v>1.0</v>
      </c>
      <c r="Y90" s="11">
        <v>0.0</v>
      </c>
      <c r="Z90" s="11"/>
      <c r="AA90" s="13"/>
      <c r="AB90" s="13"/>
      <c r="AC90" s="11"/>
      <c r="AD90" s="11"/>
      <c r="AE90" s="11"/>
      <c r="AF90" s="11"/>
      <c r="AG90" s="11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16"/>
      <c r="AY90" s="17" t="s">
        <v>441</v>
      </c>
      <c r="AZ90" s="81"/>
    </row>
    <row r="91">
      <c r="A91" s="10">
        <f t="shared" si="1"/>
        <v>90</v>
      </c>
      <c r="B91" s="10">
        <v>28.0</v>
      </c>
      <c r="C91" s="76">
        <v>2.0</v>
      </c>
      <c r="D91" s="76" t="s">
        <v>430</v>
      </c>
      <c r="E91" s="76" t="s">
        <v>466</v>
      </c>
      <c r="F91" s="77" t="s">
        <v>456</v>
      </c>
      <c r="G91" s="43" t="s">
        <v>467</v>
      </c>
      <c r="H91" s="53" t="s">
        <v>434</v>
      </c>
      <c r="I91" s="78" t="s">
        <v>57</v>
      </c>
      <c r="J91" s="80">
        <v>1.0</v>
      </c>
      <c r="K91" s="79">
        <v>0.0</v>
      </c>
      <c r="L91" s="79">
        <v>1.0</v>
      </c>
      <c r="M91" s="81">
        <v>0.0</v>
      </c>
      <c r="N91" s="81">
        <v>0.0</v>
      </c>
      <c r="O91" s="11">
        <v>0.0</v>
      </c>
      <c r="P91" s="81" t="s">
        <v>464</v>
      </c>
      <c r="Q91" s="81" t="s">
        <v>59</v>
      </c>
      <c r="R91" s="53" t="s">
        <v>465</v>
      </c>
      <c r="S91" s="11" t="s">
        <v>275</v>
      </c>
      <c r="T91" s="11" t="s">
        <v>62</v>
      </c>
      <c r="U91" s="11" t="s">
        <v>63</v>
      </c>
      <c r="V91" s="11" t="s">
        <v>64</v>
      </c>
      <c r="W91" s="53" t="s">
        <v>440</v>
      </c>
      <c r="X91" s="11">
        <v>1.0</v>
      </c>
      <c r="Y91" s="11">
        <v>0.0</v>
      </c>
      <c r="Z91" s="11"/>
      <c r="AA91" s="13"/>
      <c r="AB91" s="13"/>
      <c r="AC91" s="11"/>
      <c r="AD91" s="11"/>
      <c r="AE91" s="11"/>
      <c r="AF91" s="11"/>
      <c r="AG91" s="11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16"/>
      <c r="AY91" s="17" t="s">
        <v>441</v>
      </c>
      <c r="AZ91" s="81"/>
    </row>
    <row r="92">
      <c r="A92" s="10"/>
      <c r="B92" s="10"/>
      <c r="C92" s="10"/>
      <c r="D92" s="10"/>
      <c r="E92" s="10"/>
      <c r="F92" s="11"/>
      <c r="G92" s="11"/>
      <c r="H92" s="11"/>
      <c r="I92" s="11"/>
      <c r="J92" s="82">
        <f t="shared" ref="J92:L92" si="3">SUM(J2:J91)</f>
        <v>90</v>
      </c>
      <c r="K92" s="82">
        <f t="shared" si="3"/>
        <v>29</v>
      </c>
      <c r="L92" s="82">
        <f t="shared" si="3"/>
        <v>56</v>
      </c>
      <c r="M92" s="82">
        <f t="shared" ref="M92:O92" si="4">SUM(M2:M89)</f>
        <v>28</v>
      </c>
      <c r="N92" s="82">
        <f t="shared" si="4"/>
        <v>28</v>
      </c>
      <c r="O92" s="82">
        <f t="shared" si="4"/>
        <v>4</v>
      </c>
      <c r="P92" s="83">
        <f>sum(J92:L92)</f>
        <v>175</v>
      </c>
      <c r="Q92" s="11"/>
      <c r="R92" s="84"/>
      <c r="S92" s="11"/>
      <c r="T92" s="11"/>
      <c r="U92" s="11"/>
      <c r="V92" s="11"/>
      <c r="W92" s="11"/>
      <c r="X92" s="11"/>
      <c r="Y92" s="11"/>
      <c r="Z92" s="11"/>
      <c r="AA92" s="13"/>
      <c r="AB92" s="13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43"/>
      <c r="AY92" s="11"/>
      <c r="AZ92" s="11"/>
    </row>
  </sheetData>
  <drawing r:id="rId2"/>
  <legacyDrawing r:id="rId3"/>
</worksheet>
</file>