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02a7835dfa69e5db/Masaüstü/"/>
    </mc:Choice>
  </mc:AlternateContent>
  <xr:revisionPtr revIDLastSave="5" documentId="11_F25DC773A252ABDACC10481C095E43D85BDE58EE" xr6:coauthVersionLast="46" xr6:coauthVersionMax="46" xr10:uidLastSave="{41C9356B-DF03-4A74-9937-BB2AB44623D5}"/>
  <bookViews>
    <workbookView xWindow="28680" yWindow="-120" windowWidth="29040" windowHeight="16440" activeTab="3" xr2:uid="{00000000-000D-0000-FFFF-FFFF00000000}"/>
  </bookViews>
  <sheets>
    <sheet name="Answer Report 1" sheetId="18" r:id="rId1"/>
    <sheet name="Sensitivity Report 1" sheetId="19" r:id="rId2"/>
    <sheet name="Limits Report 1" sheetId="20" r:id="rId3"/>
    <sheet name="partb" sheetId="2" r:id="rId4"/>
    <sheet name="Answer Report 2" sheetId="24" r:id="rId5"/>
    <sheet name="Sensitivity Report 2" sheetId="25" r:id="rId6"/>
    <sheet name="Limits Report 2" sheetId="26" r:id="rId7"/>
    <sheet name="partc" sheetId="8" r:id="rId8"/>
  </sheets>
  <definedNames>
    <definedName name="OpenSolver_ChosenSolver" localSheetId="3" hidden="1">CBC</definedName>
    <definedName name="OpenSolver_ChosenSolver" localSheetId="7" hidden="1">CBC</definedName>
    <definedName name="OpenSolver_DualsNewSheet" localSheetId="3" hidden="1">0</definedName>
    <definedName name="OpenSolver_DualsNewSheet" localSheetId="7" hidden="1">0</definedName>
    <definedName name="OpenSolver_LinearityCheck" localSheetId="3" hidden="1">1</definedName>
    <definedName name="OpenSolver_UpdateSensitivity" localSheetId="3" hidden="1">1</definedName>
    <definedName name="OpenSolver_UpdateSensitivity" localSheetId="7" hidden="1">1</definedName>
    <definedName name="solver_adj" localSheetId="3" hidden="1">partb!$B$3:$B$5</definedName>
    <definedName name="solver_adj" localSheetId="7" hidden="1">partc!$B$3:$B$5</definedName>
    <definedName name="solver_cvg" localSheetId="3" hidden="1">0.0001</definedName>
    <definedName name="solver_cvg" localSheetId="7" hidden="1">0.0001</definedName>
    <definedName name="solver_drv" localSheetId="3" hidden="1">2</definedName>
    <definedName name="solver_drv" localSheetId="7" hidden="1">1</definedName>
    <definedName name="solver_eng" localSheetId="0" hidden="1">3</definedName>
    <definedName name="solver_eng" localSheetId="3" hidden="1">2</definedName>
    <definedName name="solver_eng" localSheetId="7" hidden="1">2</definedName>
    <definedName name="solver_est" localSheetId="3" hidden="1">1</definedName>
    <definedName name="solver_est" localSheetId="7" hidden="1">1</definedName>
    <definedName name="solver_itr" localSheetId="3" hidden="1">2147483647</definedName>
    <definedName name="solver_itr" localSheetId="7" hidden="1">2147483647</definedName>
    <definedName name="solver_lhs1" localSheetId="3" hidden="1">partb!$B$10</definedName>
    <definedName name="solver_lhs1" localSheetId="7" hidden="1">partc!$B$10</definedName>
    <definedName name="solver_lhs2" localSheetId="3" hidden="1">partb!$B$11</definedName>
    <definedName name="solver_lhs2" localSheetId="7" hidden="1">partc!$B$11</definedName>
    <definedName name="solver_lhs3" localSheetId="3" hidden="1">partb!$B$3</definedName>
    <definedName name="solver_lhs3" localSheetId="7" hidden="1">partc!$B$3</definedName>
    <definedName name="solver_lhs4" localSheetId="3" hidden="1">partb!$B$4</definedName>
    <definedName name="solver_lhs4" localSheetId="7" hidden="1">partc!$B$4</definedName>
    <definedName name="solver_lhs5" localSheetId="3" hidden="1">partb!$B$5</definedName>
    <definedName name="solver_lhs5" localSheetId="7" hidden="1">partc!$B$5</definedName>
    <definedName name="solver_lhs6" localSheetId="3" hidden="1">partb!$B$8</definedName>
    <definedName name="solver_lhs6" localSheetId="7" hidden="1">partc!$B$8</definedName>
    <definedName name="solver_lhs7" localSheetId="3" hidden="1">partb!$B$9</definedName>
    <definedName name="solver_lhs7" localSheetId="7" hidden="1">partc!$B$9</definedName>
    <definedName name="solver_mip" localSheetId="3" hidden="1">2147483647</definedName>
    <definedName name="solver_mip" localSheetId="7" hidden="1">2147483647</definedName>
    <definedName name="solver_mni" localSheetId="3" hidden="1">30</definedName>
    <definedName name="solver_mni" localSheetId="7" hidden="1">30</definedName>
    <definedName name="solver_mrt" localSheetId="3" hidden="1">0.075</definedName>
    <definedName name="solver_mrt" localSheetId="7" hidden="1">0.075</definedName>
    <definedName name="solver_msl" localSheetId="3" hidden="1">2</definedName>
    <definedName name="solver_msl" localSheetId="7" hidden="1">2</definedName>
    <definedName name="solver_neg" localSheetId="0" hidden="1">1</definedName>
    <definedName name="solver_neg" localSheetId="3" hidden="1">1</definedName>
    <definedName name="solver_neg" localSheetId="7" hidden="1">1</definedName>
    <definedName name="solver_nod" localSheetId="3" hidden="1">2147483647</definedName>
    <definedName name="solver_nod" localSheetId="7" hidden="1">2147483647</definedName>
    <definedName name="solver_num" localSheetId="0" hidden="1">0</definedName>
    <definedName name="solver_num" localSheetId="3" hidden="1">7</definedName>
    <definedName name="solver_num" localSheetId="7" hidden="1">7</definedName>
    <definedName name="solver_nwt" localSheetId="3" hidden="1">1</definedName>
    <definedName name="solver_nwt" localSheetId="7" hidden="1">1</definedName>
    <definedName name="solver_opt" localSheetId="0" hidden="1">'Answer Report 1'!$A$1</definedName>
    <definedName name="solver_opt" localSheetId="3" hidden="1">partb!$C$13</definedName>
    <definedName name="solver_opt" localSheetId="7" hidden="1">partc!$C$16</definedName>
    <definedName name="solver_pre" localSheetId="3" hidden="1">0.000001</definedName>
    <definedName name="solver_pre" localSheetId="7" hidden="1">0.000001</definedName>
    <definedName name="solver_rbv" localSheetId="3" hidden="1">2</definedName>
    <definedName name="solver_rbv" localSheetId="7" hidden="1">1</definedName>
    <definedName name="solver_rel1" localSheetId="3" hidden="1">1</definedName>
    <definedName name="solver_rel1" localSheetId="7" hidden="1">1</definedName>
    <definedName name="solver_rel2" localSheetId="3" hidden="1">1</definedName>
    <definedName name="solver_rel2" localSheetId="7" hidden="1">1</definedName>
    <definedName name="solver_rel3" localSheetId="3" hidden="1">3</definedName>
    <definedName name="solver_rel3" localSheetId="7" hidden="1">3</definedName>
    <definedName name="solver_rel4" localSheetId="3" hidden="1">3</definedName>
    <definedName name="solver_rel4" localSheetId="7" hidden="1">3</definedName>
    <definedName name="solver_rel5" localSheetId="3" hidden="1">3</definedName>
    <definedName name="solver_rel5" localSheetId="7" hidden="1">3</definedName>
    <definedName name="solver_rel6" localSheetId="3" hidden="1">1</definedName>
    <definedName name="solver_rel6" localSheetId="7" hidden="1">1</definedName>
    <definedName name="solver_rel7" localSheetId="3" hidden="1">1</definedName>
    <definedName name="solver_rel7" localSheetId="7" hidden="1">1</definedName>
    <definedName name="solver_rhs1" localSheetId="3" hidden="1">partb!$E$10</definedName>
    <definedName name="solver_rhs1" localSheetId="7" hidden="1">partc!$E$10</definedName>
    <definedName name="solver_rhs2" localSheetId="3" hidden="1">partb!$E$11</definedName>
    <definedName name="solver_rhs2" localSheetId="7" hidden="1">partc!$E$11</definedName>
    <definedName name="solver_rhs3" localSheetId="3" hidden="1">0</definedName>
    <definedName name="solver_rhs3" localSheetId="7" hidden="1">0</definedName>
    <definedName name="solver_rhs4" localSheetId="3" hidden="1">0</definedName>
    <definedName name="solver_rhs4" localSheetId="7" hidden="1">0</definedName>
    <definedName name="solver_rhs5" localSheetId="3" hidden="1">0</definedName>
    <definedName name="solver_rhs5" localSheetId="7" hidden="1">0</definedName>
    <definedName name="solver_rhs6" localSheetId="3" hidden="1">partb!$E$8</definedName>
    <definedName name="solver_rhs6" localSheetId="7" hidden="1">partc!$E$8</definedName>
    <definedName name="solver_rhs7" localSheetId="3" hidden="1">partb!$E$9</definedName>
    <definedName name="solver_rhs7" localSheetId="7" hidden="1">partc!$E$9</definedName>
    <definedName name="solver_rlx" localSheetId="3" hidden="1">2</definedName>
    <definedName name="solver_rlx" localSheetId="7" hidden="1">2</definedName>
    <definedName name="solver_rsd" localSheetId="3" hidden="1">0</definedName>
    <definedName name="solver_rsd" localSheetId="7" hidden="1">0</definedName>
    <definedName name="solver_scl" localSheetId="3" hidden="1">2</definedName>
    <definedName name="solver_scl" localSheetId="7" hidden="1">1</definedName>
    <definedName name="solver_sho" localSheetId="2" hidden="1">2</definedName>
    <definedName name="solver_sho" localSheetId="6" hidden="1">2</definedName>
    <definedName name="solver_sho" localSheetId="3" hidden="1">2</definedName>
    <definedName name="solver_sho" localSheetId="7" hidden="1">2</definedName>
    <definedName name="solver_ssz" localSheetId="3" hidden="1">100</definedName>
    <definedName name="solver_ssz" localSheetId="7" hidden="1">100</definedName>
    <definedName name="solver_tim" localSheetId="3" hidden="1">2147483647</definedName>
    <definedName name="solver_tim" localSheetId="7" hidden="1">2147483647</definedName>
    <definedName name="solver_tol" localSheetId="3" hidden="1">0.01</definedName>
    <definedName name="solver_tol" localSheetId="7" hidden="1">0.01</definedName>
    <definedName name="solver_typ" localSheetId="0" hidden="1">1</definedName>
    <definedName name="solver_typ" localSheetId="3" hidden="1">1</definedName>
    <definedName name="solver_typ" localSheetId="7" hidden="1">1</definedName>
    <definedName name="solver_val" localSheetId="0" hidden="1">0</definedName>
    <definedName name="solver_val" localSheetId="3" hidden="1">0</definedName>
    <definedName name="solver_val" localSheetId="7" hidden="1">0</definedName>
    <definedName name="solver_ver" localSheetId="0" hidden="1">3</definedName>
    <definedName name="solver_ver" localSheetId="3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8" l="1"/>
  <c r="B11" i="8"/>
  <c r="B10" i="8"/>
  <c r="B9" i="8"/>
  <c r="B8" i="8"/>
  <c r="C13" i="2"/>
  <c r="B11" i="2"/>
  <c r="B10" i="2"/>
  <c r="B9" i="2"/>
  <c r="B8" i="2"/>
</calcChain>
</file>

<file path=xl/sharedStrings.xml><?xml version="1.0" encoding="utf-8"?>
<sst xmlns="http://schemas.openxmlformats.org/spreadsheetml/2006/main" count="316" uniqueCount="87">
  <si>
    <t>Decision variables</t>
  </si>
  <si>
    <t>Parameters</t>
  </si>
  <si>
    <t>Constraints</t>
  </si>
  <si>
    <t>"&lt;="</t>
  </si>
  <si>
    <t>Objective Function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</si>
  <si>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</si>
  <si>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</si>
  <si>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</si>
  <si>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</si>
  <si>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</si>
  <si>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0,000001,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</si>
  <si>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</si>
  <si>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</si>
  <si>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</si>
  <si>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</si>
  <si>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</si>
  <si>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</si>
  <si>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</si>
  <si>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</si>
  <si>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</si>
  <si>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</si>
  <si>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</si>
  <si>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</si>
  <si>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Contin</t>
  </si>
  <si>
    <t>$B$3</t>
  </si>
  <si>
    <t>$B$4</t>
  </si>
  <si>
    <t>$B$10</t>
  </si>
  <si>
    <t>Not Binding</t>
  </si>
  <si>
    <t>Binding</t>
  </si>
  <si>
    <t>$B$8</t>
  </si>
  <si>
    <t>$B$9</t>
  </si>
  <si>
    <t>"x1="</t>
  </si>
  <si>
    <t>"x2="</t>
  </si>
  <si>
    <t>"x3="</t>
  </si>
  <si>
    <t>"Pc="</t>
  </si>
  <si>
    <t>"Py="</t>
  </si>
  <si>
    <t>"Pb="</t>
  </si>
  <si>
    <t>Iterations: 1 Subproblems: 0</t>
  </si>
  <si>
    <t>Max Time Unlimited,  Iterations Unlimited, Precision 0,000001</t>
  </si>
  <si>
    <t>$B$10&lt;=$E$10</t>
  </si>
  <si>
    <t>$B$8&lt;=$E$8</t>
  </si>
  <si>
    <t>$B$9&lt;=$E$9</t>
  </si>
  <si>
    <t>$B$3&gt;=0</t>
  </si>
  <si>
    <t>$B$4&gt;=0</t>
  </si>
  <si>
    <t>Microsoft Excel 16.0 Limits Report</t>
  </si>
  <si>
    <t>Objective</t>
  </si>
  <si>
    <t>Value</t>
  </si>
  <si>
    <t>Variable</t>
  </si>
  <si>
    <t>Lower</t>
  </si>
  <si>
    <t>Limit</t>
  </si>
  <si>
    <t>Result</t>
  </si>
  <si>
    <t>Upper</t>
  </si>
  <si>
    <t>Microsoft Excel 16.0 Sensitivity Report</t>
  </si>
  <si>
    <t>Final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</si>
  <si>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</si>
  <si>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</si>
  <si>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</si>
  <si>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</si>
  <si>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</si>
  <si>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</si>
  <si>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</si>
  <si>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</si>
  <si>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</si>
  <si>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</si>
  <si>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 xml:space="preserve">Time </t>
  </si>
  <si>
    <t>Milk supply</t>
  </si>
  <si>
    <t>Waste</t>
  </si>
  <si>
    <t>yogurt&amp;butter</t>
  </si>
  <si>
    <t>"maximize profit"</t>
  </si>
  <si>
    <t>xi = number of hours machine i works; i = 1,2,3</t>
  </si>
  <si>
    <t>"x1"</t>
  </si>
  <si>
    <t>"x2"</t>
  </si>
  <si>
    <t>Worksheet: [project.xlsx]partb</t>
  </si>
  <si>
    <t>$B$5</t>
  </si>
  <si>
    <t>$B$11</t>
  </si>
  <si>
    <t>$C$16</t>
  </si>
  <si>
    <t>$B$11&lt;=$E$11</t>
  </si>
  <si>
    <t>Solution Time: 0,015 Seconds.</t>
  </si>
  <si>
    <t>Solution Time: 0,031 Seconds.</t>
  </si>
  <si>
    <t>$C$13</t>
  </si>
  <si>
    <t>"maximize profit" "&lt;="</t>
  </si>
  <si>
    <t>$B$5&gt;=0</t>
  </si>
  <si>
    <t>"x3"</t>
  </si>
  <si>
    <t>Report Created: 6.05.2021 17:51:04</t>
  </si>
  <si>
    <t xml:space="preserve">"maximize profit" </t>
  </si>
  <si>
    <t>Worksheet: [project.xlsx]partc</t>
  </si>
  <si>
    <t>Report Created: 6.05.2021 22:28:50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</si>
</sst>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0" xfId="0" applyBorder="1"/>
    <xf numFmtId="0" fontId="0" fillId="0" borderId="0" xfId="0" applyFill="1" applyBorder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0</xdr:colOff>
      <xdr:row>5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146FC6B6-0A4B-4C96-B0A3-AAB415D3F788}"/>
            </a:ext>
          </a:extLst>
        </xdr:cNvPr>
        <xdr:cNvSpPr/>
      </xdr:nvSpPr>
      <xdr:spPr>
        <a:xfrm>
          <a:off x="1219200" y="381000"/>
          <a:ext cx="609600" cy="5715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0</xdr:colOff>
      <xdr:row>12</xdr:row>
      <xdr:rowOff>0</xdr:rowOff>
    </xdr:from>
    <xdr:to>
      <xdr:col>3</xdr:col>
      <xdr:colOff>0</xdr:colOff>
      <xdr:row>13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45B42E49-CFA7-457F-A16F-FD5A5E89ACD6}"/>
            </a:ext>
          </a:extLst>
        </xdr:cNvPr>
        <xdr:cNvSpPr/>
      </xdr:nvSpPr>
      <xdr:spPr>
        <a:xfrm>
          <a:off x="1828800" y="2286000"/>
          <a:ext cx="6096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596900</xdr:colOff>
      <xdr:row>11</xdr:row>
      <xdr:rowOff>114300</xdr:rowOff>
    </xdr:from>
    <xdr:to>
      <xdr:col>2</xdr:col>
      <xdr:colOff>236535</xdr:colOff>
      <xdr:row>12</xdr:row>
      <xdr:rowOff>50800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417A0118-EA33-41A5-941E-E82263A4B31B}"/>
            </a:ext>
          </a:extLst>
        </xdr:cNvPr>
        <xdr:cNvSpPr/>
      </xdr:nvSpPr>
      <xdr:spPr>
        <a:xfrm>
          <a:off x="1816100" y="22098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sp macro="" textlink="">
      <xdr:nvSpPr>
        <xdr:cNvPr id="5" name="OpenSolver4">
          <a:extLst>
            <a:ext uri="{FF2B5EF4-FFF2-40B4-BE49-F238E27FC236}">
              <a16:creationId xmlns:a16="http://schemas.microsoft.com/office/drawing/2014/main" id="{DD659B2C-A3BC-40DE-8738-85C434C01E54}"/>
            </a:ext>
          </a:extLst>
        </xdr:cNvPr>
        <xdr:cNvSpPr/>
      </xdr:nvSpPr>
      <xdr:spPr>
        <a:xfrm>
          <a:off x="1219200" y="1714500"/>
          <a:ext cx="6096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6" name="OpenSolver5">
          <a:extLst>
            <a:ext uri="{FF2B5EF4-FFF2-40B4-BE49-F238E27FC236}">
              <a16:creationId xmlns:a16="http://schemas.microsoft.com/office/drawing/2014/main" id="{4A82F25C-EFC1-4CA6-88BB-4A8A44C42DFE}"/>
            </a:ext>
          </a:extLst>
        </xdr:cNvPr>
        <xdr:cNvSpPr/>
      </xdr:nvSpPr>
      <xdr:spPr>
        <a:xfrm>
          <a:off x="3048000" y="1714500"/>
          <a:ext cx="6096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2</xdr:col>
      <xdr:colOff>0</xdr:colOff>
      <xdr:row>9</xdr:row>
      <xdr:rowOff>95250</xdr:rowOff>
    </xdr:from>
    <xdr:to>
      <xdr:col>4</xdr:col>
      <xdr:colOff>0</xdr:colOff>
      <xdr:row>9</xdr:row>
      <xdr:rowOff>95250</xdr:rowOff>
    </xdr:to>
    <xdr:cxnSp macro="">
      <xdr:nvCxnSpPr>
        <xdr:cNvPr id="7" name="OpenSolver6">
          <a:extLst>
            <a:ext uri="{FF2B5EF4-FFF2-40B4-BE49-F238E27FC236}">
              <a16:creationId xmlns:a16="http://schemas.microsoft.com/office/drawing/2014/main" id="{BF246DD3-E39C-4E1F-B7CC-89B6BA2A3707}"/>
            </a:ext>
          </a:extLst>
        </xdr:cNvPr>
        <xdr:cNvCxnSpPr>
          <a:stCxn id="5" idx="3"/>
          <a:endCxn id="6" idx="1"/>
        </xdr:cNvCxnSpPr>
      </xdr:nvCxnSpPr>
      <xdr:spPr>
        <a:xfrm>
          <a:off x="1828800" y="1809750"/>
          <a:ext cx="12192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8</xdr:row>
      <xdr:rowOff>158750</xdr:rowOff>
    </xdr:from>
    <xdr:to>
      <xdr:col>3</xdr:col>
      <xdr:colOff>190500</xdr:colOff>
      <xdr:row>10</xdr:row>
      <xdr:rowOff>31750</xdr:rowOff>
    </xdr:to>
    <xdr:sp macro="" textlink="">
      <xdr:nvSpPr>
        <xdr:cNvPr id="8" name="OpenSolver7">
          <a:extLst>
            <a:ext uri="{FF2B5EF4-FFF2-40B4-BE49-F238E27FC236}">
              <a16:creationId xmlns:a16="http://schemas.microsoft.com/office/drawing/2014/main" id="{C0A268FD-002C-46E5-8753-B9774E311D54}"/>
            </a:ext>
          </a:extLst>
        </xdr:cNvPr>
        <xdr:cNvSpPr/>
      </xdr:nvSpPr>
      <xdr:spPr>
        <a:xfrm>
          <a:off x="2247900" y="16827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2</xdr:col>
      <xdr:colOff>0</xdr:colOff>
      <xdr:row>11</xdr:row>
      <xdr:rowOff>0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33DECB5E-75BD-4C63-81D7-BE853804827A}"/>
            </a:ext>
          </a:extLst>
        </xdr:cNvPr>
        <xdr:cNvSpPr/>
      </xdr:nvSpPr>
      <xdr:spPr>
        <a:xfrm>
          <a:off x="1219200" y="1905000"/>
          <a:ext cx="6096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0</xdr:colOff>
      <xdr:row>10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10" name="OpenSolver9">
          <a:extLst>
            <a:ext uri="{FF2B5EF4-FFF2-40B4-BE49-F238E27FC236}">
              <a16:creationId xmlns:a16="http://schemas.microsoft.com/office/drawing/2014/main" id="{0BE0007E-2CB9-4233-848F-0C8542EEDB84}"/>
            </a:ext>
          </a:extLst>
        </xdr:cNvPr>
        <xdr:cNvSpPr/>
      </xdr:nvSpPr>
      <xdr:spPr>
        <a:xfrm>
          <a:off x="3048000" y="1905000"/>
          <a:ext cx="6096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2</xdr:col>
      <xdr:colOff>0</xdr:colOff>
      <xdr:row>10</xdr:row>
      <xdr:rowOff>95250</xdr:rowOff>
    </xdr:from>
    <xdr:to>
      <xdr:col>4</xdr:col>
      <xdr:colOff>0</xdr:colOff>
      <xdr:row>10</xdr:row>
      <xdr:rowOff>95250</xdr:rowOff>
    </xdr:to>
    <xdr:cxnSp macro="">
      <xdr:nvCxnSpPr>
        <xdr:cNvPr id="11" name="OpenSolver10">
          <a:extLst>
            <a:ext uri="{FF2B5EF4-FFF2-40B4-BE49-F238E27FC236}">
              <a16:creationId xmlns:a16="http://schemas.microsoft.com/office/drawing/2014/main" id="{4B91EC15-AAE3-47AA-A62E-371F07A799F0}"/>
            </a:ext>
          </a:extLst>
        </xdr:cNvPr>
        <xdr:cNvCxnSpPr>
          <a:stCxn id="9" idx="3"/>
          <a:endCxn id="10" idx="1"/>
        </xdr:cNvCxnSpPr>
      </xdr:nvCxnSpPr>
      <xdr:spPr>
        <a:xfrm>
          <a:off x="1828800" y="2000250"/>
          <a:ext cx="12192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9</xdr:row>
      <xdr:rowOff>158750</xdr:rowOff>
    </xdr:from>
    <xdr:to>
      <xdr:col>3</xdr:col>
      <xdr:colOff>190500</xdr:colOff>
      <xdr:row>11</xdr:row>
      <xdr:rowOff>31750</xdr:rowOff>
    </xdr:to>
    <xdr:sp macro="" textlink="">
      <xdr:nvSpPr>
        <xdr:cNvPr id="12" name="OpenSolver11">
          <a:extLst>
            <a:ext uri="{FF2B5EF4-FFF2-40B4-BE49-F238E27FC236}">
              <a16:creationId xmlns:a16="http://schemas.microsoft.com/office/drawing/2014/main" id="{156EA938-6ED8-4305-82A5-5B13F8B66215}"/>
            </a:ext>
          </a:extLst>
        </xdr:cNvPr>
        <xdr:cNvSpPr/>
      </xdr:nvSpPr>
      <xdr:spPr>
        <a:xfrm>
          <a:off x="2247900" y="18732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13" name="OpenSolverB3">
          <a:extLst>
            <a:ext uri="{FF2B5EF4-FFF2-40B4-BE49-F238E27FC236}">
              <a16:creationId xmlns:a16="http://schemas.microsoft.com/office/drawing/2014/main" id="{125AC79C-115E-4B2A-AD04-D2E171A58879}"/>
            </a:ext>
          </a:extLst>
        </xdr:cNvPr>
        <xdr:cNvSpPr/>
      </xdr:nvSpPr>
      <xdr:spPr>
        <a:xfrm>
          <a:off x="1219200" y="381000"/>
          <a:ext cx="6096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0≤</a:t>
          </a: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sp macro="" textlink="">
      <xdr:nvSpPr>
        <xdr:cNvPr id="14" name="OpenSolverB4">
          <a:extLst>
            <a:ext uri="{FF2B5EF4-FFF2-40B4-BE49-F238E27FC236}">
              <a16:creationId xmlns:a16="http://schemas.microsoft.com/office/drawing/2014/main" id="{AEAA24FE-A316-432B-98E8-5682BDC3CA16}"/>
            </a:ext>
          </a:extLst>
        </xdr:cNvPr>
        <xdr:cNvSpPr/>
      </xdr:nvSpPr>
      <xdr:spPr>
        <a:xfrm>
          <a:off x="1219200" y="571500"/>
          <a:ext cx="6096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0≤</a:t>
          </a:r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sp macro="" textlink="">
      <xdr:nvSpPr>
        <xdr:cNvPr id="15" name="OpenSolverB5">
          <a:extLst>
            <a:ext uri="{FF2B5EF4-FFF2-40B4-BE49-F238E27FC236}">
              <a16:creationId xmlns:a16="http://schemas.microsoft.com/office/drawing/2014/main" id="{B40E5981-B329-406B-B939-8F4ADF122642}"/>
            </a:ext>
          </a:extLst>
        </xdr:cNvPr>
        <xdr:cNvSpPr/>
      </xdr:nvSpPr>
      <xdr:spPr>
        <a:xfrm>
          <a:off x="1219200" y="762000"/>
          <a:ext cx="609600" cy="190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0≤</a:t>
          </a: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2</xdr:col>
      <xdr:colOff>0</xdr:colOff>
      <xdr:row>8</xdr:row>
      <xdr:rowOff>0</xdr:rowOff>
    </xdr:to>
    <xdr:sp macro="" textlink="">
      <xdr:nvSpPr>
        <xdr:cNvPr id="16" name="OpenSolver15">
          <a:extLst>
            <a:ext uri="{FF2B5EF4-FFF2-40B4-BE49-F238E27FC236}">
              <a16:creationId xmlns:a16="http://schemas.microsoft.com/office/drawing/2014/main" id="{303959A0-E806-408B-90A2-A449996B4438}"/>
            </a:ext>
          </a:extLst>
        </xdr:cNvPr>
        <xdr:cNvSpPr/>
      </xdr:nvSpPr>
      <xdr:spPr>
        <a:xfrm>
          <a:off x="1219200" y="1333500"/>
          <a:ext cx="609600" cy="1905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7" name="OpenSolver16">
          <a:extLst>
            <a:ext uri="{FF2B5EF4-FFF2-40B4-BE49-F238E27FC236}">
              <a16:creationId xmlns:a16="http://schemas.microsoft.com/office/drawing/2014/main" id="{33B1EA11-7D4C-4608-BEC1-1E55E7AF051C}"/>
            </a:ext>
          </a:extLst>
        </xdr:cNvPr>
        <xdr:cNvSpPr/>
      </xdr:nvSpPr>
      <xdr:spPr>
        <a:xfrm>
          <a:off x="3048000" y="1333500"/>
          <a:ext cx="609600" cy="1905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2</xdr:col>
      <xdr:colOff>0</xdr:colOff>
      <xdr:row>7</xdr:row>
      <xdr:rowOff>95250</xdr:rowOff>
    </xdr:from>
    <xdr:to>
      <xdr:col>4</xdr:col>
      <xdr:colOff>0</xdr:colOff>
      <xdr:row>7</xdr:row>
      <xdr:rowOff>95250</xdr:rowOff>
    </xdr:to>
    <xdr:cxnSp macro="">
      <xdr:nvCxnSpPr>
        <xdr:cNvPr id="18" name="OpenSolver17">
          <a:extLst>
            <a:ext uri="{FF2B5EF4-FFF2-40B4-BE49-F238E27FC236}">
              <a16:creationId xmlns:a16="http://schemas.microsoft.com/office/drawing/2014/main" id="{A64AACEE-E329-4C57-A021-2B10EDBA7C08}"/>
            </a:ext>
          </a:extLst>
        </xdr:cNvPr>
        <xdr:cNvCxnSpPr>
          <a:stCxn id="16" idx="3"/>
          <a:endCxn id="17" idx="1"/>
        </xdr:cNvCxnSpPr>
      </xdr:nvCxnSpPr>
      <xdr:spPr>
        <a:xfrm>
          <a:off x="1828800" y="1428750"/>
          <a:ext cx="121920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6</xdr:row>
      <xdr:rowOff>158750</xdr:rowOff>
    </xdr:from>
    <xdr:to>
      <xdr:col>3</xdr:col>
      <xdr:colOff>190500</xdr:colOff>
      <xdr:row>8</xdr:row>
      <xdr:rowOff>31750</xdr:rowOff>
    </xdr:to>
    <xdr:sp macro="" textlink="">
      <xdr:nvSpPr>
        <xdr:cNvPr id="19" name="OpenSolver18">
          <a:extLst>
            <a:ext uri="{FF2B5EF4-FFF2-40B4-BE49-F238E27FC236}">
              <a16:creationId xmlns:a16="http://schemas.microsoft.com/office/drawing/2014/main" id="{1B813EF8-B579-4947-B669-3314DBC04EFD}"/>
            </a:ext>
          </a:extLst>
        </xdr:cNvPr>
        <xdr:cNvSpPr/>
      </xdr:nvSpPr>
      <xdr:spPr>
        <a:xfrm>
          <a:off x="2247900" y="13017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sp macro="" textlink="">
      <xdr:nvSpPr>
        <xdr:cNvPr id="20" name="OpenSolver19">
          <a:extLst>
            <a:ext uri="{FF2B5EF4-FFF2-40B4-BE49-F238E27FC236}">
              <a16:creationId xmlns:a16="http://schemas.microsoft.com/office/drawing/2014/main" id="{66882345-C402-42E5-8CFE-E71CC862BF6C}"/>
            </a:ext>
          </a:extLst>
        </xdr:cNvPr>
        <xdr:cNvSpPr/>
      </xdr:nvSpPr>
      <xdr:spPr>
        <a:xfrm>
          <a:off x="1219200" y="1524000"/>
          <a:ext cx="609600" cy="1905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4</xdr:col>
      <xdr:colOff>0</xdr:colOff>
      <xdr:row>8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1" name="OpenSolver20">
          <a:extLst>
            <a:ext uri="{FF2B5EF4-FFF2-40B4-BE49-F238E27FC236}">
              <a16:creationId xmlns:a16="http://schemas.microsoft.com/office/drawing/2014/main" id="{0EFE40A2-7995-436C-BAD7-25D87D6B7FF0}"/>
            </a:ext>
          </a:extLst>
        </xdr:cNvPr>
        <xdr:cNvSpPr/>
      </xdr:nvSpPr>
      <xdr:spPr>
        <a:xfrm>
          <a:off x="3048000" y="1524000"/>
          <a:ext cx="609600" cy="1905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2</xdr:col>
      <xdr:colOff>0</xdr:colOff>
      <xdr:row>8</xdr:row>
      <xdr:rowOff>95250</xdr:rowOff>
    </xdr:from>
    <xdr:to>
      <xdr:col>4</xdr:col>
      <xdr:colOff>0</xdr:colOff>
      <xdr:row>8</xdr:row>
      <xdr:rowOff>95250</xdr:rowOff>
    </xdr:to>
    <xdr:cxnSp macro="">
      <xdr:nvCxnSpPr>
        <xdr:cNvPr id="22" name="OpenSolver21">
          <a:extLst>
            <a:ext uri="{FF2B5EF4-FFF2-40B4-BE49-F238E27FC236}">
              <a16:creationId xmlns:a16="http://schemas.microsoft.com/office/drawing/2014/main" id="{D0C49FDB-16CB-42C1-B920-0861B8050F54}"/>
            </a:ext>
          </a:extLst>
        </xdr:cNvPr>
        <xdr:cNvCxnSpPr>
          <a:stCxn id="20" idx="3"/>
          <a:endCxn id="21" idx="1"/>
        </xdr:cNvCxnSpPr>
      </xdr:nvCxnSpPr>
      <xdr:spPr>
        <a:xfrm>
          <a:off x="1828800" y="1619250"/>
          <a:ext cx="121920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7</xdr:row>
      <xdr:rowOff>158750</xdr:rowOff>
    </xdr:from>
    <xdr:to>
      <xdr:col>3</xdr:col>
      <xdr:colOff>190500</xdr:colOff>
      <xdr:row>9</xdr:row>
      <xdr:rowOff>31750</xdr:rowOff>
    </xdr:to>
    <xdr:sp macro="" textlink="">
      <xdr:nvSpPr>
        <xdr:cNvPr id="23" name="OpenSolver22">
          <a:extLst>
            <a:ext uri="{FF2B5EF4-FFF2-40B4-BE49-F238E27FC236}">
              <a16:creationId xmlns:a16="http://schemas.microsoft.com/office/drawing/2014/main" id="{44E6C236-A2F0-4CCA-A90B-3C236F4098F7}"/>
            </a:ext>
          </a:extLst>
        </xdr:cNvPr>
        <xdr:cNvSpPr/>
      </xdr:nvSpPr>
      <xdr:spPr>
        <a:xfrm>
          <a:off x="2247900" y="14922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0</xdr:colOff>
      <xdr:row>5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5E2E2B74-D862-481F-91EC-23A65F2E4554}"/>
            </a:ext>
          </a:extLst>
        </xdr:cNvPr>
        <xdr:cNvSpPr/>
      </xdr:nvSpPr>
      <xdr:spPr>
        <a:xfrm>
          <a:off x="1190625" y="381000"/>
          <a:ext cx="609600" cy="5715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3</xdr:col>
      <xdr:colOff>0</xdr:colOff>
      <xdr:row>16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0ED380C3-7BED-48C2-9CA2-81516F416EB6}"/>
            </a:ext>
          </a:extLst>
        </xdr:cNvPr>
        <xdr:cNvSpPr/>
      </xdr:nvSpPr>
      <xdr:spPr>
        <a:xfrm>
          <a:off x="1800225" y="2857500"/>
          <a:ext cx="6096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600075</xdr:colOff>
      <xdr:row>14</xdr:row>
      <xdr:rowOff>114300</xdr:rowOff>
    </xdr:from>
    <xdr:to>
      <xdr:col>2</xdr:col>
      <xdr:colOff>239710</xdr:colOff>
      <xdr:row>15</xdr:row>
      <xdr:rowOff>50800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A28C47E0-74C6-445F-8DF1-CA001AA5FA64}"/>
            </a:ext>
          </a:extLst>
        </xdr:cNvPr>
        <xdr:cNvSpPr/>
      </xdr:nvSpPr>
      <xdr:spPr>
        <a:xfrm>
          <a:off x="1790700" y="27813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sp macro="" textlink="">
      <xdr:nvSpPr>
        <xdr:cNvPr id="5" name="OpenSolver4">
          <a:extLst>
            <a:ext uri="{FF2B5EF4-FFF2-40B4-BE49-F238E27FC236}">
              <a16:creationId xmlns:a16="http://schemas.microsoft.com/office/drawing/2014/main" id="{91E63776-EFCD-4CBE-B679-F1661BDC2F95}"/>
            </a:ext>
          </a:extLst>
        </xdr:cNvPr>
        <xdr:cNvSpPr/>
      </xdr:nvSpPr>
      <xdr:spPr>
        <a:xfrm>
          <a:off x="1190625" y="1714500"/>
          <a:ext cx="6096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6" name="OpenSolver5">
          <a:extLst>
            <a:ext uri="{FF2B5EF4-FFF2-40B4-BE49-F238E27FC236}">
              <a16:creationId xmlns:a16="http://schemas.microsoft.com/office/drawing/2014/main" id="{BD68EFF1-0B83-4417-AEF7-96661BF676E2}"/>
            </a:ext>
          </a:extLst>
        </xdr:cNvPr>
        <xdr:cNvSpPr/>
      </xdr:nvSpPr>
      <xdr:spPr>
        <a:xfrm>
          <a:off x="3067050" y="1714500"/>
          <a:ext cx="6096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2</xdr:col>
      <xdr:colOff>0</xdr:colOff>
      <xdr:row>9</xdr:row>
      <xdr:rowOff>95250</xdr:rowOff>
    </xdr:from>
    <xdr:to>
      <xdr:col>4</xdr:col>
      <xdr:colOff>0</xdr:colOff>
      <xdr:row>9</xdr:row>
      <xdr:rowOff>95250</xdr:rowOff>
    </xdr:to>
    <xdr:cxnSp macro="">
      <xdr:nvCxnSpPr>
        <xdr:cNvPr id="7" name="OpenSolver6">
          <a:extLst>
            <a:ext uri="{FF2B5EF4-FFF2-40B4-BE49-F238E27FC236}">
              <a16:creationId xmlns:a16="http://schemas.microsoft.com/office/drawing/2014/main" id="{EDAB6F6B-0397-4CA5-B56C-38D6FD48E766}"/>
            </a:ext>
          </a:extLst>
        </xdr:cNvPr>
        <xdr:cNvCxnSpPr>
          <a:stCxn id="5" idx="3"/>
          <a:endCxn id="6" idx="1"/>
        </xdr:cNvCxnSpPr>
      </xdr:nvCxnSpPr>
      <xdr:spPr>
        <a:xfrm>
          <a:off x="1800225" y="1809750"/>
          <a:ext cx="1266825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442913</xdr:colOff>
      <xdr:row>8</xdr:row>
      <xdr:rowOff>158750</xdr:rowOff>
    </xdr:from>
    <xdr:to>
      <xdr:col>3</xdr:col>
      <xdr:colOff>214313</xdr:colOff>
      <xdr:row>10</xdr:row>
      <xdr:rowOff>31750</xdr:rowOff>
    </xdr:to>
    <xdr:sp macro="" textlink="">
      <xdr:nvSpPr>
        <xdr:cNvPr id="8" name="OpenSolver7">
          <a:extLst>
            <a:ext uri="{FF2B5EF4-FFF2-40B4-BE49-F238E27FC236}">
              <a16:creationId xmlns:a16="http://schemas.microsoft.com/office/drawing/2014/main" id="{268BE16E-8B4E-45ED-B94F-E99A12E0CE47}"/>
            </a:ext>
          </a:extLst>
        </xdr:cNvPr>
        <xdr:cNvSpPr/>
      </xdr:nvSpPr>
      <xdr:spPr>
        <a:xfrm>
          <a:off x="2243138" y="16827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2</xdr:col>
      <xdr:colOff>0</xdr:colOff>
      <xdr:row>11</xdr:row>
      <xdr:rowOff>0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09D9A410-BD05-495D-8448-631B4CEBC2F5}"/>
            </a:ext>
          </a:extLst>
        </xdr:cNvPr>
        <xdr:cNvSpPr/>
      </xdr:nvSpPr>
      <xdr:spPr>
        <a:xfrm>
          <a:off x="1190625" y="1905000"/>
          <a:ext cx="6096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4</xdr:col>
      <xdr:colOff>0</xdr:colOff>
      <xdr:row>10</xdr:row>
      <xdr:rowOff>0</xdr:rowOff>
    </xdr:from>
    <xdr:to>
      <xdr:col>5</xdr:col>
      <xdr:colOff>0</xdr:colOff>
      <xdr:row>11</xdr:row>
      <xdr:rowOff>0</xdr:rowOff>
    </xdr:to>
    <xdr:sp macro="" textlink="">
      <xdr:nvSpPr>
        <xdr:cNvPr id="10" name="OpenSolver9">
          <a:extLst>
            <a:ext uri="{FF2B5EF4-FFF2-40B4-BE49-F238E27FC236}">
              <a16:creationId xmlns:a16="http://schemas.microsoft.com/office/drawing/2014/main" id="{18E34544-F82D-48DC-8930-363E00ACDE06}"/>
            </a:ext>
          </a:extLst>
        </xdr:cNvPr>
        <xdr:cNvSpPr/>
      </xdr:nvSpPr>
      <xdr:spPr>
        <a:xfrm>
          <a:off x="3067050" y="1905000"/>
          <a:ext cx="6096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2</xdr:col>
      <xdr:colOff>0</xdr:colOff>
      <xdr:row>10</xdr:row>
      <xdr:rowOff>95250</xdr:rowOff>
    </xdr:from>
    <xdr:to>
      <xdr:col>4</xdr:col>
      <xdr:colOff>0</xdr:colOff>
      <xdr:row>10</xdr:row>
      <xdr:rowOff>95250</xdr:rowOff>
    </xdr:to>
    <xdr:cxnSp macro="">
      <xdr:nvCxnSpPr>
        <xdr:cNvPr id="11" name="OpenSolver10">
          <a:extLst>
            <a:ext uri="{FF2B5EF4-FFF2-40B4-BE49-F238E27FC236}">
              <a16:creationId xmlns:a16="http://schemas.microsoft.com/office/drawing/2014/main" id="{F528E919-ABB6-4E9E-B673-E377570BD31F}"/>
            </a:ext>
          </a:extLst>
        </xdr:cNvPr>
        <xdr:cNvCxnSpPr>
          <a:stCxn id="9" idx="3"/>
          <a:endCxn id="10" idx="1"/>
        </xdr:cNvCxnSpPr>
      </xdr:nvCxnSpPr>
      <xdr:spPr>
        <a:xfrm>
          <a:off x="1800225" y="2000250"/>
          <a:ext cx="1266825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442913</xdr:colOff>
      <xdr:row>9</xdr:row>
      <xdr:rowOff>158750</xdr:rowOff>
    </xdr:from>
    <xdr:to>
      <xdr:col>3</xdr:col>
      <xdr:colOff>214313</xdr:colOff>
      <xdr:row>11</xdr:row>
      <xdr:rowOff>31750</xdr:rowOff>
    </xdr:to>
    <xdr:sp macro="" textlink="">
      <xdr:nvSpPr>
        <xdr:cNvPr id="12" name="OpenSolver11">
          <a:extLst>
            <a:ext uri="{FF2B5EF4-FFF2-40B4-BE49-F238E27FC236}">
              <a16:creationId xmlns:a16="http://schemas.microsoft.com/office/drawing/2014/main" id="{15167723-AC51-4041-9EA1-7DE173CF629E}"/>
            </a:ext>
          </a:extLst>
        </xdr:cNvPr>
        <xdr:cNvSpPr/>
      </xdr:nvSpPr>
      <xdr:spPr>
        <a:xfrm>
          <a:off x="2243138" y="18732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13" name="OpenSolverB3">
          <a:extLst>
            <a:ext uri="{FF2B5EF4-FFF2-40B4-BE49-F238E27FC236}">
              <a16:creationId xmlns:a16="http://schemas.microsoft.com/office/drawing/2014/main" id="{85145565-DD6C-42DA-B87A-CC65A53CF10D}"/>
            </a:ext>
          </a:extLst>
        </xdr:cNvPr>
        <xdr:cNvSpPr/>
      </xdr:nvSpPr>
      <xdr:spPr>
        <a:xfrm>
          <a:off x="1190625" y="381000"/>
          <a:ext cx="6096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0≤</a:t>
          </a: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sp macro="" textlink="">
      <xdr:nvSpPr>
        <xdr:cNvPr id="14" name="OpenSolverB4">
          <a:extLst>
            <a:ext uri="{FF2B5EF4-FFF2-40B4-BE49-F238E27FC236}">
              <a16:creationId xmlns:a16="http://schemas.microsoft.com/office/drawing/2014/main" id="{F7F63A99-F605-48B2-A5AA-1049E7B49ACC}"/>
            </a:ext>
          </a:extLst>
        </xdr:cNvPr>
        <xdr:cNvSpPr/>
      </xdr:nvSpPr>
      <xdr:spPr>
        <a:xfrm>
          <a:off x="1190625" y="571500"/>
          <a:ext cx="6096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0≤</a:t>
          </a:r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sp macro="" textlink="">
      <xdr:nvSpPr>
        <xdr:cNvPr id="15" name="OpenSolverB5">
          <a:extLst>
            <a:ext uri="{FF2B5EF4-FFF2-40B4-BE49-F238E27FC236}">
              <a16:creationId xmlns:a16="http://schemas.microsoft.com/office/drawing/2014/main" id="{C5866137-0493-4447-B042-45F2B8A35671}"/>
            </a:ext>
          </a:extLst>
        </xdr:cNvPr>
        <xdr:cNvSpPr/>
      </xdr:nvSpPr>
      <xdr:spPr>
        <a:xfrm>
          <a:off x="1190625" y="762000"/>
          <a:ext cx="609600" cy="190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0≤</a:t>
          </a: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2</xdr:col>
      <xdr:colOff>0</xdr:colOff>
      <xdr:row>8</xdr:row>
      <xdr:rowOff>0</xdr:rowOff>
    </xdr:to>
    <xdr:sp macro="" textlink="">
      <xdr:nvSpPr>
        <xdr:cNvPr id="16" name="OpenSolver15">
          <a:extLst>
            <a:ext uri="{FF2B5EF4-FFF2-40B4-BE49-F238E27FC236}">
              <a16:creationId xmlns:a16="http://schemas.microsoft.com/office/drawing/2014/main" id="{F07576DB-83B9-4EA0-BAE9-807FAD567EF5}"/>
            </a:ext>
          </a:extLst>
        </xdr:cNvPr>
        <xdr:cNvSpPr/>
      </xdr:nvSpPr>
      <xdr:spPr>
        <a:xfrm>
          <a:off x="1190625" y="1333500"/>
          <a:ext cx="609600" cy="1905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7" name="OpenSolver16">
          <a:extLst>
            <a:ext uri="{FF2B5EF4-FFF2-40B4-BE49-F238E27FC236}">
              <a16:creationId xmlns:a16="http://schemas.microsoft.com/office/drawing/2014/main" id="{3D5D1957-88BC-499A-AEA0-4747AD1B1314}"/>
            </a:ext>
          </a:extLst>
        </xdr:cNvPr>
        <xdr:cNvSpPr/>
      </xdr:nvSpPr>
      <xdr:spPr>
        <a:xfrm>
          <a:off x="3067050" y="1333500"/>
          <a:ext cx="609600" cy="1905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2</xdr:col>
      <xdr:colOff>0</xdr:colOff>
      <xdr:row>7</xdr:row>
      <xdr:rowOff>95250</xdr:rowOff>
    </xdr:from>
    <xdr:to>
      <xdr:col>4</xdr:col>
      <xdr:colOff>0</xdr:colOff>
      <xdr:row>7</xdr:row>
      <xdr:rowOff>95250</xdr:rowOff>
    </xdr:to>
    <xdr:cxnSp macro="">
      <xdr:nvCxnSpPr>
        <xdr:cNvPr id="18" name="OpenSolver17">
          <a:extLst>
            <a:ext uri="{FF2B5EF4-FFF2-40B4-BE49-F238E27FC236}">
              <a16:creationId xmlns:a16="http://schemas.microsoft.com/office/drawing/2014/main" id="{DC5DA0B2-CEFC-43AF-95BE-875AA00B55CF}"/>
            </a:ext>
          </a:extLst>
        </xdr:cNvPr>
        <xdr:cNvCxnSpPr>
          <a:stCxn id="16" idx="3"/>
          <a:endCxn id="17" idx="1"/>
        </xdr:cNvCxnSpPr>
      </xdr:nvCxnSpPr>
      <xdr:spPr>
        <a:xfrm>
          <a:off x="1800225" y="1428750"/>
          <a:ext cx="1266825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442913</xdr:colOff>
      <xdr:row>6</xdr:row>
      <xdr:rowOff>158750</xdr:rowOff>
    </xdr:from>
    <xdr:to>
      <xdr:col>3</xdr:col>
      <xdr:colOff>214313</xdr:colOff>
      <xdr:row>8</xdr:row>
      <xdr:rowOff>31750</xdr:rowOff>
    </xdr:to>
    <xdr:sp macro="" textlink="">
      <xdr:nvSpPr>
        <xdr:cNvPr id="19" name="OpenSolver18">
          <a:extLst>
            <a:ext uri="{FF2B5EF4-FFF2-40B4-BE49-F238E27FC236}">
              <a16:creationId xmlns:a16="http://schemas.microsoft.com/office/drawing/2014/main" id="{207DCBA3-F623-4DEB-B4D3-3FE16510A875}"/>
            </a:ext>
          </a:extLst>
        </xdr:cNvPr>
        <xdr:cNvSpPr/>
      </xdr:nvSpPr>
      <xdr:spPr>
        <a:xfrm>
          <a:off x="2243138" y="13017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sp macro="" textlink="">
      <xdr:nvSpPr>
        <xdr:cNvPr id="20" name="OpenSolver19">
          <a:extLst>
            <a:ext uri="{FF2B5EF4-FFF2-40B4-BE49-F238E27FC236}">
              <a16:creationId xmlns:a16="http://schemas.microsoft.com/office/drawing/2014/main" id="{5BC99ED4-3D74-406D-A162-ACC7FD21741B}"/>
            </a:ext>
          </a:extLst>
        </xdr:cNvPr>
        <xdr:cNvSpPr/>
      </xdr:nvSpPr>
      <xdr:spPr>
        <a:xfrm>
          <a:off x="1190625" y="1524000"/>
          <a:ext cx="609600" cy="1905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4</xdr:col>
      <xdr:colOff>0</xdr:colOff>
      <xdr:row>8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21" name="OpenSolver20">
          <a:extLst>
            <a:ext uri="{FF2B5EF4-FFF2-40B4-BE49-F238E27FC236}">
              <a16:creationId xmlns:a16="http://schemas.microsoft.com/office/drawing/2014/main" id="{8946CBC4-26E3-49F5-972B-390D9176043C}"/>
            </a:ext>
          </a:extLst>
        </xdr:cNvPr>
        <xdr:cNvSpPr/>
      </xdr:nvSpPr>
      <xdr:spPr>
        <a:xfrm>
          <a:off x="3067050" y="1524000"/>
          <a:ext cx="609600" cy="1905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2</xdr:col>
      <xdr:colOff>0</xdr:colOff>
      <xdr:row>8</xdr:row>
      <xdr:rowOff>95250</xdr:rowOff>
    </xdr:from>
    <xdr:to>
      <xdr:col>4</xdr:col>
      <xdr:colOff>0</xdr:colOff>
      <xdr:row>8</xdr:row>
      <xdr:rowOff>95250</xdr:rowOff>
    </xdr:to>
    <xdr:cxnSp macro="">
      <xdr:nvCxnSpPr>
        <xdr:cNvPr id="22" name="OpenSolver21">
          <a:extLst>
            <a:ext uri="{FF2B5EF4-FFF2-40B4-BE49-F238E27FC236}">
              <a16:creationId xmlns:a16="http://schemas.microsoft.com/office/drawing/2014/main" id="{405AFC64-57B9-4023-BDDA-0297C238D541}"/>
            </a:ext>
          </a:extLst>
        </xdr:cNvPr>
        <xdr:cNvCxnSpPr>
          <a:stCxn id="20" idx="3"/>
          <a:endCxn id="21" idx="1"/>
        </xdr:cNvCxnSpPr>
      </xdr:nvCxnSpPr>
      <xdr:spPr>
        <a:xfrm>
          <a:off x="1800225" y="1619250"/>
          <a:ext cx="1266825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442913</xdr:colOff>
      <xdr:row>7</xdr:row>
      <xdr:rowOff>158750</xdr:rowOff>
    </xdr:from>
    <xdr:to>
      <xdr:col>3</xdr:col>
      <xdr:colOff>214313</xdr:colOff>
      <xdr:row>9</xdr:row>
      <xdr:rowOff>31750</xdr:rowOff>
    </xdr:to>
    <xdr:sp macro="" textlink="">
      <xdr:nvSpPr>
        <xdr:cNvPr id="23" name="OpenSolver22">
          <a:extLst>
            <a:ext uri="{FF2B5EF4-FFF2-40B4-BE49-F238E27FC236}">
              <a16:creationId xmlns:a16="http://schemas.microsoft.com/office/drawing/2014/main" id="{7F3794B3-2B21-461B-AA46-A3322B80219A}"/>
            </a:ext>
          </a:extLst>
        </xdr:cNvPr>
        <xdr:cNvSpPr/>
      </xdr:nvSpPr>
      <xdr:spPr>
        <a:xfrm>
          <a:off x="2243138" y="14922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D868-9A48-4153-AC2D-29171321E87D}">
  <dimension ref="A1:G34"/>
  <sheetViews>
    <sheetView showGridLines="0" topLeftCell="A17" workbookViewId="0">
      <selection activeCell="E46" sqref="E46"/>
    </sheetView>
  </sheetViews>
  <sheetFormatPr defaultRowHeight="15" x14ac:dyDescent="0.25"/>
  <cols>
    <col min="1" max="1" width="2.28515625" customWidth="1"/>
    <col min="2" max="2" width="6.140625" bestFit="1" customWidth="1"/>
    <col min="3" max="3" width="21.140625" bestFit="1" customWidth="1"/>
    <col min="4" max="4" width="13.7109375" bestFit="1" customWidth="1"/>
    <col min="5" max="5" width="13.28515625" bestFit="1" customWidth="1"/>
    <col min="6" max="6" width="11.42578125" bestFit="1" customWidth="1"/>
    <col min="7" max="7" width="5.42578125" bestFit="1" customWidth="1"/>
  </cols>
  <sheetData>
    <row r="1" spans="1:5" x14ac:dyDescent="0.25">
      <c r="A1" s="1" t="s">
        <v>5</v>
      </c>
    </row>
    <row r="2" spans="1:5" x14ac:dyDescent="0.25">
      <c r="A2" s="1" t="s">
        <v>72</v>
      </c>
    </row>
    <row r="3" spans="1:5" x14ac:dyDescent="0.25">
      <c r="A3" s="1" t="s">
        <v>83</v>
      </c>
    </row>
    <row r="4" spans="1:5" x14ac:dyDescent="0.25">
      <c r="A4" s="1" t="s">
        <v>6</v>
      </c>
    </row>
    <row r="5" spans="1:5" x14ac:dyDescent="0.25">
      <c r="A5" s="1" t="s">
        <v>7</v>
      </c>
    </row>
    <row r="6" spans="1:5" x14ac:dyDescent="0.25">
      <c r="A6" s="1"/>
      <c r="B6" t="s">
        <v>8</v>
      </c>
    </row>
    <row r="7" spans="1:5" x14ac:dyDescent="0.25">
      <c r="A7" s="1"/>
      <c r="B7" t="s">
        <v>77</v>
      </c>
    </row>
    <row r="8" spans="1:5" x14ac:dyDescent="0.25">
      <c r="A8" s="1"/>
      <c r="B8" t="s">
        <v>37</v>
      </c>
    </row>
    <row r="9" spans="1:5" x14ac:dyDescent="0.25">
      <c r="A9" s="1" t="s">
        <v>9</v>
      </c>
    </row>
    <row r="10" spans="1:5" x14ac:dyDescent="0.25">
      <c r="B10" t="s">
        <v>38</v>
      </c>
    </row>
    <row r="11" spans="1:5" x14ac:dyDescent="0.25">
      <c r="B11" t="s">
        <v>11</v>
      </c>
    </row>
    <row r="14" spans="1:5" ht="15.75" thickBot="1" x14ac:dyDescent="0.3">
      <c r="A14" t="s">
        <v>12</v>
      </c>
    </row>
    <row r="15" spans="1:5" ht="15.75" thickBot="1" x14ac:dyDescent="0.3">
      <c r="B15" s="10" t="s">
        <v>13</v>
      </c>
      <c r="C15" s="10" t="s">
        <v>14</v>
      </c>
      <c r="D15" s="10" t="s">
        <v>15</v>
      </c>
      <c r="E15" s="10" t="s">
        <v>16</v>
      </c>
    </row>
    <row r="16" spans="1:5" ht="15.75" thickBot="1" x14ac:dyDescent="0.3">
      <c r="B16" s="2" t="s">
        <v>79</v>
      </c>
      <c r="C16" s="2" t="s">
        <v>80</v>
      </c>
      <c r="D16" s="4">
        <v>0</v>
      </c>
      <c r="E16" s="4">
        <v>3375</v>
      </c>
    </row>
    <row r="19" spans="1:7" ht="15.75" thickBot="1" x14ac:dyDescent="0.3">
      <c r="A19" t="s">
        <v>17</v>
      </c>
    </row>
    <row r="20" spans="1:7" ht="15.75" thickBot="1" x14ac:dyDescent="0.3">
      <c r="B20" s="10" t="s">
        <v>13</v>
      </c>
      <c r="C20" s="10" t="s">
        <v>14</v>
      </c>
      <c r="D20" s="10" t="s">
        <v>15</v>
      </c>
      <c r="E20" s="10" t="s">
        <v>16</v>
      </c>
      <c r="F20" s="10" t="s">
        <v>18</v>
      </c>
    </row>
    <row r="21" spans="1:7" x14ac:dyDescent="0.25">
      <c r="B21" s="3" t="s">
        <v>24</v>
      </c>
      <c r="C21" s="3" t="s">
        <v>70</v>
      </c>
      <c r="D21" s="5">
        <v>0</v>
      </c>
      <c r="E21" s="5">
        <v>75</v>
      </c>
      <c r="F21" s="3" t="s">
        <v>23</v>
      </c>
    </row>
    <row r="22" spans="1:7" x14ac:dyDescent="0.25">
      <c r="B22" s="3" t="s">
        <v>25</v>
      </c>
      <c r="C22" s="3" t="s">
        <v>71</v>
      </c>
      <c r="D22" s="5">
        <v>0</v>
      </c>
      <c r="E22" s="5">
        <v>0</v>
      </c>
      <c r="F22" s="3" t="s">
        <v>23</v>
      </c>
    </row>
    <row r="23" spans="1:7" ht="15.75" thickBot="1" x14ac:dyDescent="0.3">
      <c r="B23" s="2" t="s">
        <v>73</v>
      </c>
      <c r="C23" s="2" t="s">
        <v>82</v>
      </c>
      <c r="D23" s="4">
        <v>0</v>
      </c>
      <c r="E23" s="4">
        <v>0</v>
      </c>
      <c r="F23" s="2" t="s">
        <v>23</v>
      </c>
    </row>
    <row r="26" spans="1:7" ht="15.75" thickBot="1" x14ac:dyDescent="0.3">
      <c r="A26" t="s">
        <v>2</v>
      </c>
    </row>
    <row r="27" spans="1:7" ht="15.75" thickBot="1" x14ac:dyDescent="0.3">
      <c r="B27" s="10" t="s">
        <v>13</v>
      </c>
      <c r="C27" s="10" t="s">
        <v>14</v>
      </c>
      <c r="D27" s="10" t="s">
        <v>19</v>
      </c>
      <c r="E27" s="10" t="s">
        <v>20</v>
      </c>
      <c r="F27" s="10" t="s">
        <v>21</v>
      </c>
      <c r="G27" s="10" t="s">
        <v>22</v>
      </c>
    </row>
    <row r="28" spans="1:7" x14ac:dyDescent="0.25">
      <c r="B28" s="3" t="s">
        <v>26</v>
      </c>
      <c r="C28" s="3" t="s">
        <v>66</v>
      </c>
      <c r="D28" s="5">
        <v>75</v>
      </c>
      <c r="E28" s="3" t="s">
        <v>39</v>
      </c>
      <c r="F28" s="3" t="s">
        <v>27</v>
      </c>
      <c r="G28" s="3">
        <v>25</v>
      </c>
    </row>
    <row r="29" spans="1:7" x14ac:dyDescent="0.25">
      <c r="B29" s="3" t="s">
        <v>74</v>
      </c>
      <c r="C29" s="3" t="s">
        <v>67</v>
      </c>
      <c r="D29" s="5">
        <v>525</v>
      </c>
      <c r="E29" s="3" t="s">
        <v>76</v>
      </c>
      <c r="F29" s="3" t="s">
        <v>27</v>
      </c>
      <c r="G29" s="3">
        <v>75</v>
      </c>
    </row>
    <row r="30" spans="1:7" x14ac:dyDescent="0.25">
      <c r="B30" s="3" t="s">
        <v>29</v>
      </c>
      <c r="C30" s="3" t="s">
        <v>64</v>
      </c>
      <c r="D30" s="5">
        <v>75</v>
      </c>
      <c r="E30" s="3" t="s">
        <v>40</v>
      </c>
      <c r="F30" s="3" t="s">
        <v>28</v>
      </c>
      <c r="G30" s="3">
        <v>0</v>
      </c>
    </row>
    <row r="31" spans="1:7" x14ac:dyDescent="0.25">
      <c r="B31" s="3" t="s">
        <v>30</v>
      </c>
      <c r="C31" s="3" t="s">
        <v>65</v>
      </c>
      <c r="D31" s="5">
        <v>750</v>
      </c>
      <c r="E31" s="3" t="s">
        <v>41</v>
      </c>
      <c r="F31" s="3" t="s">
        <v>27</v>
      </c>
      <c r="G31" s="3">
        <v>250</v>
      </c>
    </row>
    <row r="32" spans="1:7" x14ac:dyDescent="0.25">
      <c r="B32" s="3" t="s">
        <v>24</v>
      </c>
      <c r="C32" s="3" t="s">
        <v>70</v>
      </c>
      <c r="D32" s="5">
        <v>75</v>
      </c>
      <c r="E32" s="3" t="s">
        <v>42</v>
      </c>
      <c r="F32" s="3" t="s">
        <v>27</v>
      </c>
      <c r="G32" s="5">
        <v>75</v>
      </c>
    </row>
    <row r="33" spans="2:7" x14ac:dyDescent="0.25">
      <c r="B33" s="3" t="s">
        <v>25</v>
      </c>
      <c r="C33" s="3" t="s">
        <v>71</v>
      </c>
      <c r="D33" s="5">
        <v>0</v>
      </c>
      <c r="E33" s="3" t="s">
        <v>43</v>
      </c>
      <c r="F33" s="3" t="s">
        <v>28</v>
      </c>
      <c r="G33" s="5">
        <v>0</v>
      </c>
    </row>
    <row r="34" spans="2:7" ht="15.75" thickBot="1" x14ac:dyDescent="0.3">
      <c r="B34" s="2" t="s">
        <v>73</v>
      </c>
      <c r="C34" s="2" t="s">
        <v>82</v>
      </c>
      <c r="D34" s="4">
        <v>0</v>
      </c>
      <c r="E34" s="2" t="s">
        <v>81</v>
      </c>
      <c r="F34" s="2" t="s">
        <v>28</v>
      </c>
      <c r="G34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5D21-A85B-421A-BE3C-5C49B118B679}">
  <dimension ref="A1:H19"/>
  <sheetViews>
    <sheetView showGridLines="0" workbookViewId="0">
      <selection activeCell="G30" sqref="G30"/>
    </sheetView>
  </sheetViews>
  <sheetFormatPr defaultRowHeight="15" x14ac:dyDescent="0.25"/>
  <cols>
    <col min="1" max="1" width="2.28515625" customWidth="1"/>
    <col min="2" max="2" width="6.140625" bestFit="1" customWidth="1"/>
    <col min="3" max="3" width="13.85546875" bestFit="1" customWidth="1"/>
    <col min="4" max="4" width="6.140625" bestFit="1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1" t="s">
        <v>52</v>
      </c>
    </row>
    <row r="2" spans="1:8" x14ac:dyDescent="0.25">
      <c r="A2" s="1" t="s">
        <v>72</v>
      </c>
    </row>
    <row r="3" spans="1:8" x14ac:dyDescent="0.25">
      <c r="A3" s="1" t="s">
        <v>83</v>
      </c>
    </row>
    <row r="6" spans="1:8" ht="15.75" thickBot="1" x14ac:dyDescent="0.3">
      <c r="A6" t="s">
        <v>17</v>
      </c>
    </row>
    <row r="7" spans="1:8" x14ac:dyDescent="0.25">
      <c r="B7" s="8"/>
      <c r="C7" s="8"/>
      <c r="D7" s="8" t="s">
        <v>53</v>
      </c>
      <c r="E7" s="8" t="s">
        <v>54</v>
      </c>
      <c r="F7" s="8" t="s">
        <v>45</v>
      </c>
      <c r="G7" s="8" t="s">
        <v>57</v>
      </c>
      <c r="H7" s="8" t="s">
        <v>57</v>
      </c>
    </row>
    <row r="8" spans="1:8" ht="15.75" thickBot="1" x14ac:dyDescent="0.3">
      <c r="B8" s="9" t="s">
        <v>13</v>
      </c>
      <c r="C8" s="9" t="s">
        <v>14</v>
      </c>
      <c r="D8" s="9" t="s">
        <v>46</v>
      </c>
      <c r="E8" s="9" t="s">
        <v>55</v>
      </c>
      <c r="F8" s="9" t="s">
        <v>56</v>
      </c>
      <c r="G8" s="9" t="s">
        <v>58</v>
      </c>
      <c r="H8" s="9" t="s">
        <v>59</v>
      </c>
    </row>
    <row r="9" spans="1:8" x14ac:dyDescent="0.25">
      <c r="B9" s="3" t="s">
        <v>24</v>
      </c>
      <c r="C9" s="3" t="s">
        <v>70</v>
      </c>
      <c r="D9" s="3">
        <v>75</v>
      </c>
      <c r="E9" s="3">
        <v>0</v>
      </c>
      <c r="F9" s="3">
        <v>45</v>
      </c>
      <c r="G9" s="3">
        <v>1E+30</v>
      </c>
      <c r="H9" s="3">
        <v>12.5</v>
      </c>
    </row>
    <row r="10" spans="1:8" x14ac:dyDescent="0.25">
      <c r="B10" s="3" t="s">
        <v>25</v>
      </c>
      <c r="C10" s="3" t="s">
        <v>71</v>
      </c>
      <c r="D10" s="3">
        <v>0</v>
      </c>
      <c r="E10" s="3">
        <v>-12.5</v>
      </c>
      <c r="F10" s="3">
        <v>32.5</v>
      </c>
      <c r="G10" s="3">
        <v>12.5</v>
      </c>
      <c r="H10" s="3">
        <v>1E+30</v>
      </c>
    </row>
    <row r="11" spans="1:8" ht="15.75" thickBot="1" x14ac:dyDescent="0.3">
      <c r="B11" s="2" t="s">
        <v>73</v>
      </c>
      <c r="C11" s="2" t="s">
        <v>82</v>
      </c>
      <c r="D11" s="2">
        <v>0</v>
      </c>
      <c r="E11" s="2">
        <v>-23.75</v>
      </c>
      <c r="F11" s="2">
        <v>21.25</v>
      </c>
      <c r="G11" s="2">
        <v>23.75</v>
      </c>
      <c r="H11" s="2">
        <v>1E+30</v>
      </c>
    </row>
    <row r="13" spans="1:8" ht="15.75" thickBot="1" x14ac:dyDescent="0.3">
      <c r="A13" t="s">
        <v>2</v>
      </c>
    </row>
    <row r="14" spans="1:8" x14ac:dyDescent="0.25">
      <c r="B14" s="8"/>
      <c r="C14" s="8"/>
      <c r="D14" s="8" t="s">
        <v>53</v>
      </c>
      <c r="E14" s="8" t="s">
        <v>60</v>
      </c>
      <c r="F14" s="8" t="s">
        <v>62</v>
      </c>
      <c r="G14" s="8" t="s">
        <v>57</v>
      </c>
      <c r="H14" s="8" t="s">
        <v>57</v>
      </c>
    </row>
    <row r="15" spans="1:8" ht="15.75" thickBot="1" x14ac:dyDescent="0.3">
      <c r="B15" s="9" t="s">
        <v>13</v>
      </c>
      <c r="C15" s="9" t="s">
        <v>14</v>
      </c>
      <c r="D15" s="9" t="s">
        <v>46</v>
      </c>
      <c r="E15" s="9" t="s">
        <v>61</v>
      </c>
      <c r="F15" s="9" t="s">
        <v>63</v>
      </c>
      <c r="G15" s="9" t="s">
        <v>58</v>
      </c>
      <c r="H15" s="9" t="s">
        <v>59</v>
      </c>
    </row>
    <row r="16" spans="1:8" x14ac:dyDescent="0.25">
      <c r="B16" s="3" t="s">
        <v>26</v>
      </c>
      <c r="C16" s="3" t="s">
        <v>66</v>
      </c>
      <c r="D16" s="3">
        <v>75</v>
      </c>
      <c r="E16" s="3">
        <v>0</v>
      </c>
      <c r="F16" s="3">
        <v>100</v>
      </c>
      <c r="G16" s="3">
        <v>1E+30</v>
      </c>
      <c r="H16" s="3">
        <v>25</v>
      </c>
    </row>
    <row r="17" spans="2:8" x14ac:dyDescent="0.25">
      <c r="B17" s="3" t="s">
        <v>74</v>
      </c>
      <c r="C17" s="3" t="s">
        <v>67</v>
      </c>
      <c r="D17" s="3">
        <v>525</v>
      </c>
      <c r="E17" s="3">
        <v>0</v>
      </c>
      <c r="F17" s="3">
        <v>600</v>
      </c>
      <c r="G17" s="3">
        <v>1E+30</v>
      </c>
      <c r="H17" s="3">
        <v>75</v>
      </c>
    </row>
    <row r="18" spans="2:8" x14ac:dyDescent="0.25">
      <c r="B18" s="3" t="s">
        <v>29</v>
      </c>
      <c r="C18" s="3" t="s">
        <v>64</v>
      </c>
      <c r="D18" s="3">
        <v>75</v>
      </c>
      <c r="E18" s="3">
        <v>45</v>
      </c>
      <c r="F18" s="3">
        <v>75</v>
      </c>
      <c r="G18" s="3">
        <v>10.714285714285714</v>
      </c>
      <c r="H18" s="3">
        <v>75</v>
      </c>
    </row>
    <row r="19" spans="2:8" ht="15.75" thickBot="1" x14ac:dyDescent="0.3">
      <c r="B19" s="2" t="s">
        <v>30</v>
      </c>
      <c r="C19" s="2" t="s">
        <v>65</v>
      </c>
      <c r="D19" s="2">
        <v>750</v>
      </c>
      <c r="E19" s="2">
        <v>0</v>
      </c>
      <c r="F19" s="2">
        <v>1000</v>
      </c>
      <c r="G19" s="2">
        <v>1E+30</v>
      </c>
      <c r="H19" s="2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4F41-C7C2-477C-ADB8-2DA2DD8B240D}">
  <dimension ref="A1:J15"/>
  <sheetViews>
    <sheetView showGridLines="0" workbookViewId="0">
      <selection activeCell="C19" sqref="C19"/>
    </sheetView>
  </sheetViews>
  <sheetFormatPr defaultRowHeight="15" x14ac:dyDescent="0.25"/>
  <cols>
    <col min="1" max="1" width="2.28515625" customWidth="1"/>
    <col min="2" max="2" width="6.140625" bestFit="1" customWidth="1"/>
    <col min="3" max="3" width="21.140625" bestFit="1" customWidth="1"/>
    <col min="4" max="4" width="6.140625" bestFit="1" customWidth="1"/>
    <col min="5" max="5" width="2.28515625" customWidth="1"/>
    <col min="6" max="6" width="6.42578125" bestFit="1" customWidth="1"/>
    <col min="7" max="7" width="9.5703125" bestFit="1" customWidth="1"/>
    <col min="8" max="8" width="2.28515625" customWidth="1"/>
    <col min="9" max="9" width="6.5703125" bestFit="1" customWidth="1"/>
    <col min="10" max="10" width="9.5703125" bestFit="1" customWidth="1"/>
  </cols>
  <sheetData>
    <row r="1" spans="1:10" x14ac:dyDescent="0.25">
      <c r="A1" s="1" t="s">
        <v>44</v>
      </c>
    </row>
    <row r="2" spans="1:10" x14ac:dyDescent="0.25">
      <c r="A2" s="1" t="s">
        <v>72</v>
      </c>
    </row>
    <row r="3" spans="1:10" x14ac:dyDescent="0.25">
      <c r="A3" s="1" t="s">
        <v>83</v>
      </c>
    </row>
    <row r="5" spans="1:10" ht="15.75" thickBot="1" x14ac:dyDescent="0.3"/>
    <row r="6" spans="1:10" x14ac:dyDescent="0.25">
      <c r="B6" s="8"/>
      <c r="C6" s="8" t="s">
        <v>45</v>
      </c>
      <c r="D6" s="8"/>
    </row>
    <row r="7" spans="1:10" ht="15.75" thickBot="1" x14ac:dyDescent="0.3">
      <c r="B7" s="9" t="s">
        <v>13</v>
      </c>
      <c r="C7" s="9" t="s">
        <v>14</v>
      </c>
      <c r="D7" s="9" t="s">
        <v>46</v>
      </c>
    </row>
    <row r="8" spans="1:10" ht="15.75" thickBot="1" x14ac:dyDescent="0.3">
      <c r="B8" s="2" t="s">
        <v>79</v>
      </c>
      <c r="C8" s="2" t="s">
        <v>84</v>
      </c>
      <c r="D8" s="4">
        <v>3375</v>
      </c>
    </row>
    <row r="10" spans="1:10" ht="15.75" thickBot="1" x14ac:dyDescent="0.3"/>
    <row r="11" spans="1:10" x14ac:dyDescent="0.25">
      <c r="B11" s="8"/>
      <c r="C11" s="8" t="s">
        <v>47</v>
      </c>
      <c r="D11" s="8"/>
      <c r="F11" s="8" t="s">
        <v>48</v>
      </c>
      <c r="G11" s="8" t="s">
        <v>45</v>
      </c>
      <c r="I11" s="8" t="s">
        <v>51</v>
      </c>
      <c r="J11" s="8" t="s">
        <v>45</v>
      </c>
    </row>
    <row r="12" spans="1:10" ht="15.75" thickBot="1" x14ac:dyDescent="0.3">
      <c r="B12" s="9" t="s">
        <v>13</v>
      </c>
      <c r="C12" s="9" t="s">
        <v>14</v>
      </c>
      <c r="D12" s="9" t="s">
        <v>46</v>
      </c>
      <c r="F12" s="9" t="s">
        <v>49</v>
      </c>
      <c r="G12" s="9" t="s">
        <v>50</v>
      </c>
      <c r="I12" s="9" t="s">
        <v>49</v>
      </c>
      <c r="J12" s="9" t="s">
        <v>50</v>
      </c>
    </row>
    <row r="13" spans="1:10" x14ac:dyDescent="0.25">
      <c r="B13" s="3" t="s">
        <v>24</v>
      </c>
      <c r="C13" s="3" t="s">
        <v>70</v>
      </c>
      <c r="D13" s="5">
        <v>75</v>
      </c>
      <c r="F13" s="5">
        <v>0</v>
      </c>
      <c r="G13" s="5">
        <v>0</v>
      </c>
      <c r="I13" s="5">
        <v>75</v>
      </c>
      <c r="J13" s="5">
        <v>3375</v>
      </c>
    </row>
    <row r="14" spans="1:10" x14ac:dyDescent="0.25">
      <c r="B14" s="3" t="s">
        <v>25</v>
      </c>
      <c r="C14" s="3" t="s">
        <v>71</v>
      </c>
      <c r="D14" s="5">
        <v>0</v>
      </c>
      <c r="F14" s="5">
        <v>0</v>
      </c>
      <c r="G14" s="5">
        <v>3375</v>
      </c>
      <c r="I14" s="5">
        <v>0</v>
      </c>
      <c r="J14" s="5">
        <v>3375</v>
      </c>
    </row>
    <row r="15" spans="1:10" ht="15.75" thickBot="1" x14ac:dyDescent="0.3">
      <c r="B15" s="2" t="s">
        <v>73</v>
      </c>
      <c r="C15" s="2" t="s">
        <v>82</v>
      </c>
      <c r="D15" s="4">
        <v>0</v>
      </c>
      <c r="F15" s="4">
        <v>0</v>
      </c>
      <c r="G15" s="4">
        <v>3375</v>
      </c>
      <c r="I15" s="4">
        <v>0</v>
      </c>
      <c r="J15" s="4">
        <v>3375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0238-671D-40D5-A24D-84C7E734A759}">
  <dimension ref="A1:E13"/>
  <sheetViews>
    <sheetView tabSelected="1" workbookViewId="0">
      <selection activeCell="C11" sqref="C11"/>
    </sheetView>
  </sheetViews>
  <sheetFormatPr defaultRowHeight="15" x14ac:dyDescent="0.25"/>
  <cols>
    <col min="1" max="1" width="18.28515625" customWidth="1"/>
  </cols>
  <sheetData>
    <row r="1" spans="1:5" x14ac:dyDescent="0.25">
      <c r="A1" s="13" t="s">
        <v>69</v>
      </c>
      <c r="B1" s="13"/>
      <c r="C1" s="13"/>
      <c r="D1" s="13"/>
    </row>
    <row r="2" spans="1:5" x14ac:dyDescent="0.25">
      <c r="A2" s="11" t="s">
        <v>0</v>
      </c>
      <c r="B2" s="11"/>
      <c r="C2" s="12" t="s">
        <v>1</v>
      </c>
      <c r="D2" s="12"/>
    </row>
    <row r="3" spans="1:5" x14ac:dyDescent="0.25">
      <c r="A3" t="s">
        <v>70</v>
      </c>
      <c r="B3">
        <v>75</v>
      </c>
      <c r="C3" t="s">
        <v>34</v>
      </c>
      <c r="D3">
        <v>5</v>
      </c>
    </row>
    <row r="4" spans="1:5" x14ac:dyDescent="0.25">
      <c r="A4" t="s">
        <v>71</v>
      </c>
      <c r="B4">
        <v>0</v>
      </c>
      <c r="C4" t="s">
        <v>35</v>
      </c>
      <c r="D4">
        <v>5</v>
      </c>
    </row>
    <row r="5" spans="1:5" x14ac:dyDescent="0.25">
      <c r="A5" t="s">
        <v>82</v>
      </c>
      <c r="B5">
        <v>0</v>
      </c>
      <c r="C5" t="s">
        <v>36</v>
      </c>
      <c r="D5">
        <v>5</v>
      </c>
    </row>
    <row r="7" spans="1:5" x14ac:dyDescent="0.25">
      <c r="A7" s="11" t="s">
        <v>2</v>
      </c>
      <c r="B7" s="11"/>
      <c r="C7" s="11"/>
      <c r="D7" s="11"/>
      <c r="E7" s="11"/>
    </row>
    <row r="8" spans="1:5" x14ac:dyDescent="0.25">
      <c r="A8" t="s">
        <v>64</v>
      </c>
      <c r="B8">
        <f>B3+B4+B5</f>
        <v>75</v>
      </c>
      <c r="C8" t="s">
        <v>3</v>
      </c>
      <c r="E8">
        <v>75</v>
      </c>
    </row>
    <row r="9" spans="1:5" x14ac:dyDescent="0.25">
      <c r="A9" t="s">
        <v>65</v>
      </c>
      <c r="B9">
        <f>10*B3+7.5*B4+5*B5</f>
        <v>750</v>
      </c>
      <c r="C9" t="s">
        <v>3</v>
      </c>
      <c r="E9">
        <v>1000</v>
      </c>
    </row>
    <row r="10" spans="1:5" x14ac:dyDescent="0.25">
      <c r="A10" t="s">
        <v>66</v>
      </c>
      <c r="B10">
        <f>B3+B4+3/4*B5</f>
        <v>75</v>
      </c>
      <c r="C10" t="s">
        <v>3</v>
      </c>
      <c r="E10">
        <v>100</v>
      </c>
    </row>
    <row r="11" spans="1:5" x14ac:dyDescent="0.25">
      <c r="A11" t="s">
        <v>67</v>
      </c>
      <c r="B11">
        <f>7*B3+5*B4+5/2*B5</f>
        <v>525</v>
      </c>
      <c r="C11" t="s">
        <v>3</v>
      </c>
      <c r="E11">
        <v>600</v>
      </c>
    </row>
    <row r="12" spans="1:5" x14ac:dyDescent="0.25">
      <c r="A12" s="11" t="s">
        <v>4</v>
      </c>
      <c r="B12" s="11"/>
      <c r="C12" s="11"/>
    </row>
    <row r="13" spans="1:5" x14ac:dyDescent="0.25">
      <c r="A13" t="s">
        <v>68</v>
      </c>
      <c r="C13">
        <f>(2*B3+1.5*B4+7/4*B5)*D3+(3*B3+3*B4+B5)*D4+(4*B3+2*B4+1.5*B5)*D5</f>
        <v>3375</v>
      </c>
    </row>
  </sheetData>
  <mergeCells count="5">
    <mergeCell ref="A2:B2"/>
    <mergeCell ref="C2:D2"/>
    <mergeCell ref="A7:E7"/>
    <mergeCell ref="A12:C12"/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EBFB-899C-4CC5-B183-5287EFC1D6C5}">
  <dimension ref="A1:G34"/>
  <sheetViews>
    <sheetView showGridLines="0" workbookViewId="0">
      <selection activeCell="I31" sqref="I31"/>
    </sheetView>
  </sheetViews>
  <sheetFormatPr defaultRowHeight="15" x14ac:dyDescent="0.25"/>
  <cols>
    <col min="1" max="1" width="2.28515625" customWidth="1"/>
    <col min="2" max="2" width="6.140625" bestFit="1" customWidth="1"/>
    <col min="3" max="3" width="21.140625" bestFit="1" customWidth="1"/>
    <col min="4" max="4" width="13.7109375" bestFit="1" customWidth="1"/>
    <col min="5" max="5" width="13.28515625" bestFit="1" customWidth="1"/>
    <col min="6" max="6" width="11.42578125" bestFit="1" customWidth="1"/>
    <col min="7" max="7" width="5.42578125" bestFit="1" customWidth="1"/>
  </cols>
  <sheetData>
    <row r="1" spans="1:5" x14ac:dyDescent="0.25">
      <c r="A1" s="1" t="s">
        <v>5</v>
      </c>
    </row>
    <row r="2" spans="1:5" x14ac:dyDescent="0.25">
      <c r="A2" s="1" t="s">
        <v>85</v>
      </c>
    </row>
    <row r="3" spans="1:5" x14ac:dyDescent="0.25">
      <c r="A3" s="1" t="s">
        <v>86</v>
      </c>
    </row>
    <row r="4" spans="1:5" x14ac:dyDescent="0.25">
      <c r="A4" s="1" t="s">
        <v>6</v>
      </c>
    </row>
    <row r="5" spans="1:5" x14ac:dyDescent="0.25">
      <c r="A5" s="1" t="s">
        <v>7</v>
      </c>
    </row>
    <row r="6" spans="1:5" x14ac:dyDescent="0.25">
      <c r="A6" s="1"/>
      <c r="B6" t="s">
        <v>8</v>
      </c>
    </row>
    <row r="7" spans="1:5" x14ac:dyDescent="0.25">
      <c r="A7" s="1"/>
      <c r="B7" t="s">
        <v>78</v>
      </c>
    </row>
    <row r="8" spans="1:5" x14ac:dyDescent="0.25">
      <c r="A8" s="1"/>
      <c r="B8" t="s">
        <v>37</v>
      </c>
    </row>
    <row r="9" spans="1:5" x14ac:dyDescent="0.25">
      <c r="A9" s="1" t="s">
        <v>9</v>
      </c>
    </row>
    <row r="10" spans="1:5" x14ac:dyDescent="0.25">
      <c r="B10" t="s">
        <v>10</v>
      </c>
    </row>
    <row r="11" spans="1:5" x14ac:dyDescent="0.25">
      <c r="B11" t="s">
        <v>11</v>
      </c>
    </row>
    <row r="14" spans="1:5" ht="15.75" thickBot="1" x14ac:dyDescent="0.3">
      <c r="A14" t="s">
        <v>12</v>
      </c>
    </row>
    <row r="15" spans="1:5" ht="15.75" thickBot="1" x14ac:dyDescent="0.3">
      <c r="B15" s="10" t="s">
        <v>13</v>
      </c>
      <c r="C15" s="10" t="s">
        <v>14</v>
      </c>
      <c r="D15" s="10" t="s">
        <v>15</v>
      </c>
      <c r="E15" s="10" t="s">
        <v>16</v>
      </c>
    </row>
    <row r="16" spans="1:5" ht="15.75" thickBot="1" x14ac:dyDescent="0.3">
      <c r="B16" s="2" t="s">
        <v>75</v>
      </c>
      <c r="C16" s="2" t="s">
        <v>84</v>
      </c>
      <c r="D16" s="4">
        <v>0</v>
      </c>
      <c r="E16" s="4">
        <v>6000</v>
      </c>
    </row>
    <row r="19" spans="1:7" ht="15.75" thickBot="1" x14ac:dyDescent="0.3">
      <c r="A19" t="s">
        <v>17</v>
      </c>
    </row>
    <row r="20" spans="1:7" ht="15.75" thickBot="1" x14ac:dyDescent="0.3">
      <c r="B20" s="10" t="s">
        <v>13</v>
      </c>
      <c r="C20" s="10" t="s">
        <v>14</v>
      </c>
      <c r="D20" s="10" t="s">
        <v>15</v>
      </c>
      <c r="E20" s="10" t="s">
        <v>16</v>
      </c>
      <c r="F20" s="10" t="s">
        <v>18</v>
      </c>
    </row>
    <row r="21" spans="1:7" x14ac:dyDescent="0.25">
      <c r="B21" s="3" t="s">
        <v>24</v>
      </c>
      <c r="C21" s="3" t="s">
        <v>31</v>
      </c>
      <c r="D21" s="5">
        <v>0</v>
      </c>
      <c r="E21" s="5">
        <v>75</v>
      </c>
      <c r="F21" s="3" t="s">
        <v>23</v>
      </c>
    </row>
    <row r="22" spans="1:7" x14ac:dyDescent="0.25">
      <c r="B22" s="3" t="s">
        <v>25</v>
      </c>
      <c r="C22" s="3" t="s">
        <v>32</v>
      </c>
      <c r="D22" s="5">
        <v>0</v>
      </c>
      <c r="E22" s="5">
        <v>0</v>
      </c>
      <c r="F22" s="3" t="s">
        <v>23</v>
      </c>
    </row>
    <row r="23" spans="1:7" ht="15.75" thickBot="1" x14ac:dyDescent="0.3">
      <c r="B23" s="2" t="s">
        <v>73</v>
      </c>
      <c r="C23" s="2" t="s">
        <v>33</v>
      </c>
      <c r="D23" s="4">
        <v>0</v>
      </c>
      <c r="E23" s="4">
        <v>0</v>
      </c>
      <c r="F23" s="2" t="s">
        <v>23</v>
      </c>
    </row>
    <row r="26" spans="1:7" ht="15.75" thickBot="1" x14ac:dyDescent="0.3">
      <c r="A26" t="s">
        <v>2</v>
      </c>
    </row>
    <row r="27" spans="1:7" ht="15.75" thickBot="1" x14ac:dyDescent="0.3">
      <c r="B27" s="10" t="s">
        <v>13</v>
      </c>
      <c r="C27" s="10" t="s">
        <v>14</v>
      </c>
      <c r="D27" s="10" t="s">
        <v>19</v>
      </c>
      <c r="E27" s="10" t="s">
        <v>20</v>
      </c>
      <c r="F27" s="10" t="s">
        <v>21</v>
      </c>
      <c r="G27" s="10" t="s">
        <v>22</v>
      </c>
    </row>
    <row r="28" spans="1:7" x14ac:dyDescent="0.25">
      <c r="B28" s="3" t="s">
        <v>26</v>
      </c>
      <c r="C28" s="3" t="s">
        <v>66</v>
      </c>
      <c r="D28" s="5">
        <v>75</v>
      </c>
      <c r="E28" s="3" t="s">
        <v>39</v>
      </c>
      <c r="F28" s="3" t="s">
        <v>27</v>
      </c>
      <c r="G28" s="3">
        <v>25</v>
      </c>
    </row>
    <row r="29" spans="1:7" x14ac:dyDescent="0.25">
      <c r="B29" s="3" t="s">
        <v>74</v>
      </c>
      <c r="C29" s="3" t="s">
        <v>67</v>
      </c>
      <c r="D29" s="5">
        <v>525</v>
      </c>
      <c r="E29" s="3" t="s">
        <v>76</v>
      </c>
      <c r="F29" s="3" t="s">
        <v>27</v>
      </c>
      <c r="G29" s="3">
        <v>75</v>
      </c>
    </row>
    <row r="30" spans="1:7" x14ac:dyDescent="0.25">
      <c r="B30" s="3" t="s">
        <v>29</v>
      </c>
      <c r="C30" s="3" t="s">
        <v>64</v>
      </c>
      <c r="D30" s="5">
        <v>75</v>
      </c>
      <c r="E30" s="3" t="s">
        <v>40</v>
      </c>
      <c r="F30" s="3" t="s">
        <v>28</v>
      </c>
      <c r="G30" s="3">
        <v>0</v>
      </c>
    </row>
    <row r="31" spans="1:7" x14ac:dyDescent="0.25">
      <c r="B31" s="3" t="s">
        <v>30</v>
      </c>
      <c r="C31" s="3" t="s">
        <v>65</v>
      </c>
      <c r="D31" s="5">
        <v>750</v>
      </c>
      <c r="E31" s="3" t="s">
        <v>41</v>
      </c>
      <c r="F31" s="3" t="s">
        <v>27</v>
      </c>
      <c r="G31" s="3">
        <v>250</v>
      </c>
    </row>
    <row r="32" spans="1:7" x14ac:dyDescent="0.25">
      <c r="B32" s="3" t="s">
        <v>24</v>
      </c>
      <c r="C32" s="3" t="s">
        <v>31</v>
      </c>
      <c r="D32" s="5">
        <v>75</v>
      </c>
      <c r="E32" s="3" t="s">
        <v>42</v>
      </c>
      <c r="F32" s="3" t="s">
        <v>27</v>
      </c>
      <c r="G32" s="5">
        <v>75</v>
      </c>
    </row>
    <row r="33" spans="2:7" x14ac:dyDescent="0.25">
      <c r="B33" s="3" t="s">
        <v>25</v>
      </c>
      <c r="C33" s="3" t="s">
        <v>32</v>
      </c>
      <c r="D33" s="5">
        <v>0</v>
      </c>
      <c r="E33" s="3" t="s">
        <v>43</v>
      </c>
      <c r="F33" s="3" t="s">
        <v>28</v>
      </c>
      <c r="G33" s="5">
        <v>0</v>
      </c>
    </row>
    <row r="34" spans="2:7" ht="15.75" thickBot="1" x14ac:dyDescent="0.3">
      <c r="B34" s="2" t="s">
        <v>73</v>
      </c>
      <c r="C34" s="2" t="s">
        <v>33</v>
      </c>
      <c r="D34" s="4">
        <v>0</v>
      </c>
      <c r="E34" s="2" t="s">
        <v>81</v>
      </c>
      <c r="F34" s="2" t="s">
        <v>28</v>
      </c>
      <c r="G34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2C80-915E-4743-9F89-DED4D8102FAB}">
  <dimension ref="A1:H19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3.85546875" bestFit="1" customWidth="1"/>
    <col min="4" max="4" width="6.140625" bestFit="1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1" t="s">
        <v>52</v>
      </c>
    </row>
    <row r="2" spans="1:8" x14ac:dyDescent="0.25">
      <c r="A2" s="1" t="s">
        <v>85</v>
      </c>
    </row>
    <row r="3" spans="1:8" x14ac:dyDescent="0.25">
      <c r="A3" s="1" t="s">
        <v>86</v>
      </c>
    </row>
    <row r="6" spans="1:8" ht="15.75" thickBot="1" x14ac:dyDescent="0.3">
      <c r="A6" t="s">
        <v>17</v>
      </c>
    </row>
    <row r="7" spans="1:8" x14ac:dyDescent="0.25">
      <c r="B7" s="8"/>
      <c r="C7" s="8"/>
      <c r="D7" s="8" t="s">
        <v>53</v>
      </c>
      <c r="E7" s="8" t="s">
        <v>54</v>
      </c>
      <c r="F7" s="8" t="s">
        <v>45</v>
      </c>
      <c r="G7" s="8" t="s">
        <v>57</v>
      </c>
      <c r="H7" s="8" t="s">
        <v>57</v>
      </c>
    </row>
    <row r="8" spans="1:8" ht="15.75" thickBot="1" x14ac:dyDescent="0.3">
      <c r="B8" s="9" t="s">
        <v>13</v>
      </c>
      <c r="C8" s="9" t="s">
        <v>14</v>
      </c>
      <c r="D8" s="9" t="s">
        <v>46</v>
      </c>
      <c r="E8" s="9" t="s">
        <v>55</v>
      </c>
      <c r="F8" s="9" t="s">
        <v>56</v>
      </c>
      <c r="G8" s="9" t="s">
        <v>58</v>
      </c>
      <c r="H8" s="9" t="s">
        <v>59</v>
      </c>
    </row>
    <row r="9" spans="1:8" x14ac:dyDescent="0.25">
      <c r="B9" s="3" t="s">
        <v>24</v>
      </c>
      <c r="C9" s="3" t="s">
        <v>31</v>
      </c>
      <c r="D9" s="3">
        <v>75</v>
      </c>
      <c r="E9" s="3">
        <v>0</v>
      </c>
      <c r="F9" s="3">
        <v>80</v>
      </c>
      <c r="G9" s="3">
        <v>1E+30</v>
      </c>
      <c r="H9" s="3">
        <v>17.5</v>
      </c>
    </row>
    <row r="10" spans="1:8" x14ac:dyDescent="0.25">
      <c r="B10" s="3" t="s">
        <v>25</v>
      </c>
      <c r="C10" s="3" t="s">
        <v>32</v>
      </c>
      <c r="D10" s="3">
        <v>0</v>
      </c>
      <c r="E10" s="3">
        <v>-17.5</v>
      </c>
      <c r="F10" s="3">
        <v>62.5</v>
      </c>
      <c r="G10" s="3">
        <v>17.5</v>
      </c>
      <c r="H10" s="3">
        <v>1E+30</v>
      </c>
    </row>
    <row r="11" spans="1:8" ht="15.75" thickBot="1" x14ac:dyDescent="0.3">
      <c r="B11" s="2" t="s">
        <v>73</v>
      </c>
      <c r="C11" s="2" t="s">
        <v>33</v>
      </c>
      <c r="D11" s="2">
        <v>0</v>
      </c>
      <c r="E11" s="2">
        <v>-36.25</v>
      </c>
      <c r="F11" s="2">
        <v>43.75</v>
      </c>
      <c r="G11" s="2">
        <v>36.25</v>
      </c>
      <c r="H11" s="2">
        <v>1E+30</v>
      </c>
    </row>
    <row r="13" spans="1:8" ht="15.75" thickBot="1" x14ac:dyDescent="0.3">
      <c r="A13" t="s">
        <v>2</v>
      </c>
    </row>
    <row r="14" spans="1:8" x14ac:dyDescent="0.25">
      <c r="B14" s="8"/>
      <c r="C14" s="8"/>
      <c r="D14" s="8" t="s">
        <v>53</v>
      </c>
      <c r="E14" s="8" t="s">
        <v>60</v>
      </c>
      <c r="F14" s="8" t="s">
        <v>62</v>
      </c>
      <c r="G14" s="8" t="s">
        <v>57</v>
      </c>
      <c r="H14" s="8" t="s">
        <v>57</v>
      </c>
    </row>
    <row r="15" spans="1:8" ht="15.75" thickBot="1" x14ac:dyDescent="0.3">
      <c r="B15" s="9" t="s">
        <v>13</v>
      </c>
      <c r="C15" s="9" t="s">
        <v>14</v>
      </c>
      <c r="D15" s="9" t="s">
        <v>46</v>
      </c>
      <c r="E15" s="9" t="s">
        <v>61</v>
      </c>
      <c r="F15" s="9" t="s">
        <v>63</v>
      </c>
      <c r="G15" s="9" t="s">
        <v>58</v>
      </c>
      <c r="H15" s="9" t="s">
        <v>59</v>
      </c>
    </row>
    <row r="16" spans="1:8" x14ac:dyDescent="0.25">
      <c r="B16" s="3" t="s">
        <v>26</v>
      </c>
      <c r="C16" s="3" t="s">
        <v>66</v>
      </c>
      <c r="D16" s="3">
        <v>75</v>
      </c>
      <c r="E16" s="3">
        <v>0</v>
      </c>
      <c r="F16" s="3">
        <v>100</v>
      </c>
      <c r="G16" s="3">
        <v>1E+30</v>
      </c>
      <c r="H16" s="3">
        <v>25</v>
      </c>
    </row>
    <row r="17" spans="2:8" x14ac:dyDescent="0.25">
      <c r="B17" s="3" t="s">
        <v>74</v>
      </c>
      <c r="C17" s="3" t="s">
        <v>67</v>
      </c>
      <c r="D17" s="3">
        <v>525</v>
      </c>
      <c r="E17" s="3">
        <v>0</v>
      </c>
      <c r="F17" s="3">
        <v>600</v>
      </c>
      <c r="G17" s="3">
        <v>1E+30</v>
      </c>
      <c r="H17" s="3">
        <v>75</v>
      </c>
    </row>
    <row r="18" spans="2:8" x14ac:dyDescent="0.25">
      <c r="B18" s="3" t="s">
        <v>29</v>
      </c>
      <c r="C18" s="3" t="s">
        <v>64</v>
      </c>
      <c r="D18" s="3">
        <v>75</v>
      </c>
      <c r="E18" s="3">
        <v>80</v>
      </c>
      <c r="F18" s="3">
        <v>75</v>
      </c>
      <c r="G18" s="3">
        <v>10.714285714285714</v>
      </c>
      <c r="H18" s="3">
        <v>75</v>
      </c>
    </row>
    <row r="19" spans="2:8" ht="15.75" thickBot="1" x14ac:dyDescent="0.3">
      <c r="B19" s="2" t="s">
        <v>30</v>
      </c>
      <c r="C19" s="2" t="s">
        <v>65</v>
      </c>
      <c r="D19" s="2">
        <v>750</v>
      </c>
      <c r="E19" s="2">
        <v>0</v>
      </c>
      <c r="F19" s="2">
        <v>1000</v>
      </c>
      <c r="G19" s="2">
        <v>1E+30</v>
      </c>
      <c r="H19" s="2"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83C0-C4D6-4AD2-881F-C3D412D37D07}">
  <dimension ref="A1:J15"/>
  <sheetViews>
    <sheetView showGridLines="0" workbookViewId="0">
      <selection activeCell="C8" sqref="C8"/>
    </sheetView>
  </sheetViews>
  <sheetFormatPr defaultRowHeight="15" x14ac:dyDescent="0.25"/>
  <cols>
    <col min="1" max="1" width="2.28515625" customWidth="1"/>
    <col min="2" max="2" width="6.140625" bestFit="1" customWidth="1"/>
    <col min="3" max="3" width="21.140625" bestFit="1" customWidth="1"/>
    <col min="4" max="4" width="6.140625" bestFit="1" customWidth="1"/>
    <col min="5" max="5" width="2.28515625" customWidth="1"/>
    <col min="6" max="6" width="6.42578125" bestFit="1" customWidth="1"/>
    <col min="7" max="7" width="9.5703125" bestFit="1" customWidth="1"/>
    <col min="8" max="8" width="2.28515625" customWidth="1"/>
    <col min="9" max="9" width="6.5703125" bestFit="1" customWidth="1"/>
    <col min="10" max="10" width="9.5703125" bestFit="1" customWidth="1"/>
  </cols>
  <sheetData>
    <row r="1" spans="1:10" x14ac:dyDescent="0.25">
      <c r="A1" s="1" t="s">
        <v>44</v>
      </c>
    </row>
    <row r="2" spans="1:10" x14ac:dyDescent="0.25">
      <c r="A2" s="1" t="s">
        <v>85</v>
      </c>
    </row>
    <row r="3" spans="1:10" x14ac:dyDescent="0.25">
      <c r="A3" s="1" t="s">
        <v>86</v>
      </c>
    </row>
    <row r="5" spans="1:10" ht="15.75" thickBot="1" x14ac:dyDescent="0.3"/>
    <row r="6" spans="1:10" x14ac:dyDescent="0.25">
      <c r="B6" s="8"/>
      <c r="C6" s="8" t="s">
        <v>45</v>
      </c>
      <c r="D6" s="8"/>
    </row>
    <row r="7" spans="1:10" ht="15.75" thickBot="1" x14ac:dyDescent="0.3">
      <c r="B7" s="9" t="s">
        <v>13</v>
      </c>
      <c r="C7" s="9" t="s">
        <v>14</v>
      </c>
      <c r="D7" s="9" t="s">
        <v>46</v>
      </c>
    </row>
    <row r="8" spans="1:10" ht="15.75" thickBot="1" x14ac:dyDescent="0.3">
      <c r="B8" s="2" t="s">
        <v>75</v>
      </c>
      <c r="C8" s="2" t="s">
        <v>84</v>
      </c>
      <c r="D8" s="4">
        <v>6000</v>
      </c>
    </row>
    <row r="10" spans="1:10" ht="15.75" thickBot="1" x14ac:dyDescent="0.3"/>
    <row r="11" spans="1:10" x14ac:dyDescent="0.25">
      <c r="B11" s="8"/>
      <c r="C11" s="8" t="s">
        <v>47</v>
      </c>
      <c r="D11" s="8"/>
      <c r="F11" s="8" t="s">
        <v>48</v>
      </c>
      <c r="G11" s="8" t="s">
        <v>45</v>
      </c>
      <c r="I11" s="8" t="s">
        <v>51</v>
      </c>
      <c r="J11" s="8" t="s">
        <v>45</v>
      </c>
    </row>
    <row r="12" spans="1:10" ht="15.75" thickBot="1" x14ac:dyDescent="0.3">
      <c r="B12" s="9" t="s">
        <v>13</v>
      </c>
      <c r="C12" s="9" t="s">
        <v>14</v>
      </c>
      <c r="D12" s="9" t="s">
        <v>46</v>
      </c>
      <c r="F12" s="9" t="s">
        <v>49</v>
      </c>
      <c r="G12" s="9" t="s">
        <v>50</v>
      </c>
      <c r="I12" s="9" t="s">
        <v>49</v>
      </c>
      <c r="J12" s="9" t="s">
        <v>50</v>
      </c>
    </row>
    <row r="13" spans="1:10" x14ac:dyDescent="0.25">
      <c r="B13" s="3" t="s">
        <v>24</v>
      </c>
      <c r="C13" s="3" t="s">
        <v>31</v>
      </c>
      <c r="D13" s="5">
        <v>75</v>
      </c>
      <c r="F13" s="5">
        <v>0</v>
      </c>
      <c r="G13" s="5">
        <v>0</v>
      </c>
      <c r="I13" s="5">
        <v>75</v>
      </c>
      <c r="J13" s="5">
        <v>6000</v>
      </c>
    </row>
    <row r="14" spans="1:10" x14ac:dyDescent="0.25">
      <c r="B14" s="3" t="s">
        <v>25</v>
      </c>
      <c r="C14" s="3" t="s">
        <v>32</v>
      </c>
      <c r="D14" s="5">
        <v>0</v>
      </c>
      <c r="F14" s="5">
        <v>0</v>
      </c>
      <c r="G14" s="5">
        <v>6000</v>
      </c>
      <c r="I14" s="5">
        <v>0</v>
      </c>
      <c r="J14" s="5">
        <v>6000</v>
      </c>
    </row>
    <row r="15" spans="1:10" ht="15.75" thickBot="1" x14ac:dyDescent="0.3">
      <c r="B15" s="2" t="s">
        <v>73</v>
      </c>
      <c r="C15" s="2" t="s">
        <v>33</v>
      </c>
      <c r="D15" s="4">
        <v>0</v>
      </c>
      <c r="F15" s="4">
        <v>0</v>
      </c>
      <c r="G15" s="4">
        <v>6000</v>
      </c>
      <c r="I15" s="4">
        <v>0</v>
      </c>
      <c r="J15" s="4">
        <v>6000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F223-3FC9-4FD9-B7A0-16D733428A81}">
  <dimension ref="A1:E16"/>
  <sheetViews>
    <sheetView workbookViewId="0">
      <selection activeCell="B10" sqref="B10"/>
    </sheetView>
  </sheetViews>
  <sheetFormatPr defaultRowHeight="15" x14ac:dyDescent="0.25"/>
  <cols>
    <col min="1" max="1" width="17.85546875" customWidth="1"/>
    <col min="4" max="4" width="9.85546875" customWidth="1"/>
  </cols>
  <sheetData>
    <row r="1" spans="1:5" x14ac:dyDescent="0.25">
      <c r="A1" s="13" t="s">
        <v>69</v>
      </c>
      <c r="B1" s="13"/>
      <c r="C1" s="13"/>
      <c r="D1" s="13"/>
    </row>
    <row r="2" spans="1:5" x14ac:dyDescent="0.25">
      <c r="A2" s="11" t="s">
        <v>0</v>
      </c>
      <c r="B2" s="11"/>
      <c r="C2" s="12" t="s">
        <v>1</v>
      </c>
      <c r="D2" s="12"/>
    </row>
    <row r="3" spans="1:5" x14ac:dyDescent="0.25">
      <c r="A3" t="s">
        <v>31</v>
      </c>
      <c r="B3">
        <v>75</v>
      </c>
      <c r="C3" t="s">
        <v>34</v>
      </c>
      <c r="D3">
        <v>15</v>
      </c>
    </row>
    <row r="4" spans="1:5" x14ac:dyDescent="0.25">
      <c r="A4" t="s">
        <v>32</v>
      </c>
      <c r="B4">
        <v>0</v>
      </c>
      <c r="C4" t="s">
        <v>35</v>
      </c>
      <c r="D4">
        <v>10</v>
      </c>
    </row>
    <row r="5" spans="1:5" x14ac:dyDescent="0.25">
      <c r="A5" t="s">
        <v>33</v>
      </c>
      <c r="B5">
        <v>0</v>
      </c>
      <c r="C5" t="s">
        <v>36</v>
      </c>
      <c r="D5">
        <v>5</v>
      </c>
    </row>
    <row r="7" spans="1:5" x14ac:dyDescent="0.25">
      <c r="A7" s="11" t="s">
        <v>2</v>
      </c>
      <c r="B7" s="11"/>
      <c r="C7" s="11"/>
      <c r="D7" s="11"/>
      <c r="E7" s="11"/>
    </row>
    <row r="8" spans="1:5" x14ac:dyDescent="0.25">
      <c r="A8" t="s">
        <v>64</v>
      </c>
      <c r="B8">
        <f>B3+B4+B5</f>
        <v>75</v>
      </c>
      <c r="C8" t="s">
        <v>3</v>
      </c>
      <c r="E8">
        <v>75</v>
      </c>
    </row>
    <row r="9" spans="1:5" x14ac:dyDescent="0.25">
      <c r="A9" t="s">
        <v>65</v>
      </c>
      <c r="B9">
        <f>10*B3+7.5*B4+5*B5</f>
        <v>750</v>
      </c>
      <c r="C9" t="s">
        <v>3</v>
      </c>
      <c r="E9">
        <v>1000</v>
      </c>
    </row>
    <row r="10" spans="1:5" x14ac:dyDescent="0.25">
      <c r="A10" t="s">
        <v>66</v>
      </c>
      <c r="B10">
        <f>B3+B4+3/4*B5</f>
        <v>75</v>
      </c>
      <c r="C10" t="s">
        <v>3</v>
      </c>
      <c r="E10">
        <v>100</v>
      </c>
    </row>
    <row r="11" spans="1:5" x14ac:dyDescent="0.25">
      <c r="A11" t="s">
        <v>67</v>
      </c>
      <c r="B11">
        <f>7*B3+5*B4+5/2*B5</f>
        <v>525</v>
      </c>
      <c r="C11" t="s">
        <v>3</v>
      </c>
      <c r="E11">
        <v>600</v>
      </c>
    </row>
    <row r="13" spans="1:5" x14ac:dyDescent="0.25">
      <c r="A13" s="6"/>
      <c r="B13" s="6"/>
      <c r="C13" s="6"/>
      <c r="D13" s="6"/>
      <c r="E13" s="6"/>
    </row>
    <row r="14" spans="1:5" x14ac:dyDescent="0.25">
      <c r="A14" s="7"/>
      <c r="B14" s="6"/>
      <c r="C14" s="7"/>
      <c r="D14" s="6"/>
      <c r="E14" s="7"/>
    </row>
    <row r="15" spans="1:5" x14ac:dyDescent="0.25">
      <c r="A15" s="11" t="s">
        <v>4</v>
      </c>
      <c r="B15" s="11"/>
      <c r="C15" s="11"/>
    </row>
    <row r="16" spans="1:5" x14ac:dyDescent="0.25">
      <c r="A16" t="s">
        <v>68</v>
      </c>
      <c r="C16">
        <f>(2*B3+1.5*B4+7/4*B5)*D3+(3*B3+3*B4+B5)*D4+(4*B3+2*B4+1.5*B5)*D5</f>
        <v>6000</v>
      </c>
    </row>
  </sheetData>
  <mergeCells count="5">
    <mergeCell ref="A1:D1"/>
    <mergeCell ref="A2:B2"/>
    <mergeCell ref="C2:D2"/>
    <mergeCell ref="A7:E7"/>
    <mergeCell ref="A15:C1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Answer Report 1</vt:lpstr>
      <vt:lpstr>Sensitivity Report 1</vt:lpstr>
      <vt:lpstr>Limits Report 1</vt:lpstr>
      <vt:lpstr>partb</vt:lpstr>
      <vt:lpstr>Answer Report 2</vt:lpstr>
      <vt:lpstr>Sensitivity Report 2</vt:lpstr>
      <vt:lpstr>Limits Report 2</vt:lpstr>
      <vt:lpstr>partc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yağız yaman</dc:creator>
  <cp:lastModifiedBy>yağız yaman</cp:lastModifiedBy>
  <dcterms:created xsi:type="dcterms:W3CDTF">2015-06-05T18:17:20Z</dcterms:created>
  <dcterms:modified xsi:type="dcterms:W3CDTF">2021-05-06T20:35:37Z</dcterms:modified>
</cp:coreProperties>
</file>