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gyansh/Desktop/Projects/Excel/"/>
    </mc:Choice>
  </mc:AlternateContent>
  <xr:revisionPtr revIDLastSave="0" documentId="13_ncr:1_{699E932C-3935-6D43-AF41-504E5086B193}" xr6:coauthVersionLast="47" xr6:coauthVersionMax="47" xr10:uidLastSave="{00000000-0000-0000-0000-000000000000}"/>
  <bookViews>
    <workbookView xWindow="0" yWindow="500" windowWidth="28800" windowHeight="15760" xr2:uid="{143DFCD4-BCD1-4143-A481-288369C4CC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1" l="1"/>
  <c r="G26" i="1"/>
  <c r="F26" i="1"/>
  <c r="H25" i="1"/>
  <c r="G25" i="1"/>
  <c r="F25" i="1"/>
  <c r="H24" i="1"/>
  <c r="G24" i="1"/>
  <c r="F24" i="1"/>
  <c r="H23" i="1"/>
  <c r="G23" i="1"/>
  <c r="F23" i="1"/>
  <c r="E26" i="1"/>
  <c r="E25" i="1"/>
  <c r="E24" i="1"/>
  <c r="E23" i="1"/>
  <c r="D23" i="1"/>
  <c r="C24" i="1"/>
  <c r="D24" i="1"/>
  <c r="C25" i="1"/>
  <c r="D25" i="1"/>
  <c r="D26" i="1"/>
  <c r="W20" i="1"/>
  <c r="W19" i="1"/>
  <c r="W16" i="1"/>
  <c r="W15" i="1"/>
  <c r="W12" i="1"/>
  <c r="W11" i="1"/>
  <c r="W8" i="1"/>
  <c r="W7" i="1"/>
  <c r="W4" i="1"/>
  <c r="V20" i="1"/>
  <c r="V17" i="1"/>
  <c r="V16" i="1"/>
  <c r="V13" i="1"/>
  <c r="V12" i="1"/>
  <c r="V9" i="1"/>
  <c r="V8" i="1"/>
  <c r="V5" i="1"/>
  <c r="V4" i="1"/>
  <c r="U18" i="1"/>
  <c r="U14" i="1"/>
  <c r="U13" i="1"/>
  <c r="U10" i="1"/>
  <c r="U6" i="1"/>
  <c r="U5" i="1"/>
  <c r="T18" i="1"/>
  <c r="T14" i="1"/>
  <c r="T13" i="1"/>
  <c r="T10" i="1"/>
  <c r="T6" i="1"/>
  <c r="T5" i="1"/>
  <c r="S7" i="1"/>
  <c r="S8" i="1"/>
  <c r="S11" i="1"/>
  <c r="S12" i="1"/>
  <c r="S15" i="1"/>
  <c r="S16" i="1"/>
  <c r="S19" i="1"/>
  <c r="S20" i="1"/>
  <c r="O4" i="1"/>
  <c r="O24" i="1" s="1"/>
  <c r="N6" i="1"/>
  <c r="N5" i="1"/>
  <c r="N26" i="1" s="1"/>
  <c r="R20" i="1"/>
  <c r="AB20" i="1" s="1"/>
  <c r="R19" i="1"/>
  <c r="AB19" i="1" s="1"/>
  <c r="R18" i="1"/>
  <c r="R17" i="1"/>
  <c r="R16" i="1"/>
  <c r="AB16" i="1" s="1"/>
  <c r="R15" i="1"/>
  <c r="AB15" i="1" s="1"/>
  <c r="R14" i="1"/>
  <c r="AB14" i="1" s="1"/>
  <c r="R13" i="1"/>
  <c r="AB13" i="1" s="1"/>
  <c r="R12" i="1"/>
  <c r="AB12" i="1" s="1"/>
  <c r="R11" i="1"/>
  <c r="AB11" i="1" s="1"/>
  <c r="R10" i="1"/>
  <c r="R9" i="1"/>
  <c r="R8" i="1"/>
  <c r="AB8" i="1" s="1"/>
  <c r="R7" i="1"/>
  <c r="AB7" i="1" s="1"/>
  <c r="R6" i="1"/>
  <c r="R5" i="1"/>
  <c r="AB5" i="1" s="1"/>
  <c r="R4" i="1"/>
  <c r="R23" i="1" s="1"/>
  <c r="P4" i="1"/>
  <c r="P25" i="1" s="1"/>
  <c r="Q20" i="1"/>
  <c r="AA20" i="1" s="1"/>
  <c r="Q19" i="1"/>
  <c r="Q18" i="1"/>
  <c r="Q17" i="1"/>
  <c r="AA17" i="1" s="1"/>
  <c r="Q16" i="1"/>
  <c r="AA16" i="1" s="1"/>
  <c r="Q15" i="1"/>
  <c r="AA15" i="1" s="1"/>
  <c r="Q14" i="1"/>
  <c r="Q13" i="1"/>
  <c r="AA13" i="1" s="1"/>
  <c r="Q12" i="1"/>
  <c r="AA12" i="1" s="1"/>
  <c r="Q11" i="1"/>
  <c r="Q10" i="1"/>
  <c r="Q9" i="1"/>
  <c r="AA9" i="1" s="1"/>
  <c r="Q8" i="1"/>
  <c r="AA8" i="1" s="1"/>
  <c r="Q7" i="1"/>
  <c r="Q6" i="1"/>
  <c r="Q5" i="1"/>
  <c r="AA5" i="1" s="1"/>
  <c r="Q4" i="1"/>
  <c r="Q26" i="1" s="1"/>
  <c r="P20" i="1"/>
  <c r="P19" i="1"/>
  <c r="P18" i="1"/>
  <c r="Z18" i="1" s="1"/>
  <c r="P17" i="1"/>
  <c r="Z17" i="1" s="1"/>
  <c r="P16" i="1"/>
  <c r="Z16" i="1" s="1"/>
  <c r="P15" i="1"/>
  <c r="P14" i="1"/>
  <c r="Z14" i="1" s="1"/>
  <c r="P13" i="1"/>
  <c r="Z13" i="1" s="1"/>
  <c r="P12" i="1"/>
  <c r="P11" i="1"/>
  <c r="P10" i="1"/>
  <c r="Z10" i="1" s="1"/>
  <c r="P9" i="1"/>
  <c r="Z9" i="1" s="1"/>
  <c r="P8" i="1"/>
  <c r="Z8" i="1" s="1"/>
  <c r="P7" i="1"/>
  <c r="P6" i="1"/>
  <c r="Z6" i="1" s="1"/>
  <c r="P5" i="1"/>
  <c r="Z5" i="1" s="1"/>
  <c r="O20" i="1"/>
  <c r="O19" i="1"/>
  <c r="O18" i="1"/>
  <c r="Y18" i="1" s="1"/>
  <c r="O17" i="1"/>
  <c r="Y17" i="1" s="1"/>
  <c r="O16" i="1"/>
  <c r="Y16" i="1" s="1"/>
  <c r="O15" i="1"/>
  <c r="O14" i="1"/>
  <c r="Y14" i="1" s="1"/>
  <c r="O13" i="1"/>
  <c r="Y13" i="1" s="1"/>
  <c r="O12" i="1"/>
  <c r="O11" i="1"/>
  <c r="O10" i="1"/>
  <c r="Y10" i="1" s="1"/>
  <c r="O9" i="1"/>
  <c r="Y9" i="1" s="1"/>
  <c r="O8" i="1"/>
  <c r="Y8" i="1" s="1"/>
  <c r="O7" i="1"/>
  <c r="O6" i="1"/>
  <c r="Y6" i="1" s="1"/>
  <c r="O5" i="1"/>
  <c r="O26" i="1" s="1"/>
  <c r="N7" i="1"/>
  <c r="X7" i="1" s="1"/>
  <c r="N8" i="1"/>
  <c r="X8" i="1" s="1"/>
  <c r="N9" i="1"/>
  <c r="N10" i="1"/>
  <c r="N11" i="1"/>
  <c r="X11" i="1" s="1"/>
  <c r="N12" i="1"/>
  <c r="X12" i="1" s="1"/>
  <c r="N13" i="1"/>
  <c r="N14" i="1"/>
  <c r="N15" i="1"/>
  <c r="X15" i="1" s="1"/>
  <c r="N16" i="1"/>
  <c r="X16" i="1" s="1"/>
  <c r="N17" i="1"/>
  <c r="X17" i="1" s="1"/>
  <c r="N18" i="1"/>
  <c r="X18" i="1" s="1"/>
  <c r="N19" i="1"/>
  <c r="X19" i="1" s="1"/>
  <c r="N20" i="1"/>
  <c r="X20" i="1" s="1"/>
  <c r="N4" i="1"/>
  <c r="N23" i="1" s="1"/>
  <c r="K4" i="1"/>
  <c r="U4" i="1" s="1"/>
  <c r="J4" i="1"/>
  <c r="T4" i="1" s="1"/>
  <c r="I4" i="1"/>
  <c r="I26" i="1" s="1"/>
  <c r="M20" i="1"/>
  <c r="M19" i="1"/>
  <c r="M18" i="1"/>
  <c r="W18" i="1" s="1"/>
  <c r="M17" i="1"/>
  <c r="W17" i="1" s="1"/>
  <c r="M16" i="1"/>
  <c r="M15" i="1"/>
  <c r="M14" i="1"/>
  <c r="W14" i="1" s="1"/>
  <c r="M13" i="1"/>
  <c r="W13" i="1" s="1"/>
  <c r="M12" i="1"/>
  <c r="M11" i="1"/>
  <c r="M10" i="1"/>
  <c r="W10" i="1" s="1"/>
  <c r="M9" i="1"/>
  <c r="W9" i="1" s="1"/>
  <c r="M8" i="1"/>
  <c r="M7" i="1"/>
  <c r="M6" i="1"/>
  <c r="M25" i="1" s="1"/>
  <c r="M5" i="1"/>
  <c r="W5" i="1" s="1"/>
  <c r="M4" i="1"/>
  <c r="M23" i="1" s="1"/>
  <c r="L20" i="1"/>
  <c r="L19" i="1"/>
  <c r="V19" i="1" s="1"/>
  <c r="L18" i="1"/>
  <c r="V18" i="1" s="1"/>
  <c r="AA18" i="1" s="1"/>
  <c r="L17" i="1"/>
  <c r="L16" i="1"/>
  <c r="L15" i="1"/>
  <c r="V15" i="1" s="1"/>
  <c r="L14" i="1"/>
  <c r="V14" i="1" s="1"/>
  <c r="AA14" i="1" s="1"/>
  <c r="L13" i="1"/>
  <c r="L12" i="1"/>
  <c r="L11" i="1"/>
  <c r="V11" i="1" s="1"/>
  <c r="L10" i="1"/>
  <c r="V10" i="1" s="1"/>
  <c r="AA10" i="1" s="1"/>
  <c r="L9" i="1"/>
  <c r="L8" i="1"/>
  <c r="L7" i="1"/>
  <c r="L24" i="1" s="1"/>
  <c r="L6" i="1"/>
  <c r="V6" i="1" s="1"/>
  <c r="AA6" i="1" s="1"/>
  <c r="L5" i="1"/>
  <c r="L4" i="1"/>
  <c r="L23" i="1" s="1"/>
  <c r="K5" i="1"/>
  <c r="K23" i="1" s="1"/>
  <c r="K6" i="1"/>
  <c r="K7" i="1"/>
  <c r="U7" i="1" s="1"/>
  <c r="Z7" i="1" s="1"/>
  <c r="K8" i="1"/>
  <c r="U8" i="1" s="1"/>
  <c r="K9" i="1"/>
  <c r="U9" i="1" s="1"/>
  <c r="K10" i="1"/>
  <c r="K11" i="1"/>
  <c r="U11" i="1" s="1"/>
  <c r="Z11" i="1" s="1"/>
  <c r="K12" i="1"/>
  <c r="U12" i="1" s="1"/>
  <c r="K13" i="1"/>
  <c r="K14" i="1"/>
  <c r="K15" i="1"/>
  <c r="U15" i="1" s="1"/>
  <c r="Z15" i="1" s="1"/>
  <c r="K16" i="1"/>
  <c r="U16" i="1" s="1"/>
  <c r="K17" i="1"/>
  <c r="U17" i="1" s="1"/>
  <c r="K18" i="1"/>
  <c r="K19" i="1"/>
  <c r="U19" i="1" s="1"/>
  <c r="Z19" i="1" s="1"/>
  <c r="K20" i="1"/>
  <c r="U20" i="1" s="1"/>
  <c r="J5" i="1"/>
  <c r="J6" i="1"/>
  <c r="J7" i="1"/>
  <c r="T7" i="1" s="1"/>
  <c r="Y7" i="1" s="1"/>
  <c r="J8" i="1"/>
  <c r="T8" i="1" s="1"/>
  <c r="J9" i="1"/>
  <c r="T9" i="1" s="1"/>
  <c r="J10" i="1"/>
  <c r="J11" i="1"/>
  <c r="T11" i="1" s="1"/>
  <c r="Y11" i="1" s="1"/>
  <c r="J12" i="1"/>
  <c r="T12" i="1" s="1"/>
  <c r="J13" i="1"/>
  <c r="J14" i="1"/>
  <c r="J15" i="1"/>
  <c r="T15" i="1" s="1"/>
  <c r="Y15" i="1" s="1"/>
  <c r="J16" i="1"/>
  <c r="T16" i="1" s="1"/>
  <c r="J17" i="1"/>
  <c r="T17" i="1" s="1"/>
  <c r="J18" i="1"/>
  <c r="J19" i="1"/>
  <c r="T19" i="1" s="1"/>
  <c r="Y19" i="1" s="1"/>
  <c r="J20" i="1"/>
  <c r="T20" i="1" s="1"/>
  <c r="I5" i="1"/>
  <c r="S5" i="1" s="1"/>
  <c r="I6" i="1"/>
  <c r="S6" i="1" s="1"/>
  <c r="X6" i="1" s="1"/>
  <c r="I7" i="1"/>
  <c r="I8" i="1"/>
  <c r="I9" i="1"/>
  <c r="S9" i="1" s="1"/>
  <c r="X9" i="1" s="1"/>
  <c r="I10" i="1"/>
  <c r="S10" i="1" s="1"/>
  <c r="X10" i="1" s="1"/>
  <c r="I11" i="1"/>
  <c r="I12" i="1"/>
  <c r="I13" i="1"/>
  <c r="S13" i="1" s="1"/>
  <c r="I14" i="1"/>
  <c r="S14" i="1" s="1"/>
  <c r="I15" i="1"/>
  <c r="I16" i="1"/>
  <c r="I17" i="1"/>
  <c r="S17" i="1" s="1"/>
  <c r="I18" i="1"/>
  <c r="S18" i="1" s="1"/>
  <c r="I19" i="1"/>
  <c r="I20" i="1"/>
  <c r="C23" i="1"/>
  <c r="AC19" i="1" l="1"/>
  <c r="AB6" i="1"/>
  <c r="AC17" i="1"/>
  <c r="AC8" i="1"/>
  <c r="AC15" i="1"/>
  <c r="AB10" i="1"/>
  <c r="AC10" i="1" s="1"/>
  <c r="AB18" i="1"/>
  <c r="AC18" i="1" s="1"/>
  <c r="AC6" i="1"/>
  <c r="AC16" i="1"/>
  <c r="T23" i="1"/>
  <c r="Y12" i="1"/>
  <c r="AC12" i="1" s="1"/>
  <c r="Z12" i="1"/>
  <c r="Z20" i="1"/>
  <c r="AC20" i="1" s="1"/>
  <c r="AA11" i="1"/>
  <c r="AC11" i="1" s="1"/>
  <c r="AA19" i="1"/>
  <c r="AB9" i="1"/>
  <c r="AC9" i="1" s="1"/>
  <c r="AB17" i="1"/>
  <c r="U25" i="1"/>
  <c r="U23" i="1"/>
  <c r="U24" i="1"/>
  <c r="U26" i="1"/>
  <c r="Z4" i="1"/>
  <c r="X14" i="1"/>
  <c r="AC14" i="1" s="1"/>
  <c r="X13" i="1"/>
  <c r="AC13" i="1" s="1"/>
  <c r="O23" i="1"/>
  <c r="P24" i="1"/>
  <c r="I25" i="1"/>
  <c r="Q25" i="1"/>
  <c r="J26" i="1"/>
  <c r="R26" i="1"/>
  <c r="X5" i="1"/>
  <c r="P23" i="1"/>
  <c r="I24" i="1"/>
  <c r="Q24" i="1"/>
  <c r="J25" i="1"/>
  <c r="R25" i="1"/>
  <c r="K26" i="1"/>
  <c r="Y5" i="1"/>
  <c r="AA4" i="1"/>
  <c r="I23" i="1"/>
  <c r="Q23" i="1"/>
  <c r="J24" i="1"/>
  <c r="R24" i="1"/>
  <c r="K25" i="1"/>
  <c r="L26" i="1"/>
  <c r="T26" i="1"/>
  <c r="V7" i="1"/>
  <c r="V23" i="1" s="1"/>
  <c r="W6" i="1"/>
  <c r="W23" i="1" s="1"/>
  <c r="AB4" i="1"/>
  <c r="J23" i="1"/>
  <c r="K24" i="1"/>
  <c r="L25" i="1"/>
  <c r="T25" i="1"/>
  <c r="M26" i="1"/>
  <c r="T24" i="1"/>
  <c r="M24" i="1"/>
  <c r="N25" i="1"/>
  <c r="V25" i="1"/>
  <c r="W26" i="1"/>
  <c r="N24" i="1"/>
  <c r="O25" i="1"/>
  <c r="P26" i="1"/>
  <c r="V26" i="1"/>
  <c r="S4" i="1"/>
  <c r="Y20" i="1"/>
  <c r="Y4" i="1"/>
  <c r="Y26" i="1" l="1"/>
  <c r="Y23" i="1"/>
  <c r="Y24" i="1"/>
  <c r="Y25" i="1"/>
  <c r="S23" i="1"/>
  <c r="S24" i="1"/>
  <c r="S25" i="1"/>
  <c r="S26" i="1"/>
  <c r="AB23" i="1"/>
  <c r="AB24" i="1"/>
  <c r="AB25" i="1"/>
  <c r="AB26" i="1"/>
  <c r="W25" i="1"/>
  <c r="AA23" i="1"/>
  <c r="AA24" i="1"/>
  <c r="AA25" i="1"/>
  <c r="W24" i="1"/>
  <c r="AC5" i="1"/>
  <c r="AA7" i="1"/>
  <c r="AC7" i="1" s="1"/>
  <c r="V24" i="1"/>
  <c r="X4" i="1"/>
  <c r="Z23" i="1"/>
  <c r="Z24" i="1"/>
  <c r="Z25" i="1"/>
  <c r="Z26" i="1"/>
  <c r="X25" i="1" l="1"/>
  <c r="X26" i="1"/>
  <c r="AC4" i="1"/>
  <c r="X23" i="1"/>
  <c r="X24" i="1"/>
  <c r="AA26" i="1"/>
  <c r="AC23" i="1" l="1"/>
  <c r="AC25" i="1"/>
  <c r="AC26" i="1"/>
  <c r="AC24" i="1"/>
</calcChain>
</file>

<file path=xl/sharedStrings.xml><?xml version="1.0" encoding="utf-8"?>
<sst xmlns="http://schemas.openxmlformats.org/spreadsheetml/2006/main" count="51" uniqueCount="49">
  <si>
    <t>Employee Payroll</t>
  </si>
  <si>
    <t>Last Name</t>
  </si>
  <si>
    <t>First Name</t>
  </si>
  <si>
    <t>Hourly Wage</t>
  </si>
  <si>
    <t>Hours Worked</t>
  </si>
  <si>
    <t>Total Pay</t>
  </si>
  <si>
    <t>Kern</t>
  </si>
  <si>
    <t>John</t>
  </si>
  <si>
    <t xml:space="preserve">Howard </t>
  </si>
  <si>
    <t>Glenda</t>
  </si>
  <si>
    <t>Vikram</t>
  </si>
  <si>
    <t>Mackenzie</t>
  </si>
  <si>
    <t>Hernandez</t>
  </si>
  <si>
    <t>Wendy</t>
  </si>
  <si>
    <t>Karen</t>
  </si>
  <si>
    <t>Carenshaw</t>
  </si>
  <si>
    <t>Homer</t>
  </si>
  <si>
    <t>Seth</t>
  </si>
  <si>
    <t>Immobile</t>
  </si>
  <si>
    <t>Sergio</t>
  </si>
  <si>
    <t>Busquets</t>
  </si>
  <si>
    <t>Ronaldo</t>
  </si>
  <si>
    <t>Cristiano</t>
  </si>
  <si>
    <t>Messi</t>
  </si>
  <si>
    <t>Lionel</t>
  </si>
  <si>
    <t>Norman</t>
  </si>
  <si>
    <t>Bill</t>
  </si>
  <si>
    <t>Underhill</t>
  </si>
  <si>
    <t>Genesis</t>
  </si>
  <si>
    <t>Hakuna</t>
  </si>
  <si>
    <t>Matata</t>
  </si>
  <si>
    <t xml:space="preserve">Johnny </t>
  </si>
  <si>
    <t>Lever</t>
  </si>
  <si>
    <t>Rathore</t>
  </si>
  <si>
    <t>Hojingo</t>
  </si>
  <si>
    <t>Agarwal</t>
  </si>
  <si>
    <t>Biswas</t>
  </si>
  <si>
    <t>Raj</t>
  </si>
  <si>
    <t>Maximum</t>
  </si>
  <si>
    <t>Minimum</t>
  </si>
  <si>
    <t>Average</t>
  </si>
  <si>
    <t>Total</t>
  </si>
  <si>
    <t>Mr. Yagyansh Bagri</t>
  </si>
  <si>
    <t>Overtime Hours</t>
  </si>
  <si>
    <t>Overtime Bonus</t>
  </si>
  <si>
    <t>Pay</t>
  </si>
  <si>
    <t xml:space="preserve"> </t>
  </si>
  <si>
    <t>January Pay</t>
  </si>
  <si>
    <t>Ingenio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</si>
</sst>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1" x14ac:knownFonts="1"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5B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3" borderId="0" xfId="0" applyFill="1"/>
    <xf numFmtId="17" fontId="0" fillId="2" borderId="0" xfId="0" applyNumberFormat="1" applyFill="1"/>
    <xf numFmtId="0" fontId="0" fillId="4" borderId="0" xfId="0" applyFill="1"/>
    <xf numFmtId="0" fontId="0" fillId="5" borderId="0" xfId="0" applyFill="1"/>
    <xf numFmtId="0" fontId="0" fillId="0" borderId="0" xfId="0" applyFill="1"/>
    <xf numFmtId="17" fontId="0" fillId="5" borderId="0" xfId="0" applyNumberFormat="1" applyFill="1"/>
    <xf numFmtId="17" fontId="0" fillId="6" borderId="0" xfId="0" applyNumberFormat="1" applyFill="1"/>
    <xf numFmtId="164" fontId="0" fillId="6" borderId="0" xfId="0" applyNumberFormat="1" applyFill="1"/>
    <xf numFmtId="164" fontId="0" fillId="3" borderId="0" xfId="0" applyNumberFormat="1" applyFill="1"/>
    <xf numFmtId="164" fontId="0" fillId="7" borderId="0" xfId="0" applyNumberFormat="1" applyFill="1"/>
    <xf numFmtId="17" fontId="0" fillId="3" borderId="0" xfId="0" applyNumberFormat="1" applyFill="1"/>
    <xf numFmtId="17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B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7400-5C2F-2F40-B1E0-72C3E561C93B}">
  <sheetPr>
    <pageSetUpPr fitToPage="1"/>
  </sheetPr>
  <dimension ref="A1:AC33"/>
  <sheetViews>
    <sheetView tabSelected="1" zoomScale="88" zoomScaleNormal="75" workbookViewId="0">
      <selection activeCell="J34" sqref="J34"/>
    </sheetView>
  </sheetViews>
  <sheetFormatPr baseColWidth="10" defaultRowHeight="16" x14ac:dyDescent="0.2"/>
  <cols>
    <col min="1" max="1" width="21.6640625" customWidth="1"/>
    <col min="2" max="2" width="15.33203125" customWidth="1"/>
    <col min="3" max="3" width="24.1640625" customWidth="1"/>
    <col min="4" max="8" width="16.83203125" customWidth="1"/>
    <col min="9" max="13" width="23.5" customWidth="1"/>
    <col min="14" max="18" width="21.6640625" customWidth="1"/>
    <col min="19" max="23" width="22.5" customWidth="1"/>
    <col min="24" max="24" width="25.83203125" customWidth="1"/>
    <col min="25" max="25" width="21.1640625" customWidth="1"/>
    <col min="26" max="26" width="21.83203125" customWidth="1"/>
    <col min="27" max="27" width="21.5" customWidth="1"/>
    <col min="28" max="28" width="21.6640625" customWidth="1"/>
    <col min="29" max="29" width="32.33203125" customWidth="1"/>
  </cols>
  <sheetData>
    <row r="1" spans="1:29" x14ac:dyDescent="0.2">
      <c r="A1" s="4" t="s">
        <v>0</v>
      </c>
      <c r="C1" s="4" t="s">
        <v>42</v>
      </c>
    </row>
    <row r="2" spans="1:29" x14ac:dyDescent="0.2">
      <c r="D2" s="8" t="s">
        <v>4</v>
      </c>
      <c r="E2" s="8"/>
      <c r="F2" s="8"/>
      <c r="G2" s="8"/>
      <c r="H2" s="8"/>
      <c r="I2" s="8" t="s">
        <v>43</v>
      </c>
      <c r="J2" s="8"/>
      <c r="K2" s="8"/>
      <c r="L2" s="8"/>
      <c r="M2" s="8"/>
      <c r="N2" s="8" t="s">
        <v>45</v>
      </c>
      <c r="O2" s="8"/>
      <c r="P2" s="8"/>
      <c r="Q2" s="8"/>
      <c r="R2" s="8"/>
      <c r="S2" s="8" t="s">
        <v>44</v>
      </c>
      <c r="T2" s="8"/>
      <c r="U2" s="8"/>
      <c r="V2" s="8"/>
      <c r="W2" s="8"/>
      <c r="X2" s="8" t="s">
        <v>5</v>
      </c>
      <c r="AC2" t="s">
        <v>47</v>
      </c>
    </row>
    <row r="3" spans="1:29" x14ac:dyDescent="0.2">
      <c r="A3" s="6" t="s">
        <v>1</v>
      </c>
      <c r="B3" s="6" t="s">
        <v>2</v>
      </c>
      <c r="C3" s="6" t="s">
        <v>3</v>
      </c>
      <c r="D3" s="5">
        <v>36892</v>
      </c>
      <c r="E3" s="5">
        <v>39448</v>
      </c>
      <c r="F3" s="5">
        <v>42005</v>
      </c>
      <c r="G3" s="5">
        <v>44562</v>
      </c>
      <c r="H3" s="5">
        <v>47119</v>
      </c>
      <c r="I3" s="9">
        <v>36892</v>
      </c>
      <c r="J3" s="9">
        <v>39448</v>
      </c>
      <c r="K3" s="9">
        <v>42005</v>
      </c>
      <c r="L3" s="9">
        <v>44562</v>
      </c>
      <c r="M3" s="9">
        <v>47119</v>
      </c>
      <c r="N3" s="10">
        <v>36892</v>
      </c>
      <c r="O3" s="10">
        <v>39448</v>
      </c>
      <c r="P3" s="10">
        <v>42005</v>
      </c>
      <c r="Q3" s="10">
        <v>44562</v>
      </c>
      <c r="R3" s="10">
        <v>47119</v>
      </c>
      <c r="S3" s="14">
        <v>36892</v>
      </c>
      <c r="T3" s="14">
        <v>39448</v>
      </c>
      <c r="U3" s="14">
        <v>42005</v>
      </c>
      <c r="V3" s="14">
        <v>44562</v>
      </c>
      <c r="W3" s="14">
        <v>47119</v>
      </c>
      <c r="X3" s="15">
        <v>36892</v>
      </c>
      <c r="Y3" s="15">
        <v>39448</v>
      </c>
      <c r="Z3" s="15">
        <v>42005</v>
      </c>
      <c r="AA3" s="15">
        <v>44562</v>
      </c>
      <c r="AB3" s="15">
        <v>47119</v>
      </c>
    </row>
    <row r="4" spans="1:29" x14ac:dyDescent="0.2">
      <c r="A4" t="s">
        <v>6</v>
      </c>
      <c r="B4" t="s">
        <v>7</v>
      </c>
      <c r="C4" s="1">
        <v>15.9</v>
      </c>
      <c r="D4" s="3">
        <v>40</v>
      </c>
      <c r="E4" s="3">
        <v>34</v>
      </c>
      <c r="F4" s="3">
        <v>45</v>
      </c>
      <c r="G4" s="3">
        <v>32</v>
      </c>
      <c r="H4" s="3">
        <v>29</v>
      </c>
      <c r="I4" s="7">
        <f>IF(D4&gt;40, D4-40, 0)</f>
        <v>0</v>
      </c>
      <c r="J4" s="7">
        <f>IF(E4&gt;40, E4-40, 0)</f>
        <v>0</v>
      </c>
      <c r="K4" s="7">
        <f>IF(F4&gt;40, F4-40, 0)</f>
        <v>5</v>
      </c>
      <c r="L4" s="7">
        <f>IF(G4&gt;40, G4-40, 0)</f>
        <v>0</v>
      </c>
      <c r="M4" s="7">
        <f>IF(H4&gt;40, H4-40, 0)</f>
        <v>0</v>
      </c>
      <c r="N4" s="11">
        <f xml:space="preserve"> $C4 *D4</f>
        <v>636</v>
      </c>
      <c r="O4" s="11">
        <f xml:space="preserve"> $C4 *E4</f>
        <v>540.6</v>
      </c>
      <c r="P4" s="11">
        <f xml:space="preserve"> $C4 *F4</f>
        <v>715.5</v>
      </c>
      <c r="Q4" s="11">
        <f xml:space="preserve"> $C4 *G4</f>
        <v>508.8</v>
      </c>
      <c r="R4" s="11">
        <f xml:space="preserve"> $C4 *H4</f>
        <v>461.1</v>
      </c>
      <c r="S4" s="12">
        <f t="shared" ref="S4:W5" si="0" xml:space="preserve"> 0.5 * $C4 * I4</f>
        <v>0</v>
      </c>
      <c r="T4" s="12">
        <f t="shared" si="0"/>
        <v>0</v>
      </c>
      <c r="U4" s="12">
        <f t="shared" si="0"/>
        <v>39.75</v>
      </c>
      <c r="V4" s="12">
        <f t="shared" si="0"/>
        <v>0</v>
      </c>
      <c r="W4" s="12">
        <f t="shared" si="0"/>
        <v>0</v>
      </c>
      <c r="X4" s="13">
        <f>SUM(N4+S4)</f>
        <v>636</v>
      </c>
      <c r="Y4" s="13">
        <f>SUM(O4+T4)</f>
        <v>540.6</v>
      </c>
      <c r="Z4" s="13">
        <f>SUM(P4+U4)</f>
        <v>755.25</v>
      </c>
      <c r="AA4" s="13">
        <f>SUM(Q4+V4)</f>
        <v>508.8</v>
      </c>
      <c r="AB4" s="13">
        <f>SUM(R4+W4)</f>
        <v>461.1</v>
      </c>
      <c r="AC4" s="1">
        <f>SUM(X4:AB4)</f>
        <v>2901.75</v>
      </c>
    </row>
    <row r="5" spans="1:29" x14ac:dyDescent="0.2">
      <c r="A5" t="s">
        <v>8</v>
      </c>
      <c r="B5" t="s">
        <v>9</v>
      </c>
      <c r="C5" s="1">
        <v>10.3</v>
      </c>
      <c r="D5" s="3">
        <v>42</v>
      </c>
      <c r="E5" s="3">
        <v>29</v>
      </c>
      <c r="F5" s="3">
        <v>32</v>
      </c>
      <c r="G5" s="3">
        <v>45</v>
      </c>
      <c r="H5" s="3">
        <v>34</v>
      </c>
      <c r="I5" s="7">
        <f t="shared" ref="I5:I20" si="1">IF(D5&gt;40, D5-40, 0)</f>
        <v>2</v>
      </c>
      <c r="J5" s="7">
        <f t="shared" ref="J5:J20" si="2">IF(E5&gt;40, E5-40, 0)</f>
        <v>0</v>
      </c>
      <c r="K5" s="7">
        <f t="shared" ref="K5:M20" si="3">IF(F5&gt;40, F5-40, 0)</f>
        <v>0</v>
      </c>
      <c r="L5" s="7">
        <f t="shared" si="3"/>
        <v>5</v>
      </c>
      <c r="M5" s="7">
        <f t="shared" si="3"/>
        <v>0</v>
      </c>
      <c r="N5" s="11">
        <f xml:space="preserve"> $C5 *D5</f>
        <v>432.6</v>
      </c>
      <c r="O5" s="11">
        <f t="shared" ref="N5:P20" si="4" xml:space="preserve"> $C5 *E5</f>
        <v>298.70000000000005</v>
      </c>
      <c r="P5" s="11">
        <f t="shared" si="4"/>
        <v>329.6</v>
      </c>
      <c r="Q5" s="11">
        <f t="shared" ref="Q5:Q20" si="5" xml:space="preserve"> $C5 *G5</f>
        <v>463.50000000000006</v>
      </c>
      <c r="R5" s="11">
        <f t="shared" ref="R5:R20" si="6" xml:space="preserve"> $C5 *H5</f>
        <v>350.20000000000005</v>
      </c>
      <c r="S5" s="12">
        <f t="shared" si="0"/>
        <v>10.3</v>
      </c>
      <c r="T5" s="12">
        <f t="shared" si="0"/>
        <v>0</v>
      </c>
      <c r="U5" s="12">
        <f t="shared" si="0"/>
        <v>0</v>
      </c>
      <c r="V5" s="12">
        <f t="shared" si="0"/>
        <v>25.75</v>
      </c>
      <c r="W5" s="12">
        <f t="shared" si="0"/>
        <v>0</v>
      </c>
      <c r="X5" s="13">
        <f t="shared" ref="X5:AB20" si="7">SUM(N5+S5)</f>
        <v>442.90000000000003</v>
      </c>
      <c r="Y5" s="13">
        <f t="shared" si="7"/>
        <v>298.70000000000005</v>
      </c>
      <c r="Z5" s="13">
        <f t="shared" si="7"/>
        <v>329.6</v>
      </c>
      <c r="AA5" s="13">
        <f t="shared" si="7"/>
        <v>489.25000000000006</v>
      </c>
      <c r="AB5" s="13">
        <f t="shared" si="7"/>
        <v>350.20000000000005</v>
      </c>
      <c r="AC5" s="1">
        <f t="shared" ref="AC5:AC20" si="8">SUM(X5:AB5)</f>
        <v>1910.6500000000003</v>
      </c>
    </row>
    <row r="6" spans="1:29" x14ac:dyDescent="0.2">
      <c r="A6" t="s">
        <v>10</v>
      </c>
      <c r="B6" t="s">
        <v>11</v>
      </c>
      <c r="C6" s="1">
        <v>22.1</v>
      </c>
      <c r="D6" s="3">
        <v>49</v>
      </c>
      <c r="E6" s="3">
        <v>39</v>
      </c>
      <c r="F6" s="3">
        <v>25</v>
      </c>
      <c r="G6" s="3">
        <v>33</v>
      </c>
      <c r="H6" s="3">
        <v>49</v>
      </c>
      <c r="I6" s="7">
        <f t="shared" si="1"/>
        <v>9</v>
      </c>
      <c r="J6" s="7">
        <f t="shared" si="2"/>
        <v>0</v>
      </c>
      <c r="K6" s="7">
        <f t="shared" si="3"/>
        <v>0</v>
      </c>
      <c r="L6" s="7">
        <f t="shared" si="3"/>
        <v>0</v>
      </c>
      <c r="M6" s="7">
        <f t="shared" si="3"/>
        <v>9</v>
      </c>
      <c r="N6" s="11">
        <f xml:space="preserve"> $C6 *D6</f>
        <v>1082.9000000000001</v>
      </c>
      <c r="O6" s="11">
        <f t="shared" si="4"/>
        <v>861.90000000000009</v>
      </c>
      <c r="P6" s="11">
        <f t="shared" si="4"/>
        <v>552.5</v>
      </c>
      <c r="Q6" s="11">
        <f t="shared" si="5"/>
        <v>729.30000000000007</v>
      </c>
      <c r="R6" s="11">
        <f t="shared" si="6"/>
        <v>1082.9000000000001</v>
      </c>
      <c r="S6" s="12">
        <f t="shared" ref="S6:W20" si="9" xml:space="preserve"> 0.5 * $C6 * I6</f>
        <v>99.45</v>
      </c>
      <c r="T6" s="12">
        <f t="shared" si="9"/>
        <v>0</v>
      </c>
      <c r="U6" s="12">
        <f t="shared" si="9"/>
        <v>0</v>
      </c>
      <c r="V6" s="12">
        <f t="shared" si="9"/>
        <v>0</v>
      </c>
      <c r="W6" s="12">
        <f t="shared" si="9"/>
        <v>99.45</v>
      </c>
      <c r="X6" s="13">
        <f t="shared" si="7"/>
        <v>1182.3500000000001</v>
      </c>
      <c r="Y6" s="13">
        <f t="shared" si="7"/>
        <v>861.90000000000009</v>
      </c>
      <c r="Z6" s="13">
        <f t="shared" si="7"/>
        <v>552.5</v>
      </c>
      <c r="AA6" s="13">
        <f t="shared" si="7"/>
        <v>729.30000000000007</v>
      </c>
      <c r="AB6" s="13">
        <f t="shared" si="7"/>
        <v>1182.3500000000001</v>
      </c>
      <c r="AC6" s="1">
        <f t="shared" si="8"/>
        <v>4508.4000000000005</v>
      </c>
    </row>
    <row r="7" spans="1:29" x14ac:dyDescent="0.2">
      <c r="A7" t="s">
        <v>12</v>
      </c>
      <c r="B7" t="s">
        <v>13</v>
      </c>
      <c r="C7" s="1">
        <v>19.399999999999999</v>
      </c>
      <c r="D7" s="3">
        <v>43</v>
      </c>
      <c r="E7" s="3">
        <v>19</v>
      </c>
      <c r="F7" s="3">
        <v>27</v>
      </c>
      <c r="G7" s="3">
        <v>18</v>
      </c>
      <c r="H7" s="3">
        <v>42</v>
      </c>
      <c r="I7" s="7">
        <f t="shared" si="1"/>
        <v>3</v>
      </c>
      <c r="J7" s="7">
        <f t="shared" si="2"/>
        <v>0</v>
      </c>
      <c r="K7" s="7">
        <f t="shared" si="3"/>
        <v>0</v>
      </c>
      <c r="L7" s="7">
        <f t="shared" si="3"/>
        <v>0</v>
      </c>
      <c r="M7" s="7">
        <f t="shared" si="3"/>
        <v>2</v>
      </c>
      <c r="N7" s="11">
        <f t="shared" si="4"/>
        <v>834.19999999999993</v>
      </c>
      <c r="O7" s="11">
        <f t="shared" si="4"/>
        <v>368.59999999999997</v>
      </c>
      <c r="P7" s="11">
        <f t="shared" si="4"/>
        <v>523.79999999999995</v>
      </c>
      <c r="Q7" s="11">
        <f t="shared" si="5"/>
        <v>349.2</v>
      </c>
      <c r="R7" s="11">
        <f t="shared" si="6"/>
        <v>814.8</v>
      </c>
      <c r="S7" s="12">
        <f t="shared" si="9"/>
        <v>29.099999999999998</v>
      </c>
      <c r="T7" s="12">
        <f t="shared" si="9"/>
        <v>0</v>
      </c>
      <c r="U7" s="12">
        <f t="shared" si="9"/>
        <v>0</v>
      </c>
      <c r="V7" s="12">
        <f t="shared" si="9"/>
        <v>0</v>
      </c>
      <c r="W7" s="12">
        <f t="shared" si="9"/>
        <v>19.399999999999999</v>
      </c>
      <c r="X7" s="13">
        <f t="shared" si="7"/>
        <v>863.3</v>
      </c>
      <c r="Y7" s="13">
        <f t="shared" si="7"/>
        <v>368.59999999999997</v>
      </c>
      <c r="Z7" s="13">
        <f t="shared" si="7"/>
        <v>523.79999999999995</v>
      </c>
      <c r="AA7" s="13">
        <f t="shared" si="7"/>
        <v>349.2</v>
      </c>
      <c r="AB7" s="13">
        <f t="shared" si="7"/>
        <v>834.19999999999993</v>
      </c>
      <c r="AC7" s="1">
        <f t="shared" si="8"/>
        <v>2939.0999999999995</v>
      </c>
    </row>
    <row r="8" spans="1:29" x14ac:dyDescent="0.2">
      <c r="A8" t="s">
        <v>14</v>
      </c>
      <c r="B8" t="s">
        <v>15</v>
      </c>
      <c r="C8" s="1">
        <v>18.7</v>
      </c>
      <c r="D8" s="3">
        <v>34</v>
      </c>
      <c r="E8" s="3">
        <v>34</v>
      </c>
      <c r="F8" s="3">
        <v>45</v>
      </c>
      <c r="G8" s="3">
        <v>32</v>
      </c>
      <c r="H8" s="3">
        <v>29</v>
      </c>
      <c r="I8" s="7">
        <f t="shared" si="1"/>
        <v>0</v>
      </c>
      <c r="J8" s="7">
        <f t="shared" si="2"/>
        <v>0</v>
      </c>
      <c r="K8" s="7">
        <f t="shared" si="3"/>
        <v>5</v>
      </c>
      <c r="L8" s="7">
        <f t="shared" si="3"/>
        <v>0</v>
      </c>
      <c r="M8" s="7">
        <f t="shared" si="3"/>
        <v>0</v>
      </c>
      <c r="N8" s="11">
        <f t="shared" si="4"/>
        <v>635.79999999999995</v>
      </c>
      <c r="O8" s="11">
        <f t="shared" si="4"/>
        <v>635.79999999999995</v>
      </c>
      <c r="P8" s="11">
        <f t="shared" si="4"/>
        <v>841.5</v>
      </c>
      <c r="Q8" s="11">
        <f t="shared" si="5"/>
        <v>598.4</v>
      </c>
      <c r="R8" s="11">
        <f t="shared" si="6"/>
        <v>542.29999999999995</v>
      </c>
      <c r="S8" s="12">
        <f t="shared" si="9"/>
        <v>0</v>
      </c>
      <c r="T8" s="12">
        <f t="shared" si="9"/>
        <v>0</v>
      </c>
      <c r="U8" s="12">
        <f t="shared" si="9"/>
        <v>46.75</v>
      </c>
      <c r="V8" s="12">
        <f t="shared" si="9"/>
        <v>0</v>
      </c>
      <c r="W8" s="12">
        <f t="shared" si="9"/>
        <v>0</v>
      </c>
      <c r="X8" s="13">
        <f t="shared" si="7"/>
        <v>635.79999999999995</v>
      </c>
      <c r="Y8" s="13">
        <f t="shared" si="7"/>
        <v>635.79999999999995</v>
      </c>
      <c r="Z8" s="13">
        <f t="shared" si="7"/>
        <v>888.25</v>
      </c>
      <c r="AA8" s="13">
        <f t="shared" si="7"/>
        <v>598.4</v>
      </c>
      <c r="AB8" s="13">
        <f t="shared" si="7"/>
        <v>542.29999999999995</v>
      </c>
      <c r="AC8" s="1">
        <f t="shared" si="8"/>
        <v>3300.55</v>
      </c>
    </row>
    <row r="9" spans="1:29" x14ac:dyDescent="0.2">
      <c r="A9" t="s">
        <v>16</v>
      </c>
      <c r="B9" t="s">
        <v>17</v>
      </c>
      <c r="C9" s="1">
        <v>34.5</v>
      </c>
      <c r="D9" s="3">
        <v>36</v>
      </c>
      <c r="E9" s="3">
        <v>29</v>
      </c>
      <c r="F9" s="3">
        <v>32</v>
      </c>
      <c r="G9" s="3">
        <v>45</v>
      </c>
      <c r="H9" s="3">
        <v>34</v>
      </c>
      <c r="I9" s="7">
        <f t="shared" si="1"/>
        <v>0</v>
      </c>
      <c r="J9" s="7">
        <f t="shared" si="2"/>
        <v>0</v>
      </c>
      <c r="K9" s="7">
        <f t="shared" si="3"/>
        <v>0</v>
      </c>
      <c r="L9" s="7">
        <f t="shared" si="3"/>
        <v>5</v>
      </c>
      <c r="M9" s="7">
        <f t="shared" si="3"/>
        <v>0</v>
      </c>
      <c r="N9" s="11">
        <f t="shared" si="4"/>
        <v>1242</v>
      </c>
      <c r="O9" s="11">
        <f t="shared" si="4"/>
        <v>1000.5</v>
      </c>
      <c r="P9" s="11">
        <f t="shared" si="4"/>
        <v>1104</v>
      </c>
      <c r="Q9" s="11">
        <f t="shared" si="5"/>
        <v>1552.5</v>
      </c>
      <c r="R9" s="11">
        <f t="shared" si="6"/>
        <v>1173</v>
      </c>
      <c r="S9" s="12">
        <f t="shared" si="9"/>
        <v>0</v>
      </c>
      <c r="T9" s="12">
        <f t="shared" si="9"/>
        <v>0</v>
      </c>
      <c r="U9" s="12">
        <f t="shared" si="9"/>
        <v>0</v>
      </c>
      <c r="V9" s="12">
        <f t="shared" si="9"/>
        <v>86.25</v>
      </c>
      <c r="W9" s="12">
        <f t="shared" si="9"/>
        <v>0</v>
      </c>
      <c r="X9" s="13">
        <f t="shared" si="7"/>
        <v>1242</v>
      </c>
      <c r="Y9" s="13">
        <f t="shared" si="7"/>
        <v>1000.5</v>
      </c>
      <c r="Z9" s="13">
        <f t="shared" si="7"/>
        <v>1104</v>
      </c>
      <c r="AA9" s="13">
        <f t="shared" si="7"/>
        <v>1638.75</v>
      </c>
      <c r="AB9" s="13">
        <f t="shared" si="7"/>
        <v>1173</v>
      </c>
      <c r="AC9" s="1">
        <f t="shared" si="8"/>
        <v>6158.25</v>
      </c>
    </row>
    <row r="10" spans="1:29" x14ac:dyDescent="0.2">
      <c r="A10" t="s">
        <v>48</v>
      </c>
      <c r="B10" t="s">
        <v>18</v>
      </c>
      <c r="C10" s="1">
        <v>49.7</v>
      </c>
      <c r="D10" s="3">
        <v>47</v>
      </c>
      <c r="E10" s="3">
        <v>39</v>
      </c>
      <c r="F10" s="3">
        <v>25</v>
      </c>
      <c r="G10" s="3">
        <v>33</v>
      </c>
      <c r="H10" s="3">
        <v>49</v>
      </c>
      <c r="I10" s="7">
        <f t="shared" si="1"/>
        <v>7</v>
      </c>
      <c r="J10" s="7">
        <f t="shared" si="2"/>
        <v>0</v>
      </c>
      <c r="K10" s="7">
        <f t="shared" si="3"/>
        <v>0</v>
      </c>
      <c r="L10" s="7">
        <f t="shared" si="3"/>
        <v>0</v>
      </c>
      <c r="M10" s="7">
        <f t="shared" si="3"/>
        <v>9</v>
      </c>
      <c r="N10" s="11">
        <f t="shared" si="4"/>
        <v>2335.9</v>
      </c>
      <c r="O10" s="11">
        <f t="shared" si="4"/>
        <v>1938.3000000000002</v>
      </c>
      <c r="P10" s="11">
        <f t="shared" si="4"/>
        <v>1242.5</v>
      </c>
      <c r="Q10" s="11">
        <f t="shared" si="5"/>
        <v>1640.1000000000001</v>
      </c>
      <c r="R10" s="11">
        <f t="shared" si="6"/>
        <v>2435.3000000000002</v>
      </c>
      <c r="S10" s="12">
        <f t="shared" si="9"/>
        <v>173.95000000000002</v>
      </c>
      <c r="T10" s="12">
        <f t="shared" si="9"/>
        <v>0</v>
      </c>
      <c r="U10" s="12">
        <f t="shared" si="9"/>
        <v>0</v>
      </c>
      <c r="V10" s="12">
        <f t="shared" si="9"/>
        <v>0</v>
      </c>
      <c r="W10" s="12">
        <f t="shared" si="9"/>
        <v>223.65</v>
      </c>
      <c r="X10" s="13">
        <f t="shared" si="7"/>
        <v>2509.85</v>
      </c>
      <c r="Y10" s="13">
        <f t="shared" si="7"/>
        <v>1938.3000000000002</v>
      </c>
      <c r="Z10" s="13">
        <f t="shared" si="7"/>
        <v>1242.5</v>
      </c>
      <c r="AA10" s="13">
        <f t="shared" si="7"/>
        <v>1640.1000000000001</v>
      </c>
      <c r="AB10" s="13">
        <f t="shared" si="7"/>
        <v>2658.9500000000003</v>
      </c>
      <c r="AC10" s="1">
        <f t="shared" si="8"/>
        <v>9989.7000000000007</v>
      </c>
    </row>
    <row r="11" spans="1:29" x14ac:dyDescent="0.2">
      <c r="A11" t="s">
        <v>19</v>
      </c>
      <c r="B11" t="s">
        <v>20</v>
      </c>
      <c r="C11" s="1">
        <v>23.8</v>
      </c>
      <c r="D11" s="3">
        <v>68</v>
      </c>
      <c r="E11" s="3">
        <v>19</v>
      </c>
      <c r="F11" s="3">
        <v>27</v>
      </c>
      <c r="G11" s="3">
        <v>18</v>
      </c>
      <c r="H11" s="3">
        <v>42</v>
      </c>
      <c r="I11" s="7">
        <f t="shared" si="1"/>
        <v>28</v>
      </c>
      <c r="J11" s="7">
        <f t="shared" si="2"/>
        <v>0</v>
      </c>
      <c r="K11" s="7">
        <f t="shared" si="3"/>
        <v>0</v>
      </c>
      <c r="L11" s="7">
        <f t="shared" si="3"/>
        <v>0</v>
      </c>
      <c r="M11" s="7">
        <f t="shared" si="3"/>
        <v>2</v>
      </c>
      <c r="N11" s="11">
        <f t="shared" si="4"/>
        <v>1618.4</v>
      </c>
      <c r="O11" s="11">
        <f t="shared" si="4"/>
        <v>452.2</v>
      </c>
      <c r="P11" s="11">
        <f t="shared" si="4"/>
        <v>642.6</v>
      </c>
      <c r="Q11" s="11">
        <f t="shared" si="5"/>
        <v>428.40000000000003</v>
      </c>
      <c r="R11" s="11">
        <f t="shared" si="6"/>
        <v>999.6</v>
      </c>
      <c r="S11" s="12">
        <f t="shared" si="9"/>
        <v>333.2</v>
      </c>
      <c r="T11" s="12">
        <f t="shared" si="9"/>
        <v>0</v>
      </c>
      <c r="U11" s="12">
        <f t="shared" si="9"/>
        <v>0</v>
      </c>
      <c r="V11" s="12">
        <f t="shared" si="9"/>
        <v>0</v>
      </c>
      <c r="W11" s="12">
        <f t="shared" si="9"/>
        <v>23.8</v>
      </c>
      <c r="X11" s="13">
        <f>SUM(N11+S11)</f>
        <v>1951.6000000000001</v>
      </c>
      <c r="Y11" s="13">
        <f t="shared" si="7"/>
        <v>452.2</v>
      </c>
      <c r="Z11" s="13">
        <f t="shared" si="7"/>
        <v>642.6</v>
      </c>
      <c r="AA11" s="13">
        <f t="shared" si="7"/>
        <v>428.40000000000003</v>
      </c>
      <c r="AB11" s="13">
        <f t="shared" si="7"/>
        <v>1023.4</v>
      </c>
      <c r="AC11" s="1">
        <f t="shared" si="8"/>
        <v>4498.2</v>
      </c>
    </row>
    <row r="12" spans="1:29" x14ac:dyDescent="0.2">
      <c r="A12" t="s">
        <v>21</v>
      </c>
      <c r="B12" t="s">
        <v>22</v>
      </c>
      <c r="C12" s="1">
        <v>13.5</v>
      </c>
      <c r="D12" s="3">
        <v>60</v>
      </c>
      <c r="E12" s="3">
        <v>34</v>
      </c>
      <c r="F12" s="3">
        <v>45</v>
      </c>
      <c r="G12" s="3">
        <v>32</v>
      </c>
      <c r="H12" s="3">
        <v>29</v>
      </c>
      <c r="I12" s="7">
        <f t="shared" si="1"/>
        <v>20</v>
      </c>
      <c r="J12" s="7">
        <f t="shared" si="2"/>
        <v>0</v>
      </c>
      <c r="K12" s="7">
        <f t="shared" si="3"/>
        <v>5</v>
      </c>
      <c r="L12" s="7">
        <f t="shared" si="3"/>
        <v>0</v>
      </c>
      <c r="M12" s="7">
        <f t="shared" si="3"/>
        <v>0</v>
      </c>
      <c r="N12" s="11">
        <f t="shared" si="4"/>
        <v>810</v>
      </c>
      <c r="O12" s="11">
        <f t="shared" si="4"/>
        <v>459</v>
      </c>
      <c r="P12" s="11">
        <f t="shared" si="4"/>
        <v>607.5</v>
      </c>
      <c r="Q12" s="11">
        <f t="shared" si="5"/>
        <v>432</v>
      </c>
      <c r="R12" s="11">
        <f t="shared" si="6"/>
        <v>391.5</v>
      </c>
      <c r="S12" s="12">
        <f t="shared" si="9"/>
        <v>135</v>
      </c>
      <c r="T12" s="12">
        <f t="shared" si="9"/>
        <v>0</v>
      </c>
      <c r="U12" s="12">
        <f t="shared" si="9"/>
        <v>33.75</v>
      </c>
      <c r="V12" s="12">
        <f t="shared" si="9"/>
        <v>0</v>
      </c>
      <c r="W12" s="12">
        <f t="shared" si="9"/>
        <v>0</v>
      </c>
      <c r="X12" s="13">
        <f t="shared" si="7"/>
        <v>945</v>
      </c>
      <c r="Y12" s="13">
        <f t="shared" si="7"/>
        <v>459</v>
      </c>
      <c r="Z12" s="13">
        <f t="shared" si="7"/>
        <v>641.25</v>
      </c>
      <c r="AA12" s="13">
        <f t="shared" si="7"/>
        <v>432</v>
      </c>
      <c r="AB12" s="13">
        <f t="shared" si="7"/>
        <v>391.5</v>
      </c>
      <c r="AC12" s="1">
        <f t="shared" si="8"/>
        <v>2868.75</v>
      </c>
    </row>
    <row r="13" spans="1:29" x14ac:dyDescent="0.2">
      <c r="A13" t="s">
        <v>23</v>
      </c>
      <c r="B13" t="s">
        <v>24</v>
      </c>
      <c r="C13" s="1">
        <v>8.9</v>
      </c>
      <c r="D13" s="3">
        <v>45</v>
      </c>
      <c r="E13" s="3">
        <v>29</v>
      </c>
      <c r="F13" s="3">
        <v>32</v>
      </c>
      <c r="G13" s="3">
        <v>45</v>
      </c>
      <c r="H13" s="3">
        <v>34</v>
      </c>
      <c r="I13" s="7">
        <f t="shared" si="1"/>
        <v>5</v>
      </c>
      <c r="J13" s="7">
        <f t="shared" si="2"/>
        <v>0</v>
      </c>
      <c r="K13" s="7">
        <f t="shared" si="3"/>
        <v>0</v>
      </c>
      <c r="L13" s="7">
        <f t="shared" si="3"/>
        <v>5</v>
      </c>
      <c r="M13" s="7">
        <f t="shared" si="3"/>
        <v>0</v>
      </c>
      <c r="N13" s="11">
        <f t="shared" si="4"/>
        <v>400.5</v>
      </c>
      <c r="O13" s="11">
        <f t="shared" si="4"/>
        <v>258.10000000000002</v>
      </c>
      <c r="P13" s="11">
        <f t="shared" si="4"/>
        <v>284.8</v>
      </c>
      <c r="Q13" s="11">
        <f t="shared" si="5"/>
        <v>400.5</v>
      </c>
      <c r="R13" s="11">
        <f t="shared" si="6"/>
        <v>302.60000000000002</v>
      </c>
      <c r="S13" s="12">
        <f t="shared" si="9"/>
        <v>22.25</v>
      </c>
      <c r="T13" s="12">
        <f t="shared" si="9"/>
        <v>0</v>
      </c>
      <c r="U13" s="12">
        <f t="shared" si="9"/>
        <v>0</v>
      </c>
      <c r="V13" s="12">
        <f t="shared" si="9"/>
        <v>22.25</v>
      </c>
      <c r="W13" s="12">
        <f t="shared" si="9"/>
        <v>0</v>
      </c>
      <c r="X13" s="13">
        <f t="shared" si="7"/>
        <v>422.75</v>
      </c>
      <c r="Y13" s="13">
        <f t="shared" si="7"/>
        <v>258.10000000000002</v>
      </c>
      <c r="Z13" s="13">
        <f t="shared" si="7"/>
        <v>284.8</v>
      </c>
      <c r="AA13" s="13">
        <f t="shared" si="7"/>
        <v>422.75</v>
      </c>
      <c r="AB13" s="13">
        <f t="shared" si="7"/>
        <v>302.60000000000002</v>
      </c>
      <c r="AC13" s="1">
        <f t="shared" si="8"/>
        <v>1691</v>
      </c>
    </row>
    <row r="14" spans="1:29" x14ac:dyDescent="0.2">
      <c r="A14" t="s">
        <v>25</v>
      </c>
      <c r="B14" t="s">
        <v>26</v>
      </c>
      <c r="C14" s="1">
        <v>9.9</v>
      </c>
      <c r="D14" s="3">
        <v>46</v>
      </c>
      <c r="E14" s="3">
        <v>39</v>
      </c>
      <c r="F14" s="3">
        <v>25</v>
      </c>
      <c r="G14" s="3">
        <v>33</v>
      </c>
      <c r="H14" s="3">
        <v>49</v>
      </c>
      <c r="I14" s="7">
        <f t="shared" si="1"/>
        <v>6</v>
      </c>
      <c r="J14" s="7">
        <f t="shared" si="2"/>
        <v>0</v>
      </c>
      <c r="K14" s="7">
        <f t="shared" si="3"/>
        <v>0</v>
      </c>
      <c r="L14" s="7">
        <f t="shared" si="3"/>
        <v>0</v>
      </c>
      <c r="M14" s="7">
        <f t="shared" si="3"/>
        <v>9</v>
      </c>
      <c r="N14" s="11">
        <f t="shared" si="4"/>
        <v>455.40000000000003</v>
      </c>
      <c r="O14" s="11">
        <f t="shared" si="4"/>
        <v>386.1</v>
      </c>
      <c r="P14" s="11">
        <f t="shared" si="4"/>
        <v>247.5</v>
      </c>
      <c r="Q14" s="11">
        <f t="shared" si="5"/>
        <v>326.7</v>
      </c>
      <c r="R14" s="11">
        <f t="shared" si="6"/>
        <v>485.1</v>
      </c>
      <c r="S14" s="12">
        <f t="shared" si="9"/>
        <v>29.700000000000003</v>
      </c>
      <c r="T14" s="12">
        <f t="shared" si="9"/>
        <v>0</v>
      </c>
      <c r="U14" s="12">
        <f t="shared" si="9"/>
        <v>0</v>
      </c>
      <c r="V14" s="12">
        <f t="shared" si="9"/>
        <v>0</v>
      </c>
      <c r="W14" s="12">
        <f t="shared" si="9"/>
        <v>44.550000000000004</v>
      </c>
      <c r="X14" s="13">
        <f t="shared" si="7"/>
        <v>485.1</v>
      </c>
      <c r="Y14" s="13">
        <f t="shared" si="7"/>
        <v>386.1</v>
      </c>
      <c r="Z14" s="13">
        <f t="shared" si="7"/>
        <v>247.5</v>
      </c>
      <c r="AA14" s="13">
        <f t="shared" si="7"/>
        <v>326.7</v>
      </c>
      <c r="AB14" s="13">
        <f t="shared" si="7"/>
        <v>529.65</v>
      </c>
      <c r="AC14" s="1">
        <f t="shared" si="8"/>
        <v>1975.0500000000002</v>
      </c>
    </row>
    <row r="15" spans="1:29" x14ac:dyDescent="0.2">
      <c r="A15" t="s">
        <v>27</v>
      </c>
      <c r="B15" t="s">
        <v>28</v>
      </c>
      <c r="C15" s="1">
        <v>7.75</v>
      </c>
      <c r="D15" s="3">
        <v>41</v>
      </c>
      <c r="E15" s="3">
        <v>19</v>
      </c>
      <c r="F15" s="3">
        <v>27</v>
      </c>
      <c r="G15" s="3">
        <v>18</v>
      </c>
      <c r="H15" s="3">
        <v>42</v>
      </c>
      <c r="I15" s="7">
        <f t="shared" si="1"/>
        <v>1</v>
      </c>
      <c r="J15" s="7">
        <f t="shared" si="2"/>
        <v>0</v>
      </c>
      <c r="K15" s="7">
        <f t="shared" si="3"/>
        <v>0</v>
      </c>
      <c r="L15" s="7">
        <f t="shared" si="3"/>
        <v>0</v>
      </c>
      <c r="M15" s="7">
        <f t="shared" si="3"/>
        <v>2</v>
      </c>
      <c r="N15" s="11">
        <f t="shared" si="4"/>
        <v>317.75</v>
      </c>
      <c r="O15" s="11">
        <f t="shared" si="4"/>
        <v>147.25</v>
      </c>
      <c r="P15" s="11">
        <f t="shared" si="4"/>
        <v>209.25</v>
      </c>
      <c r="Q15" s="11">
        <f t="shared" si="5"/>
        <v>139.5</v>
      </c>
      <c r="R15" s="11">
        <f t="shared" si="6"/>
        <v>325.5</v>
      </c>
      <c r="S15" s="12">
        <f t="shared" si="9"/>
        <v>3.875</v>
      </c>
      <c r="T15" s="12">
        <f t="shared" si="9"/>
        <v>0</v>
      </c>
      <c r="U15" s="12">
        <f t="shared" si="9"/>
        <v>0</v>
      </c>
      <c r="V15" s="12">
        <f t="shared" si="9"/>
        <v>0</v>
      </c>
      <c r="W15" s="12">
        <f t="shared" si="9"/>
        <v>7.75</v>
      </c>
      <c r="X15" s="13">
        <f t="shared" si="7"/>
        <v>321.625</v>
      </c>
      <c r="Y15" s="13">
        <f t="shared" si="7"/>
        <v>147.25</v>
      </c>
      <c r="Z15" s="13">
        <f t="shared" si="7"/>
        <v>209.25</v>
      </c>
      <c r="AA15" s="13">
        <f t="shared" si="7"/>
        <v>139.5</v>
      </c>
      <c r="AB15" s="13">
        <f t="shared" si="7"/>
        <v>333.25</v>
      </c>
      <c r="AC15" s="1">
        <f t="shared" si="8"/>
        <v>1150.875</v>
      </c>
    </row>
    <row r="16" spans="1:29" x14ac:dyDescent="0.2">
      <c r="A16" t="s">
        <v>29</v>
      </c>
      <c r="B16" t="s">
        <v>30</v>
      </c>
      <c r="C16" s="1">
        <v>6.5</v>
      </c>
      <c r="D16" s="3">
        <v>32</v>
      </c>
      <c r="E16" s="3">
        <v>34</v>
      </c>
      <c r="F16" s="3">
        <v>45</v>
      </c>
      <c r="G16" s="3">
        <v>32</v>
      </c>
      <c r="H16" s="3">
        <v>29</v>
      </c>
      <c r="I16" s="7">
        <f t="shared" si="1"/>
        <v>0</v>
      </c>
      <c r="J16" s="7">
        <f t="shared" si="2"/>
        <v>0</v>
      </c>
      <c r="K16" s="7">
        <f t="shared" si="3"/>
        <v>5</v>
      </c>
      <c r="L16" s="7">
        <f t="shared" si="3"/>
        <v>0</v>
      </c>
      <c r="M16" s="7">
        <f t="shared" si="3"/>
        <v>0</v>
      </c>
      <c r="N16" s="11">
        <f t="shared" si="4"/>
        <v>208</v>
      </c>
      <c r="O16" s="11">
        <f t="shared" si="4"/>
        <v>221</v>
      </c>
      <c r="P16" s="11">
        <f t="shared" si="4"/>
        <v>292.5</v>
      </c>
      <c r="Q16" s="11">
        <f t="shared" si="5"/>
        <v>208</v>
      </c>
      <c r="R16" s="11">
        <f t="shared" si="6"/>
        <v>188.5</v>
      </c>
      <c r="S16" s="12">
        <f t="shared" si="9"/>
        <v>0</v>
      </c>
      <c r="T16" s="12">
        <f t="shared" si="9"/>
        <v>0</v>
      </c>
      <c r="U16" s="12">
        <f t="shared" si="9"/>
        <v>16.25</v>
      </c>
      <c r="V16" s="12">
        <f t="shared" si="9"/>
        <v>0</v>
      </c>
      <c r="W16" s="12">
        <f t="shared" si="9"/>
        <v>0</v>
      </c>
      <c r="X16" s="13">
        <f t="shared" si="7"/>
        <v>208</v>
      </c>
      <c r="Y16" s="13">
        <f t="shared" si="7"/>
        <v>221</v>
      </c>
      <c r="Z16" s="13">
        <f t="shared" si="7"/>
        <v>308.75</v>
      </c>
      <c r="AA16" s="13">
        <f t="shared" si="7"/>
        <v>208</v>
      </c>
      <c r="AB16" s="13">
        <f t="shared" si="7"/>
        <v>188.5</v>
      </c>
      <c r="AC16" s="1">
        <f t="shared" si="8"/>
        <v>1134.25</v>
      </c>
    </row>
    <row r="17" spans="1:29" x14ac:dyDescent="0.2">
      <c r="A17" t="s">
        <v>31</v>
      </c>
      <c r="B17" t="s">
        <v>32</v>
      </c>
      <c r="C17" s="1">
        <v>6</v>
      </c>
      <c r="D17" s="3">
        <v>31</v>
      </c>
      <c r="E17" s="3">
        <v>29</v>
      </c>
      <c r="F17" s="3">
        <v>32</v>
      </c>
      <c r="G17" s="3">
        <v>45</v>
      </c>
      <c r="H17" s="3">
        <v>34</v>
      </c>
      <c r="I17" s="7">
        <f t="shared" si="1"/>
        <v>0</v>
      </c>
      <c r="J17" s="7">
        <f t="shared" si="2"/>
        <v>0</v>
      </c>
      <c r="K17" s="7">
        <f t="shared" si="3"/>
        <v>0</v>
      </c>
      <c r="L17" s="7">
        <f t="shared" si="3"/>
        <v>5</v>
      </c>
      <c r="M17" s="7">
        <f t="shared" si="3"/>
        <v>0</v>
      </c>
      <c r="N17" s="11">
        <f t="shared" si="4"/>
        <v>186</v>
      </c>
      <c r="O17" s="11">
        <f t="shared" si="4"/>
        <v>174</v>
      </c>
      <c r="P17" s="11">
        <f t="shared" si="4"/>
        <v>192</v>
      </c>
      <c r="Q17" s="11">
        <f t="shared" si="5"/>
        <v>270</v>
      </c>
      <c r="R17" s="11">
        <f t="shared" si="6"/>
        <v>204</v>
      </c>
      <c r="S17" s="12">
        <f t="shared" si="9"/>
        <v>0</v>
      </c>
      <c r="T17" s="12">
        <f t="shared" si="9"/>
        <v>0</v>
      </c>
      <c r="U17" s="12">
        <f t="shared" si="9"/>
        <v>0</v>
      </c>
      <c r="V17" s="12">
        <f t="shared" si="9"/>
        <v>15</v>
      </c>
      <c r="W17" s="12">
        <f t="shared" si="9"/>
        <v>0</v>
      </c>
      <c r="X17" s="13">
        <f t="shared" si="7"/>
        <v>186</v>
      </c>
      <c r="Y17" s="13">
        <f t="shared" si="7"/>
        <v>174</v>
      </c>
      <c r="Z17" s="13">
        <f t="shared" si="7"/>
        <v>192</v>
      </c>
      <c r="AA17" s="13">
        <f t="shared" si="7"/>
        <v>285</v>
      </c>
      <c r="AB17" s="13">
        <f t="shared" si="7"/>
        <v>204</v>
      </c>
      <c r="AC17" s="1">
        <f t="shared" si="8"/>
        <v>1041</v>
      </c>
    </row>
    <row r="18" spans="1:29" x14ac:dyDescent="0.2">
      <c r="A18" t="s">
        <v>10</v>
      </c>
      <c r="B18" t="s">
        <v>33</v>
      </c>
      <c r="C18" s="1">
        <v>4.8</v>
      </c>
      <c r="D18" s="3">
        <v>29</v>
      </c>
      <c r="E18" s="3">
        <v>39</v>
      </c>
      <c r="F18" s="3">
        <v>25</v>
      </c>
      <c r="G18" s="3">
        <v>33</v>
      </c>
      <c r="H18" s="3">
        <v>49</v>
      </c>
      <c r="I18" s="7">
        <f t="shared" si="1"/>
        <v>0</v>
      </c>
      <c r="J18" s="7">
        <f t="shared" si="2"/>
        <v>0</v>
      </c>
      <c r="K18" s="7">
        <f t="shared" si="3"/>
        <v>0</v>
      </c>
      <c r="L18" s="7">
        <f t="shared" si="3"/>
        <v>0</v>
      </c>
      <c r="M18" s="7">
        <f t="shared" si="3"/>
        <v>9</v>
      </c>
      <c r="N18" s="11">
        <f t="shared" si="4"/>
        <v>139.19999999999999</v>
      </c>
      <c r="O18" s="11">
        <f t="shared" si="4"/>
        <v>187.2</v>
      </c>
      <c r="P18" s="11">
        <f t="shared" si="4"/>
        <v>120</v>
      </c>
      <c r="Q18" s="11">
        <f t="shared" si="5"/>
        <v>158.4</v>
      </c>
      <c r="R18" s="11">
        <f t="shared" si="6"/>
        <v>235.2</v>
      </c>
      <c r="S18" s="12">
        <f t="shared" si="9"/>
        <v>0</v>
      </c>
      <c r="T18" s="12">
        <f t="shared" si="9"/>
        <v>0</v>
      </c>
      <c r="U18" s="12">
        <f t="shared" si="9"/>
        <v>0</v>
      </c>
      <c r="V18" s="12">
        <f t="shared" si="9"/>
        <v>0</v>
      </c>
      <c r="W18" s="12">
        <f t="shared" si="9"/>
        <v>21.599999999999998</v>
      </c>
      <c r="X18" s="13">
        <f t="shared" si="7"/>
        <v>139.19999999999999</v>
      </c>
      <c r="Y18" s="13">
        <f t="shared" si="7"/>
        <v>187.2</v>
      </c>
      <c r="Z18" s="13">
        <f t="shared" si="7"/>
        <v>120</v>
      </c>
      <c r="AA18" s="13">
        <f t="shared" si="7"/>
        <v>158.4</v>
      </c>
      <c r="AB18" s="13">
        <f t="shared" si="7"/>
        <v>256.8</v>
      </c>
      <c r="AC18" s="1">
        <f t="shared" si="8"/>
        <v>861.59999999999991</v>
      </c>
    </row>
    <row r="19" spans="1:29" x14ac:dyDescent="0.2">
      <c r="A19" t="s">
        <v>34</v>
      </c>
      <c r="B19" t="s">
        <v>35</v>
      </c>
      <c r="C19" s="1">
        <v>23.5</v>
      </c>
      <c r="D19" s="3">
        <v>24</v>
      </c>
      <c r="E19" s="3">
        <v>19</v>
      </c>
      <c r="F19" s="3">
        <v>27</v>
      </c>
      <c r="G19" s="3">
        <v>18</v>
      </c>
      <c r="H19" s="3">
        <v>42</v>
      </c>
      <c r="I19" s="7">
        <f t="shared" si="1"/>
        <v>0</v>
      </c>
      <c r="J19" s="7">
        <f t="shared" si="2"/>
        <v>0</v>
      </c>
      <c r="K19" s="7">
        <f t="shared" si="3"/>
        <v>0</v>
      </c>
      <c r="L19" s="7">
        <f t="shared" si="3"/>
        <v>0</v>
      </c>
      <c r="M19" s="7">
        <f t="shared" si="3"/>
        <v>2</v>
      </c>
      <c r="N19" s="11">
        <f t="shared" si="4"/>
        <v>564</v>
      </c>
      <c r="O19" s="11">
        <f t="shared" si="4"/>
        <v>446.5</v>
      </c>
      <c r="P19" s="11">
        <f t="shared" si="4"/>
        <v>634.5</v>
      </c>
      <c r="Q19" s="11">
        <f t="shared" si="5"/>
        <v>423</v>
      </c>
      <c r="R19" s="11">
        <f t="shared" si="6"/>
        <v>987</v>
      </c>
      <c r="S19" s="12">
        <f t="shared" si="9"/>
        <v>0</v>
      </c>
      <c r="T19" s="12">
        <f t="shared" si="9"/>
        <v>0</v>
      </c>
      <c r="U19" s="12">
        <f t="shared" si="9"/>
        <v>0</v>
      </c>
      <c r="V19" s="12">
        <f t="shared" si="9"/>
        <v>0</v>
      </c>
      <c r="W19" s="12">
        <f t="shared" si="9"/>
        <v>23.5</v>
      </c>
      <c r="X19" s="13">
        <f t="shared" si="7"/>
        <v>564</v>
      </c>
      <c r="Y19" s="13">
        <f t="shared" si="7"/>
        <v>446.5</v>
      </c>
      <c r="Z19" s="13">
        <f t="shared" si="7"/>
        <v>634.5</v>
      </c>
      <c r="AA19" s="13">
        <f t="shared" si="7"/>
        <v>423</v>
      </c>
      <c r="AB19" s="13">
        <f t="shared" si="7"/>
        <v>1010.5</v>
      </c>
      <c r="AC19" s="1">
        <f t="shared" si="8"/>
        <v>3078.5</v>
      </c>
    </row>
    <row r="20" spans="1:29" x14ac:dyDescent="0.2">
      <c r="A20" t="s">
        <v>36</v>
      </c>
      <c r="B20" t="s">
        <v>37</v>
      </c>
      <c r="C20" s="1">
        <v>25.9</v>
      </c>
      <c r="D20" s="3">
        <v>20</v>
      </c>
      <c r="E20" s="3">
        <v>11</v>
      </c>
      <c r="F20" s="3">
        <v>23</v>
      </c>
      <c r="G20" s="3">
        <v>40</v>
      </c>
      <c r="H20" s="3">
        <v>43</v>
      </c>
      <c r="I20" s="7">
        <f t="shared" si="1"/>
        <v>0</v>
      </c>
      <c r="J20" s="7">
        <f t="shared" si="2"/>
        <v>0</v>
      </c>
      <c r="K20" s="7">
        <f t="shared" si="3"/>
        <v>0</v>
      </c>
      <c r="L20" s="7">
        <f t="shared" si="3"/>
        <v>0</v>
      </c>
      <c r="M20" s="7">
        <f t="shared" si="3"/>
        <v>3</v>
      </c>
      <c r="N20" s="11">
        <f t="shared" si="4"/>
        <v>518</v>
      </c>
      <c r="O20" s="11">
        <f t="shared" si="4"/>
        <v>284.89999999999998</v>
      </c>
      <c r="P20" s="11">
        <f t="shared" si="4"/>
        <v>595.69999999999993</v>
      </c>
      <c r="Q20" s="11">
        <f t="shared" si="5"/>
        <v>1036</v>
      </c>
      <c r="R20" s="11">
        <f t="shared" si="6"/>
        <v>1113.7</v>
      </c>
      <c r="S20" s="12">
        <f t="shared" si="9"/>
        <v>0</v>
      </c>
      <c r="T20" s="12">
        <f t="shared" si="9"/>
        <v>0</v>
      </c>
      <c r="U20" s="12">
        <f t="shared" si="9"/>
        <v>0</v>
      </c>
      <c r="V20" s="12">
        <f t="shared" si="9"/>
        <v>0</v>
      </c>
      <c r="W20" s="12">
        <f t="shared" si="9"/>
        <v>38.849999999999994</v>
      </c>
      <c r="X20" s="13">
        <f t="shared" si="7"/>
        <v>518</v>
      </c>
      <c r="Y20" s="13">
        <f t="shared" si="7"/>
        <v>284.89999999999998</v>
      </c>
      <c r="Z20" s="13">
        <f t="shared" si="7"/>
        <v>595.69999999999993</v>
      </c>
      <c r="AA20" s="13">
        <f t="shared" si="7"/>
        <v>1036</v>
      </c>
      <c r="AB20" s="13">
        <f t="shared" si="7"/>
        <v>1152.55</v>
      </c>
      <c r="AC20" s="1">
        <f t="shared" si="8"/>
        <v>3587.1499999999996</v>
      </c>
    </row>
    <row r="23" spans="1:29" x14ac:dyDescent="0.2">
      <c r="A23" t="s">
        <v>38</v>
      </c>
      <c r="C23" s="1">
        <f>MAX(C4:C20)</f>
        <v>49.7</v>
      </c>
      <c r="D23" s="2">
        <f>MAX(D4:D20)</f>
        <v>68</v>
      </c>
      <c r="E23" s="2">
        <f>MAX(E4:E20)</f>
        <v>39</v>
      </c>
      <c r="F23" s="2">
        <f t="shared" ref="F23:AB23" si="10">MAX(F4:F20)</f>
        <v>45</v>
      </c>
      <c r="G23" s="2">
        <f t="shared" si="10"/>
        <v>45</v>
      </c>
      <c r="H23" s="2">
        <f t="shared" si="10"/>
        <v>49</v>
      </c>
      <c r="I23" s="2">
        <f t="shared" si="10"/>
        <v>28</v>
      </c>
      <c r="J23" s="2">
        <f t="shared" si="10"/>
        <v>0</v>
      </c>
      <c r="K23" s="2">
        <f t="shared" si="10"/>
        <v>5</v>
      </c>
      <c r="L23" s="2">
        <f t="shared" si="10"/>
        <v>5</v>
      </c>
      <c r="M23" s="2">
        <f t="shared" si="10"/>
        <v>9</v>
      </c>
      <c r="N23" s="2">
        <f t="shared" si="10"/>
        <v>2335.9</v>
      </c>
      <c r="O23" s="2">
        <f t="shared" si="10"/>
        <v>1938.3000000000002</v>
      </c>
      <c r="P23" s="2">
        <f t="shared" si="10"/>
        <v>1242.5</v>
      </c>
      <c r="Q23" s="2">
        <f t="shared" si="10"/>
        <v>1640.1000000000001</v>
      </c>
      <c r="R23" s="2">
        <f t="shared" si="10"/>
        <v>2435.3000000000002</v>
      </c>
      <c r="S23" s="2">
        <f t="shared" si="10"/>
        <v>333.2</v>
      </c>
      <c r="T23" s="2">
        <f t="shared" si="10"/>
        <v>0</v>
      </c>
      <c r="U23" s="2">
        <f t="shared" si="10"/>
        <v>46.75</v>
      </c>
      <c r="V23" s="2">
        <f t="shared" si="10"/>
        <v>86.25</v>
      </c>
      <c r="W23" s="2">
        <f t="shared" si="10"/>
        <v>223.65</v>
      </c>
      <c r="X23" s="2">
        <f t="shared" si="10"/>
        <v>2509.85</v>
      </c>
      <c r="Y23" s="2">
        <f t="shared" si="10"/>
        <v>1938.3000000000002</v>
      </c>
      <c r="Z23" s="2">
        <f t="shared" si="10"/>
        <v>1242.5</v>
      </c>
      <c r="AA23" s="2">
        <f t="shared" si="10"/>
        <v>1640.1000000000001</v>
      </c>
      <c r="AB23" s="2">
        <f t="shared" si="10"/>
        <v>2658.9500000000003</v>
      </c>
      <c r="AC23" s="2">
        <f>MAX(AC4:AC20)</f>
        <v>9989.7000000000007</v>
      </c>
    </row>
    <row r="24" spans="1:29" x14ac:dyDescent="0.2">
      <c r="A24" t="s">
        <v>39</v>
      </c>
      <c r="C24" s="1">
        <f>MIN(C4:C20)</f>
        <v>4.8</v>
      </c>
      <c r="D24" s="2">
        <f>MIN(D4:D20)</f>
        <v>20</v>
      </c>
      <c r="E24" s="2">
        <f>MIN(E4:E20)</f>
        <v>11</v>
      </c>
      <c r="F24" s="2">
        <f t="shared" ref="F24:AB24" si="11">MIN(F4:F20)</f>
        <v>23</v>
      </c>
      <c r="G24" s="2">
        <f t="shared" si="11"/>
        <v>18</v>
      </c>
      <c r="H24" s="2">
        <f t="shared" si="11"/>
        <v>29</v>
      </c>
      <c r="I24" s="2">
        <f t="shared" si="11"/>
        <v>0</v>
      </c>
      <c r="J24" s="2">
        <f t="shared" si="11"/>
        <v>0</v>
      </c>
      <c r="K24" s="2">
        <f t="shared" si="11"/>
        <v>0</v>
      </c>
      <c r="L24" s="2">
        <f t="shared" si="11"/>
        <v>0</v>
      </c>
      <c r="M24" s="2">
        <f t="shared" si="11"/>
        <v>0</v>
      </c>
      <c r="N24" s="2">
        <f t="shared" si="11"/>
        <v>139.19999999999999</v>
      </c>
      <c r="O24" s="2">
        <f t="shared" si="11"/>
        <v>147.25</v>
      </c>
      <c r="P24" s="2">
        <f t="shared" si="11"/>
        <v>120</v>
      </c>
      <c r="Q24" s="2">
        <f t="shared" si="11"/>
        <v>139.5</v>
      </c>
      <c r="R24" s="2">
        <f t="shared" si="11"/>
        <v>188.5</v>
      </c>
      <c r="S24" s="2">
        <f t="shared" si="11"/>
        <v>0</v>
      </c>
      <c r="T24" s="2">
        <f t="shared" si="11"/>
        <v>0</v>
      </c>
      <c r="U24" s="2">
        <f t="shared" si="11"/>
        <v>0</v>
      </c>
      <c r="V24" s="2">
        <f t="shared" si="11"/>
        <v>0</v>
      </c>
      <c r="W24" s="2">
        <f t="shared" si="11"/>
        <v>0</v>
      </c>
      <c r="X24" s="2">
        <f t="shared" si="11"/>
        <v>139.19999999999999</v>
      </c>
      <c r="Y24" s="2">
        <f t="shared" si="11"/>
        <v>147.25</v>
      </c>
      <c r="Z24" s="2">
        <f t="shared" si="11"/>
        <v>120</v>
      </c>
      <c r="AA24" s="2">
        <f t="shared" si="11"/>
        <v>139.5</v>
      </c>
      <c r="AB24" s="2">
        <f t="shared" si="11"/>
        <v>188.5</v>
      </c>
      <c r="AC24" s="2">
        <f t="shared" ref="AC24" si="12">MIN(AC4:AC20)</f>
        <v>861.59999999999991</v>
      </c>
    </row>
    <row r="25" spans="1:29" x14ac:dyDescent="0.2">
      <c r="A25" t="s">
        <v>40</v>
      </c>
      <c r="C25" s="1">
        <f>AVERAGE(C4:C20)</f>
        <v>17.714705882352945</v>
      </c>
      <c r="D25" s="2">
        <f>AVERAGE(D4:D20)</f>
        <v>40.411764705882355</v>
      </c>
      <c r="E25" s="2">
        <f>AVERAGE(E4:E20)</f>
        <v>29.117647058823529</v>
      </c>
      <c r="F25" s="2">
        <f t="shared" ref="F25:AB25" si="13">AVERAGE(F4:F20)</f>
        <v>31.705882352941178</v>
      </c>
      <c r="G25" s="2">
        <f t="shared" si="13"/>
        <v>32.470588235294116</v>
      </c>
      <c r="H25" s="2">
        <f t="shared" si="13"/>
        <v>38.764705882352942</v>
      </c>
      <c r="I25" s="2">
        <f t="shared" si="13"/>
        <v>4.7647058823529411</v>
      </c>
      <c r="J25" s="2">
        <f t="shared" si="13"/>
        <v>0</v>
      </c>
      <c r="K25" s="2">
        <f t="shared" si="13"/>
        <v>1.1764705882352942</v>
      </c>
      <c r="L25" s="2">
        <f t="shared" si="13"/>
        <v>1.1764705882352942</v>
      </c>
      <c r="M25" s="2">
        <f t="shared" si="13"/>
        <v>2.7647058823529411</v>
      </c>
      <c r="N25" s="2">
        <f t="shared" si="13"/>
        <v>730.39117647058822</v>
      </c>
      <c r="O25" s="2">
        <f t="shared" si="13"/>
        <v>509.45</v>
      </c>
      <c r="P25" s="2">
        <f t="shared" si="13"/>
        <v>537.39705882352939</v>
      </c>
      <c r="Q25" s="2">
        <f t="shared" si="13"/>
        <v>568.48823529411766</v>
      </c>
      <c r="R25" s="2">
        <f t="shared" si="13"/>
        <v>711.31176470588252</v>
      </c>
      <c r="S25" s="2">
        <f t="shared" si="13"/>
        <v>49.225000000000001</v>
      </c>
      <c r="T25" s="2">
        <f t="shared" si="13"/>
        <v>0</v>
      </c>
      <c r="U25" s="2">
        <f t="shared" si="13"/>
        <v>8.0294117647058822</v>
      </c>
      <c r="V25" s="2">
        <f t="shared" si="13"/>
        <v>8.7794117647058822</v>
      </c>
      <c r="W25" s="2">
        <f t="shared" si="13"/>
        <v>29.561764705882357</v>
      </c>
      <c r="X25" s="2">
        <f t="shared" si="13"/>
        <v>779.61617647058836</v>
      </c>
      <c r="Y25" s="2">
        <f t="shared" si="13"/>
        <v>509.45</v>
      </c>
      <c r="Z25" s="2">
        <f t="shared" si="13"/>
        <v>545.42647058823525</v>
      </c>
      <c r="AA25" s="2">
        <f t="shared" si="13"/>
        <v>577.26764705882363</v>
      </c>
      <c r="AB25" s="2">
        <f t="shared" si="13"/>
        <v>740.87352941176459</v>
      </c>
      <c r="AC25" s="2">
        <f>AVERAGE(AC4:AC20)</f>
        <v>3152.633823529412</v>
      </c>
    </row>
    <row r="26" spans="1:29" x14ac:dyDescent="0.2">
      <c r="A26" t="s">
        <v>41</v>
      </c>
      <c r="C26" s="1"/>
      <c r="D26">
        <f>SUM(D4:D20)</f>
        <v>687</v>
      </c>
      <c r="E26">
        <f>SUM(E4:E20)</f>
        <v>495</v>
      </c>
      <c r="F26">
        <f t="shared" ref="F26:AB26" si="14">SUM(F4:F20)</f>
        <v>539</v>
      </c>
      <c r="G26">
        <f t="shared" si="14"/>
        <v>552</v>
      </c>
      <c r="H26">
        <f t="shared" si="14"/>
        <v>659</v>
      </c>
      <c r="I26">
        <f t="shared" si="14"/>
        <v>81</v>
      </c>
      <c r="J26">
        <f t="shared" si="14"/>
        <v>0</v>
      </c>
      <c r="K26">
        <f t="shared" si="14"/>
        <v>20</v>
      </c>
      <c r="L26">
        <f t="shared" si="14"/>
        <v>20</v>
      </c>
      <c r="M26">
        <f t="shared" si="14"/>
        <v>47</v>
      </c>
      <c r="N26">
        <f t="shared" si="14"/>
        <v>12416.65</v>
      </c>
      <c r="O26">
        <f t="shared" si="14"/>
        <v>8660.65</v>
      </c>
      <c r="P26">
        <f t="shared" si="14"/>
        <v>9135.75</v>
      </c>
      <c r="Q26">
        <f t="shared" si="14"/>
        <v>9664.3000000000011</v>
      </c>
      <c r="R26">
        <f t="shared" si="14"/>
        <v>12092.300000000003</v>
      </c>
      <c r="S26">
        <f t="shared" si="14"/>
        <v>836.82500000000005</v>
      </c>
      <c r="T26">
        <f t="shared" si="14"/>
        <v>0</v>
      </c>
      <c r="U26">
        <f t="shared" si="14"/>
        <v>136.5</v>
      </c>
      <c r="V26">
        <f t="shared" si="14"/>
        <v>149.25</v>
      </c>
      <c r="W26">
        <f t="shared" si="14"/>
        <v>502.55000000000007</v>
      </c>
      <c r="X26">
        <f t="shared" si="14"/>
        <v>13253.475000000002</v>
      </c>
      <c r="Y26">
        <f t="shared" si="14"/>
        <v>8660.65</v>
      </c>
      <c r="Z26">
        <f t="shared" si="14"/>
        <v>9272.25</v>
      </c>
      <c r="AA26">
        <f t="shared" si="14"/>
        <v>9813.5500000000011</v>
      </c>
      <c r="AB26">
        <f t="shared" si="14"/>
        <v>12594.849999999999</v>
      </c>
      <c r="AC26">
        <f t="shared" ref="AC26" si="15">SUM(AC4:AC20)</f>
        <v>53594.775000000001</v>
      </c>
    </row>
    <row r="28" spans="1:29" x14ac:dyDescent="0.2">
      <c r="D28" t="s">
        <v>46</v>
      </c>
    </row>
    <row r="33" spans="29:29" x14ac:dyDescent="0.2">
      <c r="AC33" t="s">
        <v>46</v>
      </c>
    </row>
  </sheetData>
  <pageMargins left="0.7" right="0.7" top="0.75" bottom="0.75" header="0.3" footer="0.3"/>
  <pageSetup paperSize="9" scale="19" orientation="landscape" horizontalDpi="0" verticalDpi="0"/>
  <ignoredErrors>
    <ignoredError sqref="D23:D2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2021-07-17T16:57:48Z</dcterms:created>
  <dcterms:modified xsi:type="dcterms:W3CDTF">2021-07-18T14:23:43Z</dcterms:modified>
</cp:coreProperties>
</file>