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38640" windowHeight="15996"/>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1" l="1"/>
  <c r="E3" i="11" l="1"/>
  <c r="E9" i="11" s="1"/>
  <c r="E21" i="11" s="1"/>
  <c r="F9" i="11" l="1"/>
  <c r="E10" i="11" s="1"/>
  <c r="I5" i="11"/>
  <c r="H33" i="11"/>
  <c r="H32" i="11"/>
  <c r="H31" i="11"/>
  <c r="H30" i="11"/>
  <c r="H29" i="11"/>
  <c r="H28" i="11"/>
  <c r="H26" i="11"/>
  <c r="H20" i="11"/>
  <c r="H14" i="11"/>
  <c r="H8" i="11"/>
  <c r="F21" i="11" l="1"/>
  <c r="E22" i="11" s="1"/>
  <c r="F10" i="11"/>
  <c r="E11" i="11" s="1"/>
  <c r="F11" i="11" s="1"/>
  <c r="E13" i="11"/>
  <c r="H9" i="11"/>
  <c r="I6" i="11"/>
  <c r="F22" i="11" l="1"/>
  <c r="E23" i="11"/>
  <c r="H22" i="11"/>
  <c r="H21" i="11"/>
  <c r="E15" i="11"/>
  <c r="E16" i="11" s="1"/>
  <c r="F16" i="11" s="1"/>
  <c r="F13" i="11"/>
  <c r="H13" i="11" s="1"/>
  <c r="H27" i="11"/>
  <c r="H10" i="11"/>
  <c r="E12" i="11"/>
  <c r="J5" i="11"/>
  <c r="K5" i="11" s="1"/>
  <c r="L5" i="11" s="1"/>
  <c r="M5" i="11" s="1"/>
  <c r="N5" i="11" s="1"/>
  <c r="O5" i="11" s="1"/>
  <c r="P5" i="11" s="1"/>
  <c r="I4" i="11"/>
  <c r="F23" i="11" l="1"/>
  <c r="E25" i="11"/>
  <c r="F25" i="11" s="1"/>
  <c r="F15" i="11"/>
  <c r="H15" i="11" s="1"/>
  <c r="H16" i="11"/>
  <c r="E17" i="11"/>
  <c r="H11" i="11"/>
  <c r="F12" i="11"/>
  <c r="H12" i="11" s="1"/>
  <c r="P4" i="11"/>
  <c r="Q5" i="11"/>
  <c r="R5" i="11" s="1"/>
  <c r="S5" i="11" s="1"/>
  <c r="T5" i="11" s="1"/>
  <c r="U5" i="11" s="1"/>
  <c r="V5" i="11" s="1"/>
  <c r="W5" i="11" s="1"/>
  <c r="J6" i="11"/>
  <c r="H25" i="11" l="1"/>
  <c r="E24" i="11"/>
  <c r="H23" i="11"/>
  <c r="E18" i="11"/>
  <c r="F18" i="11" s="1"/>
  <c r="F17" i="11"/>
  <c r="H17" i="11" s="1"/>
  <c r="W4" i="11"/>
  <c r="X5" i="11"/>
  <c r="Y5" i="11" s="1"/>
  <c r="Z5" i="11" s="1"/>
  <c r="AA5" i="11" s="1"/>
  <c r="AB5" i="11" s="1"/>
  <c r="AC5" i="11" s="1"/>
  <c r="AD5" i="11" s="1"/>
  <c r="K6" i="11"/>
  <c r="F24" i="11" l="1"/>
  <c r="H24" i="11" s="1"/>
  <c r="H18" i="11"/>
  <c r="E19" i="11"/>
  <c r="F19" i="11" s="1"/>
  <c r="H19" i="11" s="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<sst xmlns="http://schemas.openxmlformats.org/spreadsheetml/2006/main" count="98" uniqueCount="81">
  <si>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</si>
  <si>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</si>
  <si>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</si>
  <si>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</si>
  <si>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</si>
  <si>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</si>
  <si>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</si>
  <si>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</si>
  <si>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</si>
  <si>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</si>
  <si>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</si>
  <si>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</si>
  <si>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</si>
  <si>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</si>
  <si>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</si>
  <si>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</si>
  <si>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</si>
  <si>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</si>
  <si>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</si>
  <si>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</si>
  <si>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</si>
  <si>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</si>
  <si>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</si>
  <si>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</si>
  <si>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</si>
  <si>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</si>
  <si>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</si>
  <si>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</si>
  <si>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</si>
  <si>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</si>
  <si>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</si>
  <si>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</si>
  <si>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</si>
  <si>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</si>
  <si>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</si>
  <si>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</si>
  <si>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</si>
  <si>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</si>
  <si>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</si>
  <si>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Halilili enterprises.</t>
  </si>
  <si>
    <t>hon.proff mutiso</t>
  </si>
  <si>
    <t>OFFICIALISING FUNDRAISING</t>
  </si>
  <si>
    <t xml:space="preserve">create committee </t>
  </si>
  <si>
    <t>invite members</t>
  </si>
  <si>
    <t>JOSEPH</t>
  </si>
  <si>
    <t>FAVOURITE</t>
  </si>
  <si>
    <t>call committee meeting</t>
  </si>
  <si>
    <t>define goals</t>
  </si>
  <si>
    <t>JOSHUA</t>
  </si>
  <si>
    <t>market fundraising</t>
  </si>
  <si>
    <t>KIRUTU</t>
  </si>
  <si>
    <t>collect members data</t>
  </si>
  <si>
    <t>form groups</t>
  </si>
  <si>
    <t>AYRRA</t>
  </si>
  <si>
    <t>group challenges</t>
  </si>
  <si>
    <t>RUTH</t>
  </si>
  <si>
    <t>collect contributions</t>
  </si>
  <si>
    <t>ABAAH</t>
  </si>
  <si>
    <t>record contribution</t>
  </si>
  <si>
    <t xml:space="preserve">FUNDRAISING CHALLENGE </t>
  </si>
  <si>
    <t>HOSTING HARAMBEE</t>
  </si>
  <si>
    <t>invite guests</t>
  </si>
  <si>
    <t>MARINA</t>
  </si>
  <si>
    <t>make programme</t>
  </si>
  <si>
    <t>conduct harambee</t>
  </si>
  <si>
    <t>make budget</t>
  </si>
  <si>
    <t>analyse hypothesis</t>
  </si>
  <si>
    <t>LOCAL CHURCH BUS FUNDRAISING</t>
  </si>
  <si>
    <t>FUND EXPENDITURE</t>
  </si>
  <si>
    <t>market analysis</t>
  </si>
  <si>
    <t>analyse data</t>
  </si>
  <si>
    <t>highlight objectives</t>
  </si>
  <si>
    <t>purchase vehicle</t>
  </si>
  <si>
    <t>document expenditure</t>
  </si>
  <si>
    <t>FABIAN</t>
  </si>
  <si>
    <t>MICHAEL</t>
  </si>
  <si>
    <t>SAMUEL</t>
  </si>
  <si>
    <t>JOHN</t>
  </si>
  <si>
    <t>GABRIEL</t>
  </si>
  <si>
    <t>CHRIS</t>
  </si>
  <si>
    <t>KAREKO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</si>
</sst>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3" borderId="2" xfId="12" applyFont="1" applyFill="1">
      <alignment horizontal="left" vertical="center" indent="2"/>
    </xf>
    <xf numFmtId="0" fontId="0" fillId="3" borderId="2" xfId="11" applyFont="1" applyFill="1">
      <alignment horizontal="center" vertical="center"/>
    </xf>
    <xf numFmtId="0" fontId="0" fillId="3" borderId="2" xfId="11" applyFont="1" applyFill="1" applyAlignment="1">
      <alignment horizontal="center" vertical="center" wrapText="1"/>
    </xf>
    <xf numFmtId="0" fontId="0" fillId="8" borderId="2" xfId="11" applyFont="1" applyFill="1">
      <alignment horizontal="center" vertical="center"/>
    </xf>
    <xf numFmtId="0" fontId="0" fillId="4" borderId="2" xfId="12" applyFont="1" applyFill="1">
      <alignment horizontal="left" vertical="center" indent="2"/>
    </xf>
    <xf numFmtId="0" fontId="0" fillId="4" borderId="2" xfId="11" applyFont="1" applyFill="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applyAlignment="1">
      <alignment horizont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1" borderId="2" xfId="11" applyFont="1" applyFill="1">
      <alignment horizontal="center" vertical="center"/>
    </xf>
    <xf numFmtId="0" fontId="0" fillId="10" borderId="2" xfId="11" applyFont="1" applyFill="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Normal="100" zoomScalePageLayoutView="70" workbookViewId="0">
      <pane ySplit="6" topLeftCell="A25" activePane="bottomLeft" state="frozen"/>
      <selection pane="bottomLeft" activeCell="C31" sqref="C31"/>
    </sheetView>
  </sheetViews>
  <sheetFormatPr defaultRowHeight="30" customHeight="1" x14ac:dyDescent="0.3"/>
  <cols>
    <col min="1" max="1" width="2.77734375" style="58" customWidth="1"/>
    <col min="2" max="2" width="19.77734375" customWidth="1"/>
    <col min="3" max="3" width="30.77734375" customWidth="1"/>
    <col min="4" max="4" width="10.77734375" customWidth="1"/>
    <col min="5" max="5" width="10.44140625" style="5" customWidth="1"/>
    <col min="6" max="6" width="10.44140625" customWidth="1"/>
    <col min="7" max="7" width="2.77734375" customWidth="1"/>
    <col min="8" max="8" width="6.21875" hidden="1" customWidth="1"/>
    <col min="9" max="64" width="2.5546875" customWidth="1"/>
    <col min="69" max="70" width="10.21875"/>
  </cols>
  <sheetData>
    <row r="1" spans="1:64" ht="30" customHeight="1" x14ac:dyDescent="0.55000000000000004">
      <c r="A1" s="59" t="s">
        <v>30</v>
      </c>
      <c r="B1" s="63" t="s">
        <v>67</v>
      </c>
      <c r="C1" s="1"/>
      <c r="D1" s="2"/>
      <c r="E1" s="4"/>
      <c r="F1" s="47"/>
      <c r="H1" s="2"/>
      <c r="I1" s="14" t="s">
        <v>12</v>
      </c>
    </row>
    <row r="2" spans="1:64" ht="30" customHeight="1" x14ac:dyDescent="0.35">
      <c r="A2" s="58" t="s">
        <v>24</v>
      </c>
      <c r="B2" s="64" t="s">
        <v>39</v>
      </c>
      <c r="I2" s="61" t="s">
        <v>17</v>
      </c>
    </row>
    <row r="3" spans="1:64" ht="30" customHeight="1" x14ac:dyDescent="0.3">
      <c r="A3" s="58" t="s">
        <v>31</v>
      </c>
      <c r="B3" s="65" t="s">
        <v>40</v>
      </c>
      <c r="C3" s="86" t="s">
        <v>1</v>
      </c>
      <c r="D3" s="87"/>
      <c r="E3" s="85">
        <f ca="1">TODAY()</f>
        <v>45456</v>
      </c>
      <c r="F3" s="85"/>
    </row>
    <row r="4" spans="1:64" ht="30" customHeight="1" x14ac:dyDescent="0.3">
      <c r="A4" s="59" t="s">
        <v>32</v>
      </c>
      <c r="C4" s="86" t="s">
        <v>8</v>
      </c>
      <c r="D4" s="87"/>
      <c r="E4" s="7">
        <v>1</v>
      </c>
      <c r="I4" s="82">
        <f ca="1">I5</f>
        <v>45453</v>
      </c>
      <c r="J4" s="83"/>
      <c r="K4" s="83"/>
      <c r="L4" s="83"/>
      <c r="M4" s="83"/>
      <c r="N4" s="83"/>
      <c r="O4" s="84"/>
      <c r="P4" s="82">
        <f ca="1">P5</f>
        <v>45460</v>
      </c>
      <c r="Q4" s="83"/>
      <c r="R4" s="83"/>
      <c r="S4" s="83"/>
      <c r="T4" s="83"/>
      <c r="U4" s="83"/>
      <c r="V4" s="84"/>
      <c r="W4" s="82">
        <f ca="1">W5</f>
        <v>45467</v>
      </c>
      <c r="X4" s="83"/>
      <c r="Y4" s="83"/>
      <c r="Z4" s="83"/>
      <c r="AA4" s="83"/>
      <c r="AB4" s="83"/>
      <c r="AC4" s="84"/>
      <c r="AD4" s="82">
        <f ca="1">AD5</f>
        <v>45474</v>
      </c>
      <c r="AE4" s="83"/>
      <c r="AF4" s="83"/>
      <c r="AG4" s="83"/>
      <c r="AH4" s="83"/>
      <c r="AI4" s="83"/>
      <c r="AJ4" s="84"/>
      <c r="AK4" s="82">
        <f ca="1">AK5</f>
        <v>45481</v>
      </c>
      <c r="AL4" s="83"/>
      <c r="AM4" s="83"/>
      <c r="AN4" s="83"/>
      <c r="AO4" s="83"/>
      <c r="AP4" s="83"/>
      <c r="AQ4" s="84"/>
      <c r="AR4" s="82">
        <f ca="1">AR5</f>
        <v>45488</v>
      </c>
      <c r="AS4" s="83"/>
      <c r="AT4" s="83"/>
      <c r="AU4" s="83"/>
      <c r="AV4" s="83"/>
      <c r="AW4" s="83"/>
      <c r="AX4" s="84"/>
      <c r="AY4" s="82">
        <f ca="1">AY5</f>
        <v>45495</v>
      </c>
      <c r="AZ4" s="83"/>
      <c r="BA4" s="83"/>
      <c r="BB4" s="83"/>
      <c r="BC4" s="83"/>
      <c r="BD4" s="83"/>
      <c r="BE4" s="84"/>
      <c r="BF4" s="82">
        <f ca="1">BF5</f>
        <v>45502</v>
      </c>
      <c r="BG4" s="83"/>
      <c r="BH4" s="83"/>
      <c r="BI4" s="83"/>
      <c r="BJ4" s="83"/>
      <c r="BK4" s="83"/>
      <c r="BL4" s="84"/>
    </row>
    <row r="5" spans="1:64" ht="15" customHeight="1" x14ac:dyDescent="0.3">
      <c r="A5" s="59" t="s">
        <v>33</v>
      </c>
      <c r="B5" s="88"/>
      <c r="C5" s="88"/>
      <c r="D5" s="88"/>
      <c r="E5" s="88"/>
      <c r="F5" s="88"/>
      <c r="G5" s="88"/>
      <c r="I5" s="11">
        <f ca="1">Project_Start-WEEKDAY(Project_Start,1)+2+7*(Display_Week-1)</f>
        <v>45453</v>
      </c>
      <c r="J5" s="10">
        <f ca="1">I5+1</f>
        <v>45454</v>
      </c>
      <c r="K5" s="10">
        <f t="shared" ref="K5:AX5" ca="1" si="0">J5+1</f>
        <v>45455</v>
      </c>
      <c r="L5" s="10">
        <f t="shared" ca="1" si="0"/>
        <v>45456</v>
      </c>
      <c r="M5" s="10">
        <f t="shared" ca="1" si="0"/>
        <v>45457</v>
      </c>
      <c r="N5" s="10">
        <f t="shared" ca="1" si="0"/>
        <v>45458</v>
      </c>
      <c r="O5" s="12">
        <f t="shared" ca="1" si="0"/>
        <v>45459</v>
      </c>
      <c r="P5" s="11">
        <f ca="1">O5+1</f>
        <v>45460</v>
      </c>
      <c r="Q5" s="10">
        <f ca="1">P5+1</f>
        <v>45461</v>
      </c>
      <c r="R5" s="10">
        <f t="shared" ca="1" si="0"/>
        <v>45462</v>
      </c>
      <c r="S5" s="10">
        <f t="shared" ca="1" si="0"/>
        <v>45463</v>
      </c>
      <c r="T5" s="10">
        <f t="shared" ca="1" si="0"/>
        <v>45464</v>
      </c>
      <c r="U5" s="10">
        <f t="shared" ca="1" si="0"/>
        <v>45465</v>
      </c>
      <c r="V5" s="12">
        <f t="shared" ca="1" si="0"/>
        <v>45466</v>
      </c>
      <c r="W5" s="11">
        <f ca="1">V5+1</f>
        <v>45467</v>
      </c>
      <c r="X5" s="10">
        <f ca="1">W5+1</f>
        <v>45468</v>
      </c>
      <c r="Y5" s="10">
        <f t="shared" ca="1" si="0"/>
        <v>45469</v>
      </c>
      <c r="Z5" s="10">
        <f t="shared" ca="1" si="0"/>
        <v>45470</v>
      </c>
      <c r="AA5" s="10">
        <f t="shared" ca="1" si="0"/>
        <v>45471</v>
      </c>
      <c r="AB5" s="10">
        <f t="shared" ca="1" si="0"/>
        <v>45472</v>
      </c>
      <c r="AC5" s="12">
        <f t="shared" ca="1" si="0"/>
        <v>45473</v>
      </c>
      <c r="AD5" s="11">
        <f ca="1">AC5+1</f>
        <v>45474</v>
      </c>
      <c r="AE5" s="10">
        <f ca="1">AD5+1</f>
        <v>45475</v>
      </c>
      <c r="AF5" s="10">
        <f t="shared" ca="1" si="0"/>
        <v>45476</v>
      </c>
      <c r="AG5" s="10">
        <f t="shared" ca="1" si="0"/>
        <v>45477</v>
      </c>
      <c r="AH5" s="10">
        <f t="shared" ca="1" si="0"/>
        <v>45478</v>
      </c>
      <c r="AI5" s="10">
        <f t="shared" ca="1" si="0"/>
        <v>45479</v>
      </c>
      <c r="AJ5" s="12">
        <f t="shared" ca="1" si="0"/>
        <v>45480</v>
      </c>
      <c r="AK5" s="11">
        <f ca="1">AJ5+1</f>
        <v>45481</v>
      </c>
      <c r="AL5" s="10">
        <f ca="1">AK5+1</f>
        <v>45482</v>
      </c>
      <c r="AM5" s="10">
        <f t="shared" ca="1" si="0"/>
        <v>45483</v>
      </c>
      <c r="AN5" s="10">
        <f t="shared" ca="1" si="0"/>
        <v>45484</v>
      </c>
      <c r="AO5" s="10">
        <f t="shared" ca="1" si="0"/>
        <v>45485</v>
      </c>
      <c r="AP5" s="10">
        <f t="shared" ca="1" si="0"/>
        <v>45486</v>
      </c>
      <c r="AQ5" s="12">
        <f t="shared" ca="1" si="0"/>
        <v>45487</v>
      </c>
      <c r="AR5" s="11">
        <f ca="1">AQ5+1</f>
        <v>45488</v>
      </c>
      <c r="AS5" s="10">
        <f ca="1">AR5+1</f>
        <v>45489</v>
      </c>
      <c r="AT5" s="10">
        <f t="shared" ca="1" si="0"/>
        <v>45490</v>
      </c>
      <c r="AU5" s="10">
        <f t="shared" ca="1" si="0"/>
        <v>45491</v>
      </c>
      <c r="AV5" s="10">
        <f t="shared" ca="1" si="0"/>
        <v>45492</v>
      </c>
      <c r="AW5" s="10">
        <f t="shared" ca="1" si="0"/>
        <v>45493</v>
      </c>
      <c r="AX5" s="12">
        <f t="shared" ca="1" si="0"/>
        <v>45494</v>
      </c>
      <c r="AY5" s="11">
        <f t="shared" ref="AY5:BL5" ca="1" si="1">AX5+1</f>
        <v>45495</v>
      </c>
      <c r="AZ5" s="10">
        <f t="shared" ca="1" si="1"/>
        <v>45496</v>
      </c>
      <c r="BA5" s="10">
        <f t="shared" ca="1" si="1"/>
        <v>45497</v>
      </c>
      <c r="BB5" s="10">
        <f t="shared" ca="1" si="1"/>
        <v>45498</v>
      </c>
      <c r="BC5" s="10">
        <f t="shared" ca="1" si="1"/>
        <v>45499</v>
      </c>
      <c r="BD5" s="10">
        <f t="shared" ca="1" si="1"/>
        <v>45500</v>
      </c>
      <c r="BE5" s="12">
        <f t="shared" ca="1" si="1"/>
        <v>45501</v>
      </c>
      <c r="BF5" s="11">
        <f t="shared" ca="1" si="1"/>
        <v>45502</v>
      </c>
      <c r="BG5" s="10">
        <f t="shared" ca="1" si="1"/>
        <v>45503</v>
      </c>
      <c r="BH5" s="10">
        <f t="shared" ca="1" si="1"/>
        <v>45504</v>
      </c>
      <c r="BI5" s="10">
        <f t="shared" ca="1" si="1"/>
        <v>45505</v>
      </c>
      <c r="BJ5" s="10">
        <f t="shared" ca="1" si="1"/>
        <v>45506</v>
      </c>
      <c r="BK5" s="10">
        <f t="shared" ca="1" si="1"/>
        <v>45507</v>
      </c>
      <c r="BL5" s="12">
        <f t="shared" ca="1" si="1"/>
        <v>45508</v>
      </c>
    </row>
    <row r="6" spans="1:64" ht="30" customHeight="1" thickBot="1" x14ac:dyDescent="0.35">
      <c r="A6" s="59" t="s">
        <v>34</v>
      </c>
      <c r="B6" s="8" t="s">
        <v>9</v>
      </c>
      <c r="C6" s="9" t="s">
        <v>3</v>
      </c>
      <c r="D6" s="9" t="s">
        <v>2</v>
      </c>
      <c r="E6" s="9" t="s">
        <v>5</v>
      </c>
      <c r="F6" s="9" t="s">
        <v>6</v>
      </c>
      <c r="G6" s="9"/>
      <c r="H6" s="9" t="s">
        <v>7</v>
      </c>
      <c r="I6" s="13" t="str">
        <f ca="1">LEFT(TEXT(I5,"ddd"),1)</f>
        <v>M</v>
      </c>
      <c r="J6" s="13" t="str">
        <f t="shared" ref="J6:AR6" ca="1" si="2">LEFT(TEXT(J5,"ddd"),1)</f>
        <v>T</v>
      </c>
      <c r="K6" s="13" t="str">
        <f t="shared" ca="1" si="2"/>
        <v>W</v>
      </c>
      <c r="L6" s="13" t="str">
        <f t="shared" ca="1" si="2"/>
        <v>T</v>
      </c>
      <c r="M6" s="13" t="str">
        <f t="shared" ca="1" si="2"/>
        <v>F</v>
      </c>
      <c r="N6" s="13" t="str">
        <f t="shared" ca="1" si="2"/>
        <v>S</v>
      </c>
      <c r="O6" s="13" t="str">
        <f t="shared" ca="1" si="2"/>
        <v>S</v>
      </c>
      <c r="P6" s="13" t="str">
        <f t="shared" ca="1" si="2"/>
        <v>M</v>
      </c>
      <c r="Q6" s="13" t="str">
        <f t="shared" ca="1" si="2"/>
        <v>T</v>
      </c>
      <c r="R6" s="13" t="str">
        <f t="shared" ca="1" si="2"/>
        <v>W</v>
      </c>
      <c r="S6" s="13" t="str">
        <f t="shared" ca="1" si="2"/>
        <v>T</v>
      </c>
      <c r="T6" s="13" t="str">
        <f t="shared" ca="1" si="2"/>
        <v>F</v>
      </c>
      <c r="U6" s="13" t="str">
        <f t="shared" ca="1" si="2"/>
        <v>S</v>
      </c>
      <c r="V6" s="13" t="str">
        <f t="shared" ca="1" si="2"/>
        <v>S</v>
      </c>
      <c r="W6" s="13" t="str">
        <f t="shared" ca="1" si="2"/>
        <v>M</v>
      </c>
      <c r="X6" s="13" t="str">
        <f t="shared" ca="1" si="2"/>
        <v>T</v>
      </c>
      <c r="Y6" s="13" t="str">
        <f t="shared" ca="1" si="2"/>
        <v>W</v>
      </c>
      <c r="Z6" s="13" t="str">
        <f t="shared" ca="1" si="2"/>
        <v>T</v>
      </c>
      <c r="AA6" s="13" t="str">
        <f t="shared" ca="1" si="2"/>
        <v>F</v>
      </c>
      <c r="AB6" s="13" t="str">
        <f t="shared" ca="1" si="2"/>
        <v>S</v>
      </c>
      <c r="AC6" s="13" t="str">
        <f t="shared" ca="1" si="2"/>
        <v>S</v>
      </c>
      <c r="AD6" s="13" t="str">
        <f t="shared" ca="1" si="2"/>
        <v>M</v>
      </c>
      <c r="AE6" s="13" t="str">
        <f t="shared" ca="1" si="2"/>
        <v>T</v>
      </c>
      <c r="AF6" s="13" t="str">
        <f t="shared" ca="1" si="2"/>
        <v>W</v>
      </c>
      <c r="AG6" s="13" t="str">
        <f t="shared" ca="1" si="2"/>
        <v>T</v>
      </c>
      <c r="AH6" s="13" t="str">
        <f t="shared" ca="1" si="2"/>
        <v>F</v>
      </c>
      <c r="AI6" s="13" t="str">
        <f t="shared" ca="1" si="2"/>
        <v>S</v>
      </c>
      <c r="AJ6" s="13" t="str">
        <f t="shared" ca="1" si="2"/>
        <v>S</v>
      </c>
      <c r="AK6" s="13" t="str">
        <f t="shared" ca="1" si="2"/>
        <v>M</v>
      </c>
      <c r="AL6" s="13" t="str">
        <f t="shared" ca="1" si="2"/>
        <v>T</v>
      </c>
      <c r="AM6" s="13" t="str">
        <f t="shared" ca="1" si="2"/>
        <v>W</v>
      </c>
      <c r="AN6" s="13" t="str">
        <f t="shared" ca="1" si="2"/>
        <v>T</v>
      </c>
      <c r="AO6" s="13" t="str">
        <f t="shared" ca="1" si="2"/>
        <v>F</v>
      </c>
      <c r="AP6" s="13" t="str">
        <f t="shared" ca="1" si="2"/>
        <v>S</v>
      </c>
      <c r="AQ6" s="13" t="str">
        <f t="shared" ca="1" si="2"/>
        <v>S</v>
      </c>
      <c r="AR6" s="13" t="str">
        <f t="shared" ca="1" si="2"/>
        <v>M</v>
      </c>
      <c r="AS6" s="13" t="str">
        <f t="shared" ref="AS6:BL6" ca="1" si="3">LEFT(TEXT(AS5,"ddd"),1)</f>
        <v>T</v>
      </c>
      <c r="AT6" s="13" t="str">
        <f t="shared" ca="1" si="3"/>
        <v>W</v>
      </c>
      <c r="AU6" s="13" t="str">
        <f t="shared" ca="1" si="3"/>
        <v>T</v>
      </c>
      <c r="AV6" s="13" t="str">
        <f t="shared" ca="1" si="3"/>
        <v>F</v>
      </c>
      <c r="AW6" s="13" t="str">
        <f t="shared" ca="1" si="3"/>
        <v>S</v>
      </c>
      <c r="AX6" s="13" t="str">
        <f t="shared" ca="1" si="3"/>
        <v>S</v>
      </c>
      <c r="AY6" s="13" t="str">
        <f t="shared" ca="1" si="3"/>
        <v>M</v>
      </c>
      <c r="AZ6" s="13" t="str">
        <f t="shared" ca="1" si="3"/>
        <v>T</v>
      </c>
      <c r="BA6" s="13" t="str">
        <f t="shared" ca="1" si="3"/>
        <v>W</v>
      </c>
      <c r="BB6" s="13" t="str">
        <f t="shared" ca="1" si="3"/>
        <v>T</v>
      </c>
      <c r="BC6" s="13" t="str">
        <f t="shared" ca="1" si="3"/>
        <v>F</v>
      </c>
      <c r="BD6" s="13" t="str">
        <f t="shared" ca="1" si="3"/>
        <v>S</v>
      </c>
      <c r="BE6" s="13" t="str">
        <f t="shared" ca="1" si="3"/>
        <v>S</v>
      </c>
      <c r="BF6" s="13" t="str">
        <f t="shared" ca="1" si="3"/>
        <v>M</v>
      </c>
      <c r="BG6" s="13" t="str">
        <f t="shared" ca="1" si="3"/>
        <v>T</v>
      </c>
      <c r="BH6" s="13" t="str">
        <f t="shared" ca="1" si="3"/>
        <v>W</v>
      </c>
      <c r="BI6" s="13" t="str">
        <f t="shared" ca="1" si="3"/>
        <v>T</v>
      </c>
      <c r="BJ6" s="13" t="str">
        <f t="shared" ca="1" si="3"/>
        <v>F</v>
      </c>
      <c r="BK6" s="13" t="str">
        <f t="shared" ca="1" si="3"/>
        <v>S</v>
      </c>
      <c r="BL6" s="13" t="str">
        <f t="shared" ca="1" si="3"/>
        <v>S</v>
      </c>
    </row>
    <row r="7" spans="1:64" ht="30" hidden="1" customHeight="1" thickBot="1" x14ac:dyDescent="0.35">
      <c r="A7" s="58" t="s">
        <v>29</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35</v>
      </c>
      <c r="B8" s="18" t="s">
        <v>41</v>
      </c>
      <c r="C8" s="79"/>
      <c r="D8" s="19"/>
      <c r="E8" s="20"/>
      <c r="F8" s="21"/>
      <c r="G8" s="17"/>
      <c r="H8" s="17" t="str">
        <f t="shared" ref="H8:H33" si="4">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36</v>
      </c>
      <c r="B9" s="76" t="s">
        <v>42</v>
      </c>
      <c r="C9" s="77" t="s">
        <v>44</v>
      </c>
      <c r="D9" s="22">
        <v>1</v>
      </c>
      <c r="E9" s="66">
        <f ca="1">Project_Start</f>
        <v>45456</v>
      </c>
      <c r="F9" s="66">
        <f ca="1">E9+1</f>
        <v>45457</v>
      </c>
      <c r="G9" s="17"/>
      <c r="H9" s="17">
        <f t="shared" ca="1" si="4"/>
        <v>2</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59" t="s">
        <v>37</v>
      </c>
      <c r="B10" s="76" t="s">
        <v>43</v>
      </c>
      <c r="C10" s="77" t="s">
        <v>45</v>
      </c>
      <c r="D10" s="22">
        <v>0.6</v>
      </c>
      <c r="E10" s="66">
        <f ca="1">F9</f>
        <v>45457</v>
      </c>
      <c r="F10" s="66">
        <f ca="1">E10+2</f>
        <v>45459</v>
      </c>
      <c r="G10" s="17"/>
      <c r="H10" s="17">
        <f t="shared" ca="1" si="4"/>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58"/>
      <c r="B11" s="76" t="s">
        <v>46</v>
      </c>
      <c r="C11" s="77" t="s">
        <v>44</v>
      </c>
      <c r="D11" s="22">
        <v>0.1</v>
      </c>
      <c r="E11" s="66">
        <f ca="1">F10-1</f>
        <v>45458</v>
      </c>
      <c r="F11" s="66">
        <f ca="1">E11+1</f>
        <v>45459</v>
      </c>
      <c r="G11" s="17"/>
      <c r="H11" s="17">
        <f t="shared" ca="1" si="4"/>
        <v>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76" t="s">
        <v>47</v>
      </c>
      <c r="C12" s="77" t="s">
        <v>48</v>
      </c>
      <c r="D12" s="22">
        <v>0.1</v>
      </c>
      <c r="E12" s="66">
        <f ca="1">F11</f>
        <v>45459</v>
      </c>
      <c r="F12" s="66">
        <f ca="1">E12+5</f>
        <v>45464</v>
      </c>
      <c r="G12" s="17"/>
      <c r="H12" s="17">
        <f t="shared" ca="1" si="4"/>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76" t="s">
        <v>49</v>
      </c>
      <c r="C13" s="78" t="s">
        <v>50</v>
      </c>
      <c r="D13" s="22">
        <v>0.1</v>
      </c>
      <c r="E13" s="66">
        <f ca="1">E10+0</f>
        <v>45457</v>
      </c>
      <c r="F13" s="66">
        <f ca="1">E13+0</f>
        <v>45457</v>
      </c>
      <c r="G13" s="17"/>
      <c r="H13" s="17">
        <f t="shared" ca="1" si="4"/>
        <v>1</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9" t="s">
        <v>38</v>
      </c>
      <c r="B14" s="23" t="s">
        <v>59</v>
      </c>
      <c r="C14" s="71"/>
      <c r="D14" s="24"/>
      <c r="E14" s="25"/>
      <c r="F14" s="26"/>
      <c r="G14" s="17"/>
      <c r="H14" s="17" t="str">
        <f t="shared" si="4"/>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59"/>
      <c r="B15" s="80" t="s">
        <v>51</v>
      </c>
      <c r="C15" s="81" t="s">
        <v>62</v>
      </c>
      <c r="D15" s="27">
        <v>0.5</v>
      </c>
      <c r="E15" s="67">
        <f ca="1">E13+1</f>
        <v>45458</v>
      </c>
      <c r="F15" s="67">
        <f ca="1">E15+4</f>
        <v>45462</v>
      </c>
      <c r="G15" s="17"/>
      <c r="H15" s="17">
        <f t="shared" ca="1" si="4"/>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58"/>
      <c r="B16" s="80" t="s">
        <v>52</v>
      </c>
      <c r="C16" s="81" t="s">
        <v>53</v>
      </c>
      <c r="D16" s="27">
        <v>0.5</v>
      </c>
      <c r="E16" s="67">
        <f ca="1">E15+2</f>
        <v>45460</v>
      </c>
      <c r="F16" s="67">
        <f ca="1">E16+5</f>
        <v>45465</v>
      </c>
      <c r="G16" s="17"/>
      <c r="H16" s="17">
        <f t="shared" ca="1" si="4"/>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58"/>
      <c r="B17" s="80" t="s">
        <v>54</v>
      </c>
      <c r="C17" s="81" t="s">
        <v>55</v>
      </c>
      <c r="D17" s="27">
        <v>0.1</v>
      </c>
      <c r="E17" s="67">
        <f ca="1">F16</f>
        <v>45465</v>
      </c>
      <c r="F17" s="67">
        <f ca="1">E17+6</f>
        <v>45471</v>
      </c>
      <c r="G17" s="17"/>
      <c r="H17" s="17">
        <f t="shared" ca="1" si="4"/>
        <v>7</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80" t="s">
        <v>56</v>
      </c>
      <c r="C18" s="81" t="s">
        <v>57</v>
      </c>
      <c r="D18" s="27">
        <v>0.2</v>
      </c>
      <c r="E18" s="67">
        <f ca="1">E17</f>
        <v>45465</v>
      </c>
      <c r="F18" s="67">
        <f ca="1">E18+6</f>
        <v>45471</v>
      </c>
      <c r="G18" s="17"/>
      <c r="H18" s="17">
        <f t="shared" ca="1" si="4"/>
        <v>7</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80" t="s">
        <v>58</v>
      </c>
      <c r="C19" s="81" t="s">
        <v>48</v>
      </c>
      <c r="D19" s="27">
        <v>0.2</v>
      </c>
      <c r="E19" s="67">
        <f ca="1">E18</f>
        <v>45465</v>
      </c>
      <c r="F19" s="67">
        <f ca="1">E19+6</f>
        <v>45471</v>
      </c>
      <c r="G19" s="17"/>
      <c r="H19" s="17">
        <f t="shared" ca="1" si="4"/>
        <v>7</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t="s">
        <v>26</v>
      </c>
      <c r="B20" s="28" t="s">
        <v>60</v>
      </c>
      <c r="C20" s="72"/>
      <c r="D20" s="29"/>
      <c r="E20" s="30"/>
      <c r="F20" s="31"/>
      <c r="G20" s="17"/>
      <c r="H20" s="17" t="str">
        <f t="shared" si="4"/>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58"/>
      <c r="B21" s="89" t="s">
        <v>65</v>
      </c>
      <c r="C21" s="91" t="s">
        <v>48</v>
      </c>
      <c r="D21" s="32"/>
      <c r="E21" s="68">
        <f ca="1">E9+15</f>
        <v>45471</v>
      </c>
      <c r="F21" s="68">
        <f ca="1">E21+1</f>
        <v>45472</v>
      </c>
      <c r="G21" s="17"/>
      <c r="H21" s="17">
        <f t="shared" ca="1" si="4"/>
        <v>2</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58"/>
      <c r="B22" s="89" t="s">
        <v>61</v>
      </c>
      <c r="C22" s="91" t="s">
        <v>45</v>
      </c>
      <c r="D22" s="32"/>
      <c r="E22" s="68">
        <f ca="1">F21+1</f>
        <v>45473</v>
      </c>
      <c r="F22" s="68">
        <f ca="1">E22+5</f>
        <v>45478</v>
      </c>
      <c r="G22" s="17"/>
      <c r="H22" s="17">
        <f t="shared" ca="1" si="4"/>
        <v>6</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89" t="s">
        <v>63</v>
      </c>
      <c r="C23" s="91" t="s">
        <v>44</v>
      </c>
      <c r="D23" s="32"/>
      <c r="E23" s="68">
        <f ca="1">E22+5</f>
        <v>45478</v>
      </c>
      <c r="F23" s="68">
        <f ca="1">E23+0</f>
        <v>45478</v>
      </c>
      <c r="G23" s="17"/>
      <c r="H23" s="17">
        <f t="shared" ca="1" si="4"/>
        <v>1</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89" t="s">
        <v>64</v>
      </c>
      <c r="C24" s="91" t="s">
        <v>74</v>
      </c>
      <c r="D24" s="32"/>
      <c r="E24" s="68">
        <f ca="1">F23+1</f>
        <v>45479</v>
      </c>
      <c r="F24" s="68">
        <f ca="1">E24+0</f>
        <v>45479</v>
      </c>
      <c r="G24" s="17"/>
      <c r="H24" s="17">
        <f t="shared" ca="1" si="4"/>
        <v>1</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89" t="s">
        <v>66</v>
      </c>
      <c r="C25" s="91" t="s">
        <v>75</v>
      </c>
      <c r="D25" s="32"/>
      <c r="E25" s="68">
        <f ca="1">E23+2</f>
        <v>45480</v>
      </c>
      <c r="F25" s="68">
        <f ca="1">E25</f>
        <v>45480</v>
      </c>
      <c r="G25" s="17"/>
      <c r="H25" s="17">
        <f t="shared" ca="1" si="4"/>
        <v>1</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t="s">
        <v>26</v>
      </c>
      <c r="B26" s="33" t="s">
        <v>68</v>
      </c>
      <c r="C26" s="73"/>
      <c r="D26" s="34"/>
      <c r="E26" s="35"/>
      <c r="F26" s="36"/>
      <c r="G26" s="17"/>
      <c r="H26" s="17" t="str">
        <f t="shared" si="4"/>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90" t="s">
        <v>69</v>
      </c>
      <c r="C27" s="92" t="s">
        <v>76</v>
      </c>
      <c r="D27" s="37"/>
      <c r="E27" s="69" t="s">
        <v>25</v>
      </c>
      <c r="F27" s="69" t="s">
        <v>25</v>
      </c>
      <c r="G27" s="17"/>
      <c r="H27" s="17" t="e">
        <f t="shared" si="4"/>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90" t="s">
        <v>70</v>
      </c>
      <c r="C28" s="92" t="s">
        <v>77</v>
      </c>
      <c r="D28" s="37"/>
      <c r="E28" s="69" t="s">
        <v>25</v>
      </c>
      <c r="F28" s="69" t="s">
        <v>25</v>
      </c>
      <c r="G28" s="17"/>
      <c r="H28" s="17" t="e">
        <f t="shared" si="4"/>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90" t="s">
        <v>71</v>
      </c>
      <c r="C29" s="92" t="s">
        <v>78</v>
      </c>
      <c r="D29" s="37"/>
      <c r="E29" s="69" t="s">
        <v>25</v>
      </c>
      <c r="F29" s="69" t="s">
        <v>25</v>
      </c>
      <c r="G29" s="17"/>
      <c r="H29" s="17" t="e">
        <f t="shared" si="4"/>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90" t="s">
        <v>72</v>
      </c>
      <c r="C30" s="92" t="s">
        <v>79</v>
      </c>
      <c r="D30" s="37"/>
      <c r="E30" s="69" t="s">
        <v>25</v>
      </c>
      <c r="F30" s="69" t="s">
        <v>25</v>
      </c>
      <c r="G30" s="17"/>
      <c r="H30" s="17" t="e">
        <f t="shared" si="4"/>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90" t="s">
        <v>73</v>
      </c>
      <c r="C31" s="92" t="s">
        <v>80</v>
      </c>
      <c r="D31" s="37"/>
      <c r="E31" s="69" t="s">
        <v>25</v>
      </c>
      <c r="F31" s="69" t="s">
        <v>25</v>
      </c>
      <c r="G31" s="17"/>
      <c r="H31" s="17" t="e">
        <f t="shared" si="4"/>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t="s">
        <v>28</v>
      </c>
      <c r="B32" s="75"/>
      <c r="C32" s="74"/>
      <c r="D32" s="16"/>
      <c r="E32" s="70"/>
      <c r="F32" s="70"/>
      <c r="G32" s="17"/>
      <c r="H32" s="17" t="str">
        <f t="shared" si="4"/>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9" t="s">
        <v>27</v>
      </c>
      <c r="B33" s="38" t="s">
        <v>0</v>
      </c>
      <c r="C33" s="39"/>
      <c r="D33" s="40"/>
      <c r="E33" s="41"/>
      <c r="F33" s="42"/>
      <c r="G33" s="43"/>
      <c r="H33" s="43" t="str">
        <f t="shared" si="4"/>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
      <c r="G34" s="6"/>
    </row>
    <row r="35" spans="1:64" ht="30" customHeight="1" x14ac:dyDescent="0.3">
      <c r="C35" s="14"/>
      <c r="F35" s="60"/>
    </row>
    <row r="36" spans="1:64" ht="30" customHeight="1" x14ac:dyDescent="0.3">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21875" defaultRowHeight="13.8" x14ac:dyDescent="0.3"/>
  <cols>
    <col min="1" max="1" width="87.21875" style="48" customWidth="1"/>
    <col min="2" max="16384" width="9.21875" style="2"/>
  </cols>
  <sheetData>
    <row r="1" spans="1:2" ht="46.5" customHeight="1" x14ac:dyDescent="0.3"/>
    <row r="2" spans="1:2" s="50" customFormat="1" ht="15.6" x14ac:dyDescent="0.3">
      <c r="A2" s="49" t="s">
        <v>12</v>
      </c>
      <c r="B2" s="49"/>
    </row>
    <row r="3" spans="1:2" s="54" customFormat="1" ht="27" customHeight="1" x14ac:dyDescent="0.3">
      <c r="A3" s="55" t="s">
        <v>17</v>
      </c>
      <c r="B3" s="55"/>
    </row>
    <row r="4" spans="1:2" s="51" customFormat="1" ht="25.8" x14ac:dyDescent="0.5">
      <c r="A4" s="52" t="s">
        <v>11</v>
      </c>
    </row>
    <row r="5" spans="1:2" ht="74.099999999999994" customHeight="1" x14ac:dyDescent="0.3">
      <c r="A5" s="53" t="s">
        <v>20</v>
      </c>
    </row>
    <row r="6" spans="1:2" ht="26.25" customHeight="1" x14ac:dyDescent="0.3">
      <c r="A6" s="52" t="s">
        <v>23</v>
      </c>
    </row>
    <row r="7" spans="1:2" s="48" customFormat="1" ht="205.05" customHeight="1" x14ac:dyDescent="0.3">
      <c r="A7" s="57" t="s">
        <v>22</v>
      </c>
    </row>
    <row r="8" spans="1:2" s="51" customFormat="1" ht="25.8" x14ac:dyDescent="0.5">
      <c r="A8" s="52" t="s">
        <v>13</v>
      </c>
    </row>
    <row r="9" spans="1:2" ht="57.6" x14ac:dyDescent="0.3">
      <c r="A9" s="53" t="s">
        <v>21</v>
      </c>
    </row>
    <row r="10" spans="1:2" s="48" customFormat="1" ht="28.05" customHeight="1" x14ac:dyDescent="0.3">
      <c r="A10" s="56" t="s">
        <v>19</v>
      </c>
    </row>
    <row r="11" spans="1:2" s="51" customFormat="1" ht="25.8" x14ac:dyDescent="0.5">
      <c r="A11" s="52" t="s">
        <v>10</v>
      </c>
    </row>
    <row r="12" spans="1:2" ht="28.8" x14ac:dyDescent="0.3">
      <c r="A12" s="53" t="s">
        <v>18</v>
      </c>
    </row>
    <row r="13" spans="1:2" s="48" customFormat="1" ht="28.05" customHeight="1" x14ac:dyDescent="0.3">
      <c r="A13" s="56" t="s">
        <v>4</v>
      </c>
    </row>
    <row r="14" spans="1:2" s="51" customFormat="1" ht="25.8" x14ac:dyDescent="0.5">
      <c r="A14" s="52" t="s">
        <v>14</v>
      </c>
    </row>
    <row r="15" spans="1:2" ht="75" customHeight="1" x14ac:dyDescent="0.3">
      <c r="A15" s="53" t="s">
        <v>15</v>
      </c>
    </row>
    <row r="16" spans="1:2" ht="72" x14ac:dyDescent="0.3">
      <c r="A16" s="53" t="s">
        <v>16</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2024-06-13T09:56:31Z</dcterms:modified>
</cp:coreProperties>
</file>