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75A326-9C85-4220-8142-63761E683B33}" xr6:coauthVersionLast="41" xr6:coauthVersionMax="41" xr10:uidLastSave="{00000000-0000-0000-0000-000000000000}"/>
  <bookViews>
    <workbookView xWindow="-93" yWindow="-93" windowWidth="25786" windowHeight="14586" firstSheet="4" activeTab="5" xr2:uid="{00000000-000D-0000-FFFF-FFFF00000000}"/>
  </bookViews>
  <sheets>
    <sheet name="Sheet2" sheetId="2" state="hidden" r:id="rId1"/>
    <sheet name="Sheet3" sheetId="3" state="hidden" r:id="rId2"/>
    <sheet name="Sheet4" sheetId="4" state="hidden" r:id="rId3"/>
    <sheet name="Sheet5" sheetId="5" state="hidden" r:id="rId4"/>
    <sheet name="Sheet6" sheetId="6" r:id="rId5"/>
    <sheet name="Sheet1" sheetId="1" r:id="rId6"/>
  </sheets>
  <definedNames>
    <definedName name="_xlchart.v1.0" hidden="1">Sheet1!$BC$1</definedName>
    <definedName name="_xlchart.v1.1" hidden="1">Sheet1!$BC$2:$BC$74</definedName>
    <definedName name="_xlchart.v1.10" hidden="1">Sheet1!$BS$1</definedName>
    <definedName name="_xlchart.v1.11" hidden="1">Sheet1!$BS$2:$BS$74</definedName>
    <definedName name="_xlchart.v1.12" hidden="1">Sheet1!$BT$1</definedName>
    <definedName name="_xlchart.v1.13" hidden="1">Sheet1!$BT$2:$BT$74</definedName>
    <definedName name="_xlchart.v1.14" hidden="1">Sheet1!$BS$1</definedName>
    <definedName name="_xlchart.v1.15" hidden="1">Sheet1!$BS$2:$BS$74</definedName>
    <definedName name="_xlchart.v1.16" hidden="1">Sheet1!$BT$1</definedName>
    <definedName name="_xlchart.v1.17" hidden="1">Sheet1!$BT$2:$BT$74</definedName>
    <definedName name="_xlchart.v1.2" hidden="1">Sheet1!$BD$1</definedName>
    <definedName name="_xlchart.v1.3" hidden="1">Sheet1!$BD$2:$BD$74</definedName>
    <definedName name="_xlchart.v1.4" hidden="1">Sheet1!$BS$2:$BS$74</definedName>
    <definedName name="_xlchart.v1.5" hidden="1">Sheet1!$BT$1</definedName>
    <definedName name="_xlchart.v1.6" hidden="1">Sheet1!$BT$2:$BT$74</definedName>
    <definedName name="_xlchart.v1.7" hidden="1">Sheet1!$BS$2:$BS$74</definedName>
    <definedName name="_xlchart.v1.8" hidden="1">Sheet1!$BT$1</definedName>
    <definedName name="_xlchart.v1.9" hidden="1">Sheet1!$BT$2:$BT$74</definedName>
    <definedName name="ExternalData_1" localSheetId="5" hidden="1">Sheet1!$E$1:$I$74</definedName>
    <definedName name="ExternalData_2" localSheetId="5" hidden="1">Sheet1!$Q$1:$U$74</definedName>
    <definedName name="ExternalData_2" localSheetId="1" hidden="1">Sheet3!$A$1:$E$74</definedName>
    <definedName name="ExternalData_3" localSheetId="5" hidden="1">Sheet1!$AC$1:$AG$74</definedName>
    <definedName name="ExternalData_3" localSheetId="2" hidden="1">Sheet4!$A$1:$E$74</definedName>
    <definedName name="ExternalData_4" localSheetId="5" hidden="1">Sheet1!$AN$1:$AR$74</definedName>
    <definedName name="ExternalData_4" localSheetId="3" hidden="1">Sheet5!$A$1:$E$74</definedName>
    <definedName name="ExternalData_5" localSheetId="5" hidden="1">Sheet1!$CK$1:$CO$74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3" i="1" l="1"/>
  <c r="DI4" i="1"/>
  <c r="CR7" i="1"/>
  <c r="DG2" i="1"/>
  <c r="DF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2" i="1"/>
  <c r="CR10" i="1"/>
  <c r="CR9" i="1"/>
  <c r="CR8" i="1"/>
  <c r="Y17" i="1"/>
  <c r="Y20" i="1"/>
  <c r="Y19" i="1"/>
  <c r="Y18" i="1"/>
  <c r="Y9" i="1"/>
  <c r="Y6" i="1"/>
  <c r="Y8" i="1"/>
  <c r="Y7" i="1"/>
  <c r="AM4" i="1"/>
  <c r="AB2" i="1"/>
  <c r="BU1" i="1"/>
  <c r="AT3" i="1"/>
  <c r="AT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T2" i="1"/>
  <c r="AB3" i="1"/>
  <c r="AT4" i="1"/>
  <c r="AT5" i="1"/>
  <c r="AT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B679E-6F45-4392-98B8-2264864FE05D}" keepAlive="1" name="Query - DOUBLE" description="Connection to the 'DOUBLE' query in the workbook." type="5" refreshedVersion="6" background="1" saveData="1">
    <dbPr connection="Provider=Microsoft.Mashup.OleDb.1;Data Source=$Workbook$;Location=DOUBLE;Extended Properties=&quot;&quot;" command="SELECT * FROM [DOUBLE]"/>
  </connection>
  <connection id="2" xr16:uid="{3301A207-E783-434D-B658-4FAFA9154DF3}" keepAlive="1" name="Query - DOUBLE (2)" description="Connection to the 'DOUBLE (2)' query in the workbook." type="5" refreshedVersion="6" background="1" saveData="1">
    <dbPr connection="Provider=Microsoft.Mashup.OleDb.1;Data Source=$Workbook$;Location=&quot;DOUBLE (2)&quot;;Extended Properties=&quot;&quot;" command="SELECT * FROM [DOUBLE (2)]"/>
  </connection>
  <connection id="3" xr16:uid="{850B8E53-7E06-4014-B8E0-E91FE5FC4E27}" keepAlive="1" name="Query - DOUBLE (3)" description="Connection to the 'DOUBLE (3)' query in the workbook." type="5" refreshedVersion="6" background="1" saveData="1">
    <dbPr connection="Provider=Microsoft.Mashup.OleDb.1;Data Source=$Workbook$;Location=DOUBLE (3);Extended Properties=&quot;&quot;" command="SELECT * FROM [DOUBLE (3)]"/>
  </connection>
  <connection id="4" xr16:uid="{42D72CF8-12B6-45B9-9888-C2F2E962E107}" keepAlive="1" name="Query - DOUBLE-apollo" description="Connection to the 'DOUBLE-apollo' query in the workbook." type="5" refreshedVersion="6" background="1" saveData="1">
    <dbPr connection="Provider=Microsoft.Mashup.OleDb.1;Data Source=$Workbook$;Location=DOUBLE-apollo;Extended Properties=&quot;&quot;" command="SELECT * FROM [DOUBLE-apollo]"/>
  </connection>
  <connection id="5" xr16:uid="{AF4BC3C9-5B98-4FEB-83E4-8D7583D58BFA}" keepAlive="1" name="Query - DOUBLE-apollo (2)" description="Connection to the 'DOUBLE-apollo (2)' query in the workbook." type="5" refreshedVersion="6" background="1" saveData="1">
    <dbPr connection="Provider=Microsoft.Mashup.OleDb.1;Data Source=$Workbook$;Location=&quot;DOUBLE-apollo (2)&quot;;Extended Properties=&quot;&quot;" command="SELECT * FROM [DOUBLE-apollo (2)]"/>
  </connection>
  <connection id="6" xr16:uid="{A892F8A5-FE9D-4CD2-BC0E-6CF323768240}" keepAlive="1" name="Query - DOUBLE-atlas" description="Connection to the 'DOUBLE-atlas' query in the workbook." type="5" refreshedVersion="6" background="1" saveData="1">
    <dbPr connection="Provider=Microsoft.Mashup.OleDb.1;Data Source=$Workbook$;Location=DOUBLE-atlas;Extended Properties=&quot;&quot;" command="SELECT * FROM [DOUBLE-atlas]"/>
  </connection>
  <connection id="7" xr16:uid="{B510D096-3975-4CE2-AFAB-B65E970B6360}" keepAlive="1" name="Query - DOUBLE-KH4250-04" description="Connection to the 'DOUBLE-KH4250-04' query in the workbook." type="5" refreshedVersion="6" background="1" saveData="1">
    <dbPr connection="Provider=Microsoft.Mashup.OleDb.1;Data Source=$Workbook$;Location=DOUBLE-KH4250-04;Extended Properties=&quot;&quot;" command="SELECT * FROM [DOUBLE-KH4250-04]"/>
  </connection>
  <connection id="8" xr16:uid="{B5775B41-C3A6-4726-85B3-3D749157CF82}" keepAlive="1" name="Query - DOUBLE-KH4250-04 (2)" description="Connection to the 'DOUBLE-KH4250-04 (2)' query in the workbook." type="5" refreshedVersion="6" background="1" saveData="1">
    <dbPr connection="Provider=Microsoft.Mashup.OleDb.1;Data Source=$Workbook$;Location=&quot;DOUBLE-KH4250-04 (2)&quot;;Extended Properties=&quot;&quot;" command="SELECT * FROM [DOUBLE-KH4250-04 (2)]"/>
  </connection>
</connections>
</file>

<file path=xl/sharedStrings.xml><?xml version="1.0" encoding="utf-8"?>
<sst xmlns="http://schemas.openxmlformats.org/spreadsheetml/2006/main" count="117" uniqueCount="54">
  <si>
    <t>atlas</t>
  </si>
  <si>
    <t>CPU(s):              32</t>
  </si>
  <si>
    <t>On-line CPU(s) list: 0-31</t>
  </si>
  <si>
    <t>Thread(s) per core:  2</t>
  </si>
  <si>
    <t>Core(s) per socket:  8</t>
  </si>
  <si>
    <t>Socket(s):           2</t>
  </si>
  <si>
    <t>NUMA node(s):        4</t>
  </si>
  <si>
    <t>Vendor ID:           AuthenticAMD</t>
  </si>
  <si>
    <t>CPU family:          21</t>
  </si>
  <si>
    <t>Model:               1</t>
  </si>
  <si>
    <t>Model name:          AMD Opteron(TM) Processor 6272</t>
  </si>
  <si>
    <t>Stepping:            2</t>
  </si>
  <si>
    <t>CPU MHz:             2419.463</t>
  </si>
  <si>
    <t>BogoMIPS:            4199.90</t>
  </si>
  <si>
    <t>Virtualization:      AMD-V</t>
  </si>
  <si>
    <t>L1d cache:           16K</t>
  </si>
  <si>
    <t>L1i cache:           64K</t>
  </si>
  <si>
    <t>L2 cache:            2048K</t>
  </si>
  <si>
    <t>L3 cache:            6144K</t>
  </si>
  <si>
    <t>NUMA node0 CPU(s):   0-7</t>
  </si>
  <si>
    <t>NUMA node1 CPU(s):   8-15</t>
  </si>
  <si>
    <t>NUMA node2 CPU(s):   16-23</t>
  </si>
  <si>
    <t>NUMA node3 CPU(s):   24-31</t>
  </si>
  <si>
    <t>Column1</t>
  </si>
  <si>
    <t>Column2</t>
  </si>
  <si>
    <t>Column3</t>
  </si>
  <si>
    <t>Column4</t>
  </si>
  <si>
    <t>Column5</t>
  </si>
  <si>
    <t>kh4250-04</t>
  </si>
  <si>
    <t>apollo</t>
  </si>
  <si>
    <t>CPU(s):              8</t>
  </si>
  <si>
    <t>On-line CPU(s) list: 0-7</t>
  </si>
  <si>
    <t>Core(s) per socket:  4</t>
  </si>
  <si>
    <t>Socket(s):           1</t>
  </si>
  <si>
    <t>NUMA node(s):        1</t>
  </si>
  <si>
    <t>Vendor ID:           GenuineIntel</t>
  </si>
  <si>
    <t>CPU family:          6</t>
  </si>
  <si>
    <t>Model:               60</t>
  </si>
  <si>
    <t>Model name:          Intel(R) Core(TM) i7-4790 CPU @ 3.60GHz</t>
  </si>
  <si>
    <t>Stepping:            3</t>
  </si>
  <si>
    <t>CPU MHz:             2828.794</t>
  </si>
  <si>
    <t>CPU max MHz:         4000.0000</t>
  </si>
  <si>
    <t>CPU min MHz:         800.0000</t>
  </si>
  <si>
    <t>BogoMIPS:            7183.45</t>
  </si>
  <si>
    <t>Virtualization:      VT-x</t>
  </si>
  <si>
    <t>L1d cache:           32K</t>
  </si>
  <si>
    <t>L1i cache:           32K</t>
  </si>
  <si>
    <t>L2 cache:            256K</t>
  </si>
  <si>
    <t>L3 cache:            8192K</t>
  </si>
  <si>
    <t>PC</t>
  </si>
  <si>
    <t>NORM.DIST(A1,65,10,FALSE)</t>
  </si>
  <si>
    <t>Column6</t>
  </si>
  <si>
    <t>QUIPs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</si>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</sst>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49183481715582"/>
          <c:y val="0.1439947215346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Sheet1!$AT$2:$AT$74</c:f>
              <c:numCache>
                <c:formatCode>General</c:formatCode>
                <c:ptCount val="73"/>
                <c:pt idx="0">
                  <c:v>3.1492766159187703E-6</c:v>
                </c:pt>
                <c:pt idx="1">
                  <c:v>0</c:v>
                </c:pt>
                <c:pt idx="2">
                  <c:v>1.4719139708965195E-2</c:v>
                </c:pt>
                <c:pt idx="3">
                  <c:v>0.10328965057563125</c:v>
                </c:pt>
                <c:pt idx="4">
                  <c:v>0.34732005767568919</c:v>
                </c:pt>
                <c:pt idx="5">
                  <c:v>0.7387685467102425</c:v>
                </c:pt>
                <c:pt idx="6">
                  <c:v>1.1378030865479543</c:v>
                </c:pt>
                <c:pt idx="7">
                  <c:v>1.5815012794277181</c:v>
                </c:pt>
                <c:pt idx="8">
                  <c:v>1.6941257226508104</c:v>
                </c:pt>
                <c:pt idx="9">
                  <c:v>1.8250524234845578</c:v>
                </c:pt>
                <c:pt idx="10">
                  <c:v>1.8890428215734021</c:v>
                </c:pt>
                <c:pt idx="11">
                  <c:v>1.9170078472236927</c:v>
                </c:pt>
                <c:pt idx="12">
                  <c:v>1.9215930503829539</c:v>
                </c:pt>
                <c:pt idx="13">
                  <c:v>1.9142879800519748</c:v>
                </c:pt>
                <c:pt idx="14">
                  <c:v>1.9012481303980753</c:v>
                </c:pt>
                <c:pt idx="15">
                  <c:v>1.8848766891757955</c:v>
                </c:pt>
                <c:pt idx="16">
                  <c:v>1.8727173665424539</c:v>
                </c:pt>
                <c:pt idx="17">
                  <c:v>1.8598074005236751</c:v>
                </c:pt>
                <c:pt idx="18">
                  <c:v>1.84850295502697</c:v>
                </c:pt>
                <c:pt idx="19">
                  <c:v>1.8389174150233549</c:v>
                </c:pt>
                <c:pt idx="20">
                  <c:v>1.8309710689194052</c:v>
                </c:pt>
                <c:pt idx="21">
                  <c:v>1.824357501333062</c:v>
                </c:pt>
                <c:pt idx="22">
                  <c:v>1.8190013499269364</c:v>
                </c:pt>
                <c:pt idx="23">
                  <c:v>1.8145713751409656</c:v>
                </c:pt>
                <c:pt idx="24">
                  <c:v>1.8110179391684789</c:v>
                </c:pt>
                <c:pt idx="25">
                  <c:v>1.808164856539527</c:v>
                </c:pt>
                <c:pt idx="26">
                  <c:v>1.8058860719628902</c:v>
                </c:pt>
                <c:pt idx="27">
                  <c:v>1.8040507815605549</c:v>
                </c:pt>
                <c:pt idx="28">
                  <c:v>1.8025863688617878</c:v>
                </c:pt>
                <c:pt idx="29">
                  <c:v>1.8014262921396611</c:v>
                </c:pt>
                <c:pt idx="30">
                  <c:v>1.8004936903510333</c:v>
                </c:pt>
                <c:pt idx="31">
                  <c:v>1.799759512526349</c:v>
                </c:pt>
                <c:pt idx="32">
                  <c:v>1.7991642563312769</c:v>
                </c:pt>
                <c:pt idx="33">
                  <c:v>1.7987000765065559</c:v>
                </c:pt>
                <c:pt idx="34">
                  <c:v>1.7983417689591421</c:v>
                </c:pt>
                <c:pt idx="35">
                  <c:v>1.7980395657137318</c:v>
                </c:pt>
                <c:pt idx="36">
                  <c:v>1.7977999981628434</c:v>
                </c:pt>
                <c:pt idx="37">
                  <c:v>1.7976122430252841</c:v>
                </c:pt>
                <c:pt idx="38">
                  <c:v>1.7974702156085034</c:v>
                </c:pt>
                <c:pt idx="39">
                  <c:v>1.797334325221257</c:v>
                </c:pt>
                <c:pt idx="40">
                  <c:v>1.797256982014388</c:v>
                </c:pt>
                <c:pt idx="41">
                  <c:v>1.7971801394802547</c:v>
                </c:pt>
                <c:pt idx="42">
                  <c:v>1.7971208561580121</c:v>
                </c:pt>
                <c:pt idx="43">
                  <c:v>1.7970713873550244</c:v>
                </c:pt>
                <c:pt idx="44">
                  <c:v>1.7970378696629412</c:v>
                </c:pt>
                <c:pt idx="45">
                  <c:v>1.7970062539012166</c:v>
                </c:pt>
                <c:pt idx="46">
                  <c:v>1.7969849564223237</c:v>
                </c:pt>
                <c:pt idx="47">
                  <c:v>1.7969668087393769</c:v>
                </c:pt>
                <c:pt idx="48">
                  <c:v>1.7969520417744289</c:v>
                </c:pt>
                <c:pt idx="49">
                  <c:v>1.7969408520714716</c:v>
                </c:pt>
                <c:pt idx="50">
                  <c:v>1.7969321538837675</c:v>
                </c:pt>
                <c:pt idx="51">
                  <c:v>1.7969246143883533</c:v>
                </c:pt>
                <c:pt idx="52">
                  <c:v>1.7969194279285778</c:v>
                </c:pt>
                <c:pt idx="53">
                  <c:v>1.7969150578842785</c:v>
                </c:pt>
                <c:pt idx="54">
                  <c:v>1.7969116892022854</c:v>
                </c:pt>
                <c:pt idx="55">
                  <c:v>1.7969088847427801</c:v>
                </c:pt>
                <c:pt idx="56">
                  <c:v>1.796906548254193</c:v>
                </c:pt>
                <c:pt idx="57">
                  <c:v>1.7969049085066657</c:v>
                </c:pt>
                <c:pt idx="58">
                  <c:v>1.7969035521571812</c:v>
                </c:pt>
                <c:pt idx="59">
                  <c:v>1.7969024979554986</c:v>
                </c:pt>
                <c:pt idx="60">
                  <c:v>1.7969016661564297</c:v>
                </c:pt>
                <c:pt idx="61">
                  <c:v>1.7969010075146941</c:v>
                </c:pt>
                <c:pt idx="62">
                  <c:v>1.7969002904099889</c:v>
                </c:pt>
                <c:pt idx="63">
                  <c:v>1.7968997254941328</c:v>
                </c:pt>
                <c:pt idx="64">
                  <c:v>1.7968990465133288</c:v>
                </c:pt>
                <c:pt idx="65">
                  <c:v>1.7968985959767243</c:v>
                </c:pt>
                <c:pt idx="66">
                  <c:v>1.7968981629144098</c:v>
                </c:pt>
                <c:pt idx="67">
                  <c:v>1.796897938280942</c:v>
                </c:pt>
                <c:pt idx="68">
                  <c:v>1.7968977288982406</c:v>
                </c:pt>
                <c:pt idx="69">
                  <c:v>1.7968975014048698</c:v>
                </c:pt>
                <c:pt idx="70">
                  <c:v>1.7968972774063279</c:v>
                </c:pt>
                <c:pt idx="71">
                  <c:v>1.7968970553139798</c:v>
                </c:pt>
                <c:pt idx="72">
                  <c:v>1.7968968376696617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F-4D78-B4AB-8BCDDA73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46639"/>
        <c:axId val="794030975"/>
      </c:scatterChart>
      <c:valAx>
        <c:axId val="5488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0975"/>
        <c:crosses val="autoZero"/>
        <c:crossBetween val="midCat"/>
      </c:valAx>
      <c:valAx>
        <c:axId val="7940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Sheet1!$AH$2:$AH$74</c:f>
              <c:numCache>
                <c:formatCode>General</c:formatCode>
                <c:ptCount val="73"/>
                <c:pt idx="0">
                  <c:v>6.0569526444043027E-6</c:v>
                </c:pt>
                <c:pt idx="1">
                  <c:v>1.2656503175429751E-3</c:v>
                </c:pt>
                <c:pt idx="2">
                  <c:v>3.4830832980236363E-2</c:v>
                </c:pt>
                <c:pt idx="3">
                  <c:v>0.23044286637275876</c:v>
                </c:pt>
                <c:pt idx="4">
                  <c:v>0.81020466873776831</c:v>
                </c:pt>
                <c:pt idx="5">
                  <c:v>1.6623658607766016</c:v>
                </c:pt>
                <c:pt idx="6">
                  <c:v>2.3931231267706345</c:v>
                </c:pt>
                <c:pt idx="7">
                  <c:v>3.224939305823106</c:v>
                </c:pt>
                <c:pt idx="8">
                  <c:v>3.6896426586250168</c:v>
                </c:pt>
                <c:pt idx="9">
                  <c:v>3.9734156226834334</c:v>
                </c:pt>
                <c:pt idx="10">
                  <c:v>4.1186030995310157</c:v>
                </c:pt>
                <c:pt idx="11">
                  <c:v>4.1777069952301744</c:v>
                </c:pt>
                <c:pt idx="12">
                  <c:v>4.1871930817889238</c:v>
                </c:pt>
                <c:pt idx="13">
                  <c:v>4.1742393849064916</c:v>
                </c:pt>
                <c:pt idx="14">
                  <c:v>4.1412980331416822</c:v>
                </c:pt>
                <c:pt idx="15">
                  <c:v>4.1165441258525926</c:v>
                </c:pt>
                <c:pt idx="16">
                  <c:v>4.082795241648232</c:v>
                </c:pt>
                <c:pt idx="17">
                  <c:v>4.0518753621032007</c:v>
                </c:pt>
                <c:pt idx="18">
                  <c:v>4.0261404210222027</c:v>
                </c:pt>
                <c:pt idx="19">
                  <c:v>4.0045128430584329</c:v>
                </c:pt>
                <c:pt idx="20">
                  <c:v>3.9862665187510231</c:v>
                </c:pt>
                <c:pt idx="21">
                  <c:v>3.9726367080023191</c:v>
                </c:pt>
                <c:pt idx="22">
                  <c:v>3.9595938275654081</c:v>
                </c:pt>
                <c:pt idx="23">
                  <c:v>3.9507801943834147</c:v>
                </c:pt>
                <c:pt idx="24">
                  <c:v>3.9434188535045802</c:v>
                </c:pt>
                <c:pt idx="25">
                  <c:v>3.9367781390446051</c:v>
                </c:pt>
                <c:pt idx="26">
                  <c:v>3.9320074424926754</c:v>
                </c:pt>
                <c:pt idx="27">
                  <c:v>3.9283754690702692</c:v>
                </c:pt>
                <c:pt idx="28">
                  <c:v>3.9254867950591699</c:v>
                </c:pt>
                <c:pt idx="29">
                  <c:v>3.9231928484176768</c:v>
                </c:pt>
                <c:pt idx="30">
                  <c:v>3.9212821095645074</c:v>
                </c:pt>
                <c:pt idx="31">
                  <c:v>3.9199059496445914</c:v>
                </c:pt>
                <c:pt idx="32">
                  <c:v>3.9186782229038761</c:v>
                </c:pt>
                <c:pt idx="33">
                  <c:v>3.9177614231297504</c:v>
                </c:pt>
                <c:pt idx="34">
                  <c:v>3.9170274224275023</c:v>
                </c:pt>
                <c:pt idx="35">
                  <c:v>3.9164808348079219</c:v>
                </c:pt>
                <c:pt idx="36">
                  <c:v>3.9159722963214114</c:v>
                </c:pt>
                <c:pt idx="37">
                  <c:v>3.9156041631958587</c:v>
                </c:pt>
                <c:pt idx="38">
                  <c:v>3.9153072967915725</c:v>
                </c:pt>
                <c:pt idx="39">
                  <c:v>3.9150756391918877</c:v>
                </c:pt>
                <c:pt idx="40">
                  <c:v>3.9148884844760357</c:v>
                </c:pt>
                <c:pt idx="41">
                  <c:v>3.9147442000368931</c:v>
                </c:pt>
                <c:pt idx="42">
                  <c:v>3.9146284370480631</c:v>
                </c:pt>
                <c:pt idx="43">
                  <c:v>3.9145426199533833</c:v>
                </c:pt>
                <c:pt idx="44">
                  <c:v>3.9144734770675904</c:v>
                </c:pt>
                <c:pt idx="45">
                  <c:v>3.9144111453704449</c:v>
                </c:pt>
                <c:pt idx="46">
                  <c:v>3.9143621230454815</c:v>
                </c:pt>
                <c:pt idx="47">
                  <c:v>3.9143255078995995</c:v>
                </c:pt>
                <c:pt idx="48">
                  <c:v>3.914297178592995</c:v>
                </c:pt>
                <c:pt idx="49">
                  <c:v>3.9142753676711615</c:v>
                </c:pt>
                <c:pt idx="50">
                  <c:v>3.9142585127640817</c:v>
                </c:pt>
                <c:pt idx="51">
                  <c:v>3.9142458145905632</c:v>
                </c:pt>
                <c:pt idx="52">
                  <c:v>3.9142330451023155</c:v>
                </c:pt>
                <c:pt idx="53">
                  <c:v>3.9142248922639049</c:v>
                </c:pt>
                <c:pt idx="54">
                  <c:v>3.9142181815484021</c:v>
                </c:pt>
                <c:pt idx="55">
                  <c:v>3.9142122886360142</c:v>
                </c:pt>
                <c:pt idx="56">
                  <c:v>3.9142092952929812</c:v>
                </c:pt>
                <c:pt idx="57">
                  <c:v>3.914204508937321</c:v>
                </c:pt>
                <c:pt idx="58">
                  <c:v>3.9142017937296805</c:v>
                </c:pt>
                <c:pt idx="59">
                  <c:v>3.9141997028906532</c:v>
                </c:pt>
                <c:pt idx="60">
                  <c:v>3.914198041401769</c:v>
                </c:pt>
                <c:pt idx="61">
                  <c:v>3.9141966112175557</c:v>
                </c:pt>
                <c:pt idx="62">
                  <c:v>3.9141955998061979</c:v>
                </c:pt>
                <c:pt idx="63">
                  <c:v>3.9141942452078022</c:v>
                </c:pt>
                <c:pt idx="64">
                  <c:v>3.9141931022630767</c:v>
                </c:pt>
                <c:pt idx="65">
                  <c:v>3.9141923856537888</c:v>
                </c:pt>
                <c:pt idx="66">
                  <c:v>3.9141916554371328</c:v>
                </c:pt>
                <c:pt idx="67">
                  <c:v>3.914191282013372</c:v>
                </c:pt>
                <c:pt idx="68">
                  <c:v>3.9141908964946754</c:v>
                </c:pt>
                <c:pt idx="69">
                  <c:v>3.9141905548190796</c:v>
                </c:pt>
                <c:pt idx="70">
                  <c:v>3.9141901859301691</c:v>
                </c:pt>
                <c:pt idx="71">
                  <c:v>3.9141898215765596</c:v>
                </c:pt>
                <c:pt idx="72">
                  <c:v>3.9141894572227338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9-4AA6-8844-088B2C253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09615"/>
        <c:axId val="794011007"/>
      </c:scatterChart>
      <c:valAx>
        <c:axId val="5412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11007"/>
        <c:crosses val="autoZero"/>
        <c:crossBetween val="midCat"/>
      </c:valAx>
      <c:valAx>
        <c:axId val="794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Sheet1!$V$2:$V$74</c:f>
              <c:numCache>
                <c:formatCode>General</c:formatCode>
                <c:ptCount val="73"/>
                <c:pt idx="0">
                  <c:v>4.4151582216905415E-6</c:v>
                </c:pt>
                <c:pt idx="1">
                  <c:v>9.2492750288296658E-4</c:v>
                </c:pt>
                <c:pt idx="2">
                  <c:v>2.3207639883258482E-2</c:v>
                </c:pt>
                <c:pt idx="3">
                  <c:v>0.16749656115140307</c:v>
                </c:pt>
                <c:pt idx="4">
                  <c:v>0.55519902194225701</c:v>
                </c:pt>
                <c:pt idx="5">
                  <c:v>1.1497307191290571</c:v>
                </c:pt>
                <c:pt idx="6">
                  <c:v>1.7675272078990123</c:v>
                </c:pt>
                <c:pt idx="7">
                  <c:v>2.2701497438761469</c:v>
                </c:pt>
                <c:pt idx="8">
                  <c:v>2.6121927128853253</c:v>
                </c:pt>
                <c:pt idx="9">
                  <c:v>2.8160149878634924</c:v>
                </c:pt>
                <c:pt idx="10">
                  <c:v>2.9197879723060423</c:v>
                </c:pt>
                <c:pt idx="11">
                  <c:v>2.9624132508179644</c:v>
                </c:pt>
                <c:pt idx="12">
                  <c:v>2.9683444167573363</c:v>
                </c:pt>
                <c:pt idx="13">
                  <c:v>2.956104860523153</c:v>
                </c:pt>
                <c:pt idx="14">
                  <c:v>2.9356204571443238</c:v>
                </c:pt>
                <c:pt idx="15">
                  <c:v>2.9130236796311473</c:v>
                </c:pt>
                <c:pt idx="16">
                  <c:v>2.8910911093149614</c:v>
                </c:pt>
                <c:pt idx="17">
                  <c:v>2.8718583854434279</c:v>
                </c:pt>
                <c:pt idx="18">
                  <c:v>2.8532198558413704</c:v>
                </c:pt>
                <c:pt idx="19">
                  <c:v>2.8384405230637406</c:v>
                </c:pt>
                <c:pt idx="20">
                  <c:v>2.8262142589456607</c:v>
                </c:pt>
                <c:pt idx="21">
                  <c:v>2.8163276273655997</c:v>
                </c:pt>
                <c:pt idx="22">
                  <c:v>2.808228844263871</c:v>
                </c:pt>
                <c:pt idx="23">
                  <c:v>2.8015936259264009</c:v>
                </c:pt>
                <c:pt idx="24">
                  <c:v>2.7959742118228816</c:v>
                </c:pt>
                <c:pt idx="25">
                  <c:v>2.7918174566669385</c:v>
                </c:pt>
                <c:pt idx="26">
                  <c:v>2.7884957580469667</c:v>
                </c:pt>
                <c:pt idx="27">
                  <c:v>2.7857752046531727</c:v>
                </c:pt>
                <c:pt idx="28">
                  <c:v>2.7836683473497037</c:v>
                </c:pt>
                <c:pt idx="29">
                  <c:v>2.7819687770838182</c:v>
                </c:pt>
                <c:pt idx="30">
                  <c:v>2.7805834352271641</c:v>
                </c:pt>
                <c:pt idx="31">
                  <c:v>2.7795178879737086</c:v>
                </c:pt>
                <c:pt idx="32">
                  <c:v>2.7786719903853108</c:v>
                </c:pt>
                <c:pt idx="33">
                  <c:v>2.7779693652739006</c:v>
                </c:pt>
                <c:pt idx="34">
                  <c:v>2.7774281624323982</c:v>
                </c:pt>
                <c:pt idx="35">
                  <c:v>2.776991919038212</c:v>
                </c:pt>
                <c:pt idx="36">
                  <c:v>2.7766456400917954</c:v>
                </c:pt>
                <c:pt idx="37">
                  <c:v>2.7763820710965006</c:v>
                </c:pt>
                <c:pt idx="38">
                  <c:v>2.7761620765279011</c:v>
                </c:pt>
                <c:pt idx="39">
                  <c:v>2.7759821470106401</c:v>
                </c:pt>
                <c:pt idx="40">
                  <c:v>2.7758429408325744</c:v>
                </c:pt>
                <c:pt idx="41">
                  <c:v>2.7757349247210747</c:v>
                </c:pt>
                <c:pt idx="42">
                  <c:v>2.7756496714858447</c:v>
                </c:pt>
                <c:pt idx="43">
                  <c:v>2.7755803386545588</c:v>
                </c:pt>
                <c:pt idx="44">
                  <c:v>2.7755304207226321</c:v>
                </c:pt>
                <c:pt idx="45">
                  <c:v>2.7754842247591238</c:v>
                </c:pt>
                <c:pt idx="46">
                  <c:v>2.775450910045659</c:v>
                </c:pt>
                <c:pt idx="47">
                  <c:v>2.7754234389955146</c:v>
                </c:pt>
                <c:pt idx="48">
                  <c:v>2.7754028106591586</c:v>
                </c:pt>
                <c:pt idx="49">
                  <c:v>2.7753860146444516</c:v>
                </c:pt>
                <c:pt idx="50">
                  <c:v>2.7753738353809112</c:v>
                </c:pt>
                <c:pt idx="51">
                  <c:v>2.7753635068724289</c:v>
                </c:pt>
                <c:pt idx="52">
                  <c:v>2.775355370788156</c:v>
                </c:pt>
                <c:pt idx="53">
                  <c:v>2.7753490955769848</c:v>
                </c:pt>
                <c:pt idx="54">
                  <c:v>2.7753441887356893</c:v>
                </c:pt>
                <c:pt idx="55">
                  <c:v>2.7753399990917096</c:v>
                </c:pt>
                <c:pt idx="56">
                  <c:v>2.7753368188820011</c:v>
                </c:pt>
                <c:pt idx="57">
                  <c:v>2.7753342640713252</c:v>
                </c:pt>
                <c:pt idx="58">
                  <c:v>2.7753323005152688</c:v>
                </c:pt>
                <c:pt idx="59">
                  <c:v>2.7753308090568085</c:v>
                </c:pt>
                <c:pt idx="60">
                  <c:v>2.7753295711044372</c:v>
                </c:pt>
                <c:pt idx="61">
                  <c:v>2.775328665598102</c:v>
                </c:pt>
                <c:pt idx="62">
                  <c:v>2.7753278344736887</c:v>
                </c:pt>
                <c:pt idx="63">
                  <c:v>2.7753268211828646</c:v>
                </c:pt>
                <c:pt idx="64">
                  <c:v>2.7753259627301317</c:v>
                </c:pt>
                <c:pt idx="65">
                  <c:v>2.7753254056078198</c:v>
                </c:pt>
                <c:pt idx="66">
                  <c:v>2.7753248537979567</c:v>
                </c:pt>
                <c:pt idx="67">
                  <c:v>2.7753245926937331</c:v>
                </c:pt>
                <c:pt idx="68">
                  <c:v>2.775324295915194</c:v>
                </c:pt>
                <c:pt idx="69">
                  <c:v>2.7753240188711059</c:v>
                </c:pt>
                <c:pt idx="70">
                  <c:v>2.7753237365136614</c:v>
                </c:pt>
                <c:pt idx="71">
                  <c:v>2.7753234609872681</c:v>
                </c:pt>
                <c:pt idx="72">
                  <c:v>2.7753231831836196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6-44A8-9794-621EBF74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35343"/>
        <c:axId val="794013919"/>
      </c:scatterChart>
      <c:valAx>
        <c:axId val="7121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13919"/>
        <c:crosses val="autoZero"/>
        <c:crossBetween val="midCat"/>
      </c:valAx>
      <c:valAx>
        <c:axId val="7940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Sheet1!$J$2:$J$74</c:f>
              <c:numCache>
                <c:formatCode>General</c:formatCode>
                <c:ptCount val="73"/>
                <c:pt idx="0">
                  <c:v>2.4656975923189639E-6</c:v>
                </c:pt>
                <c:pt idx="1">
                  <c:v>4.2676258035251167E-4</c:v>
                </c:pt>
                <c:pt idx="2">
                  <c:v>1.1211951113733623E-2</c:v>
                </c:pt>
                <c:pt idx="3">
                  <c:v>7.9983757408485345E-2</c:v>
                </c:pt>
                <c:pt idx="4">
                  <c:v>0.26851893789768772</c:v>
                </c:pt>
                <c:pt idx="5">
                  <c:v>0.55896110289426759</c:v>
                </c:pt>
                <c:pt idx="6">
                  <c:v>0.86176582487353759</c:v>
                </c:pt>
                <c:pt idx="7">
                  <c:v>1.1076706757470813</c:v>
                </c:pt>
                <c:pt idx="8">
                  <c:v>1.2764812184814402</c:v>
                </c:pt>
                <c:pt idx="9">
                  <c:v>1.3755239264327968</c:v>
                </c:pt>
                <c:pt idx="10">
                  <c:v>1.4271648611081198</c:v>
                </c:pt>
                <c:pt idx="11">
                  <c:v>1.4475207113787121</c:v>
                </c:pt>
                <c:pt idx="12">
                  <c:v>1.4514717108422037</c:v>
                </c:pt>
                <c:pt idx="13">
                  <c:v>1.4459958899176817</c:v>
                </c:pt>
                <c:pt idx="14">
                  <c:v>1.4360717072347979</c:v>
                </c:pt>
                <c:pt idx="15">
                  <c:v>1.4242659180834483</c:v>
                </c:pt>
                <c:pt idx="16">
                  <c:v>1.4138917823808166</c:v>
                </c:pt>
                <c:pt idx="17">
                  <c:v>1.403725973587566</c:v>
                </c:pt>
                <c:pt idx="18">
                  <c:v>1.3951205535060793</c:v>
                </c:pt>
                <c:pt idx="19">
                  <c:v>1.3879428143130654</c:v>
                </c:pt>
                <c:pt idx="20">
                  <c:v>1.3817705647332277</c:v>
                </c:pt>
                <c:pt idx="21">
                  <c:v>1.3771695770495487</c:v>
                </c:pt>
                <c:pt idx="22">
                  <c:v>1.3726220185744782</c:v>
                </c:pt>
                <c:pt idx="23">
                  <c:v>1.3695219533248737</c:v>
                </c:pt>
                <c:pt idx="24">
                  <c:v>1.3667364098490125</c:v>
                </c:pt>
                <c:pt idx="25">
                  <c:v>1.3645970207259652</c:v>
                </c:pt>
                <c:pt idx="26">
                  <c:v>1.3630297680016354</c:v>
                </c:pt>
                <c:pt idx="27">
                  <c:v>1.3615398917118711</c:v>
                </c:pt>
                <c:pt idx="28">
                  <c:v>1.3605526846129914</c:v>
                </c:pt>
                <c:pt idx="29">
                  <c:v>1.3597945274896643</c:v>
                </c:pt>
                <c:pt idx="30">
                  <c:v>1.359135055476864</c:v>
                </c:pt>
                <c:pt idx="31">
                  <c:v>1.3586460137158747</c:v>
                </c:pt>
                <c:pt idx="32">
                  <c:v>1.3582022611955946</c:v>
                </c:pt>
                <c:pt idx="33">
                  <c:v>1.3577939427714216</c:v>
                </c:pt>
                <c:pt idx="34">
                  <c:v>1.3575292005435069</c:v>
                </c:pt>
                <c:pt idx="35">
                  <c:v>1.3573273385865647</c:v>
                </c:pt>
                <c:pt idx="36">
                  <c:v>1.3571614613747105</c:v>
                </c:pt>
                <c:pt idx="37">
                  <c:v>1.3570179436005716</c:v>
                </c:pt>
                <c:pt idx="38">
                  <c:v>1.3569171872092052</c:v>
                </c:pt>
                <c:pt idx="39">
                  <c:v>1.3568409153650609</c:v>
                </c:pt>
                <c:pt idx="40">
                  <c:v>1.3567678617968923</c:v>
                </c:pt>
                <c:pt idx="41">
                  <c:v>1.3567227772856385</c:v>
                </c:pt>
                <c:pt idx="42">
                  <c:v>1.3566997807709518</c:v>
                </c:pt>
                <c:pt idx="43">
                  <c:v>1.3566510978175383</c:v>
                </c:pt>
                <c:pt idx="44">
                  <c:v>1.3566279456049186</c:v>
                </c:pt>
                <c:pt idx="45">
                  <c:v>1.3566057867695827</c:v>
                </c:pt>
                <c:pt idx="46">
                  <c:v>1.3565859524592039</c:v>
                </c:pt>
                <c:pt idx="47">
                  <c:v>1.3565722888586114</c:v>
                </c:pt>
                <c:pt idx="48">
                  <c:v>1.356565981404515</c:v>
                </c:pt>
                <c:pt idx="49">
                  <c:v>1.3565550089523168</c:v>
                </c:pt>
                <c:pt idx="50">
                  <c:v>1.3565480309981004</c:v>
                </c:pt>
                <c:pt idx="51">
                  <c:v>1.3565427552001683</c:v>
                </c:pt>
                <c:pt idx="52">
                  <c:v>1.3565394651466136</c:v>
                </c:pt>
                <c:pt idx="53">
                  <c:v>1.3565364577804608</c:v>
                </c:pt>
                <c:pt idx="54">
                  <c:v>1.3565347009789586</c:v>
                </c:pt>
                <c:pt idx="55">
                  <c:v>1.3565334052785614</c:v>
                </c:pt>
                <c:pt idx="56">
                  <c:v>1.3565317364571996</c:v>
                </c:pt>
                <c:pt idx="57">
                  <c:v>1.3565311889689373</c:v>
                </c:pt>
                <c:pt idx="58">
                  <c:v>1.3565296430479525</c:v>
                </c:pt>
                <c:pt idx="59">
                  <c:v>1.3565290493691269</c:v>
                </c:pt>
                <c:pt idx="60">
                  <c:v>1.356528586971272</c:v>
                </c:pt>
                <c:pt idx="61">
                  <c:v>1.3565285682425923</c:v>
                </c:pt>
                <c:pt idx="62">
                  <c:v>1.3565282904033422</c:v>
                </c:pt>
                <c:pt idx="63">
                  <c:v>1.3565279843797176</c:v>
                </c:pt>
                <c:pt idx="64">
                  <c:v>1.3565274501556037</c:v>
                </c:pt>
                <c:pt idx="65">
                  <c:v>1.3565273015981494</c:v>
                </c:pt>
                <c:pt idx="66">
                  <c:v>1.3565271528587584</c:v>
                </c:pt>
                <c:pt idx="67">
                  <c:v>1.3565270937630058</c:v>
                </c:pt>
                <c:pt idx="68">
                  <c:v>1.3565269981187682</c:v>
                </c:pt>
                <c:pt idx="69">
                  <c:v>1.3565269435688037</c:v>
                </c:pt>
                <c:pt idx="70">
                  <c:v>1.356526857197998</c:v>
                </c:pt>
                <c:pt idx="71">
                  <c:v>1.3565267886468282</c:v>
                </c:pt>
                <c:pt idx="72">
                  <c:v>1.3565266337247401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4-4936-965A-FD3A0D86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59519"/>
        <c:axId val="794031807"/>
      </c:scatterChart>
      <c:valAx>
        <c:axId val="7957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1807"/>
        <c:crosses val="autoZero"/>
        <c:crossBetween val="midCat"/>
      </c:valAx>
      <c:valAx>
        <c:axId val="7940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QUIPs vs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Sheet1!$BT$1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Sheet1!$BS$2:$BS$74</c:f>
              <c:numCache>
                <c:formatCode>General</c:formatCode>
                <c:ptCount val="73"/>
                <c:pt idx="0">
                  <c:v>2063890920</c:v>
                </c:pt>
                <c:pt idx="1">
                  <c:v>1639439928</c:v>
                </c:pt>
                <c:pt idx="2">
                  <c:v>1302279720</c:v>
                </c:pt>
                <c:pt idx="3">
                  <c:v>1034458488</c:v>
                </c:pt>
                <c:pt idx="4">
                  <c:v>821716224</c:v>
                </c:pt>
                <c:pt idx="5">
                  <c:v>652725612</c:v>
                </c:pt>
                <c:pt idx="6">
                  <c:v>518488908</c:v>
                </c:pt>
                <c:pt idx="7">
                  <c:v>411858720</c:v>
                </c:pt>
                <c:pt idx="8">
                  <c:v>327157656</c:v>
                </c:pt>
                <c:pt idx="9">
                  <c:v>259875840</c:v>
                </c:pt>
                <c:pt idx="10">
                  <c:v>206430924</c:v>
                </c:pt>
                <c:pt idx="11">
                  <c:v>163977240</c:v>
                </c:pt>
                <c:pt idx="12">
                  <c:v>130254432</c:v>
                </c:pt>
                <c:pt idx="13">
                  <c:v>103466916</c:v>
                </c:pt>
                <c:pt idx="14">
                  <c:v>82188372</c:v>
                </c:pt>
                <c:pt idx="15">
                  <c:v>65285892</c:v>
                </c:pt>
                <c:pt idx="16">
                  <c:v>51859500</c:v>
                </c:pt>
                <c:pt idx="17">
                  <c:v>41194356</c:v>
                </c:pt>
                <c:pt idx="18">
                  <c:v>32722536</c:v>
                </c:pt>
                <c:pt idx="19">
                  <c:v>25992960</c:v>
                </c:pt>
                <c:pt idx="20">
                  <c:v>20647368</c:v>
                </c:pt>
                <c:pt idx="21">
                  <c:v>16401168</c:v>
                </c:pt>
                <c:pt idx="22">
                  <c:v>13028232</c:v>
                </c:pt>
                <c:pt idx="23">
                  <c:v>10348968</c:v>
                </c:pt>
                <c:pt idx="24">
                  <c:v>8220660</c:v>
                </c:pt>
                <c:pt idx="25">
                  <c:v>6530076</c:v>
                </c:pt>
                <c:pt idx="26">
                  <c:v>5187168</c:v>
                </c:pt>
                <c:pt idx="27">
                  <c:v>4120452</c:v>
                </c:pt>
                <c:pt idx="28">
                  <c:v>3273060</c:v>
                </c:pt>
                <c:pt idx="29">
                  <c:v>2599968</c:v>
                </c:pt>
                <c:pt idx="30">
                  <c:v>2065308</c:v>
                </c:pt>
                <c:pt idx="31">
                  <c:v>1640604</c:v>
                </c:pt>
                <c:pt idx="32">
                  <c:v>1303260</c:v>
                </c:pt>
                <c:pt idx="33">
                  <c:v>1035300</c:v>
                </c:pt>
                <c:pt idx="34">
                  <c:v>822444</c:v>
                </c:pt>
                <c:pt idx="35">
                  <c:v>653352</c:v>
                </c:pt>
                <c:pt idx="36">
                  <c:v>519036</c:v>
                </c:pt>
                <c:pt idx="37">
                  <c:v>412356</c:v>
                </c:pt>
                <c:pt idx="38">
                  <c:v>327600</c:v>
                </c:pt>
                <c:pt idx="39">
                  <c:v>260232</c:v>
                </c:pt>
                <c:pt idx="40">
                  <c:v>206724</c:v>
                </c:pt>
                <c:pt idx="41">
                  <c:v>164220</c:v>
                </c:pt>
                <c:pt idx="42">
                  <c:v>130452</c:v>
                </c:pt>
                <c:pt idx="43">
                  <c:v>103656</c:v>
                </c:pt>
                <c:pt idx="44">
                  <c:v>82404</c:v>
                </c:pt>
                <c:pt idx="45">
                  <c:v>65520</c:v>
                </c:pt>
                <c:pt idx="46">
                  <c:v>52080</c:v>
                </c:pt>
                <c:pt idx="47">
                  <c:v>41412</c:v>
                </c:pt>
                <c:pt idx="48">
                  <c:v>32928</c:v>
                </c:pt>
                <c:pt idx="49">
                  <c:v>26208</c:v>
                </c:pt>
                <c:pt idx="50">
                  <c:v>20832</c:v>
                </c:pt>
                <c:pt idx="51">
                  <c:v>16548</c:v>
                </c:pt>
                <c:pt idx="52">
                  <c:v>13188</c:v>
                </c:pt>
                <c:pt idx="53">
                  <c:v>10500</c:v>
                </c:pt>
                <c:pt idx="54">
                  <c:v>8400</c:v>
                </c:pt>
                <c:pt idx="55">
                  <c:v>6720</c:v>
                </c:pt>
                <c:pt idx="56">
                  <c:v>5376</c:v>
                </c:pt>
                <c:pt idx="57">
                  <c:v>4284</c:v>
                </c:pt>
                <c:pt idx="58">
                  <c:v>3444</c:v>
                </c:pt>
                <c:pt idx="59">
                  <c:v>2772</c:v>
                </c:pt>
                <c:pt idx="60">
                  <c:v>2268</c:v>
                </c:pt>
                <c:pt idx="61">
                  <c:v>1848</c:v>
                </c:pt>
                <c:pt idx="62">
                  <c:v>1512</c:v>
                </c:pt>
                <c:pt idx="63">
                  <c:v>1260</c:v>
                </c:pt>
                <c:pt idx="64">
                  <c:v>1008</c:v>
                </c:pt>
                <c:pt idx="65">
                  <c:v>840</c:v>
                </c:pt>
                <c:pt idx="66">
                  <c:v>672</c:v>
                </c:pt>
                <c:pt idx="67">
                  <c:v>588</c:v>
                </c:pt>
                <c:pt idx="68">
                  <c:v>504</c:v>
                </c:pt>
                <c:pt idx="69">
                  <c:v>420</c:v>
                </c:pt>
                <c:pt idx="70">
                  <c:v>336</c:v>
                </c:pt>
                <c:pt idx="71">
                  <c:v>252</c:v>
                </c:pt>
                <c:pt idx="72">
                  <c:v>168</c:v>
                </c:pt>
              </c:numCache>
            </c:numRef>
          </c:xVal>
          <c:yVal>
            <c:numRef>
              <c:f>Sheet1!$BT$2:$BT$74</c:f>
              <c:numCache>
                <c:formatCode>General</c:formatCode>
                <c:ptCount val="73"/>
                <c:pt idx="0">
                  <c:v>49755265</c:v>
                </c:pt>
                <c:pt idx="1">
                  <c:v>50945606</c:v>
                </c:pt>
                <c:pt idx="2">
                  <c:v>53074532</c:v>
                </c:pt>
                <c:pt idx="3">
                  <c:v>53741273</c:v>
                </c:pt>
                <c:pt idx="4">
                  <c:v>54249672</c:v>
                </c:pt>
                <c:pt idx="5">
                  <c:v>54303758</c:v>
                </c:pt>
                <c:pt idx="6">
                  <c:v>55685627</c:v>
                </c:pt>
                <c:pt idx="7">
                  <c:v>56302786</c:v>
                </c:pt>
                <c:pt idx="8">
                  <c:v>57995631</c:v>
                </c:pt>
                <c:pt idx="9">
                  <c:v>56395551</c:v>
                </c:pt>
                <c:pt idx="10">
                  <c:v>57273602</c:v>
                </c:pt>
                <c:pt idx="11">
                  <c:v>57153911</c:v>
                </c:pt>
                <c:pt idx="12">
                  <c:v>59190022</c:v>
                </c:pt>
                <c:pt idx="13">
                  <c:v>58504832</c:v>
                </c:pt>
                <c:pt idx="14">
                  <c:v>59138407</c:v>
                </c:pt>
                <c:pt idx="15">
                  <c:v>58600887</c:v>
                </c:pt>
                <c:pt idx="16">
                  <c:v>59486443</c:v>
                </c:pt>
                <c:pt idx="17">
                  <c:v>59339676</c:v>
                </c:pt>
                <c:pt idx="18">
                  <c:v>58558301</c:v>
                </c:pt>
                <c:pt idx="19">
                  <c:v>58975407</c:v>
                </c:pt>
                <c:pt idx="20">
                  <c:v>59984769</c:v>
                </c:pt>
                <c:pt idx="21">
                  <c:v>60058565</c:v>
                </c:pt>
                <c:pt idx="22">
                  <c:v>60810903</c:v>
                </c:pt>
                <c:pt idx="23">
                  <c:v>60141001</c:v>
                </c:pt>
                <c:pt idx="24">
                  <c:v>60380841</c:v>
                </c:pt>
                <c:pt idx="25">
                  <c:v>60528513</c:v>
                </c:pt>
                <c:pt idx="26">
                  <c:v>61744311</c:v>
                </c:pt>
                <c:pt idx="27">
                  <c:v>61563791</c:v>
                </c:pt>
                <c:pt idx="28">
                  <c:v>61216023</c:v>
                </c:pt>
                <c:pt idx="29">
                  <c:v>59887497</c:v>
                </c:pt>
                <c:pt idx="30">
                  <c:v>60806466</c:v>
                </c:pt>
                <c:pt idx="31">
                  <c:v>61111755</c:v>
                </c:pt>
                <c:pt idx="32">
                  <c:v>61749184</c:v>
                </c:pt>
                <c:pt idx="33">
                  <c:v>61125951</c:v>
                </c:pt>
                <c:pt idx="34">
                  <c:v>60403773</c:v>
                </c:pt>
                <c:pt idx="35">
                  <c:v>60692061</c:v>
                </c:pt>
                <c:pt idx="36">
                  <c:v>61296406</c:v>
                </c:pt>
                <c:pt idx="37">
                  <c:v>60809245</c:v>
                </c:pt>
                <c:pt idx="38">
                  <c:v>60362289</c:v>
                </c:pt>
                <c:pt idx="39">
                  <c:v>62382432</c:v>
                </c:pt>
                <c:pt idx="40">
                  <c:v>62210068</c:v>
                </c:pt>
                <c:pt idx="41">
                  <c:v>62652016</c:v>
                </c:pt>
                <c:pt idx="42">
                  <c:v>62166821</c:v>
                </c:pt>
                <c:pt idx="43">
                  <c:v>61555492</c:v>
                </c:pt>
                <c:pt idx="44">
                  <c:v>62330691</c:v>
                </c:pt>
                <c:pt idx="45">
                  <c:v>63063304</c:v>
                </c:pt>
                <c:pt idx="46">
                  <c:v>62126782</c:v>
                </c:pt>
                <c:pt idx="47">
                  <c:v>61408606</c:v>
                </c:pt>
                <c:pt idx="48">
                  <c:v>63576892</c:v>
                </c:pt>
                <c:pt idx="49">
                  <c:v>63607535</c:v>
                </c:pt>
                <c:pt idx="50">
                  <c:v>62930190</c:v>
                </c:pt>
                <c:pt idx="51">
                  <c:v>62612854</c:v>
                </c:pt>
                <c:pt idx="52">
                  <c:v>62093100</c:v>
                </c:pt>
                <c:pt idx="53">
                  <c:v>59490061</c:v>
                </c:pt>
                <c:pt idx="54">
                  <c:v>60296361</c:v>
                </c:pt>
                <c:pt idx="55">
                  <c:v>59374987</c:v>
                </c:pt>
                <c:pt idx="56">
                  <c:v>58570737</c:v>
                </c:pt>
                <c:pt idx="57">
                  <c:v>56248548</c:v>
                </c:pt>
                <c:pt idx="58">
                  <c:v>53640203</c:v>
                </c:pt>
                <c:pt idx="59">
                  <c:v>51027638</c:v>
                </c:pt>
                <c:pt idx="60">
                  <c:v>48784521</c:v>
                </c:pt>
                <c:pt idx="61">
                  <c:v>45270098</c:v>
                </c:pt>
                <c:pt idx="62">
                  <c:v>42827960</c:v>
                </c:pt>
                <c:pt idx="63">
                  <c:v>44622575</c:v>
                </c:pt>
                <c:pt idx="64">
                  <c:v>46087380</c:v>
                </c:pt>
                <c:pt idx="65">
                  <c:v>47109516</c:v>
                </c:pt>
                <c:pt idx="66">
                  <c:v>48966582</c:v>
                </c:pt>
                <c:pt idx="67">
                  <c:v>49724693</c:v>
                </c:pt>
                <c:pt idx="68">
                  <c:v>51850088</c:v>
                </c:pt>
                <c:pt idx="69">
                  <c:v>54617270</c:v>
                </c:pt>
                <c:pt idx="70">
                  <c:v>59319542</c:v>
                </c:pt>
                <c:pt idx="71">
                  <c:v>69988305</c:v>
                </c:pt>
                <c:pt idx="72">
                  <c:v>109001438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D-40C3-87CD-B7954907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66415"/>
        <c:axId val="1193975551"/>
      </c:scatterChart>
      <c:valAx>
        <c:axId val="10808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75551"/>
        <c:crosses val="autoZero"/>
        <c:crossBetween val="midCat"/>
      </c:valAx>
      <c:valAx>
        <c:axId val="1193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QUIPs vs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Sheet1!$BD$1</c:f>
              <c:strCache>
                <c:ptCount val="1"/>
                <c:pt idx="0">
                  <c:v>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Sheet1!$BC$2:$BC$74</c:f>
              <c:numCache>
                <c:formatCode>General</c:formatCode>
                <c:ptCount val="73"/>
                <c:pt idx="0">
                  <c:v>49755265</c:v>
                </c:pt>
                <c:pt idx="1">
                  <c:v>50945606</c:v>
                </c:pt>
                <c:pt idx="2">
                  <c:v>53074532</c:v>
                </c:pt>
                <c:pt idx="3">
                  <c:v>53741273</c:v>
                </c:pt>
                <c:pt idx="4">
                  <c:v>54249672</c:v>
                </c:pt>
                <c:pt idx="5">
                  <c:v>54303758</c:v>
                </c:pt>
                <c:pt idx="6">
                  <c:v>55685627</c:v>
                </c:pt>
                <c:pt idx="7">
                  <c:v>56302786</c:v>
                </c:pt>
                <c:pt idx="8">
                  <c:v>57995631</c:v>
                </c:pt>
                <c:pt idx="9">
                  <c:v>56395551</c:v>
                </c:pt>
                <c:pt idx="10">
                  <c:v>57273602</c:v>
                </c:pt>
                <c:pt idx="11">
                  <c:v>57153911</c:v>
                </c:pt>
                <c:pt idx="12">
                  <c:v>59190022</c:v>
                </c:pt>
                <c:pt idx="13">
                  <c:v>58504832</c:v>
                </c:pt>
                <c:pt idx="14">
                  <c:v>59138407</c:v>
                </c:pt>
                <c:pt idx="15">
                  <c:v>58600887</c:v>
                </c:pt>
                <c:pt idx="16">
                  <c:v>59486443</c:v>
                </c:pt>
                <c:pt idx="17">
                  <c:v>59339676</c:v>
                </c:pt>
                <c:pt idx="18">
                  <c:v>58558301</c:v>
                </c:pt>
                <c:pt idx="19">
                  <c:v>58975407</c:v>
                </c:pt>
                <c:pt idx="20">
                  <c:v>59984769</c:v>
                </c:pt>
                <c:pt idx="21">
                  <c:v>60058565</c:v>
                </c:pt>
                <c:pt idx="22">
                  <c:v>60810903</c:v>
                </c:pt>
                <c:pt idx="23">
                  <c:v>60141001</c:v>
                </c:pt>
                <c:pt idx="24">
                  <c:v>60380841</c:v>
                </c:pt>
                <c:pt idx="25">
                  <c:v>60528513</c:v>
                </c:pt>
                <c:pt idx="26">
                  <c:v>61744311</c:v>
                </c:pt>
                <c:pt idx="27">
                  <c:v>61563791</c:v>
                </c:pt>
                <c:pt idx="28">
                  <c:v>61216023</c:v>
                </c:pt>
                <c:pt idx="29">
                  <c:v>59887497</c:v>
                </c:pt>
                <c:pt idx="30">
                  <c:v>60806466</c:v>
                </c:pt>
                <c:pt idx="31">
                  <c:v>61111755</c:v>
                </c:pt>
                <c:pt idx="32">
                  <c:v>61749184</c:v>
                </c:pt>
                <c:pt idx="33">
                  <c:v>61125951</c:v>
                </c:pt>
                <c:pt idx="34">
                  <c:v>60403773</c:v>
                </c:pt>
                <c:pt idx="35">
                  <c:v>60692061</c:v>
                </c:pt>
                <c:pt idx="36">
                  <c:v>61296406</c:v>
                </c:pt>
                <c:pt idx="37">
                  <c:v>60809245</c:v>
                </c:pt>
                <c:pt idx="38">
                  <c:v>60362289</c:v>
                </c:pt>
                <c:pt idx="39">
                  <c:v>62382432</c:v>
                </c:pt>
                <c:pt idx="40">
                  <c:v>62210068</c:v>
                </c:pt>
                <c:pt idx="41">
                  <c:v>62652016</c:v>
                </c:pt>
                <c:pt idx="42">
                  <c:v>62166821</c:v>
                </c:pt>
                <c:pt idx="43">
                  <c:v>61555492</c:v>
                </c:pt>
                <c:pt idx="44">
                  <c:v>62330691</c:v>
                </c:pt>
                <c:pt idx="45">
                  <c:v>63063304</c:v>
                </c:pt>
                <c:pt idx="46">
                  <c:v>62126782</c:v>
                </c:pt>
                <c:pt idx="47">
                  <c:v>61408606</c:v>
                </c:pt>
                <c:pt idx="48">
                  <c:v>63576892</c:v>
                </c:pt>
                <c:pt idx="49">
                  <c:v>63607535</c:v>
                </c:pt>
                <c:pt idx="50">
                  <c:v>62930190</c:v>
                </c:pt>
                <c:pt idx="51">
                  <c:v>62612854</c:v>
                </c:pt>
                <c:pt idx="52">
                  <c:v>62093100</c:v>
                </c:pt>
                <c:pt idx="53">
                  <c:v>59490061</c:v>
                </c:pt>
                <c:pt idx="54">
                  <c:v>60296361</c:v>
                </c:pt>
                <c:pt idx="55">
                  <c:v>59374987</c:v>
                </c:pt>
                <c:pt idx="56">
                  <c:v>58570737</c:v>
                </c:pt>
                <c:pt idx="57">
                  <c:v>56248548</c:v>
                </c:pt>
                <c:pt idx="58">
                  <c:v>53640203</c:v>
                </c:pt>
                <c:pt idx="59">
                  <c:v>51027638</c:v>
                </c:pt>
                <c:pt idx="60">
                  <c:v>48784521</c:v>
                </c:pt>
                <c:pt idx="61">
                  <c:v>45270098</c:v>
                </c:pt>
                <c:pt idx="62">
                  <c:v>42827960</c:v>
                </c:pt>
                <c:pt idx="63">
                  <c:v>44622575</c:v>
                </c:pt>
                <c:pt idx="64">
                  <c:v>46087380</c:v>
                </c:pt>
                <c:pt idx="65">
                  <c:v>47109516</c:v>
                </c:pt>
                <c:pt idx="66">
                  <c:v>48966582</c:v>
                </c:pt>
                <c:pt idx="67">
                  <c:v>49724693</c:v>
                </c:pt>
                <c:pt idx="68">
                  <c:v>51850088</c:v>
                </c:pt>
                <c:pt idx="69">
                  <c:v>54617270</c:v>
                </c:pt>
                <c:pt idx="70">
                  <c:v>59319542</c:v>
                </c:pt>
                <c:pt idx="71">
                  <c:v>69988305</c:v>
                </c:pt>
                <c:pt idx="72">
                  <c:v>109001438</c:v>
                </c:pt>
              </c:numCache>
            </c:numRef>
          </c:xVal>
          <c:yVal>
            <c:numRef>
              <c:f>Sheet1!$BD$2:$BD$74</c:f>
              <c:numCache>
                <c:formatCode>General</c:formatCode>
                <c:ptCount val="73"/>
                <c:pt idx="0">
                  <c:v>2063890920</c:v>
                </c:pt>
                <c:pt idx="1">
                  <c:v>1639439928</c:v>
                </c:pt>
                <c:pt idx="2">
                  <c:v>1302279720</c:v>
                </c:pt>
                <c:pt idx="3">
                  <c:v>1034458488</c:v>
                </c:pt>
                <c:pt idx="4">
                  <c:v>821716224</c:v>
                </c:pt>
                <c:pt idx="5">
                  <c:v>652725612</c:v>
                </c:pt>
                <c:pt idx="6">
                  <c:v>518488908</c:v>
                </c:pt>
                <c:pt idx="7">
                  <c:v>411858720</c:v>
                </c:pt>
                <c:pt idx="8">
                  <c:v>327157656</c:v>
                </c:pt>
                <c:pt idx="9">
                  <c:v>259875840</c:v>
                </c:pt>
                <c:pt idx="10">
                  <c:v>206430924</c:v>
                </c:pt>
                <c:pt idx="11">
                  <c:v>163977240</c:v>
                </c:pt>
                <c:pt idx="12">
                  <c:v>130254432</c:v>
                </c:pt>
                <c:pt idx="13">
                  <c:v>103466916</c:v>
                </c:pt>
                <c:pt idx="14">
                  <c:v>82188372</c:v>
                </c:pt>
                <c:pt idx="15">
                  <c:v>65285892</c:v>
                </c:pt>
                <c:pt idx="16">
                  <c:v>51859500</c:v>
                </c:pt>
                <c:pt idx="17">
                  <c:v>41194356</c:v>
                </c:pt>
                <c:pt idx="18">
                  <c:v>32722536</c:v>
                </c:pt>
                <c:pt idx="19">
                  <c:v>25992960</c:v>
                </c:pt>
                <c:pt idx="20">
                  <c:v>20647368</c:v>
                </c:pt>
                <c:pt idx="21">
                  <c:v>16401168</c:v>
                </c:pt>
                <c:pt idx="22">
                  <c:v>13028232</c:v>
                </c:pt>
                <c:pt idx="23">
                  <c:v>10348968</c:v>
                </c:pt>
                <c:pt idx="24">
                  <c:v>8220660</c:v>
                </c:pt>
                <c:pt idx="25">
                  <c:v>6530076</c:v>
                </c:pt>
                <c:pt idx="26">
                  <c:v>5187168</c:v>
                </c:pt>
                <c:pt idx="27">
                  <c:v>4120452</c:v>
                </c:pt>
                <c:pt idx="28">
                  <c:v>3273060</c:v>
                </c:pt>
                <c:pt idx="29">
                  <c:v>2599968</c:v>
                </c:pt>
                <c:pt idx="30">
                  <c:v>2065308</c:v>
                </c:pt>
                <c:pt idx="31">
                  <c:v>1640604</c:v>
                </c:pt>
                <c:pt idx="32">
                  <c:v>1303260</c:v>
                </c:pt>
                <c:pt idx="33">
                  <c:v>1035300</c:v>
                </c:pt>
                <c:pt idx="34">
                  <c:v>822444</c:v>
                </c:pt>
                <c:pt idx="35">
                  <c:v>653352</c:v>
                </c:pt>
                <c:pt idx="36">
                  <c:v>519036</c:v>
                </c:pt>
                <c:pt idx="37">
                  <c:v>412356</c:v>
                </c:pt>
                <c:pt idx="38">
                  <c:v>327600</c:v>
                </c:pt>
                <c:pt idx="39">
                  <c:v>260232</c:v>
                </c:pt>
                <c:pt idx="40">
                  <c:v>206724</c:v>
                </c:pt>
                <c:pt idx="41">
                  <c:v>164220</c:v>
                </c:pt>
                <c:pt idx="42">
                  <c:v>130452</c:v>
                </c:pt>
                <c:pt idx="43">
                  <c:v>103656</c:v>
                </c:pt>
                <c:pt idx="44">
                  <c:v>82404</c:v>
                </c:pt>
                <c:pt idx="45">
                  <c:v>65520</c:v>
                </c:pt>
                <c:pt idx="46">
                  <c:v>52080</c:v>
                </c:pt>
                <c:pt idx="47">
                  <c:v>41412</c:v>
                </c:pt>
                <c:pt idx="48">
                  <c:v>32928</c:v>
                </c:pt>
                <c:pt idx="49">
                  <c:v>26208</c:v>
                </c:pt>
                <c:pt idx="50">
                  <c:v>20832</c:v>
                </c:pt>
                <c:pt idx="51">
                  <c:v>16548</c:v>
                </c:pt>
                <c:pt idx="52">
                  <c:v>13188</c:v>
                </c:pt>
                <c:pt idx="53">
                  <c:v>10500</c:v>
                </c:pt>
                <c:pt idx="54">
                  <c:v>8400</c:v>
                </c:pt>
                <c:pt idx="55">
                  <c:v>6720</c:v>
                </c:pt>
                <c:pt idx="56">
                  <c:v>5376</c:v>
                </c:pt>
                <c:pt idx="57">
                  <c:v>4284</c:v>
                </c:pt>
                <c:pt idx="58">
                  <c:v>3444</c:v>
                </c:pt>
                <c:pt idx="59">
                  <c:v>2772</c:v>
                </c:pt>
                <c:pt idx="60">
                  <c:v>2268</c:v>
                </c:pt>
                <c:pt idx="61">
                  <c:v>1848</c:v>
                </c:pt>
                <c:pt idx="62">
                  <c:v>1512</c:v>
                </c:pt>
                <c:pt idx="63">
                  <c:v>1260</c:v>
                </c:pt>
                <c:pt idx="64">
                  <c:v>1008</c:v>
                </c:pt>
                <c:pt idx="65">
                  <c:v>840</c:v>
                </c:pt>
                <c:pt idx="66">
                  <c:v>672</c:v>
                </c:pt>
                <c:pt idx="67">
                  <c:v>588</c:v>
                </c:pt>
                <c:pt idx="68">
                  <c:v>504</c:v>
                </c:pt>
                <c:pt idx="69">
                  <c:v>420</c:v>
                </c:pt>
                <c:pt idx="70">
                  <c:v>336</c:v>
                </c:pt>
                <c:pt idx="71">
                  <c:v>252</c:v>
                </c:pt>
                <c:pt idx="72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0-4BAF-90CD-7FDE94A8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47391"/>
        <c:axId val="770395183"/>
      </c:scatterChart>
      <c:valAx>
        <c:axId val="7032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95183"/>
        <c:crosses val="autoZero"/>
        <c:crossBetween val="midCat"/>
      </c:valAx>
      <c:valAx>
        <c:axId val="7703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QUIPs distribution</a:t>
            </a:r>
          </a:p>
        </cx:rich>
      </cx:tx>
    </cx:title>
    <cx:plotArea>
      <cx:plotAreaRegion>
        <cx:series layoutId="clusteredColumn" uniqueId="{A159C594-855E-43FA-AD15-3BDE2DF10FB7}" formatIdx="0">
          <cx:tx>
            <cx:txData>
              <cx:f>_xlchart.v1.0</cx:f>
              <cx:v>Column2</cx:v>
            </cx:txData>
          </cx:tx>
          <cx:dataId val="0"/>
          <cx:layoutPr>
            <cx:binning intervalClosed="r">
              <cx:binCount val="60"/>
            </cx:binning>
          </cx:layoutPr>
        </cx:series>
        <cx:series layoutId="clusteredColumn" hidden="1" uniqueId="{3EB11C64-4410-4FBC-8C9E-4725646F742D}" formatIdx="1">
          <cx:tx>
            <cx:txData>
              <cx:f>_xlchart.v1.2</cx:f>
              <cx:v>Memory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QUIPs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8C9F95D-41F5-4F80-B8F9-4DEC53FD6D4E}" formatIdx="0">
          <cx:tx>
            <cx:txData>
              <cx:f>_xlchart.v1.14</cx:f>
              <cx:v>Column5</cx:v>
            </cx:txData>
          </cx:tx>
          <cx:dataId val="0"/>
          <cx:layoutPr>
            <cx:binning intervalClosed="r">
              <cx:binCount val="60"/>
            </cx:binning>
          </cx:layoutPr>
        </cx:series>
        <cx:series layoutId="clusteredColumn" hidden="1" uniqueId="{AF04CA54-98AF-43F4-8768-630F79BDEA0D}" formatIdx="1">
          <cx:tx>
            <cx:txData>
              <cx:f>_xlchart.v1.16</cx:f>
              <cx:v>Column2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582633</xdr:colOff>
      <xdr:row>7</xdr:row>
      <xdr:rowOff>131123</xdr:rowOff>
    </xdr:from>
    <xdr:to>
      <xdr:col>52</xdr:col>
      <xdr:colOff>455414</xdr:colOff>
      <xdr:row>22</xdr:row>
      <xdr:rowOff>143822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893AC-5AD3-4B2E-938B-C47D5E70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180709</xdr:colOff>
      <xdr:row>22</xdr:row>
      <xdr:rowOff>165629</xdr:rowOff>
    </xdr:from>
    <xdr:to>
      <xdr:col>35</xdr:col>
      <xdr:colOff>299243</xdr:colOff>
      <xdr:row>37</xdr:row>
      <xdr:rowOff>178329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FCDE1-099F-4FAB-9B4B-1536760DE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446616</xdr:colOff>
      <xdr:row>4</xdr:row>
      <xdr:rowOff>4233</xdr:rowOff>
    </xdr:from>
    <xdr:to>
      <xdr:col>21</xdr:col>
      <xdr:colOff>556683</xdr:colOff>
      <xdr:row>19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282CE-BCE1-4084-83B1-E9248D41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425449</xdr:colOff>
      <xdr:row>3</xdr:row>
      <xdr:rowOff>46566</xdr:rowOff>
    </xdr:from>
    <xdr:to>
      <xdr:col>11</xdr:col>
      <xdr:colOff>543983</xdr:colOff>
      <xdr:row>18</xdr:row>
      <xdr:rowOff>59266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8218A1-2DD4-4988-84FB-0594CBDA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533481</xdr:colOff>
      <xdr:row>4</xdr:row>
      <xdr:rowOff>77184</xdr:rowOff>
    </xdr:from>
    <xdr:to>
      <xdr:col>66</xdr:col>
      <xdr:colOff>635000</xdr:colOff>
      <xdr:row>28</xdr:row>
      <xdr:rowOff>39688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D225CAA-F54A-43F6-B734-328194075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57648" y="818017"/>
              <a:ext cx="6517665" cy="4407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508371</xdr:colOff>
      <xdr:row>29</xdr:row>
      <xdr:rowOff>20483</xdr:rowOff>
    </xdr:from>
    <xdr:to>
      <xdr:col>66</xdr:col>
      <xdr:colOff>555624</xdr:colOff>
      <xdr:row>53</xdr:row>
      <xdr:rowOff>171978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9820146E-F569-40CA-9A9D-F3216564D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32538" y="5391525"/>
              <a:ext cx="6463399" cy="459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73</xdr:col>
      <xdr:colOff>333373</xdr:colOff>
      <xdr:row>6</xdr:row>
      <xdr:rowOff>113371</xdr:rowOff>
    </xdr:from>
    <xdr:to>
      <xdr:col>86</xdr:col>
      <xdr:colOff>291041</xdr:colOff>
      <xdr:row>31</xdr:row>
      <xdr:rowOff>165364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2CC8176-29A8-4D54-B956-0F71BF69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73</xdr:col>
      <xdr:colOff>419363</xdr:colOff>
      <xdr:row>35</xdr:row>
      <xdr:rowOff>126601</xdr:rowOff>
    </xdr:from>
    <xdr:to>
      <xdr:col>86</xdr:col>
      <xdr:colOff>377032</xdr:colOff>
      <xdr:row>61</xdr:row>
      <xdr:rowOff>6615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6DC143A-7633-4F91-9475-663E84A1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CFE77DB-4399-4DA9-819D-E8EA4CEC5DE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9BB9629-6ADC-4C21-BE84-FA281516972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C6DDBFD8-4F37-4541-8C54-7536403E55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FBDB92A-02BA-480C-9DD3-2643C8E484D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A50DD47-B595-4517-BD12-3DEAA24EAA9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093113F-4CFC-4EB2-85D7-435115E4DD7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1FE305F-F300-4B9F-83E1-94C9CD7EBE2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3469887-3D78-4730-94E8-C15DAE1742A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F2E0A-AD81-4C2E-9EAC-EB3959184BA7}" name="DOUBLE_apollo" displayName="DOUBLE_apollo" ref="A1:E74" tableType="queryTable" totalsRowShown="0">
  <autoFilter ref="A1:E74" xr:uid="{A49C5344-109C-40FD-ACE1-CDC18AB9B479}"/>
  <tableColumns count="5">
    <tableColumn id="1" xr3:uid="{9E549FEA-2277-47B9-A036-1075E8BBA49B}" uniqueName="1" name="Column1" queryTableFieldId="1"/>
    <tableColumn id="2" xr3:uid="{469F4724-D644-40A2-BF22-AF11F3844B24}" uniqueName="2" name="Column2" queryTableFieldId="2"/>
    <tableColumn id="3" xr3:uid="{D65D9D5B-5166-4440-AC4D-316750504B1A}" uniqueName="3" name="Column3" queryTableFieldId="3"/>
    <tableColumn id="4" xr3:uid="{6E810B26-AF54-4435-9E3C-B69A9E9CCDA2}" uniqueName="4" name="Column4" queryTableFieldId="4"/>
    <tableColumn id="5" xr3:uid="{3DFA266D-6005-44A7-BBBA-54D6197EA9EF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5E54E-9D25-465D-8C4C-1304474DC05E}" name="DOUBLE_KH4250_04" displayName="DOUBLE_KH4250_04" ref="A1:E74" tableType="queryTable" totalsRowShown="0">
  <autoFilter ref="A1:E74" xr:uid="{315AB899-D204-4811-9822-EF04674043EB}"/>
  <tableColumns count="5">
    <tableColumn id="1" xr3:uid="{BCF76A70-CA97-49E8-B80F-885B420B7C3A}" uniqueName="1" name="Column1" queryTableFieldId="1"/>
    <tableColumn id="2" xr3:uid="{4D36EA15-9CF5-4514-8987-999652744CAA}" uniqueName="2" name="Column2" queryTableFieldId="2"/>
    <tableColumn id="3" xr3:uid="{85BA1224-FEE5-4F15-9D32-9D00FB731B73}" uniqueName="3" name="Column3" queryTableFieldId="3"/>
    <tableColumn id="4" xr3:uid="{41F00096-8F59-486A-9CB8-AF530185BB7C}" uniqueName="4" name="Column4" queryTableFieldId="4"/>
    <tableColumn id="5" xr3:uid="{22D78786-A7E7-4E87-8E01-C274BC8CDB17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CAE7F-B9CD-48B2-B11C-300D9F8A704A}" name="DOUBLE" displayName="DOUBLE" ref="A1:E74" tableType="queryTable" totalsRowShown="0">
  <autoFilter ref="A1:E74" xr:uid="{8BF2C190-D3C7-48DF-997C-721B73F8150A}"/>
  <tableColumns count="5">
    <tableColumn id="1" xr3:uid="{389977BB-54A5-4EAC-818E-0403E431B7B0}" uniqueName="1" name="Column1" queryTableFieldId="1"/>
    <tableColumn id="2" xr3:uid="{8A48295E-350A-46D0-844B-3532B554988F}" uniqueName="2" name="Column2" queryTableFieldId="2"/>
    <tableColumn id="3" xr3:uid="{26794EEB-6CAC-46B6-9B47-700C1E773C1E}" uniqueName="3" name="Column3" queryTableFieldId="3"/>
    <tableColumn id="4" xr3:uid="{C58643A2-3F58-422B-956E-CD5E3B690301}" uniqueName="4" name="Column4" queryTableFieldId="4"/>
    <tableColumn id="5" xr3:uid="{E015667B-97A0-4AB9-9595-C1D6C4F4BB3E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08903-7736-4F25-8F6C-53DA9CD5D40B}" name="DOUBLE_atlas" displayName="DOUBLE_atlas" ref="E1:J74" tableType="queryTable" totalsRowShown="0">
  <autoFilter ref="E1:J74" xr:uid="{AD87A940-7E96-413D-8125-41805A5514F9}"/>
  <tableColumns count="6">
    <tableColumn id="1" xr3:uid="{9C67FD7E-CD20-4AD5-B7F0-A97BA796B3C2}" uniqueName="1" name="Column1" queryTableFieldId="1"/>
    <tableColumn id="2" xr3:uid="{1EA60AB9-737B-4E81-AA68-486D014B1A59}" uniqueName="2" name="Column2" queryTableFieldId="2"/>
    <tableColumn id="3" xr3:uid="{971BBCDA-7EC1-41D9-8A55-022E60BBF27E}" uniqueName="3" name="Column3" queryTableFieldId="3"/>
    <tableColumn id="4" xr3:uid="{D37F0BAF-9ED0-41DE-91B7-4A01898C09E4}" uniqueName="4" name="Column4" queryTableFieldId="4"/>
    <tableColumn id="5" xr3:uid="{1252BDC4-A29A-4EFB-9B6D-8306E69D3047}" uniqueName="5" name="Column5" queryTableFieldId="5"/>
    <tableColumn id="6" xr3:uid="{521AE687-0472-46C0-8139-5E477B21B537}" uniqueName="6" name="Column6" queryTableFieldId="6" dataDxfId="0">
      <calculatedColumnFormula>_xlfn.NORM.DIST(DOUBLE_atlas[[#This Row],[Column1]],AVERAGE(E:E),_xlfn.STDEV.P(E:E),FALSE)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ED98E7-27B2-4DD2-A248-BE73826EFE69}" name="DOUBLE_apollo4" displayName="DOUBLE_apollo4" ref="Q1:V74" tableType="queryTable" totalsRowShown="0">
  <autoFilter ref="Q1:V74" xr:uid="{F9B72D42-B286-45D0-BABF-001F55616E13}"/>
  <tableColumns count="6">
    <tableColumn id="1" xr3:uid="{A6ECF802-1D62-4A40-B519-259EC91DC272}" uniqueName="1" name="Column1" queryTableFieldId="1"/>
    <tableColumn id="2" xr3:uid="{3112794A-03DB-4DFC-A4DA-5902081C2F20}" uniqueName="2" name="Column2" queryTableFieldId="2"/>
    <tableColumn id="3" xr3:uid="{6C6CB077-CAFE-401B-B12C-74DAEF498233}" uniqueName="3" name="Column3" queryTableFieldId="3"/>
    <tableColumn id="4" xr3:uid="{386E1D77-761F-4724-9D07-FD869045B707}" uniqueName="4" name="Column4" queryTableFieldId="4"/>
    <tableColumn id="5" xr3:uid="{88E340E9-60A2-45AC-A171-C7652F32938C}" uniqueName="5" name="Column5" queryTableFieldId="5"/>
    <tableColumn id="6" xr3:uid="{44E8CBD6-9CE1-49A9-80C1-1FC590FFEDDD}" uniqueName="6" name="Column6" queryTableFieldId="6" dataDxfId="1">
      <calculatedColumnFormula>_xlfn.NORM.DIST(DOUBLE_apollo4[[#This Row],[Column1]],AVERAGE(Q:Q),_xlfn.STDEV.P(Q:Q),FALSE)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5D53F1-603A-451C-B8CA-A3A4CEADFE27}" name="DOUBLE_KH4250_046" displayName="DOUBLE_KH4250_046" ref="AC1:AH74" tableType="queryTable" totalsRowShown="0">
  <autoFilter ref="AC1:AH74" xr:uid="{884ABF0E-2479-4078-A3EA-E18C4F4B1478}"/>
  <tableColumns count="6">
    <tableColumn id="1" xr3:uid="{B5E053FA-0AD5-4C29-B4F7-F704018DC3CE}" uniqueName="1" name="Column1" queryTableFieldId="1"/>
    <tableColumn id="2" xr3:uid="{A9523D40-86A8-45D9-BCAC-638883AF4438}" uniqueName="2" name="Column2" queryTableFieldId="2"/>
    <tableColumn id="3" xr3:uid="{9CA8EB9E-BEC2-462E-83A8-36D3DF1D0780}" uniqueName="3" name="Column3" queryTableFieldId="3"/>
    <tableColumn id="4" xr3:uid="{FCE03538-738B-4A6F-B9F3-7B9192E70699}" uniqueName="4" name="Column4" queryTableFieldId="4"/>
    <tableColumn id="5" xr3:uid="{D29A433D-A60D-45F7-8BDA-2E1018F44C6E}" uniqueName="5" name="Column5" queryTableFieldId="5"/>
    <tableColumn id="6" xr3:uid="{2233E61E-721C-40EA-8F06-A1DF6D752AAE}" uniqueName="6" name="Column6" queryTableFieldId="6" dataDxfId="2">
      <calculatedColumnFormula>_xlfn.NORM.DIST(DOUBLE_KH4250_046[[#This Row],[Column1]],AVERAGE(AC:AC),_xlfn.STDEV.P(AC:AC),FALSE)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CF4B43-E854-4E50-A03E-1B3831BFEA55}" name="DOUBLE8" displayName="DOUBLE8" ref="AN1:AT74" tableType="queryTable" totalsRowShown="0">
  <autoFilter ref="AN1:AT74" xr:uid="{4A44A466-5855-4957-9E66-81C457CF09FF}"/>
  <tableColumns count="7">
    <tableColumn id="1" xr3:uid="{094CC591-5C1D-497E-8769-8EA69A37CE5A}" uniqueName="1" name="Column1" queryTableFieldId="1"/>
    <tableColumn id="2" xr3:uid="{ED01A8A9-8E50-4F9E-9396-DEDC85071734}" uniqueName="2" name="Column2" queryTableFieldId="2"/>
    <tableColumn id="3" xr3:uid="{CC951EAF-5DCD-4610-A745-A09D2ACCDB62}" uniqueName="3" name="Column3" queryTableFieldId="3"/>
    <tableColumn id="4" xr3:uid="{6C39E76D-AF25-4861-9BBE-C9D072219BFC}" uniqueName="4" name="Column4" queryTableFieldId="4"/>
    <tableColumn id="5" xr3:uid="{DD8EFE99-B13F-4F7D-AE9F-1718375BE2E9}" uniqueName="5" name="Column5" queryTableFieldId="5"/>
    <tableColumn id="6" xr3:uid="{5F6D1A47-7BFF-4696-A552-227FF89185AB}" uniqueName="6" name="NORM.DIST(A1,65,10,FALSE)" queryTableFieldId="6"/>
    <tableColumn id="7" xr3:uid="{532169D9-9479-44A6-831B-3FCF31284A29}" uniqueName="7" name="Column6" queryTableFieldId="7" dataDxfId="3">
      <calculatedColumnFormula>_xlfn.NORM.DIST(DOUBLE8[[#This Row],[Column1]],AVERAGE(AN:AN),_xlfn.STDEV.P(AN:AN),FALSE)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140B5B-736A-40C8-A4AA-8089660B78E5}" name="DOUBLE__3" displayName="DOUBLE__3" ref="CK1:CO74" tableType="queryTable" totalsRowShown="0">
  <autoFilter ref="CK1:CO74" xr:uid="{77AADC79-D12B-4989-BA8E-BB6226AAD3AF}"/>
  <tableColumns count="5">
    <tableColumn id="1" xr3:uid="{D96BA5BF-85BC-48CA-857E-F354EE984D2C}" uniqueName="1" name="Column1" queryTableFieldId="1"/>
    <tableColumn id="2" xr3:uid="{16744312-4F92-4CF0-997D-76FFE83C26CA}" uniqueName="2" name="Column2" queryTableFieldId="2"/>
    <tableColumn id="3" xr3:uid="{2D8C579A-1180-43DF-A780-281615B3CAD1}" uniqueName="3" name="Column3" queryTableFieldId="3"/>
    <tableColumn id="4" xr3:uid="{70AC93CA-391D-4AC8-9ABE-03183E0C498E}" uniqueName="4" name="Column4" queryTableFieldId="4"/>
    <tableColumn id="5" xr3:uid="{64628404-09E2-4C44-8A09-F6BC23B401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4CA9-6138-4147-BF17-833BE3F793F4}">
  <dimension ref="A1"/>
  <sheetViews>
    <sheetView workbookViewId="0">
      <selection sqref="A1:E1048576"/>
    </sheetView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6757-B11A-4712-A7D4-5DEA780B4CF6}">
  <dimension ref="A1:E74"/>
  <sheetViews>
    <sheetView workbookViewId="0">
      <selection sqref="A1:E1048576"/>
    </sheetView>
  </sheetViews>
  <sheetFormatPr defaultRowHeight="14.35" x14ac:dyDescent="0.5"/>
  <cols>
    <col min="1" max="1" width="11.76171875" bestFit="1" customWidth="1"/>
    <col min="2" max="4" width="10.17578125" bestFit="1" customWidth="1"/>
    <col min="5" max="5" width="10.76171875" bestFit="1" customWidth="1"/>
  </cols>
  <sheetData>
    <row r="1" spans="1:5" x14ac:dyDescent="0.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5">
      <c r="A2">
        <v>0.74543190000000004</v>
      </c>
      <c r="B2">
        <v>27860703</v>
      </c>
      <c r="C2">
        <v>20768257</v>
      </c>
      <c r="D2">
        <v>24570130</v>
      </c>
      <c r="E2">
        <v>2063890920</v>
      </c>
    </row>
    <row r="3" spans="1:5" x14ac:dyDescent="0.5">
      <c r="A3">
        <v>0.58930182460000002</v>
      </c>
      <c r="B3">
        <v>28914517</v>
      </c>
      <c r="C3">
        <v>17039378</v>
      </c>
      <c r="D3">
        <v>19517142</v>
      </c>
      <c r="E3">
        <v>1639439928</v>
      </c>
    </row>
    <row r="4" spans="1:5" x14ac:dyDescent="0.5">
      <c r="A4">
        <v>0.46790695189999998</v>
      </c>
      <c r="B4">
        <v>29702465</v>
      </c>
      <c r="C4">
        <v>13897990</v>
      </c>
      <c r="D4">
        <v>15503330</v>
      </c>
      <c r="E4">
        <v>1302279720</v>
      </c>
    </row>
    <row r="5" spans="1:5" x14ac:dyDescent="0.5">
      <c r="A5">
        <v>0.37156510349999999</v>
      </c>
      <c r="B5">
        <v>30358071</v>
      </c>
      <c r="C5">
        <v>11280000</v>
      </c>
      <c r="D5">
        <v>12314982</v>
      </c>
      <c r="E5">
        <v>1034458488</v>
      </c>
    </row>
    <row r="6" spans="1:5" x14ac:dyDescent="0.5">
      <c r="A6">
        <v>0.29542088509999997</v>
      </c>
      <c r="B6">
        <v>30863742</v>
      </c>
      <c r="C6">
        <v>9117794</v>
      </c>
      <c r="D6">
        <v>9782336</v>
      </c>
      <c r="E6">
        <v>821716224</v>
      </c>
    </row>
    <row r="7" spans="1:5" x14ac:dyDescent="0.5">
      <c r="A7">
        <v>0.23445653920000001</v>
      </c>
      <c r="B7">
        <v>31328993</v>
      </c>
      <c r="C7">
        <v>7345287</v>
      </c>
      <c r="D7">
        <v>7770543</v>
      </c>
      <c r="E7">
        <v>652725612</v>
      </c>
    </row>
    <row r="8" spans="1:5" x14ac:dyDescent="0.5">
      <c r="A8">
        <v>0.18622457980000001</v>
      </c>
      <c r="B8">
        <v>31688102</v>
      </c>
      <c r="C8">
        <v>5901104</v>
      </c>
      <c r="D8">
        <v>6172487</v>
      </c>
      <c r="E8">
        <v>518488908</v>
      </c>
    </row>
    <row r="9" spans="1:5" x14ac:dyDescent="0.5">
      <c r="A9">
        <v>0.14782238010000001</v>
      </c>
      <c r="B9">
        <v>31999750</v>
      </c>
      <c r="C9">
        <v>4730279</v>
      </c>
      <c r="D9">
        <v>4903080</v>
      </c>
      <c r="E9">
        <v>411858720</v>
      </c>
    </row>
    <row r="10" spans="1:5" x14ac:dyDescent="0.5">
      <c r="A10">
        <v>0.1173802614</v>
      </c>
      <c r="B10">
        <v>32244805</v>
      </c>
      <c r="C10">
        <v>3784904</v>
      </c>
      <c r="D10">
        <v>3894734</v>
      </c>
      <c r="E10">
        <v>327157656</v>
      </c>
    </row>
    <row r="11" spans="1:5" x14ac:dyDescent="0.5">
      <c r="A11">
        <v>9.3101978299999999E-2</v>
      </c>
      <c r="B11">
        <v>32481100</v>
      </c>
      <c r="C11">
        <v>3024055</v>
      </c>
      <c r="D11">
        <v>3093760</v>
      </c>
      <c r="E11">
        <v>259875840</v>
      </c>
    </row>
    <row r="12" spans="1:5" x14ac:dyDescent="0.5">
      <c r="A12">
        <v>7.3981841399999998E-2</v>
      </c>
      <c r="B12">
        <v>32620482</v>
      </c>
      <c r="C12">
        <v>2413323</v>
      </c>
      <c r="D12">
        <v>2457511</v>
      </c>
      <c r="E12">
        <v>206430924</v>
      </c>
    </row>
    <row r="13" spans="1:5" x14ac:dyDescent="0.5">
      <c r="A13">
        <v>5.8444380800000001E-2</v>
      </c>
      <c r="B13">
        <v>32922325</v>
      </c>
      <c r="C13">
        <v>1924125</v>
      </c>
      <c r="D13">
        <v>1952110</v>
      </c>
      <c r="E13">
        <v>163977240</v>
      </c>
    </row>
    <row r="14" spans="1:5" x14ac:dyDescent="0.5">
      <c r="A14">
        <v>4.6200799899999999E-2</v>
      </c>
      <c r="B14">
        <v>33179894</v>
      </c>
      <c r="C14">
        <v>1532938</v>
      </c>
      <c r="D14">
        <v>1550648</v>
      </c>
      <c r="E14">
        <v>130254432</v>
      </c>
    </row>
    <row r="15" spans="1:5" x14ac:dyDescent="0.5">
      <c r="A15">
        <v>3.6753929599999999E-2</v>
      </c>
      <c r="B15">
        <v>33208633</v>
      </c>
      <c r="C15">
        <v>1220548</v>
      </c>
      <c r="D15">
        <v>1231749</v>
      </c>
      <c r="E15">
        <v>103466916</v>
      </c>
    </row>
    <row r="16" spans="1:5" x14ac:dyDescent="0.5">
      <c r="A16">
        <v>2.9117062700000002E-2</v>
      </c>
      <c r="B16">
        <v>33360232</v>
      </c>
      <c r="C16">
        <v>971352</v>
      </c>
      <c r="D16">
        <v>978433</v>
      </c>
      <c r="E16">
        <v>82188372</v>
      </c>
    </row>
    <row r="17" spans="1:5" x14ac:dyDescent="0.5">
      <c r="A17">
        <v>2.3118530000000002E-2</v>
      </c>
      <c r="B17">
        <v>33425063</v>
      </c>
      <c r="C17">
        <v>772738</v>
      </c>
      <c r="D17">
        <v>777213</v>
      </c>
      <c r="E17">
        <v>65285892</v>
      </c>
    </row>
    <row r="18" spans="1:5" x14ac:dyDescent="0.5">
      <c r="A18">
        <v>1.835415E-2</v>
      </c>
      <c r="B18">
        <v>33482793</v>
      </c>
      <c r="C18">
        <v>614548</v>
      </c>
      <c r="D18">
        <v>617375</v>
      </c>
      <c r="E18">
        <v>51859500</v>
      </c>
    </row>
    <row r="19" spans="1:5" x14ac:dyDescent="0.5">
      <c r="A19">
        <v>1.46863966E-2</v>
      </c>
      <c r="B19">
        <v>33270493</v>
      </c>
      <c r="C19">
        <v>488624</v>
      </c>
      <c r="D19">
        <v>490409</v>
      </c>
      <c r="E19">
        <v>41194356</v>
      </c>
    </row>
    <row r="20" spans="1:5" x14ac:dyDescent="0.5">
      <c r="A20">
        <v>1.1448712600000001E-2</v>
      </c>
      <c r="B20">
        <v>33927538</v>
      </c>
      <c r="C20">
        <v>388427</v>
      </c>
      <c r="D20">
        <v>389554</v>
      </c>
      <c r="E20">
        <v>32722536</v>
      </c>
    </row>
    <row r="21" spans="1:5" x14ac:dyDescent="0.5">
      <c r="A21">
        <v>9.0522811000000002E-3</v>
      </c>
      <c r="B21">
        <v>34105020</v>
      </c>
      <c r="C21">
        <v>308728</v>
      </c>
      <c r="D21">
        <v>309440</v>
      </c>
      <c r="E21">
        <v>25992960</v>
      </c>
    </row>
    <row r="22" spans="1:5" x14ac:dyDescent="0.5">
      <c r="A22">
        <v>7.1637914999999998E-3</v>
      </c>
      <c r="B22">
        <v>34248997</v>
      </c>
      <c r="C22">
        <v>245353</v>
      </c>
      <c r="D22">
        <v>245802</v>
      </c>
      <c r="E22">
        <v>20647368</v>
      </c>
    </row>
    <row r="23" spans="1:5" x14ac:dyDescent="0.5">
      <c r="A23">
        <v>5.6907023999999999E-3</v>
      </c>
      <c r="B23">
        <v>34260863</v>
      </c>
      <c r="C23">
        <v>194968</v>
      </c>
      <c r="D23">
        <v>195252</v>
      </c>
      <c r="E23">
        <v>16401168</v>
      </c>
    </row>
    <row r="24" spans="1:5" x14ac:dyDescent="0.5">
      <c r="A24">
        <v>4.5163384000000001E-3</v>
      </c>
      <c r="B24">
        <v>34301898</v>
      </c>
      <c r="C24">
        <v>154919</v>
      </c>
      <c r="D24">
        <v>155098</v>
      </c>
      <c r="E24">
        <v>13028232</v>
      </c>
    </row>
    <row r="25" spans="1:5" x14ac:dyDescent="0.5">
      <c r="A25">
        <v>3.5741934E-3</v>
      </c>
      <c r="B25">
        <v>34438264</v>
      </c>
      <c r="C25">
        <v>123089</v>
      </c>
      <c r="D25">
        <v>123202</v>
      </c>
      <c r="E25">
        <v>10348968</v>
      </c>
    </row>
    <row r="26" spans="1:5" x14ac:dyDescent="0.5">
      <c r="A26">
        <v>2.7894846999999999E-3</v>
      </c>
      <c r="B26">
        <v>35057979</v>
      </c>
      <c r="C26">
        <v>97794</v>
      </c>
      <c r="D26">
        <v>97865</v>
      </c>
      <c r="E26">
        <v>8220660</v>
      </c>
    </row>
    <row r="27" spans="1:5" x14ac:dyDescent="0.5">
      <c r="A27">
        <v>2.216432E-3</v>
      </c>
      <c r="B27">
        <v>35053636</v>
      </c>
      <c r="C27">
        <v>77694</v>
      </c>
      <c r="D27">
        <v>77739</v>
      </c>
      <c r="E27">
        <v>6530076</v>
      </c>
    </row>
    <row r="28" spans="1:5" x14ac:dyDescent="0.5">
      <c r="A28">
        <v>1.7628545000000001E-3</v>
      </c>
      <c r="B28">
        <v>35013441</v>
      </c>
      <c r="C28">
        <v>61724</v>
      </c>
      <c r="D28">
        <v>61752</v>
      </c>
      <c r="E28">
        <v>5187168</v>
      </c>
    </row>
    <row r="29" spans="1:5" x14ac:dyDescent="0.5">
      <c r="A29">
        <v>1.3941597000000001E-3</v>
      </c>
      <c r="B29">
        <v>35171781</v>
      </c>
      <c r="C29">
        <v>49035</v>
      </c>
      <c r="D29">
        <v>49053</v>
      </c>
      <c r="E29">
        <v>4120452</v>
      </c>
    </row>
    <row r="30" spans="1:5" x14ac:dyDescent="0.5">
      <c r="A30">
        <v>1.1103243000000001E-3</v>
      </c>
      <c r="B30">
        <v>35083166</v>
      </c>
      <c r="C30">
        <v>38954</v>
      </c>
      <c r="D30">
        <v>38965</v>
      </c>
      <c r="E30">
        <v>3273060</v>
      </c>
    </row>
    <row r="31" spans="1:5" x14ac:dyDescent="0.5">
      <c r="A31">
        <v>8.8241380000000003E-4</v>
      </c>
      <c r="B31">
        <v>35068425</v>
      </c>
      <c r="C31">
        <v>30945</v>
      </c>
      <c r="D31">
        <v>30952</v>
      </c>
      <c r="E31">
        <v>2599968</v>
      </c>
    </row>
    <row r="32" spans="1:5" x14ac:dyDescent="0.5">
      <c r="A32">
        <v>6.9732799999999999E-4</v>
      </c>
      <c r="B32">
        <v>35252416</v>
      </c>
      <c r="C32">
        <v>24582</v>
      </c>
      <c r="D32">
        <v>24587</v>
      </c>
      <c r="E32">
        <v>2065308</v>
      </c>
    </row>
    <row r="33" spans="1:5" x14ac:dyDescent="0.5">
      <c r="A33">
        <v>5.5538270000000001E-4</v>
      </c>
      <c r="B33">
        <v>35161623</v>
      </c>
      <c r="C33">
        <v>19528</v>
      </c>
      <c r="D33">
        <v>19531</v>
      </c>
      <c r="E33">
        <v>1640604</v>
      </c>
    </row>
    <row r="34" spans="1:5" x14ac:dyDescent="0.5">
      <c r="A34">
        <v>4.4295229999999998E-4</v>
      </c>
      <c r="B34">
        <v>35022298</v>
      </c>
      <c r="C34">
        <v>15513</v>
      </c>
      <c r="D34">
        <v>15515</v>
      </c>
      <c r="E34">
        <v>1303260</v>
      </c>
    </row>
    <row r="35" spans="1:5" x14ac:dyDescent="0.5">
      <c r="A35">
        <v>3.497347E-4</v>
      </c>
      <c r="B35">
        <v>35237760</v>
      </c>
      <c r="C35">
        <v>12324</v>
      </c>
      <c r="D35">
        <v>12325</v>
      </c>
      <c r="E35">
        <v>1035300</v>
      </c>
    </row>
    <row r="36" spans="1:5" x14ac:dyDescent="0.5">
      <c r="A36">
        <v>2.7803769999999999E-4</v>
      </c>
      <c r="B36">
        <v>35212078</v>
      </c>
      <c r="C36">
        <v>9790</v>
      </c>
      <c r="D36">
        <v>9791</v>
      </c>
      <c r="E36">
        <v>822444</v>
      </c>
    </row>
    <row r="37" spans="1:5" x14ac:dyDescent="0.5">
      <c r="A37">
        <v>2.203114E-4</v>
      </c>
      <c r="B37">
        <v>35302528</v>
      </c>
      <c r="C37">
        <v>7778</v>
      </c>
      <c r="D37">
        <v>7778</v>
      </c>
      <c r="E37">
        <v>653352</v>
      </c>
    </row>
    <row r="38" spans="1:5" x14ac:dyDescent="0.5">
      <c r="A38">
        <v>1.7453149999999999E-4</v>
      </c>
      <c r="B38">
        <v>35401730</v>
      </c>
      <c r="C38">
        <v>6179</v>
      </c>
      <c r="D38">
        <v>6179</v>
      </c>
      <c r="E38">
        <v>519036</v>
      </c>
    </row>
    <row r="39" spans="1:5" x14ac:dyDescent="0.5">
      <c r="A39">
        <v>1.3971099999999999E-4</v>
      </c>
      <c r="B39">
        <v>35135543</v>
      </c>
      <c r="C39">
        <v>4909</v>
      </c>
      <c r="D39">
        <v>4909</v>
      </c>
      <c r="E39">
        <v>412356</v>
      </c>
    </row>
    <row r="40" spans="1:5" x14ac:dyDescent="0.5">
      <c r="A40">
        <v>1.106635E-4</v>
      </c>
      <c r="B40">
        <v>35240954</v>
      </c>
      <c r="C40">
        <v>3900</v>
      </c>
      <c r="D40">
        <v>3900</v>
      </c>
      <c r="E40">
        <v>327600</v>
      </c>
    </row>
    <row r="41" spans="1:5" x14ac:dyDescent="0.5">
      <c r="A41">
        <v>8.6917100000000002E-5</v>
      </c>
      <c r="B41">
        <v>35642335</v>
      </c>
      <c r="C41">
        <v>3098</v>
      </c>
      <c r="D41">
        <v>3098</v>
      </c>
      <c r="E41">
        <v>260232</v>
      </c>
    </row>
    <row r="42" spans="1:5" x14ac:dyDescent="0.5">
      <c r="A42">
        <v>6.8552000000000004E-5</v>
      </c>
      <c r="B42">
        <v>35899112</v>
      </c>
      <c r="C42">
        <v>2461</v>
      </c>
      <c r="D42">
        <v>2461</v>
      </c>
      <c r="E42">
        <v>206724</v>
      </c>
    </row>
    <row r="43" spans="1:5" x14ac:dyDescent="0.5">
      <c r="A43">
        <v>5.4305799999999998E-5</v>
      </c>
      <c r="B43">
        <v>35999286</v>
      </c>
      <c r="C43">
        <v>1955</v>
      </c>
      <c r="D43">
        <v>1955</v>
      </c>
      <c r="E43">
        <v>164220</v>
      </c>
    </row>
    <row r="44" spans="1:5" x14ac:dyDescent="0.5">
      <c r="A44">
        <v>4.30643E-5</v>
      </c>
      <c r="B44">
        <v>36061948</v>
      </c>
      <c r="C44">
        <v>1553</v>
      </c>
      <c r="D44">
        <v>1553</v>
      </c>
      <c r="E44">
        <v>130452</v>
      </c>
    </row>
    <row r="45" spans="1:5" x14ac:dyDescent="0.5">
      <c r="A45">
        <v>3.3923700000000002E-5</v>
      </c>
      <c r="B45">
        <v>36375402</v>
      </c>
      <c r="C45">
        <v>1234</v>
      </c>
      <c r="D45">
        <v>1234</v>
      </c>
      <c r="E45">
        <v>103656</v>
      </c>
    </row>
    <row r="46" spans="1:5" x14ac:dyDescent="0.5">
      <c r="A46">
        <v>2.73436E-5</v>
      </c>
      <c r="B46">
        <v>35876443</v>
      </c>
      <c r="C46">
        <v>981</v>
      </c>
      <c r="D46">
        <v>981</v>
      </c>
      <c r="E46">
        <v>82404</v>
      </c>
    </row>
    <row r="47" spans="1:5" x14ac:dyDescent="0.5">
      <c r="A47">
        <v>2.1254799999999998E-5</v>
      </c>
      <c r="B47">
        <v>36697456</v>
      </c>
      <c r="C47">
        <v>780</v>
      </c>
      <c r="D47">
        <v>780</v>
      </c>
      <c r="E47">
        <v>65520</v>
      </c>
    </row>
    <row r="48" spans="1:5" x14ac:dyDescent="0.5">
      <c r="A48">
        <v>1.68642E-5</v>
      </c>
      <c r="B48">
        <v>36764043</v>
      </c>
      <c r="C48">
        <v>620</v>
      </c>
      <c r="D48">
        <v>620</v>
      </c>
      <c r="E48">
        <v>52080</v>
      </c>
    </row>
    <row r="49" spans="1:5" x14ac:dyDescent="0.5">
      <c r="A49">
        <v>1.3244000000000001E-5</v>
      </c>
      <c r="B49">
        <v>37224129</v>
      </c>
      <c r="C49">
        <v>493</v>
      </c>
      <c r="D49">
        <v>493</v>
      </c>
      <c r="E49">
        <v>41412</v>
      </c>
    </row>
    <row r="50" spans="1:5" x14ac:dyDescent="0.5">
      <c r="A50">
        <v>1.05257E-5</v>
      </c>
      <c r="B50">
        <v>37242067</v>
      </c>
      <c r="C50">
        <v>392</v>
      </c>
      <c r="D50">
        <v>392</v>
      </c>
      <c r="E50">
        <v>32928</v>
      </c>
    </row>
    <row r="51" spans="1:5" x14ac:dyDescent="0.5">
      <c r="A51">
        <v>8.3125000000000005E-6</v>
      </c>
      <c r="B51">
        <v>37533880</v>
      </c>
      <c r="C51">
        <v>312</v>
      </c>
      <c r="D51">
        <v>312</v>
      </c>
      <c r="E51">
        <v>26208</v>
      </c>
    </row>
    <row r="52" spans="1:5" x14ac:dyDescent="0.5">
      <c r="A52">
        <v>6.7077000000000002E-6</v>
      </c>
      <c r="B52">
        <v>36972514</v>
      </c>
      <c r="C52">
        <v>248</v>
      </c>
      <c r="D52">
        <v>248</v>
      </c>
      <c r="E52">
        <v>20832</v>
      </c>
    </row>
    <row r="53" spans="1:5" x14ac:dyDescent="0.5">
      <c r="A53">
        <v>5.3468000000000002E-6</v>
      </c>
      <c r="B53">
        <v>36844758</v>
      </c>
      <c r="C53">
        <v>197</v>
      </c>
      <c r="D53">
        <v>197</v>
      </c>
      <c r="E53">
        <v>16548</v>
      </c>
    </row>
    <row r="54" spans="1:5" x14ac:dyDescent="0.5">
      <c r="A54">
        <v>4.2748000000000001E-6</v>
      </c>
      <c r="B54">
        <v>36726452</v>
      </c>
      <c r="C54">
        <v>157</v>
      </c>
      <c r="D54">
        <v>157</v>
      </c>
      <c r="E54">
        <v>13188</v>
      </c>
    </row>
    <row r="55" spans="1:5" x14ac:dyDescent="0.5">
      <c r="A55">
        <v>3.4479999999999999E-6</v>
      </c>
      <c r="B55">
        <v>36253024</v>
      </c>
      <c r="C55">
        <v>125</v>
      </c>
      <c r="D55">
        <v>125</v>
      </c>
      <c r="E55">
        <v>10500</v>
      </c>
    </row>
    <row r="56" spans="1:5" x14ac:dyDescent="0.5">
      <c r="A56">
        <v>2.8015000000000002E-6</v>
      </c>
      <c r="B56">
        <v>35694590</v>
      </c>
      <c r="C56">
        <v>100</v>
      </c>
      <c r="D56">
        <v>100</v>
      </c>
      <c r="E56">
        <v>8400</v>
      </c>
    </row>
    <row r="57" spans="1:5" x14ac:dyDescent="0.5">
      <c r="A57">
        <v>2.2494999999999998E-6</v>
      </c>
      <c r="B57">
        <v>35564110</v>
      </c>
      <c r="C57">
        <v>80</v>
      </c>
      <c r="D57">
        <v>80</v>
      </c>
      <c r="E57">
        <v>6720</v>
      </c>
    </row>
    <row r="58" spans="1:5" x14ac:dyDescent="0.5">
      <c r="A58">
        <v>1.8305000000000001E-6</v>
      </c>
      <c r="B58">
        <v>34964040</v>
      </c>
      <c r="C58">
        <v>64</v>
      </c>
      <c r="D58">
        <v>64</v>
      </c>
      <c r="E58">
        <v>5376</v>
      </c>
    </row>
    <row r="59" spans="1:5" x14ac:dyDescent="0.5">
      <c r="A59">
        <v>1.4939E-6</v>
      </c>
      <c r="B59">
        <v>34138517</v>
      </c>
      <c r="C59">
        <v>51</v>
      </c>
      <c r="D59">
        <v>51</v>
      </c>
      <c r="E59">
        <v>4284</v>
      </c>
    </row>
    <row r="60" spans="1:5" x14ac:dyDescent="0.5">
      <c r="A60">
        <v>1.2352E-6</v>
      </c>
      <c r="B60">
        <v>33194156</v>
      </c>
      <c r="C60">
        <v>41</v>
      </c>
      <c r="D60">
        <v>41</v>
      </c>
      <c r="E60">
        <v>3444</v>
      </c>
    </row>
    <row r="61" spans="1:5" x14ac:dyDescent="0.5">
      <c r="A61">
        <v>1.0386999999999999E-6</v>
      </c>
      <c r="B61">
        <v>31771054</v>
      </c>
      <c r="C61">
        <v>33</v>
      </c>
      <c r="D61">
        <v>33</v>
      </c>
      <c r="E61">
        <v>2772</v>
      </c>
    </row>
    <row r="62" spans="1:5" x14ac:dyDescent="0.5">
      <c r="A62">
        <v>8.7560000000000003E-7</v>
      </c>
      <c r="B62">
        <v>30835392</v>
      </c>
      <c r="C62">
        <v>27</v>
      </c>
      <c r="D62">
        <v>27</v>
      </c>
      <c r="E62">
        <v>2268</v>
      </c>
    </row>
    <row r="63" spans="1:5" x14ac:dyDescent="0.5">
      <c r="A63">
        <v>7.5629999999999996E-7</v>
      </c>
      <c r="B63">
        <v>29089901</v>
      </c>
      <c r="C63">
        <v>22</v>
      </c>
      <c r="D63">
        <v>22</v>
      </c>
      <c r="E63">
        <v>1848</v>
      </c>
    </row>
    <row r="64" spans="1:5" x14ac:dyDescent="0.5">
      <c r="A64">
        <v>6.4679999999999999E-7</v>
      </c>
      <c r="B64">
        <v>27830901</v>
      </c>
      <c r="C64">
        <v>18</v>
      </c>
      <c r="D64">
        <v>18</v>
      </c>
      <c r="E64">
        <v>1512</v>
      </c>
    </row>
    <row r="65" spans="1:5" x14ac:dyDescent="0.5">
      <c r="A65">
        <v>5.1330000000000002E-7</v>
      </c>
      <c r="B65">
        <v>29220835</v>
      </c>
      <c r="C65">
        <v>15</v>
      </c>
      <c r="D65">
        <v>15</v>
      </c>
      <c r="E65">
        <v>1260</v>
      </c>
    </row>
    <row r="66" spans="1:5" x14ac:dyDescent="0.5">
      <c r="A66">
        <v>4.002E-7</v>
      </c>
      <c r="B66">
        <v>29987907</v>
      </c>
      <c r="C66">
        <v>12</v>
      </c>
      <c r="D66">
        <v>12</v>
      </c>
      <c r="E66">
        <v>1008</v>
      </c>
    </row>
    <row r="67" spans="1:5" x14ac:dyDescent="0.5">
      <c r="A67">
        <v>3.2679999999999999E-7</v>
      </c>
      <c r="B67">
        <v>30599177</v>
      </c>
      <c r="C67">
        <v>10</v>
      </c>
      <c r="D67">
        <v>10</v>
      </c>
      <c r="E67">
        <v>840</v>
      </c>
    </row>
    <row r="68" spans="1:5" x14ac:dyDescent="0.5">
      <c r="A68">
        <v>2.5409999999999998E-7</v>
      </c>
      <c r="B68">
        <v>31488672</v>
      </c>
      <c r="C68">
        <v>8</v>
      </c>
      <c r="D68">
        <v>8</v>
      </c>
      <c r="E68">
        <v>672</v>
      </c>
    </row>
    <row r="69" spans="1:5" x14ac:dyDescent="0.5">
      <c r="A69">
        <v>2.1969999999999999E-7</v>
      </c>
      <c r="B69">
        <v>31863408</v>
      </c>
      <c r="C69">
        <v>7</v>
      </c>
      <c r="D69">
        <v>7</v>
      </c>
      <c r="E69">
        <v>588</v>
      </c>
    </row>
    <row r="70" spans="1:5" x14ac:dyDescent="0.5">
      <c r="A70">
        <v>1.8059999999999999E-7</v>
      </c>
      <c r="B70">
        <v>33228088</v>
      </c>
      <c r="C70">
        <v>6</v>
      </c>
      <c r="D70">
        <v>6</v>
      </c>
      <c r="E70">
        <v>504</v>
      </c>
    </row>
    <row r="71" spans="1:5" x14ac:dyDescent="0.5">
      <c r="A71">
        <v>1.441E-7</v>
      </c>
      <c r="B71">
        <v>34687438</v>
      </c>
      <c r="C71">
        <v>5</v>
      </c>
      <c r="D71">
        <v>5</v>
      </c>
      <c r="E71">
        <v>420</v>
      </c>
    </row>
    <row r="72" spans="1:5" x14ac:dyDescent="0.5">
      <c r="A72">
        <v>1.069E-7</v>
      </c>
      <c r="B72">
        <v>37424967</v>
      </c>
      <c r="C72">
        <v>4</v>
      </c>
      <c r="D72">
        <v>4</v>
      </c>
      <c r="E72">
        <v>336</v>
      </c>
    </row>
    <row r="73" spans="1:5" x14ac:dyDescent="0.5">
      <c r="A73">
        <v>7.0599999999999997E-8</v>
      </c>
      <c r="B73">
        <v>42502666</v>
      </c>
      <c r="C73">
        <v>3</v>
      </c>
      <c r="D73">
        <v>3</v>
      </c>
      <c r="E73">
        <v>252</v>
      </c>
    </row>
    <row r="74" spans="1:5" x14ac:dyDescent="0.5">
      <c r="A74">
        <v>3.4E-8</v>
      </c>
      <c r="B74">
        <v>58764576</v>
      </c>
      <c r="C74">
        <v>2</v>
      </c>
      <c r="D74">
        <v>2</v>
      </c>
      <c r="E74">
        <v>168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E849-1360-4DFF-82AB-C4543A8F850E}">
  <dimension ref="A1:E74"/>
  <sheetViews>
    <sheetView workbookViewId="0">
      <selection sqref="A1:E1048576"/>
    </sheetView>
  </sheetViews>
  <sheetFormatPr defaultRowHeight="14.35" x14ac:dyDescent="0.5"/>
  <cols>
    <col min="1" max="1" width="11.76171875" bestFit="1" customWidth="1"/>
    <col min="2" max="4" width="10.17578125" bestFit="1" customWidth="1"/>
    <col min="5" max="5" width="10.76171875" bestFit="1" customWidth="1"/>
  </cols>
  <sheetData>
    <row r="1" spans="1:5" x14ac:dyDescent="0.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5">
      <c r="A2">
        <v>0.52901005739999996</v>
      </c>
      <c r="B2">
        <v>39258719</v>
      </c>
      <c r="C2">
        <v>20768257</v>
      </c>
      <c r="D2">
        <v>24570130</v>
      </c>
      <c r="E2">
        <v>2063890920</v>
      </c>
    </row>
    <row r="3" spans="1:5" x14ac:dyDescent="0.5">
      <c r="A3">
        <v>0.41853308680000001</v>
      </c>
      <c r="B3">
        <v>40712140</v>
      </c>
      <c r="C3">
        <v>17039378</v>
      </c>
      <c r="D3">
        <v>19517142</v>
      </c>
      <c r="E3">
        <v>1639439928</v>
      </c>
    </row>
    <row r="4" spans="1:5" x14ac:dyDescent="0.5">
      <c r="A4">
        <v>0.32985115050000002</v>
      </c>
      <c r="B4">
        <v>42134126</v>
      </c>
      <c r="C4">
        <v>13897990</v>
      </c>
      <c r="D4">
        <v>15503330</v>
      </c>
      <c r="E4">
        <v>1302279720</v>
      </c>
    </row>
    <row r="5" spans="1:5" x14ac:dyDescent="0.5">
      <c r="A5">
        <v>0.2644438744</v>
      </c>
      <c r="B5">
        <v>42655553</v>
      </c>
      <c r="C5">
        <v>11280000</v>
      </c>
      <c r="D5">
        <v>12314982</v>
      </c>
      <c r="E5">
        <v>1034458488</v>
      </c>
    </row>
    <row r="6" spans="1:5" x14ac:dyDescent="0.5">
      <c r="A6">
        <v>0.2076984644</v>
      </c>
      <c r="B6">
        <v>43899188</v>
      </c>
      <c r="C6">
        <v>9117794</v>
      </c>
      <c r="D6">
        <v>9782336</v>
      </c>
      <c r="E6">
        <v>821716224</v>
      </c>
    </row>
    <row r="7" spans="1:5" x14ac:dyDescent="0.5">
      <c r="A7">
        <v>0.1645345688</v>
      </c>
      <c r="B7">
        <v>44642821</v>
      </c>
      <c r="C7">
        <v>7345287</v>
      </c>
      <c r="D7">
        <v>7770543</v>
      </c>
      <c r="E7">
        <v>652725612</v>
      </c>
    </row>
    <row r="8" spans="1:5" x14ac:dyDescent="0.5">
      <c r="A8">
        <v>0.13582173980000001</v>
      </c>
      <c r="B8">
        <v>43447415</v>
      </c>
      <c r="C8">
        <v>5901104</v>
      </c>
      <c r="D8">
        <v>6172487</v>
      </c>
      <c r="E8">
        <v>518488908</v>
      </c>
    </row>
    <row r="9" spans="1:5" x14ac:dyDescent="0.5">
      <c r="A9">
        <v>0.1039127707</v>
      </c>
      <c r="B9">
        <v>45521635</v>
      </c>
      <c r="C9">
        <v>4730279</v>
      </c>
      <c r="D9">
        <v>4903080</v>
      </c>
      <c r="E9">
        <v>411858720</v>
      </c>
    </row>
    <row r="10" spans="1:5" x14ac:dyDescent="0.5">
      <c r="A10">
        <v>8.3003997800000007E-2</v>
      </c>
      <c r="B10">
        <v>45599052</v>
      </c>
      <c r="C10">
        <v>3784904</v>
      </c>
      <c r="D10">
        <v>3894734</v>
      </c>
      <c r="E10">
        <v>327157656</v>
      </c>
    </row>
    <row r="11" spans="1:5" x14ac:dyDescent="0.5">
      <c r="A11">
        <v>6.5956728800000003E-2</v>
      </c>
      <c r="B11">
        <v>45849069</v>
      </c>
      <c r="C11">
        <v>3024055</v>
      </c>
      <c r="D11">
        <v>3093760</v>
      </c>
      <c r="E11">
        <v>259875840</v>
      </c>
    </row>
    <row r="12" spans="1:5" x14ac:dyDescent="0.5">
      <c r="A12">
        <v>5.2490101900000002E-2</v>
      </c>
      <c r="B12">
        <v>45976732</v>
      </c>
      <c r="C12">
        <v>2413323</v>
      </c>
      <c r="D12">
        <v>2457511</v>
      </c>
      <c r="E12">
        <v>206430924</v>
      </c>
    </row>
    <row r="13" spans="1:5" x14ac:dyDescent="0.5">
      <c r="A13">
        <v>4.1812181499999997E-2</v>
      </c>
      <c r="B13">
        <v>46018285</v>
      </c>
      <c r="C13">
        <v>1924125</v>
      </c>
      <c r="D13">
        <v>1952110</v>
      </c>
      <c r="E13">
        <v>163977240</v>
      </c>
    </row>
    <row r="14" spans="1:5" x14ac:dyDescent="0.5">
      <c r="A14">
        <v>3.2888140000000003E-2</v>
      </c>
      <c r="B14">
        <v>46610652</v>
      </c>
      <c r="C14">
        <v>1532938</v>
      </c>
      <c r="D14">
        <v>1550648</v>
      </c>
      <c r="E14">
        <v>130254432</v>
      </c>
    </row>
    <row r="15" spans="1:5" x14ac:dyDescent="0.5">
      <c r="A15">
        <v>2.7242104199999999E-2</v>
      </c>
      <c r="B15">
        <v>44803725</v>
      </c>
      <c r="C15">
        <v>1220548</v>
      </c>
      <c r="D15">
        <v>1231749</v>
      </c>
      <c r="E15">
        <v>103466916</v>
      </c>
    </row>
    <row r="16" spans="1:5" x14ac:dyDescent="0.5">
      <c r="A16">
        <v>2.0738912700000001E-2</v>
      </c>
      <c r="B16">
        <v>46837169</v>
      </c>
      <c r="C16">
        <v>971352</v>
      </c>
      <c r="D16">
        <v>978433</v>
      </c>
      <c r="E16">
        <v>82188372</v>
      </c>
    </row>
    <row r="17" spans="1:5" x14ac:dyDescent="0.5">
      <c r="A17">
        <v>1.7340207900000001E-2</v>
      </c>
      <c r="B17">
        <v>44563383</v>
      </c>
      <c r="C17">
        <v>772738</v>
      </c>
      <c r="D17">
        <v>777213</v>
      </c>
      <c r="E17">
        <v>65285892</v>
      </c>
    </row>
    <row r="18" spans="1:5" x14ac:dyDescent="0.5">
      <c r="A18">
        <v>1.35311372E-2</v>
      </c>
      <c r="B18">
        <v>45417336</v>
      </c>
      <c r="C18">
        <v>614548</v>
      </c>
      <c r="D18">
        <v>617375</v>
      </c>
      <c r="E18">
        <v>51859500</v>
      </c>
    </row>
    <row r="19" spans="1:5" x14ac:dyDescent="0.5">
      <c r="A19">
        <v>1.0533825199999999E-2</v>
      </c>
      <c r="B19">
        <v>46386156</v>
      </c>
      <c r="C19">
        <v>488624</v>
      </c>
      <c r="D19">
        <v>490409</v>
      </c>
      <c r="E19">
        <v>41194356</v>
      </c>
    </row>
    <row r="20" spans="1:5" x14ac:dyDescent="0.5">
      <c r="A20">
        <v>8.2789617999999999E-3</v>
      </c>
      <c r="B20">
        <v>46917312</v>
      </c>
      <c r="C20">
        <v>388427</v>
      </c>
      <c r="D20">
        <v>389554</v>
      </c>
      <c r="E20">
        <v>32722536</v>
      </c>
    </row>
    <row r="21" spans="1:5" x14ac:dyDescent="0.5">
      <c r="A21">
        <v>6.5114595000000004E-3</v>
      </c>
      <c r="B21">
        <v>47413061</v>
      </c>
      <c r="C21">
        <v>308728</v>
      </c>
      <c r="D21">
        <v>309440</v>
      </c>
      <c r="E21">
        <v>25992960</v>
      </c>
    </row>
    <row r="22" spans="1:5" x14ac:dyDescent="0.5">
      <c r="A22">
        <v>5.0944513000000004E-3</v>
      </c>
      <c r="B22">
        <v>48160765</v>
      </c>
      <c r="C22">
        <v>245353</v>
      </c>
      <c r="D22">
        <v>245802</v>
      </c>
      <c r="E22">
        <v>20647368</v>
      </c>
    </row>
    <row r="23" spans="1:5" x14ac:dyDescent="0.5">
      <c r="A23">
        <v>4.0742393E-3</v>
      </c>
      <c r="B23">
        <v>47853932</v>
      </c>
      <c r="C23">
        <v>194968</v>
      </c>
      <c r="D23">
        <v>195252</v>
      </c>
      <c r="E23">
        <v>16401168</v>
      </c>
    </row>
    <row r="24" spans="1:5" x14ac:dyDescent="0.5">
      <c r="A24">
        <v>3.1253481E-3</v>
      </c>
      <c r="B24">
        <v>49568553</v>
      </c>
      <c r="C24">
        <v>154919</v>
      </c>
      <c r="D24">
        <v>155098</v>
      </c>
      <c r="E24">
        <v>13028232</v>
      </c>
    </row>
    <row r="25" spans="1:5" x14ac:dyDescent="0.5">
      <c r="A25">
        <v>2.4980909E-3</v>
      </c>
      <c r="B25">
        <v>49273233</v>
      </c>
      <c r="C25">
        <v>123089</v>
      </c>
      <c r="D25">
        <v>123202</v>
      </c>
      <c r="E25">
        <v>10348968</v>
      </c>
    </row>
    <row r="26" spans="1:5" x14ac:dyDescent="0.5">
      <c r="A26">
        <v>1.982265E-3</v>
      </c>
      <c r="B26">
        <v>49334318</v>
      </c>
      <c r="C26">
        <v>97794</v>
      </c>
      <c r="D26">
        <v>97865</v>
      </c>
      <c r="E26">
        <v>8220660</v>
      </c>
    </row>
    <row r="27" spans="1:5" x14ac:dyDescent="0.5">
      <c r="A27">
        <v>1.5229353999999999E-3</v>
      </c>
      <c r="B27">
        <v>51015951</v>
      </c>
      <c r="C27">
        <v>77694</v>
      </c>
      <c r="D27">
        <v>77739</v>
      </c>
      <c r="E27">
        <v>6530076</v>
      </c>
    </row>
    <row r="28" spans="1:5" x14ac:dyDescent="0.5">
      <c r="A28">
        <v>1.1963292E-3</v>
      </c>
      <c r="B28">
        <v>51594163</v>
      </c>
      <c r="C28">
        <v>61724</v>
      </c>
      <c r="D28">
        <v>61752</v>
      </c>
      <c r="E28">
        <v>5187168</v>
      </c>
    </row>
    <row r="29" spans="1:5" x14ac:dyDescent="0.5">
      <c r="A29">
        <v>9.4951599999999997E-4</v>
      </c>
      <c r="B29">
        <v>51642182</v>
      </c>
      <c r="C29">
        <v>49035</v>
      </c>
      <c r="D29">
        <v>49053</v>
      </c>
      <c r="E29">
        <v>4120452</v>
      </c>
    </row>
    <row r="30" spans="1:5" x14ac:dyDescent="0.5">
      <c r="A30">
        <v>7.543211E-4</v>
      </c>
      <c r="B30">
        <v>51640729</v>
      </c>
      <c r="C30">
        <v>38954</v>
      </c>
      <c r="D30">
        <v>38965</v>
      </c>
      <c r="E30">
        <v>3273060</v>
      </c>
    </row>
    <row r="31" spans="1:5" x14ac:dyDescent="0.5">
      <c r="A31">
        <v>5.9999979999999999E-4</v>
      </c>
      <c r="B31">
        <v>51574789</v>
      </c>
      <c r="C31">
        <v>30945</v>
      </c>
      <c r="D31">
        <v>30952</v>
      </c>
      <c r="E31">
        <v>2599968</v>
      </c>
    </row>
    <row r="32" spans="1:5" x14ac:dyDescent="0.5">
      <c r="A32">
        <v>4.7191550000000001E-4</v>
      </c>
      <c r="B32">
        <v>52090891</v>
      </c>
      <c r="C32">
        <v>24582</v>
      </c>
      <c r="D32">
        <v>24587</v>
      </c>
      <c r="E32">
        <v>2065308</v>
      </c>
    </row>
    <row r="33" spans="1:5" x14ac:dyDescent="0.5">
      <c r="A33">
        <v>3.7992080000000001E-4</v>
      </c>
      <c r="B33">
        <v>51400601</v>
      </c>
      <c r="C33">
        <v>19528</v>
      </c>
      <c r="D33">
        <v>19531</v>
      </c>
      <c r="E33">
        <v>1640604</v>
      </c>
    </row>
    <row r="34" spans="1:5" x14ac:dyDescent="0.5">
      <c r="A34">
        <v>2.980271E-4</v>
      </c>
      <c r="B34">
        <v>52053009</v>
      </c>
      <c r="C34">
        <v>15513</v>
      </c>
      <c r="D34">
        <v>15515</v>
      </c>
      <c r="E34">
        <v>1303260</v>
      </c>
    </row>
    <row r="35" spans="1:5" x14ac:dyDescent="0.5">
      <c r="A35">
        <v>2.369823E-4</v>
      </c>
      <c r="B35">
        <v>52003328</v>
      </c>
      <c r="C35">
        <v>12324</v>
      </c>
      <c r="D35">
        <v>12325</v>
      </c>
      <c r="E35">
        <v>1035300</v>
      </c>
    </row>
    <row r="36" spans="1:5" x14ac:dyDescent="0.5">
      <c r="A36">
        <v>1.8817589999999999E-4</v>
      </c>
      <c r="B36">
        <v>52027322</v>
      </c>
      <c r="C36">
        <v>9790</v>
      </c>
      <c r="D36">
        <v>9791</v>
      </c>
      <c r="E36">
        <v>822444</v>
      </c>
    </row>
    <row r="37" spans="1:5" x14ac:dyDescent="0.5">
      <c r="A37">
        <v>1.518697E-4</v>
      </c>
      <c r="B37">
        <v>51211981</v>
      </c>
      <c r="C37">
        <v>7778</v>
      </c>
      <c r="D37">
        <v>7778</v>
      </c>
      <c r="E37">
        <v>653352</v>
      </c>
    </row>
    <row r="38" spans="1:5" x14ac:dyDescent="0.5">
      <c r="A38">
        <v>1.181202E-4</v>
      </c>
      <c r="B38">
        <v>52308732</v>
      </c>
      <c r="C38">
        <v>6179</v>
      </c>
      <c r="D38">
        <v>6179</v>
      </c>
      <c r="E38">
        <v>519036</v>
      </c>
    </row>
    <row r="39" spans="1:5" x14ac:dyDescent="0.5">
      <c r="A39">
        <v>9.3706400000000001E-5</v>
      </c>
      <c r="B39">
        <v>52385109</v>
      </c>
      <c r="C39">
        <v>4909</v>
      </c>
      <c r="D39">
        <v>4909</v>
      </c>
      <c r="E39">
        <v>412356</v>
      </c>
    </row>
    <row r="40" spans="1:5" x14ac:dyDescent="0.5">
      <c r="A40">
        <v>7.4029599999999993E-5</v>
      </c>
      <c r="B40">
        <v>52680116</v>
      </c>
      <c r="C40">
        <v>3900</v>
      </c>
      <c r="D40">
        <v>3900</v>
      </c>
      <c r="E40">
        <v>327600</v>
      </c>
    </row>
    <row r="41" spans="1:5" x14ac:dyDescent="0.5">
      <c r="A41">
        <v>5.8681599999999997E-5</v>
      </c>
      <c r="B41">
        <v>52792200</v>
      </c>
      <c r="C41">
        <v>3098</v>
      </c>
      <c r="D41">
        <v>3098</v>
      </c>
      <c r="E41">
        <v>260232</v>
      </c>
    </row>
    <row r="42" spans="1:5" x14ac:dyDescent="0.5">
      <c r="A42">
        <v>4.6286299999999998E-5</v>
      </c>
      <c r="B42">
        <v>53168077</v>
      </c>
      <c r="C42">
        <v>2461</v>
      </c>
      <c r="D42">
        <v>2461</v>
      </c>
      <c r="E42">
        <v>206724</v>
      </c>
    </row>
    <row r="43" spans="1:5" x14ac:dyDescent="0.5">
      <c r="A43">
        <v>3.6732900000000002E-5</v>
      </c>
      <c r="B43">
        <v>53221243</v>
      </c>
      <c r="C43">
        <v>1955</v>
      </c>
      <c r="D43">
        <v>1955</v>
      </c>
      <c r="E43">
        <v>164220</v>
      </c>
    </row>
    <row r="44" spans="1:5" x14ac:dyDescent="0.5">
      <c r="A44">
        <v>2.90696E-5</v>
      </c>
      <c r="B44">
        <v>53422914</v>
      </c>
      <c r="C44">
        <v>1553</v>
      </c>
      <c r="D44">
        <v>1553</v>
      </c>
      <c r="E44">
        <v>130452</v>
      </c>
    </row>
    <row r="45" spans="1:5" x14ac:dyDescent="0.5">
      <c r="A45">
        <v>2.33896E-5</v>
      </c>
      <c r="B45">
        <v>52758110</v>
      </c>
      <c r="C45">
        <v>1234</v>
      </c>
      <c r="D45">
        <v>1234</v>
      </c>
      <c r="E45">
        <v>103656</v>
      </c>
    </row>
    <row r="46" spans="1:5" x14ac:dyDescent="0.5">
      <c r="A46">
        <v>1.8813799999999999E-5</v>
      </c>
      <c r="B46">
        <v>52142136</v>
      </c>
      <c r="C46">
        <v>981</v>
      </c>
      <c r="D46">
        <v>981</v>
      </c>
      <c r="E46">
        <v>82404</v>
      </c>
    </row>
    <row r="47" spans="1:5" x14ac:dyDescent="0.5">
      <c r="A47">
        <v>1.46892E-5</v>
      </c>
      <c r="B47">
        <v>53100013</v>
      </c>
      <c r="C47">
        <v>780</v>
      </c>
      <c r="D47">
        <v>780</v>
      </c>
      <c r="E47">
        <v>65520</v>
      </c>
    </row>
    <row r="48" spans="1:5" x14ac:dyDescent="0.5">
      <c r="A48">
        <v>1.1445599999999999E-5</v>
      </c>
      <c r="B48">
        <v>54169101</v>
      </c>
      <c r="C48">
        <v>620</v>
      </c>
      <c r="D48">
        <v>620</v>
      </c>
      <c r="E48">
        <v>52080</v>
      </c>
    </row>
    <row r="49" spans="1:5" x14ac:dyDescent="0.5">
      <c r="A49">
        <v>9.0231000000000001E-6</v>
      </c>
      <c r="B49">
        <v>54637469</v>
      </c>
      <c r="C49">
        <v>493</v>
      </c>
      <c r="D49">
        <v>493</v>
      </c>
      <c r="E49">
        <v>41412</v>
      </c>
    </row>
    <row r="50" spans="1:5" x14ac:dyDescent="0.5">
      <c r="A50">
        <v>7.1489000000000003E-6</v>
      </c>
      <c r="B50">
        <v>54833645</v>
      </c>
      <c r="C50">
        <v>392</v>
      </c>
      <c r="D50">
        <v>392</v>
      </c>
      <c r="E50">
        <v>32928</v>
      </c>
    </row>
    <row r="51" spans="1:5" x14ac:dyDescent="0.5">
      <c r="A51">
        <v>5.7060000000000001E-6</v>
      </c>
      <c r="B51">
        <v>54678853</v>
      </c>
      <c r="C51">
        <v>312</v>
      </c>
      <c r="D51">
        <v>312</v>
      </c>
      <c r="E51">
        <v>26208</v>
      </c>
    </row>
    <row r="52" spans="1:5" x14ac:dyDescent="0.5">
      <c r="A52">
        <v>4.5909999999999998E-6</v>
      </c>
      <c r="B52">
        <v>54019047</v>
      </c>
      <c r="C52">
        <v>248</v>
      </c>
      <c r="D52">
        <v>248</v>
      </c>
      <c r="E52">
        <v>20832</v>
      </c>
    </row>
    <row r="53" spans="1:5" x14ac:dyDescent="0.5">
      <c r="A53">
        <v>3.7510000000000002E-6</v>
      </c>
      <c r="B53">
        <v>52518813</v>
      </c>
      <c r="C53">
        <v>197</v>
      </c>
      <c r="D53">
        <v>197</v>
      </c>
      <c r="E53">
        <v>16548</v>
      </c>
    </row>
    <row r="54" spans="1:5" x14ac:dyDescent="0.5">
      <c r="A54">
        <v>2.9063E-6</v>
      </c>
      <c r="B54">
        <v>54020130</v>
      </c>
      <c r="C54">
        <v>157</v>
      </c>
      <c r="D54">
        <v>157</v>
      </c>
      <c r="E54">
        <v>13188</v>
      </c>
    </row>
    <row r="55" spans="1:5" x14ac:dyDescent="0.5">
      <c r="A55">
        <v>2.367E-6</v>
      </c>
      <c r="B55">
        <v>52809626</v>
      </c>
      <c r="C55">
        <v>125</v>
      </c>
      <c r="D55">
        <v>125</v>
      </c>
      <c r="E55">
        <v>10500</v>
      </c>
    </row>
    <row r="56" spans="1:5" x14ac:dyDescent="0.5">
      <c r="A56">
        <v>1.9230999999999998E-6</v>
      </c>
      <c r="B56">
        <v>51999053</v>
      </c>
      <c r="C56">
        <v>100</v>
      </c>
      <c r="D56">
        <v>100</v>
      </c>
      <c r="E56">
        <v>8400</v>
      </c>
    </row>
    <row r="57" spans="1:5" x14ac:dyDescent="0.5">
      <c r="A57">
        <v>1.5333E-6</v>
      </c>
      <c r="B57">
        <v>52176693</v>
      </c>
      <c r="C57">
        <v>80</v>
      </c>
      <c r="D57">
        <v>80</v>
      </c>
      <c r="E57">
        <v>6720</v>
      </c>
    </row>
    <row r="58" spans="1:5" x14ac:dyDescent="0.5">
      <c r="A58">
        <v>1.3352999999999999E-6</v>
      </c>
      <c r="B58">
        <v>47930831</v>
      </c>
      <c r="C58">
        <v>64</v>
      </c>
      <c r="D58">
        <v>64</v>
      </c>
      <c r="E58">
        <v>5376</v>
      </c>
    </row>
    <row r="59" spans="1:5" x14ac:dyDescent="0.5">
      <c r="A59">
        <v>1.0187000000000001E-6</v>
      </c>
      <c r="B59">
        <v>50065776</v>
      </c>
      <c r="C59">
        <v>51</v>
      </c>
      <c r="D59">
        <v>51</v>
      </c>
      <c r="E59">
        <v>4284</v>
      </c>
    </row>
    <row r="60" spans="1:5" x14ac:dyDescent="0.5">
      <c r="A60">
        <v>8.3910000000000004E-7</v>
      </c>
      <c r="B60">
        <v>48862734</v>
      </c>
      <c r="C60">
        <v>41</v>
      </c>
      <c r="D60">
        <v>41</v>
      </c>
      <c r="E60">
        <v>3444</v>
      </c>
    </row>
    <row r="61" spans="1:5" x14ac:dyDescent="0.5">
      <c r="A61">
        <v>7.0080000000000003E-7</v>
      </c>
      <c r="B61">
        <v>47086818</v>
      </c>
      <c r="C61">
        <v>33</v>
      </c>
      <c r="D61">
        <v>33</v>
      </c>
      <c r="E61">
        <v>2772</v>
      </c>
    </row>
    <row r="62" spans="1:5" x14ac:dyDescent="0.5">
      <c r="A62">
        <v>5.9090000000000003E-7</v>
      </c>
      <c r="B62">
        <v>45690072</v>
      </c>
      <c r="C62">
        <v>27</v>
      </c>
      <c r="D62">
        <v>27</v>
      </c>
      <c r="E62">
        <v>2268</v>
      </c>
    </row>
    <row r="63" spans="1:5" x14ac:dyDescent="0.5">
      <c r="A63">
        <v>4.9630000000000002E-7</v>
      </c>
      <c r="B63">
        <v>44325072</v>
      </c>
      <c r="C63">
        <v>22</v>
      </c>
      <c r="D63">
        <v>22</v>
      </c>
      <c r="E63">
        <v>1848</v>
      </c>
    </row>
    <row r="64" spans="1:5" x14ac:dyDescent="0.5">
      <c r="A64">
        <v>4.2940000000000002E-7</v>
      </c>
      <c r="B64">
        <v>41914139</v>
      </c>
      <c r="C64">
        <v>18</v>
      </c>
      <c r="D64">
        <v>18</v>
      </c>
      <c r="E64">
        <v>1512</v>
      </c>
    </row>
    <row r="65" spans="1:5" x14ac:dyDescent="0.5">
      <c r="A65">
        <v>3.3980000000000001E-7</v>
      </c>
      <c r="B65">
        <v>44138590</v>
      </c>
      <c r="C65">
        <v>15</v>
      </c>
      <c r="D65">
        <v>15</v>
      </c>
      <c r="E65">
        <v>1260</v>
      </c>
    </row>
    <row r="66" spans="1:5" x14ac:dyDescent="0.5">
      <c r="A66">
        <v>2.642E-7</v>
      </c>
      <c r="B66">
        <v>45428704</v>
      </c>
      <c r="C66">
        <v>12</v>
      </c>
      <c r="D66">
        <v>12</v>
      </c>
      <c r="E66">
        <v>1008</v>
      </c>
    </row>
    <row r="67" spans="1:5" x14ac:dyDescent="0.5">
      <c r="A67">
        <v>2.1680000000000001E-7</v>
      </c>
      <c r="B67">
        <v>46122633</v>
      </c>
      <c r="C67">
        <v>10</v>
      </c>
      <c r="D67">
        <v>10</v>
      </c>
      <c r="E67">
        <v>840</v>
      </c>
    </row>
    <row r="68" spans="1:5" x14ac:dyDescent="0.5">
      <c r="A68">
        <v>1.6850000000000001E-7</v>
      </c>
      <c r="B68">
        <v>47468105</v>
      </c>
      <c r="C68">
        <v>8</v>
      </c>
      <c r="D68">
        <v>8</v>
      </c>
      <c r="E68">
        <v>672</v>
      </c>
    </row>
    <row r="69" spans="1:5" x14ac:dyDescent="0.5">
      <c r="A69">
        <v>1.438E-7</v>
      </c>
      <c r="B69">
        <v>48663360</v>
      </c>
      <c r="C69">
        <v>7</v>
      </c>
      <c r="D69">
        <v>7</v>
      </c>
      <c r="E69">
        <v>588</v>
      </c>
    </row>
    <row r="70" spans="1:5" x14ac:dyDescent="0.5">
      <c r="A70">
        <v>1.1829999999999999E-7</v>
      </c>
      <c r="B70">
        <v>50718688</v>
      </c>
      <c r="C70">
        <v>6</v>
      </c>
      <c r="D70">
        <v>6</v>
      </c>
      <c r="E70">
        <v>504</v>
      </c>
    </row>
    <row r="71" spans="1:5" x14ac:dyDescent="0.5">
      <c r="A71">
        <v>9.5700000000000003E-8</v>
      </c>
      <c r="B71">
        <v>52241705</v>
      </c>
      <c r="C71">
        <v>5</v>
      </c>
      <c r="D71">
        <v>5</v>
      </c>
      <c r="E71">
        <v>420</v>
      </c>
    </row>
    <row r="72" spans="1:5" x14ac:dyDescent="0.5">
      <c r="A72">
        <v>7.1299999999999997E-8</v>
      </c>
      <c r="B72">
        <v>56108933</v>
      </c>
      <c r="C72">
        <v>4</v>
      </c>
      <c r="D72">
        <v>4</v>
      </c>
      <c r="E72">
        <v>336</v>
      </c>
    </row>
    <row r="73" spans="1:5" x14ac:dyDescent="0.5">
      <c r="A73">
        <v>4.7199999999999999E-8</v>
      </c>
      <c r="B73">
        <v>63495642</v>
      </c>
      <c r="C73">
        <v>3</v>
      </c>
      <c r="D73">
        <v>3</v>
      </c>
      <c r="E73">
        <v>252</v>
      </c>
    </row>
    <row r="74" spans="1:5" x14ac:dyDescent="0.5">
      <c r="A74">
        <v>2.3099999999999998E-8</v>
      </c>
      <c r="B74">
        <v>86738086</v>
      </c>
      <c r="C74">
        <v>2</v>
      </c>
      <c r="D74">
        <v>2</v>
      </c>
      <c r="E74">
        <v>168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B999-3097-4ED2-BD46-06045A6E8249}">
  <dimension ref="A1:E74"/>
  <sheetViews>
    <sheetView workbookViewId="0">
      <selection sqref="A1:E1048576"/>
    </sheetView>
  </sheetViews>
  <sheetFormatPr defaultRowHeight="14.35" x14ac:dyDescent="0.5"/>
  <cols>
    <col min="1" max="1" width="11.76171875" bestFit="1" customWidth="1"/>
    <col min="2" max="4" width="10.17578125" bestFit="1" customWidth="1"/>
    <col min="5" max="5" width="10.76171875" bestFit="1" customWidth="1"/>
  </cols>
  <sheetData>
    <row r="1" spans="1:5" x14ac:dyDescent="0.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5">
      <c r="A2">
        <v>1.1475319862</v>
      </c>
      <c r="B2">
        <v>18098195</v>
      </c>
      <c r="C2">
        <v>20768257</v>
      </c>
      <c r="D2">
        <v>24570130</v>
      </c>
      <c r="E2">
        <v>2063890920</v>
      </c>
    </row>
    <row r="3" spans="1:5" x14ac:dyDescent="0.5">
      <c r="A3">
        <v>0.91395902630000003</v>
      </c>
      <c r="B3">
        <v>18643481</v>
      </c>
      <c r="C3">
        <v>17039378</v>
      </c>
      <c r="D3">
        <v>19517142</v>
      </c>
      <c r="E3">
        <v>1639439928</v>
      </c>
    </row>
    <row r="4" spans="1:5" x14ac:dyDescent="0.5">
      <c r="A4">
        <v>0.72407484050000004</v>
      </c>
      <c r="B4">
        <v>19194135</v>
      </c>
      <c r="C4">
        <v>13897990</v>
      </c>
      <c r="D4">
        <v>15503330</v>
      </c>
      <c r="E4">
        <v>1302279720</v>
      </c>
    </row>
    <row r="5" spans="1:5" x14ac:dyDescent="0.5">
      <c r="A5">
        <v>0.57807183269999995</v>
      </c>
      <c r="B5">
        <v>19513145</v>
      </c>
      <c r="C5">
        <v>11280000</v>
      </c>
      <c r="D5">
        <v>12314982</v>
      </c>
      <c r="E5">
        <v>1034458488</v>
      </c>
    </row>
    <row r="6" spans="1:5" x14ac:dyDescent="0.5">
      <c r="A6">
        <v>0.46011900900000002</v>
      </c>
      <c r="B6">
        <v>19816165</v>
      </c>
      <c r="C6">
        <v>9117794</v>
      </c>
      <c r="D6">
        <v>9782336</v>
      </c>
      <c r="E6">
        <v>821716224</v>
      </c>
    </row>
    <row r="7" spans="1:5" x14ac:dyDescent="0.5">
      <c r="A7">
        <v>0.363202095</v>
      </c>
      <c r="B7">
        <v>20223692</v>
      </c>
      <c r="C7">
        <v>7345287</v>
      </c>
      <c r="D7">
        <v>7770543</v>
      </c>
      <c r="E7">
        <v>652725612</v>
      </c>
    </row>
    <row r="8" spans="1:5" x14ac:dyDescent="0.5">
      <c r="A8">
        <v>0.28871798520000003</v>
      </c>
      <c r="B8">
        <v>20438988</v>
      </c>
      <c r="C8">
        <v>5901104</v>
      </c>
      <c r="D8">
        <v>6172487</v>
      </c>
      <c r="E8">
        <v>518488908</v>
      </c>
    </row>
    <row r="9" spans="1:5" x14ac:dyDescent="0.5">
      <c r="A9">
        <v>0.20580554009999999</v>
      </c>
      <c r="B9">
        <v>22984217</v>
      </c>
      <c r="C9">
        <v>4730279</v>
      </c>
      <c r="D9">
        <v>4903080</v>
      </c>
      <c r="E9">
        <v>411858720</v>
      </c>
    </row>
    <row r="10" spans="1:5" x14ac:dyDescent="0.5">
      <c r="A10">
        <v>0.18046748639999999</v>
      </c>
      <c r="B10">
        <v>20972773</v>
      </c>
      <c r="C10">
        <v>3784904</v>
      </c>
      <c r="D10">
        <v>3894734</v>
      </c>
      <c r="E10">
        <v>327157656</v>
      </c>
    </row>
    <row r="11" spans="1:5" x14ac:dyDescent="0.5">
      <c r="A11">
        <v>0.14298065500000001</v>
      </c>
      <c r="B11">
        <v>21150096</v>
      </c>
      <c r="C11">
        <v>3024055</v>
      </c>
      <c r="D11">
        <v>3093760</v>
      </c>
      <c r="E11">
        <v>259875840</v>
      </c>
    </row>
    <row r="12" spans="1:5" x14ac:dyDescent="0.5">
      <c r="A12">
        <v>0.11482453350000001</v>
      </c>
      <c r="B12">
        <v>21017489</v>
      </c>
      <c r="C12">
        <v>2413323</v>
      </c>
      <c r="D12">
        <v>2457511</v>
      </c>
      <c r="E12">
        <v>206430924</v>
      </c>
    </row>
    <row r="13" spans="1:5" x14ac:dyDescent="0.5">
      <c r="A13">
        <v>9.1262817400000001E-2</v>
      </c>
      <c r="B13">
        <v>21083339</v>
      </c>
      <c r="C13">
        <v>1924125</v>
      </c>
      <c r="D13">
        <v>1952110</v>
      </c>
      <c r="E13">
        <v>163977240</v>
      </c>
    </row>
    <row r="14" spans="1:5" x14ac:dyDescent="0.5">
      <c r="A14">
        <v>7.1504672399999997E-2</v>
      </c>
      <c r="B14">
        <v>21438286</v>
      </c>
      <c r="C14">
        <v>1532938</v>
      </c>
      <c r="D14">
        <v>1550648</v>
      </c>
      <c r="E14">
        <v>130254432</v>
      </c>
    </row>
    <row r="15" spans="1:5" x14ac:dyDescent="0.5">
      <c r="A15">
        <v>5.7467102999999999E-2</v>
      </c>
      <c r="B15">
        <v>21239069</v>
      </c>
      <c r="C15">
        <v>1220548</v>
      </c>
      <c r="D15">
        <v>1231749</v>
      </c>
      <c r="E15">
        <v>103466916</v>
      </c>
    </row>
    <row r="16" spans="1:5" x14ac:dyDescent="0.5">
      <c r="A16">
        <v>4.5533375299999998E-2</v>
      </c>
      <c r="B16">
        <v>21332747</v>
      </c>
      <c r="C16">
        <v>971352</v>
      </c>
      <c r="D16">
        <v>978433</v>
      </c>
      <c r="E16">
        <v>82188372</v>
      </c>
    </row>
    <row r="17" spans="1:5" x14ac:dyDescent="0.5">
      <c r="A17">
        <v>3.5137910100000003E-2</v>
      </c>
      <c r="B17">
        <v>21991585</v>
      </c>
      <c r="C17">
        <v>772738</v>
      </c>
      <c r="D17">
        <v>777213</v>
      </c>
      <c r="E17">
        <v>65285892</v>
      </c>
    </row>
    <row r="18" spans="1:5" x14ac:dyDescent="0.5">
      <c r="A18">
        <v>2.88287752E-2</v>
      </c>
      <c r="B18">
        <v>21317181</v>
      </c>
      <c r="C18">
        <v>614548</v>
      </c>
      <c r="D18">
        <v>617375</v>
      </c>
      <c r="E18">
        <v>51859500</v>
      </c>
    </row>
    <row r="19" spans="1:5" x14ac:dyDescent="0.5">
      <c r="A19">
        <v>2.2905046299999999E-2</v>
      </c>
      <c r="B19">
        <v>21332577</v>
      </c>
      <c r="C19">
        <v>488624</v>
      </c>
      <c r="D19">
        <v>490409</v>
      </c>
      <c r="E19">
        <v>41194356</v>
      </c>
    </row>
    <row r="20" spans="1:5" x14ac:dyDescent="0.5">
      <c r="A20">
        <v>1.8183663999999999E-2</v>
      </c>
      <c r="B20">
        <v>21361296</v>
      </c>
      <c r="C20">
        <v>388427</v>
      </c>
      <c r="D20">
        <v>389554</v>
      </c>
      <c r="E20">
        <v>32722536</v>
      </c>
    </row>
    <row r="21" spans="1:5" x14ac:dyDescent="0.5">
      <c r="A21">
        <v>1.4442114299999999E-2</v>
      </c>
      <c r="B21">
        <v>21376941</v>
      </c>
      <c r="C21">
        <v>308728</v>
      </c>
      <c r="D21">
        <v>309440</v>
      </c>
      <c r="E21">
        <v>25992960</v>
      </c>
    </row>
    <row r="22" spans="1:5" x14ac:dyDescent="0.5">
      <c r="A22">
        <v>1.1490583400000001E-2</v>
      </c>
      <c r="B22">
        <v>21352499</v>
      </c>
      <c r="C22">
        <v>245353</v>
      </c>
      <c r="D22">
        <v>245802</v>
      </c>
      <c r="E22">
        <v>20647368</v>
      </c>
    </row>
    <row r="23" spans="1:5" x14ac:dyDescent="0.5">
      <c r="A23">
        <v>9.1238715000000001E-3</v>
      </c>
      <c r="B23">
        <v>21369040</v>
      </c>
      <c r="C23">
        <v>194968</v>
      </c>
      <c r="D23">
        <v>195252</v>
      </c>
      <c r="E23">
        <v>16401168</v>
      </c>
    </row>
    <row r="24" spans="1:5" x14ac:dyDescent="0.5">
      <c r="A24">
        <v>7.2606646000000002E-3</v>
      </c>
      <c r="B24">
        <v>21336749</v>
      </c>
      <c r="C24">
        <v>154919</v>
      </c>
      <c r="D24">
        <v>155098</v>
      </c>
      <c r="E24">
        <v>13028232</v>
      </c>
    </row>
    <row r="25" spans="1:5" x14ac:dyDescent="0.5">
      <c r="A25">
        <v>5.7528731E-3</v>
      </c>
      <c r="B25">
        <v>21396094</v>
      </c>
      <c r="C25">
        <v>123089</v>
      </c>
      <c r="D25">
        <v>123202</v>
      </c>
      <c r="E25">
        <v>10348968</v>
      </c>
    </row>
    <row r="26" spans="1:5" x14ac:dyDescent="0.5">
      <c r="A26">
        <v>4.5637738000000004E-3</v>
      </c>
      <c r="B26">
        <v>21428252</v>
      </c>
      <c r="C26">
        <v>97794</v>
      </c>
      <c r="D26">
        <v>97865</v>
      </c>
      <c r="E26">
        <v>8220660</v>
      </c>
    </row>
    <row r="27" spans="1:5" x14ac:dyDescent="0.5">
      <c r="A27">
        <v>3.6214865999999999E-3</v>
      </c>
      <c r="B27">
        <v>21453620</v>
      </c>
      <c r="C27">
        <v>77694</v>
      </c>
      <c r="D27">
        <v>77739</v>
      </c>
      <c r="E27">
        <v>6530076</v>
      </c>
    </row>
    <row r="28" spans="1:5" x14ac:dyDescent="0.5">
      <c r="A28">
        <v>2.8765229000000002E-3</v>
      </c>
      <c r="B28">
        <v>21457713</v>
      </c>
      <c r="C28">
        <v>61724</v>
      </c>
      <c r="D28">
        <v>61752</v>
      </c>
      <c r="E28">
        <v>5187168</v>
      </c>
    </row>
    <row r="29" spans="1:5" x14ac:dyDescent="0.5">
      <c r="A29">
        <v>2.2813283000000001E-3</v>
      </c>
      <c r="B29">
        <v>21494092</v>
      </c>
      <c r="C29">
        <v>49035</v>
      </c>
      <c r="D29">
        <v>49053</v>
      </c>
      <c r="E29">
        <v>4120452</v>
      </c>
    </row>
    <row r="30" spans="1:5" x14ac:dyDescent="0.5">
      <c r="A30">
        <v>1.8093982999999999E-3</v>
      </c>
      <c r="B30">
        <v>21528533</v>
      </c>
      <c r="C30">
        <v>38954</v>
      </c>
      <c r="D30">
        <v>38965</v>
      </c>
      <c r="E30">
        <v>3273060</v>
      </c>
    </row>
    <row r="31" spans="1:5" x14ac:dyDescent="0.5">
      <c r="A31">
        <v>1.4373907E-3</v>
      </c>
      <c r="B31">
        <v>21528499</v>
      </c>
      <c r="C31">
        <v>30945</v>
      </c>
      <c r="D31">
        <v>30952</v>
      </c>
      <c r="E31">
        <v>2599968</v>
      </c>
    </row>
    <row r="32" spans="1:5" x14ac:dyDescent="0.5">
      <c r="A32">
        <v>1.1394933E-3</v>
      </c>
      <c r="B32">
        <v>21573183</v>
      </c>
      <c r="C32">
        <v>24582</v>
      </c>
      <c r="D32">
        <v>24587</v>
      </c>
      <c r="E32">
        <v>2065308</v>
      </c>
    </row>
    <row r="33" spans="1:5" x14ac:dyDescent="0.5">
      <c r="A33">
        <v>9.0569909999999997E-4</v>
      </c>
      <c r="B33">
        <v>21561421</v>
      </c>
      <c r="C33">
        <v>19528</v>
      </c>
      <c r="D33">
        <v>19531</v>
      </c>
      <c r="E33">
        <v>1640604</v>
      </c>
    </row>
    <row r="34" spans="1:5" x14ac:dyDescent="0.5">
      <c r="A34">
        <v>7.1660560000000003E-4</v>
      </c>
      <c r="B34">
        <v>21648179</v>
      </c>
      <c r="C34">
        <v>15513</v>
      </c>
      <c r="D34">
        <v>15515</v>
      </c>
      <c r="E34">
        <v>1303260</v>
      </c>
    </row>
    <row r="35" spans="1:5" x14ac:dyDescent="0.5">
      <c r="A35">
        <v>5.6943569999999999E-4</v>
      </c>
      <c r="B35">
        <v>21642249</v>
      </c>
      <c r="C35">
        <v>12324</v>
      </c>
      <c r="D35">
        <v>12325</v>
      </c>
      <c r="E35">
        <v>1035300</v>
      </c>
    </row>
    <row r="36" spans="1:5" x14ac:dyDescent="0.5">
      <c r="A36">
        <v>4.5600270000000002E-4</v>
      </c>
      <c r="B36">
        <v>21469798</v>
      </c>
      <c r="C36">
        <v>9790</v>
      </c>
      <c r="D36">
        <v>9791</v>
      </c>
      <c r="E36">
        <v>822444</v>
      </c>
    </row>
    <row r="37" spans="1:5" x14ac:dyDescent="0.5">
      <c r="A37">
        <v>3.6044560000000002E-4</v>
      </c>
      <c r="B37">
        <v>21577597</v>
      </c>
      <c r="C37">
        <v>7778</v>
      </c>
      <c r="D37">
        <v>7778</v>
      </c>
      <c r="E37">
        <v>653352</v>
      </c>
    </row>
    <row r="38" spans="1:5" x14ac:dyDescent="0.5">
      <c r="A38">
        <v>2.847681E-4</v>
      </c>
      <c r="B38">
        <v>21697362</v>
      </c>
      <c r="C38">
        <v>6179</v>
      </c>
      <c r="D38">
        <v>6179</v>
      </c>
      <c r="E38">
        <v>519036</v>
      </c>
    </row>
    <row r="39" spans="1:5" x14ac:dyDescent="0.5">
      <c r="A39">
        <v>2.255034E-4</v>
      </c>
      <c r="B39">
        <v>21768278</v>
      </c>
      <c r="C39">
        <v>4909</v>
      </c>
      <c r="D39">
        <v>4909</v>
      </c>
      <c r="E39">
        <v>412356</v>
      </c>
    </row>
    <row r="40" spans="1:5" x14ac:dyDescent="0.5">
      <c r="A40">
        <v>1.806992E-4</v>
      </c>
      <c r="B40">
        <v>21582200</v>
      </c>
      <c r="C40">
        <v>3900</v>
      </c>
      <c r="D40">
        <v>3900</v>
      </c>
      <c r="E40">
        <v>327600</v>
      </c>
    </row>
    <row r="41" spans="1:5" x14ac:dyDescent="0.5">
      <c r="A41">
        <v>1.3785239999999999E-4</v>
      </c>
      <c r="B41">
        <v>22472788</v>
      </c>
      <c r="C41">
        <v>3098</v>
      </c>
      <c r="D41">
        <v>3098</v>
      </c>
      <c r="E41">
        <v>260232</v>
      </c>
    </row>
    <row r="42" spans="1:5" x14ac:dyDescent="0.5">
      <c r="A42">
        <v>1.134751E-4</v>
      </c>
      <c r="B42">
        <v>21687177</v>
      </c>
      <c r="C42">
        <v>2461</v>
      </c>
      <c r="D42">
        <v>2461</v>
      </c>
      <c r="E42">
        <v>206724</v>
      </c>
    </row>
    <row r="43" spans="1:5" x14ac:dyDescent="0.5">
      <c r="A43">
        <v>8.9262299999999994E-5</v>
      </c>
      <c r="B43">
        <v>21901433</v>
      </c>
      <c r="C43">
        <v>1955</v>
      </c>
      <c r="D43">
        <v>1955</v>
      </c>
      <c r="E43">
        <v>164220</v>
      </c>
    </row>
    <row r="44" spans="1:5" x14ac:dyDescent="0.5">
      <c r="A44">
        <v>7.05869E-5</v>
      </c>
      <c r="B44">
        <v>22000996</v>
      </c>
      <c r="C44">
        <v>1553</v>
      </c>
      <c r="D44">
        <v>1553</v>
      </c>
      <c r="E44">
        <v>130452</v>
      </c>
    </row>
    <row r="45" spans="1:5" x14ac:dyDescent="0.5">
      <c r="A45">
        <v>5.5006300000000002E-5</v>
      </c>
      <c r="B45">
        <v>22433588</v>
      </c>
      <c r="C45">
        <v>1234</v>
      </c>
      <c r="D45">
        <v>1234</v>
      </c>
      <c r="E45">
        <v>103656</v>
      </c>
    </row>
    <row r="46" spans="1:5" x14ac:dyDescent="0.5">
      <c r="A46">
        <v>4.4451199999999999E-5</v>
      </c>
      <c r="B46">
        <v>22069000</v>
      </c>
      <c r="C46">
        <v>981</v>
      </c>
      <c r="D46">
        <v>981</v>
      </c>
      <c r="E46">
        <v>82404</v>
      </c>
    </row>
    <row r="47" spans="1:5" x14ac:dyDescent="0.5">
      <c r="A47">
        <v>3.4496199999999997E-5</v>
      </c>
      <c r="B47">
        <v>22611023</v>
      </c>
      <c r="C47">
        <v>780</v>
      </c>
      <c r="D47">
        <v>780</v>
      </c>
      <c r="E47">
        <v>65520</v>
      </c>
    </row>
    <row r="48" spans="1:5" x14ac:dyDescent="0.5">
      <c r="A48">
        <v>2.7790800000000002E-5</v>
      </c>
      <c r="B48">
        <v>22309470</v>
      </c>
      <c r="C48">
        <v>620</v>
      </c>
      <c r="D48">
        <v>620</v>
      </c>
      <c r="E48">
        <v>52080</v>
      </c>
    </row>
    <row r="49" spans="1:5" x14ac:dyDescent="0.5">
      <c r="A49">
        <v>2.20775E-5</v>
      </c>
      <c r="B49">
        <v>22330355</v>
      </c>
      <c r="C49">
        <v>493</v>
      </c>
      <c r="D49">
        <v>493</v>
      </c>
      <c r="E49">
        <v>41412</v>
      </c>
    </row>
    <row r="50" spans="1:5" x14ac:dyDescent="0.5">
      <c r="A50">
        <v>1.7428800000000002E-5</v>
      </c>
      <c r="B50">
        <v>22491484</v>
      </c>
      <c r="C50">
        <v>392</v>
      </c>
      <c r="D50">
        <v>392</v>
      </c>
      <c r="E50">
        <v>32928</v>
      </c>
    </row>
    <row r="51" spans="1:5" x14ac:dyDescent="0.5">
      <c r="A51">
        <v>1.39064E-5</v>
      </c>
      <c r="B51">
        <v>22435726</v>
      </c>
      <c r="C51">
        <v>312</v>
      </c>
      <c r="D51">
        <v>312</v>
      </c>
      <c r="E51">
        <v>26208</v>
      </c>
    </row>
    <row r="52" spans="1:5" x14ac:dyDescent="0.5">
      <c r="A52">
        <v>1.11684E-5</v>
      </c>
      <c r="B52">
        <v>22205563</v>
      </c>
      <c r="C52">
        <v>248</v>
      </c>
      <c r="D52">
        <v>248</v>
      </c>
      <c r="E52">
        <v>20832</v>
      </c>
    </row>
    <row r="53" spans="1:5" x14ac:dyDescent="0.5">
      <c r="A53">
        <v>8.7952000000000001E-6</v>
      </c>
      <c r="B53">
        <v>22398500</v>
      </c>
      <c r="C53">
        <v>197</v>
      </c>
      <c r="D53">
        <v>197</v>
      </c>
      <c r="E53">
        <v>16548</v>
      </c>
    </row>
    <row r="54" spans="1:5" x14ac:dyDescent="0.5">
      <c r="A54">
        <v>7.1627E-6</v>
      </c>
      <c r="B54">
        <v>21919205</v>
      </c>
      <c r="C54">
        <v>157</v>
      </c>
      <c r="D54">
        <v>157</v>
      </c>
      <c r="E54">
        <v>13188</v>
      </c>
    </row>
    <row r="55" spans="1:5" x14ac:dyDescent="0.5">
      <c r="A55">
        <v>5.7872000000000003E-6</v>
      </c>
      <c r="B55">
        <v>21599197</v>
      </c>
      <c r="C55">
        <v>125</v>
      </c>
      <c r="D55">
        <v>125</v>
      </c>
      <c r="E55">
        <v>10500</v>
      </c>
    </row>
    <row r="56" spans="1:5" x14ac:dyDescent="0.5">
      <c r="A56">
        <v>4.7268999999999996E-6</v>
      </c>
      <c r="B56">
        <v>21155342</v>
      </c>
      <c r="C56">
        <v>100</v>
      </c>
      <c r="D56">
        <v>100</v>
      </c>
      <c r="E56">
        <v>8400</v>
      </c>
    </row>
    <row r="57" spans="1:5" x14ac:dyDescent="0.5">
      <c r="A57">
        <v>3.8442000000000004E-6</v>
      </c>
      <c r="B57">
        <v>20810650</v>
      </c>
      <c r="C57">
        <v>80</v>
      </c>
      <c r="D57">
        <v>80</v>
      </c>
      <c r="E57">
        <v>6720</v>
      </c>
    </row>
    <row r="58" spans="1:5" x14ac:dyDescent="0.5">
      <c r="A58">
        <v>3.1088000000000002E-6</v>
      </c>
      <c r="B58">
        <v>20587041</v>
      </c>
      <c r="C58">
        <v>64</v>
      </c>
      <c r="D58">
        <v>64</v>
      </c>
      <c r="E58">
        <v>5376</v>
      </c>
    </row>
    <row r="59" spans="1:5" x14ac:dyDescent="0.5">
      <c r="A59">
        <v>2.5927000000000002E-6</v>
      </c>
      <c r="B59">
        <v>19670527</v>
      </c>
      <c r="C59">
        <v>51</v>
      </c>
      <c r="D59">
        <v>51</v>
      </c>
      <c r="E59">
        <v>4284</v>
      </c>
    </row>
    <row r="60" spans="1:5" x14ac:dyDescent="0.5">
      <c r="A60">
        <v>2.1658000000000001E-6</v>
      </c>
      <c r="B60">
        <v>18930308</v>
      </c>
      <c r="C60">
        <v>41</v>
      </c>
      <c r="D60">
        <v>41</v>
      </c>
      <c r="E60">
        <v>3444</v>
      </c>
    </row>
    <row r="61" spans="1:5" x14ac:dyDescent="0.5">
      <c r="A61">
        <v>1.8339999999999999E-6</v>
      </c>
      <c r="B61">
        <v>17993902</v>
      </c>
      <c r="C61">
        <v>33</v>
      </c>
      <c r="D61">
        <v>33</v>
      </c>
      <c r="E61">
        <v>2772</v>
      </c>
    </row>
    <row r="62" spans="1:5" x14ac:dyDescent="0.5">
      <c r="A62">
        <v>1.5722E-6</v>
      </c>
      <c r="B62">
        <v>17173692</v>
      </c>
      <c r="C62">
        <v>27</v>
      </c>
      <c r="D62">
        <v>27</v>
      </c>
      <c r="E62">
        <v>2268</v>
      </c>
    </row>
    <row r="63" spans="1:5" x14ac:dyDescent="0.5">
      <c r="A63">
        <v>1.3649000000000001E-6</v>
      </c>
      <c r="B63">
        <v>16118281</v>
      </c>
      <c r="C63">
        <v>22</v>
      </c>
      <c r="D63">
        <v>22</v>
      </c>
      <c r="E63">
        <v>1848</v>
      </c>
    </row>
    <row r="64" spans="1:5" x14ac:dyDescent="0.5">
      <c r="A64">
        <v>1.1392E-6</v>
      </c>
      <c r="B64">
        <v>15800524</v>
      </c>
      <c r="C64">
        <v>18</v>
      </c>
      <c r="D64">
        <v>18</v>
      </c>
      <c r="E64">
        <v>1512</v>
      </c>
    </row>
    <row r="65" spans="1:5" x14ac:dyDescent="0.5">
      <c r="A65">
        <v>9.6140000000000002E-7</v>
      </c>
      <c r="B65">
        <v>15601504</v>
      </c>
      <c r="C65">
        <v>15</v>
      </c>
      <c r="D65">
        <v>15</v>
      </c>
      <c r="E65">
        <v>1260</v>
      </c>
    </row>
    <row r="66" spans="1:5" x14ac:dyDescent="0.5">
      <c r="A66">
        <v>7.4769999999999995E-7</v>
      </c>
      <c r="B66">
        <v>16048163</v>
      </c>
      <c r="C66">
        <v>12</v>
      </c>
      <c r="D66">
        <v>12</v>
      </c>
      <c r="E66">
        <v>1008</v>
      </c>
    </row>
    <row r="67" spans="1:5" x14ac:dyDescent="0.5">
      <c r="A67">
        <v>6.0589999999999999E-7</v>
      </c>
      <c r="B67">
        <v>16504718</v>
      </c>
      <c r="C67">
        <v>10</v>
      </c>
      <c r="D67">
        <v>10</v>
      </c>
      <c r="E67">
        <v>840</v>
      </c>
    </row>
    <row r="68" spans="1:5" x14ac:dyDescent="0.5">
      <c r="A68">
        <v>4.6960000000000002E-7</v>
      </c>
      <c r="B68">
        <v>17035899</v>
      </c>
      <c r="C68">
        <v>8</v>
      </c>
      <c r="D68">
        <v>8</v>
      </c>
      <c r="E68">
        <v>672</v>
      </c>
    </row>
    <row r="69" spans="1:5" x14ac:dyDescent="0.5">
      <c r="A69">
        <v>3.9890000000000001E-7</v>
      </c>
      <c r="B69">
        <v>17546260</v>
      </c>
      <c r="C69">
        <v>7</v>
      </c>
      <c r="D69">
        <v>7</v>
      </c>
      <c r="E69">
        <v>588</v>
      </c>
    </row>
    <row r="70" spans="1:5" x14ac:dyDescent="0.5">
      <c r="A70">
        <v>3.3299999999999998E-7</v>
      </c>
      <c r="B70">
        <v>18015414</v>
      </c>
      <c r="C70">
        <v>6</v>
      </c>
      <c r="D70">
        <v>6</v>
      </c>
      <c r="E70">
        <v>504</v>
      </c>
    </row>
    <row r="71" spans="1:5" x14ac:dyDescent="0.5">
      <c r="A71">
        <v>2.614E-7</v>
      </c>
      <c r="B71">
        <v>19126504</v>
      </c>
      <c r="C71">
        <v>5</v>
      </c>
      <c r="D71">
        <v>5</v>
      </c>
      <c r="E71">
        <v>420</v>
      </c>
    </row>
    <row r="72" spans="1:5" x14ac:dyDescent="0.5">
      <c r="A72">
        <v>1.909E-7</v>
      </c>
      <c r="B72">
        <v>20949979</v>
      </c>
      <c r="C72">
        <v>4</v>
      </c>
      <c r="D72">
        <v>4</v>
      </c>
      <c r="E72">
        <v>336</v>
      </c>
    </row>
    <row r="73" spans="1:5" x14ac:dyDescent="0.5">
      <c r="A73">
        <v>1.2100000000000001E-7</v>
      </c>
      <c r="B73">
        <v>24784683</v>
      </c>
      <c r="C73">
        <v>3</v>
      </c>
      <c r="D73">
        <v>3</v>
      </c>
      <c r="E73">
        <v>252</v>
      </c>
    </row>
    <row r="74" spans="1:5" x14ac:dyDescent="0.5">
      <c r="A74">
        <v>5.25E-8</v>
      </c>
      <c r="B74">
        <v>38086357</v>
      </c>
      <c r="C74">
        <v>2</v>
      </c>
      <c r="D74">
        <v>2</v>
      </c>
      <c r="E74">
        <v>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036-F0FC-40A0-B469-84B8CD5AF980}">
  <dimension ref="A1"/>
  <sheetViews>
    <sheetView workbookViewId="0">
      <selection sqref="A1:E1048576"/>
    </sheetView>
  </sheetViews>
  <sheetFormatPr defaultRowHeight="14.3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74"/>
  <sheetViews>
    <sheetView tabSelected="1" topLeftCell="CH1" zoomScale="64" workbookViewId="0">
      <selection activeCell="DM26" sqref="DM26"/>
    </sheetView>
  </sheetViews>
  <sheetFormatPr defaultRowHeight="14.35" x14ac:dyDescent="0.5"/>
  <cols>
    <col min="1" max="1" width="10.64453125" customWidth="1"/>
    <col min="2" max="2" width="13.234375" customWidth="1"/>
    <col min="3" max="3" width="43.41015625" customWidth="1"/>
    <col min="5" max="5" width="11.76171875" bestFit="1" customWidth="1"/>
    <col min="6" max="8" width="10.17578125" bestFit="1" customWidth="1"/>
    <col min="9" max="9" width="10.76171875" bestFit="1" customWidth="1"/>
    <col min="10" max="10" width="11.64453125" bestFit="1" customWidth="1"/>
    <col min="14" max="14" width="16.46875" customWidth="1"/>
    <col min="15" max="15" width="42.41015625" customWidth="1"/>
    <col min="17" max="17" width="11.76171875" bestFit="1" customWidth="1"/>
    <col min="18" max="20" width="10.17578125" bestFit="1" customWidth="1"/>
    <col min="21" max="21" width="10.76171875" bestFit="1" customWidth="1"/>
    <col min="22" max="22" width="11.64453125" bestFit="1" customWidth="1"/>
    <col min="25" max="25" width="9.29296875" customWidth="1"/>
    <col min="26" max="26" width="17.87890625" customWidth="1"/>
    <col min="27" max="27" width="49.9375" customWidth="1"/>
    <col min="29" max="29" width="11.76171875" bestFit="1" customWidth="1"/>
    <col min="30" max="32" width="10.17578125" bestFit="1" customWidth="1"/>
    <col min="33" max="33" width="10.76171875" bestFit="1" customWidth="1"/>
    <col min="34" max="34" width="11.64453125" bestFit="1" customWidth="1"/>
    <col min="38" max="38" width="16.17578125" customWidth="1"/>
    <col min="40" max="40" width="11.76171875" bestFit="1" customWidth="1"/>
    <col min="41" max="43" width="10.17578125" bestFit="1" customWidth="1"/>
    <col min="44" max="44" width="10.76171875" bestFit="1" customWidth="1"/>
    <col min="46" max="46" width="11.64453125" bestFit="1" customWidth="1"/>
    <col min="55" max="55" width="10.17578125" bestFit="1" customWidth="1"/>
    <col min="56" max="56" width="10.76171875" bestFit="1" customWidth="1"/>
    <col min="71" max="71" width="10.76171875" bestFit="1" customWidth="1"/>
    <col min="72" max="72" width="10.17578125" bestFit="1" customWidth="1"/>
    <col min="74" max="75" width="10.17578125" bestFit="1" customWidth="1"/>
    <col min="89" max="89" width="11.76171875" bestFit="1" customWidth="1"/>
    <col min="90" max="92" width="10.17578125" bestFit="1" customWidth="1"/>
    <col min="93" max="93" width="10.76171875" bestFit="1" customWidth="1"/>
    <col min="107" max="108" width="10.17578125" bestFit="1" customWidth="1"/>
  </cols>
  <sheetData>
    <row r="1" spans="1:117" x14ac:dyDescent="0.5">
      <c r="A1" t="s">
        <v>0</v>
      </c>
      <c r="B1">
        <v>269006636.43521398</v>
      </c>
      <c r="C1" t="s">
        <v>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51</v>
      </c>
      <c r="M1" t="s">
        <v>29</v>
      </c>
      <c r="N1">
        <v>524504902.22577602</v>
      </c>
      <c r="O1" t="s">
        <v>1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51</v>
      </c>
      <c r="Y1" t="s">
        <v>28</v>
      </c>
      <c r="Z1">
        <v>775425801.37846398</v>
      </c>
      <c r="AA1" t="s">
        <v>30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51</v>
      </c>
      <c r="AK1" t="s">
        <v>49</v>
      </c>
      <c r="AL1">
        <v>410967544.50132197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50</v>
      </c>
      <c r="AT1" t="s">
        <v>51</v>
      </c>
      <c r="BC1" t="s">
        <v>24</v>
      </c>
      <c r="BD1" t="s">
        <v>53</v>
      </c>
      <c r="BS1" t="s">
        <v>27</v>
      </c>
      <c r="BT1" t="s">
        <v>24</v>
      </c>
      <c r="BU1">
        <f>AVERAGE(BS2:BS74)</f>
        <v>137474946.57534248</v>
      </c>
      <c r="BV1" t="s">
        <v>52</v>
      </c>
      <c r="BW1" t="s">
        <v>24</v>
      </c>
      <c r="CK1" t="s">
        <v>23</v>
      </c>
      <c r="CL1" t="s">
        <v>24</v>
      </c>
      <c r="CM1" t="s">
        <v>25</v>
      </c>
      <c r="CN1" t="s">
        <v>26</v>
      </c>
      <c r="CO1" t="s">
        <v>27</v>
      </c>
      <c r="DC1" t="s">
        <v>24</v>
      </c>
      <c r="DD1" t="s">
        <v>24</v>
      </c>
    </row>
    <row r="2" spans="1:117" x14ac:dyDescent="0.5">
      <c r="C2" t="s">
        <v>2</v>
      </c>
      <c r="E2">
        <v>1.5177588463</v>
      </c>
      <c r="F2">
        <v>13683503</v>
      </c>
      <c r="G2">
        <v>20768257</v>
      </c>
      <c r="H2">
        <v>24570130</v>
      </c>
      <c r="I2">
        <v>2063890920</v>
      </c>
      <c r="J2">
        <f>_xlfn.NORM.DIST(DOUBLE_atlas[[#This Row],[Column1]],AVERAGE(E:E),_xlfn.STDEV.P(E:E),FALSE)</f>
        <v>2.4656975923189639E-6</v>
      </c>
      <c r="O2" t="s">
        <v>2</v>
      </c>
      <c r="Q2">
        <v>0.74543190000000004</v>
      </c>
      <c r="R2">
        <v>27860703</v>
      </c>
      <c r="S2">
        <v>20768257</v>
      </c>
      <c r="T2">
        <v>24570130</v>
      </c>
      <c r="U2">
        <v>2063890920</v>
      </c>
      <c r="V2">
        <f>_xlfn.NORM.DIST(DOUBLE_apollo4[[#This Row],[Column1]],AVERAGE(Q:Q),_xlfn.STDEV.P(Q:Q),FALSE)</f>
        <v>4.4151582216905415E-6</v>
      </c>
      <c r="AA2" t="s">
        <v>31</v>
      </c>
      <c r="AB2">
        <f>AVERAGE(AD:AD)</f>
        <v>49834934.84931507</v>
      </c>
      <c r="AC2">
        <v>0.52901005739999996</v>
      </c>
      <c r="AD2">
        <v>39258719</v>
      </c>
      <c r="AE2">
        <v>20768257</v>
      </c>
      <c r="AF2">
        <v>24570130</v>
      </c>
      <c r="AG2">
        <v>2063890920</v>
      </c>
      <c r="AH2">
        <f>_xlfn.NORM.DIST(DOUBLE_KH4250_046[[#This Row],[Column1]],AVERAGE(AC:AC),_xlfn.STDEV.P(AC:AC),FALSE)</f>
        <v>6.0569526444043027E-6</v>
      </c>
      <c r="AN2">
        <v>1.1475319862</v>
      </c>
      <c r="AO2">
        <v>18098195</v>
      </c>
      <c r="AP2">
        <v>20768257</v>
      </c>
      <c r="AQ2">
        <v>24570130</v>
      </c>
      <c r="AR2">
        <v>2063890920</v>
      </c>
      <c r="AT2">
        <f>_xlfn.NORM.DIST(DOUBLE8[[#This Row],[Column1]],AVERAGE(AN:AN),_xlfn.STDEV.P(AN:AN),FALSE)</f>
        <v>3.1492766159187703E-6</v>
      </c>
      <c r="BC2">
        <v>49755265</v>
      </c>
      <c r="BD2">
        <v>2063890920</v>
      </c>
      <c r="BS2">
        <v>2063890920</v>
      </c>
      <c r="BT2">
        <v>49755265</v>
      </c>
      <c r="BV2">
        <v>39258719</v>
      </c>
      <c r="BW2">
        <v>49755265</v>
      </c>
      <c r="CK2">
        <v>0.41740822789999998</v>
      </c>
      <c r="CL2">
        <v>49755265</v>
      </c>
      <c r="CM2">
        <v>20768257</v>
      </c>
      <c r="CN2">
        <v>24570130</v>
      </c>
      <c r="CO2">
        <v>2063890920</v>
      </c>
      <c r="DC2">
        <v>49755265</v>
      </c>
      <c r="DD2">
        <v>39258719</v>
      </c>
      <c r="DE2">
        <f>DC2-DD2</f>
        <v>10496546</v>
      </c>
      <c r="DF2">
        <f>AVERAGE(DE:DE)</f>
        <v>8725062.6712328773</v>
      </c>
      <c r="DG2">
        <f>SQRT((6064497^2+7909776^2)/74)</f>
        <v>1158649.4947997851</v>
      </c>
    </row>
    <row r="3" spans="1:117" x14ac:dyDescent="0.5">
      <c r="C3" t="s">
        <v>3</v>
      </c>
      <c r="E3">
        <v>1.2094628811000001</v>
      </c>
      <c r="F3">
        <v>14088384</v>
      </c>
      <c r="G3">
        <v>17039378</v>
      </c>
      <c r="H3">
        <v>19517142</v>
      </c>
      <c r="I3">
        <v>1639439928</v>
      </c>
      <c r="J3">
        <f>_xlfn.NORM.DIST(DOUBLE_atlas[[#This Row],[Column1]],AVERAGE(E:E),_xlfn.STDEV.P(E:E),FALSE)</f>
        <v>4.2676258035251167E-4</v>
      </c>
      <c r="O3" t="s">
        <v>3</v>
      </c>
      <c r="Q3">
        <v>0.58930182460000002</v>
      </c>
      <c r="R3">
        <v>28914517</v>
      </c>
      <c r="S3">
        <v>17039378</v>
      </c>
      <c r="T3">
        <v>19517142</v>
      </c>
      <c r="U3">
        <v>1639439928</v>
      </c>
      <c r="V3">
        <f>_xlfn.NORM.DIST(DOUBLE_apollo4[[#This Row],[Column1]],AVERAGE(Q:Q),_xlfn.STDEV.P(Q:Q),FALSE)</f>
        <v>9.2492750288296658E-4</v>
      </c>
      <c r="AA3" t="s">
        <v>3</v>
      </c>
      <c r="AB3">
        <f>_xlfn.STDEV.P(AC:AC)</f>
        <v>9.5252376279974821E-2</v>
      </c>
      <c r="AC3">
        <v>0.41853308680000001</v>
      </c>
      <c r="AD3">
        <v>40712140</v>
      </c>
      <c r="AE3">
        <v>17039378</v>
      </c>
      <c r="AF3">
        <v>19517142</v>
      </c>
      <c r="AG3">
        <v>1639439928</v>
      </c>
      <c r="AH3">
        <f>_xlfn.NORM.DIST(DOUBLE_KH4250_046[[#This Row],[Column1]],AVERAGE(AC:AC),_xlfn.STDEV.P(AC:AC),FALSE)</f>
        <v>1.2656503175429751E-3</v>
      </c>
      <c r="AN3">
        <v>0.91395902630000003</v>
      </c>
      <c r="AO3">
        <v>18643481</v>
      </c>
      <c r="AP3">
        <v>17039378</v>
      </c>
      <c r="AQ3">
        <v>19517142</v>
      </c>
      <c r="AR3">
        <v>1639439928</v>
      </c>
      <c r="AT3" t="e">
        <f ca="1">_xlfn.NORM.DIST(DOUBLE8[[#This Row],[Column1]],Z1(AN:AN),_xlfn.STDEV.P(AN:AN),FALSE)</f>
        <v>#REF!</v>
      </c>
      <c r="BC3">
        <v>50945606</v>
      </c>
      <c r="BD3">
        <v>1639439928</v>
      </c>
      <c r="BS3">
        <v>1639439928</v>
      </c>
      <c r="BT3">
        <v>50945606</v>
      </c>
      <c r="BV3">
        <v>40712140</v>
      </c>
      <c r="BW3">
        <v>50945606</v>
      </c>
      <c r="CK3">
        <v>0.33446216579999999</v>
      </c>
      <c r="CL3">
        <v>50945606</v>
      </c>
      <c r="CM3">
        <v>17039378</v>
      </c>
      <c r="CN3">
        <v>19517142</v>
      </c>
      <c r="CO3">
        <v>1639439928</v>
      </c>
      <c r="DC3">
        <v>50945606</v>
      </c>
      <c r="DD3">
        <v>40712140</v>
      </c>
      <c r="DE3">
        <f t="shared" ref="DE3:DE66" si="0">DC3-DD3</f>
        <v>10233466</v>
      </c>
      <c r="DI3">
        <f>AVERAGE(DE:DE)+1.99*DG2</f>
        <v>11030775.16588445</v>
      </c>
    </row>
    <row r="4" spans="1:117" x14ac:dyDescent="0.5">
      <c r="C4" t="s">
        <v>4</v>
      </c>
      <c r="E4">
        <v>0.95828104020000004</v>
      </c>
      <c r="F4">
        <v>14503042</v>
      </c>
      <c r="G4">
        <v>13897990</v>
      </c>
      <c r="H4">
        <v>15503330</v>
      </c>
      <c r="I4">
        <v>1302279720</v>
      </c>
      <c r="J4">
        <f>_xlfn.NORM.DIST(DOUBLE_atlas[[#This Row],[Column1]],AVERAGE(E:E),_xlfn.STDEV.P(E:E),FALSE)</f>
        <v>1.1211951113733623E-2</v>
      </c>
      <c r="O4" t="s">
        <v>4</v>
      </c>
      <c r="Q4">
        <v>0.46790695189999998</v>
      </c>
      <c r="R4">
        <v>29702465</v>
      </c>
      <c r="S4">
        <v>13897990</v>
      </c>
      <c r="T4">
        <v>15503330</v>
      </c>
      <c r="U4">
        <v>1302279720</v>
      </c>
      <c r="V4">
        <f>_xlfn.NORM.DIST(DOUBLE_apollo4[[#This Row],[Column1]],AVERAGE(Q:Q),_xlfn.STDEV.P(Q:Q),FALSE)</f>
        <v>2.3207639883258482E-2</v>
      </c>
      <c r="AA4" t="s">
        <v>32</v>
      </c>
      <c r="AC4">
        <v>0.32985115050000002</v>
      </c>
      <c r="AD4">
        <v>42134126</v>
      </c>
      <c r="AE4">
        <v>13897990</v>
      </c>
      <c r="AF4">
        <v>15503330</v>
      </c>
      <c r="AG4">
        <v>1302279720</v>
      </c>
      <c r="AH4">
        <f>_xlfn.NORM.DIST(DOUBLE_KH4250_046[[#This Row],[Column1]],AVERAGE(AC:AC),_xlfn.STDEV.P(AC:AC),FALSE)</f>
        <v>3.4830832980236363E-2</v>
      </c>
      <c r="AM4">
        <f>AVERAGE(AO:AO)</f>
        <v>20934191.89041096</v>
      </c>
      <c r="AN4">
        <v>0.72407484050000004</v>
      </c>
      <c r="AO4">
        <v>19194135</v>
      </c>
      <c r="AP4">
        <v>13897990</v>
      </c>
      <c r="AQ4">
        <v>15503330</v>
      </c>
      <c r="AR4">
        <v>1302279720</v>
      </c>
      <c r="AT4">
        <f>_xlfn.NORM.DIST(DOUBLE8[[#This Row],[Column1]],AVERAGE(AN:AN),_xlfn.STDEV.P(AN:AN),FALSE)</f>
        <v>1.4719139708965195E-2</v>
      </c>
      <c r="BC4">
        <v>53074532</v>
      </c>
      <c r="BD4">
        <v>1302279720</v>
      </c>
      <c r="BS4">
        <v>1302279720</v>
      </c>
      <c r="BT4">
        <v>53074532</v>
      </c>
      <c r="BV4">
        <v>42134126</v>
      </c>
      <c r="BW4">
        <v>53074532</v>
      </c>
      <c r="CK4">
        <v>0.26185798649999997</v>
      </c>
      <c r="CL4">
        <v>53074532</v>
      </c>
      <c r="CM4">
        <v>13897990</v>
      </c>
      <c r="CN4">
        <v>15503330</v>
      </c>
      <c r="CO4">
        <v>1302279720</v>
      </c>
      <c r="DC4">
        <v>53074532</v>
      </c>
      <c r="DD4">
        <v>42134126</v>
      </c>
      <c r="DE4">
        <f t="shared" si="0"/>
        <v>10940406</v>
      </c>
      <c r="DI4">
        <f>AVERAGE(DE:DE)-1.99*DG2</f>
        <v>6419350.1765813045</v>
      </c>
    </row>
    <row r="5" spans="1:117" x14ac:dyDescent="0.5">
      <c r="C5" t="s">
        <v>5</v>
      </c>
      <c r="E5">
        <v>0.76288414000000004</v>
      </c>
      <c r="F5">
        <v>14785993</v>
      </c>
      <c r="G5">
        <v>11280000</v>
      </c>
      <c r="H5">
        <v>12314982</v>
      </c>
      <c r="I5">
        <v>1034458488</v>
      </c>
      <c r="J5">
        <f>_xlfn.NORM.DIST(DOUBLE_atlas[[#This Row],[Column1]],AVERAGE(E:E),_xlfn.STDEV.P(E:E),FALSE)</f>
        <v>7.9983757408485345E-2</v>
      </c>
      <c r="O5" t="s">
        <v>5</v>
      </c>
      <c r="Q5">
        <v>0.37156510349999999</v>
      </c>
      <c r="R5">
        <v>30358071</v>
      </c>
      <c r="S5">
        <v>11280000</v>
      </c>
      <c r="T5">
        <v>12314982</v>
      </c>
      <c r="U5">
        <v>1034458488</v>
      </c>
      <c r="V5">
        <f>_xlfn.NORM.DIST(DOUBLE_apollo4[[#This Row],[Column1]],AVERAGE(Q:Q),_xlfn.STDEV.P(Q:Q),FALSE)</f>
        <v>0.16749656115140307</v>
      </c>
      <c r="AA5" t="s">
        <v>33</v>
      </c>
      <c r="AC5">
        <v>0.2644438744</v>
      </c>
      <c r="AD5">
        <v>42655553</v>
      </c>
      <c r="AE5">
        <v>11280000</v>
      </c>
      <c r="AF5">
        <v>12314982</v>
      </c>
      <c r="AG5">
        <v>1034458488</v>
      </c>
      <c r="AH5">
        <f>_xlfn.NORM.DIST(DOUBLE_KH4250_046[[#This Row],[Column1]],AVERAGE(AC:AC),_xlfn.STDEV.P(AC:AC),FALSE)</f>
        <v>0.23044286637275876</v>
      </c>
      <c r="AM5">
        <f>_xlfn.STDEV.P(AN:AN)</f>
        <v>0.20755763346876355</v>
      </c>
      <c r="AN5">
        <v>0.57807183269999995</v>
      </c>
      <c r="AO5">
        <v>19513145</v>
      </c>
      <c r="AP5">
        <v>11280000</v>
      </c>
      <c r="AQ5">
        <v>12314982</v>
      </c>
      <c r="AR5">
        <v>1034458488</v>
      </c>
      <c r="AT5">
        <f>_xlfn.NORM.DIST(DOUBLE8[[#This Row],[Column1]],AVERAGE(AN:AN),_xlfn.STDEV.P(AN:AN),FALSE)</f>
        <v>0.10328965057563125</v>
      </c>
      <c r="BC5">
        <v>53741273</v>
      </c>
      <c r="BD5">
        <v>1034458488</v>
      </c>
      <c r="BS5">
        <v>1034458488</v>
      </c>
      <c r="BT5">
        <v>53741273</v>
      </c>
      <c r="BV5">
        <v>42655553</v>
      </c>
      <c r="BW5">
        <v>53741273</v>
      </c>
      <c r="CK5">
        <v>0.20989453790000001</v>
      </c>
      <c r="CL5">
        <v>53741273</v>
      </c>
      <c r="CM5">
        <v>11280000</v>
      </c>
      <c r="CN5">
        <v>12314982</v>
      </c>
      <c r="CO5">
        <v>1034458488</v>
      </c>
      <c r="DC5">
        <v>53741273</v>
      </c>
      <c r="DD5">
        <v>42655553</v>
      </c>
      <c r="DE5">
        <f t="shared" si="0"/>
        <v>11085720</v>
      </c>
    </row>
    <row r="6" spans="1:117" x14ac:dyDescent="0.5">
      <c r="C6" t="s">
        <v>6</v>
      </c>
      <c r="E6">
        <v>0.60608100890000005</v>
      </c>
      <c r="F6">
        <v>15043854</v>
      </c>
      <c r="G6">
        <v>9117794</v>
      </c>
      <c r="H6">
        <v>9782336</v>
      </c>
      <c r="I6">
        <v>821716224</v>
      </c>
      <c r="J6">
        <f>_xlfn.NORM.DIST(DOUBLE_atlas[[#This Row],[Column1]],AVERAGE(E:E),_xlfn.STDEV.P(E:E),FALSE)</f>
        <v>0.26851893789768772</v>
      </c>
      <c r="O6" t="s">
        <v>6</v>
      </c>
      <c r="Q6">
        <v>0.29542088509999997</v>
      </c>
      <c r="R6">
        <v>30863742</v>
      </c>
      <c r="S6">
        <v>9117794</v>
      </c>
      <c r="T6">
        <v>9782336</v>
      </c>
      <c r="U6">
        <v>821716224</v>
      </c>
      <c r="V6">
        <f>_xlfn.NORM.DIST(DOUBLE_apollo4[[#This Row],[Column1]],AVERAGE(Q:Q),_xlfn.STDEV.P(Q:Q),FALSE)</f>
        <v>0.55519902194225701</v>
      </c>
      <c r="Y6">
        <f>AVERAGE(AD:AD)+1.99*(_xlfn.STDEV.P(AD:AD)/SQRT(74))</f>
        <v>51237851.961977512</v>
      </c>
      <c r="AA6" t="s">
        <v>34</v>
      </c>
      <c r="AC6">
        <v>0.2076984644</v>
      </c>
      <c r="AD6">
        <v>43899188</v>
      </c>
      <c r="AE6">
        <v>9117794</v>
      </c>
      <c r="AF6">
        <v>9782336</v>
      </c>
      <c r="AG6">
        <v>821716224</v>
      </c>
      <c r="AH6">
        <f>_xlfn.NORM.DIST(DOUBLE_KH4250_046[[#This Row],[Column1]],AVERAGE(AC:AC),_xlfn.STDEV.P(AC:AC),FALSE)</f>
        <v>0.81020466873776831</v>
      </c>
      <c r="AN6">
        <v>0.46011900900000002</v>
      </c>
      <c r="AO6">
        <v>19816165</v>
      </c>
      <c r="AP6">
        <v>9117794</v>
      </c>
      <c r="AQ6">
        <v>9782336</v>
      </c>
      <c r="AR6">
        <v>821716224</v>
      </c>
      <c r="AT6">
        <f>_xlfn.NORM.DIST(DOUBLE8[[#This Row],[Column1]],AVERAGE(AN:AN),_xlfn.STDEV.P(AN:AN),FALSE)</f>
        <v>0.34732005767568919</v>
      </c>
      <c r="BC6">
        <v>54249672</v>
      </c>
      <c r="BD6">
        <v>821716224</v>
      </c>
      <c r="BS6">
        <v>821716224</v>
      </c>
      <c r="BT6">
        <v>54249672</v>
      </c>
      <c r="BV6">
        <v>43899188</v>
      </c>
      <c r="BW6">
        <v>54249672</v>
      </c>
      <c r="CK6">
        <v>0.1680709521</v>
      </c>
      <c r="CL6">
        <v>54249672</v>
      </c>
      <c r="CM6">
        <v>9117794</v>
      </c>
      <c r="CN6">
        <v>9782336</v>
      </c>
      <c r="CO6">
        <v>821716224</v>
      </c>
      <c r="DC6">
        <v>54249672</v>
      </c>
      <c r="DD6">
        <v>43899188</v>
      </c>
      <c r="DE6">
        <f t="shared" si="0"/>
        <v>10350484</v>
      </c>
    </row>
    <row r="7" spans="1:117" x14ac:dyDescent="0.5">
      <c r="C7" t="s">
        <v>7</v>
      </c>
      <c r="E7">
        <v>0.4808959961</v>
      </c>
      <c r="F7">
        <v>15274170</v>
      </c>
      <c r="G7">
        <v>7345287</v>
      </c>
      <c r="H7">
        <v>7770543</v>
      </c>
      <c r="I7">
        <v>652725612</v>
      </c>
      <c r="J7">
        <f>_xlfn.NORM.DIST(DOUBLE_atlas[[#This Row],[Column1]],AVERAGE(E:E),_xlfn.STDEV.P(E:E),FALSE)</f>
        <v>0.55896110289426759</v>
      </c>
      <c r="O7" t="s">
        <v>7</v>
      </c>
      <c r="Q7">
        <v>0.23445653920000001</v>
      </c>
      <c r="R7">
        <v>31328993</v>
      </c>
      <c r="S7">
        <v>7345287</v>
      </c>
      <c r="T7">
        <v>7770543</v>
      </c>
      <c r="U7">
        <v>652725612</v>
      </c>
      <c r="V7">
        <f>_xlfn.NORM.DIST(DOUBLE_apollo4[[#This Row],[Column1]],AVERAGE(Q:Q),_xlfn.STDEV.P(Q:Q),FALSE)</f>
        <v>1.1497307191290571</v>
      </c>
      <c r="Y7">
        <f>AVERAGE(AD:AD)-1.99*(_xlfn.STDEV.P(AD:AD)/SQRT(74))</f>
        <v>48432017.736652628</v>
      </c>
      <c r="AA7" t="s">
        <v>35</v>
      </c>
      <c r="AC7">
        <v>0.1645345688</v>
      </c>
      <c r="AD7">
        <v>44642821</v>
      </c>
      <c r="AE7">
        <v>7345287</v>
      </c>
      <c r="AF7">
        <v>7770543</v>
      </c>
      <c r="AG7">
        <v>652725612</v>
      </c>
      <c r="AH7">
        <f>_xlfn.NORM.DIST(DOUBLE_KH4250_046[[#This Row],[Column1]],AVERAGE(AC:AC),_xlfn.STDEV.P(AC:AC),FALSE)</f>
        <v>1.6623658607766016</v>
      </c>
      <c r="AN7">
        <v>0.363202095</v>
      </c>
      <c r="AO7">
        <v>20223692</v>
      </c>
      <c r="AP7">
        <v>7345287</v>
      </c>
      <c r="AQ7">
        <v>7770543</v>
      </c>
      <c r="AR7">
        <v>652725612</v>
      </c>
      <c r="AT7">
        <f>_xlfn.NORM.DIST(DOUBLE8[[#This Row],[Column1]],AVERAGE(AN:AN),_xlfn.STDEV.P(AN:AN),FALSE)</f>
        <v>0.7387685467102425</v>
      </c>
      <c r="BC7">
        <v>54303758</v>
      </c>
      <c r="BD7">
        <v>652725612</v>
      </c>
      <c r="BS7">
        <v>652725612</v>
      </c>
      <c r="BT7">
        <v>54303758</v>
      </c>
      <c r="BV7">
        <v>44642821</v>
      </c>
      <c r="BW7">
        <v>54303758</v>
      </c>
      <c r="CK7">
        <v>0.1352629662</v>
      </c>
      <c r="CL7">
        <v>54303758</v>
      </c>
      <c r="CM7">
        <v>7345287</v>
      </c>
      <c r="CN7">
        <v>7770543</v>
      </c>
      <c r="CO7">
        <v>652725612</v>
      </c>
      <c r="CR7">
        <f>AVERAGE(CL:CL)+1.99*(_xlfn.STDEV.P(CL:CL)/SQRT(74))</f>
        <v>60389788.206302002</v>
      </c>
      <c r="DC7">
        <v>54303758</v>
      </c>
      <c r="DD7">
        <v>44642821</v>
      </c>
      <c r="DE7">
        <f t="shared" si="0"/>
        <v>9660937</v>
      </c>
    </row>
    <row r="8" spans="1:117" x14ac:dyDescent="0.5">
      <c r="C8" t="s">
        <v>8</v>
      </c>
      <c r="E8">
        <v>0.38188195229999999</v>
      </c>
      <c r="F8">
        <v>15452690</v>
      </c>
      <c r="G8">
        <v>5901104</v>
      </c>
      <c r="H8">
        <v>6172487</v>
      </c>
      <c r="I8">
        <v>518488908</v>
      </c>
      <c r="J8">
        <f>_xlfn.NORM.DIST(DOUBLE_atlas[[#This Row],[Column1]],AVERAGE(E:E),_xlfn.STDEV.P(E:E),FALSE)</f>
        <v>0.86176582487353759</v>
      </c>
      <c r="O8" t="s">
        <v>8</v>
      </c>
      <c r="Q8">
        <v>0.18622457980000001</v>
      </c>
      <c r="R8">
        <v>31688102</v>
      </c>
      <c r="S8">
        <v>5901104</v>
      </c>
      <c r="T8">
        <v>6172487</v>
      </c>
      <c r="U8">
        <v>518488908</v>
      </c>
      <c r="V8">
        <f>_xlfn.NORM.DIST(DOUBLE_apollo4[[#This Row],[Column1]],AVERAGE(Q:Q),_xlfn.STDEV.P(Q:Q),FALSE)</f>
        <v>1.7675272078990123</v>
      </c>
      <c r="Y8">
        <f>AVERAGE(AD:AD)</f>
        <v>49834934.84931507</v>
      </c>
      <c r="AA8" t="s">
        <v>36</v>
      </c>
      <c r="AC8">
        <v>0.13582173980000001</v>
      </c>
      <c r="AD8">
        <v>43447415</v>
      </c>
      <c r="AE8">
        <v>5901104</v>
      </c>
      <c r="AF8">
        <v>6172487</v>
      </c>
      <c r="AG8">
        <v>518488908</v>
      </c>
      <c r="AH8">
        <f>_xlfn.NORM.DIST(DOUBLE_KH4250_046[[#This Row],[Column1]],AVERAGE(AC:AC),_xlfn.STDEV.P(AC:AC),FALSE)</f>
        <v>2.3931231267706345</v>
      </c>
      <c r="AN8">
        <v>0.28871798520000003</v>
      </c>
      <c r="AO8">
        <v>20438988</v>
      </c>
      <c r="AP8">
        <v>5901104</v>
      </c>
      <c r="AQ8">
        <v>6172487</v>
      </c>
      <c r="AR8">
        <v>518488908</v>
      </c>
      <c r="AT8">
        <f>_xlfn.NORM.DIST(DOUBLE8[[#This Row],[Column1]],AVERAGE(AN:AN),_xlfn.STDEV.P(AN:AN),FALSE)</f>
        <v>1.1378030865479543</v>
      </c>
      <c r="BC8">
        <v>55685627</v>
      </c>
      <c r="BD8">
        <v>518488908</v>
      </c>
      <c r="BS8">
        <v>518488908</v>
      </c>
      <c r="BT8">
        <v>55685627</v>
      </c>
      <c r="BV8">
        <v>43447415</v>
      </c>
      <c r="BW8">
        <v>55685627</v>
      </c>
      <c r="CK8">
        <v>0.1059717536</v>
      </c>
      <c r="CL8">
        <v>55685627</v>
      </c>
      <c r="CM8">
        <v>5901104</v>
      </c>
      <c r="CN8">
        <v>6172487</v>
      </c>
      <c r="CO8">
        <v>518488908</v>
      </c>
      <c r="CR8">
        <f>AVERAGE(CL:CL)-1.99*(_xlfn.STDEV.P(CL:CL)/SQRT(74))</f>
        <v>56730206.834793895</v>
      </c>
      <c r="DC8">
        <v>55685627</v>
      </c>
      <c r="DD8">
        <v>43447415</v>
      </c>
      <c r="DE8">
        <f t="shared" si="0"/>
        <v>12238212</v>
      </c>
    </row>
    <row r="9" spans="1:117" x14ac:dyDescent="0.5">
      <c r="C9" t="s">
        <v>9</v>
      </c>
      <c r="E9">
        <v>0.3033511639</v>
      </c>
      <c r="F9">
        <v>15593410</v>
      </c>
      <c r="G9">
        <v>4730279</v>
      </c>
      <c r="H9">
        <v>4903080</v>
      </c>
      <c r="I9">
        <v>411858720</v>
      </c>
      <c r="J9">
        <f>_xlfn.NORM.DIST(DOUBLE_atlas[[#This Row],[Column1]],AVERAGE(E:E),_xlfn.STDEV.P(E:E),FALSE)</f>
        <v>1.1076706757470813</v>
      </c>
      <c r="O9" t="s">
        <v>9</v>
      </c>
      <c r="Q9">
        <v>0.14782238010000001</v>
      </c>
      <c r="R9">
        <v>31999750</v>
      </c>
      <c r="S9">
        <v>4730279</v>
      </c>
      <c r="T9">
        <v>4903080</v>
      </c>
      <c r="U9">
        <v>411858720</v>
      </c>
      <c r="V9">
        <f>_xlfn.NORM.DIST(DOUBLE_apollo4[[#This Row],[Column1]],AVERAGE(Q:Q),_xlfn.STDEV.P(Q:Q),FALSE)</f>
        <v>2.2701497438761469</v>
      </c>
      <c r="Y9">
        <f>_xlfn.STDEV.P(AD:AD)</f>
        <v>6064497.1486545848</v>
      </c>
      <c r="AA9" t="s">
        <v>37</v>
      </c>
      <c r="AC9">
        <v>0.1039127707</v>
      </c>
      <c r="AD9">
        <v>45521635</v>
      </c>
      <c r="AE9">
        <v>4730279</v>
      </c>
      <c r="AF9">
        <v>4903080</v>
      </c>
      <c r="AG9">
        <v>411858720</v>
      </c>
      <c r="AH9">
        <f>_xlfn.NORM.DIST(DOUBLE_KH4250_046[[#This Row],[Column1]],AVERAGE(AC:AC),_xlfn.STDEV.P(AC:AC),FALSE)</f>
        <v>3.224939305823106</v>
      </c>
      <c r="AN9">
        <v>0.20580554009999999</v>
      </c>
      <c r="AO9">
        <v>22984217</v>
      </c>
      <c r="AP9">
        <v>4730279</v>
      </c>
      <c r="AQ9">
        <v>4903080</v>
      </c>
      <c r="AR9">
        <v>411858720</v>
      </c>
      <c r="AT9">
        <f>_xlfn.NORM.DIST(DOUBLE8[[#This Row],[Column1]],AVERAGE(AN:AN),_xlfn.STDEV.P(AN:AN),FALSE)</f>
        <v>1.5815012794277181</v>
      </c>
      <c r="BC9">
        <v>56302786</v>
      </c>
      <c r="BD9">
        <v>411858720</v>
      </c>
      <c r="BS9">
        <v>411858720</v>
      </c>
      <c r="BT9">
        <v>56302786</v>
      </c>
      <c r="BV9">
        <v>45521635</v>
      </c>
      <c r="BW9">
        <v>56302786</v>
      </c>
      <c r="CK9">
        <v>8.4015011799999997E-2</v>
      </c>
      <c r="CL9">
        <v>56302786</v>
      </c>
      <c r="CM9">
        <v>4730279</v>
      </c>
      <c r="CN9">
        <v>4903080</v>
      </c>
      <c r="CO9">
        <v>411858720</v>
      </c>
      <c r="CR9">
        <f>AVERAGE(CL:CL)</f>
        <v>58559997.520547949</v>
      </c>
      <c r="DC9">
        <v>56302786</v>
      </c>
      <c r="DD9">
        <v>45521635</v>
      </c>
      <c r="DE9">
        <f t="shared" si="0"/>
        <v>10781151</v>
      </c>
    </row>
    <row r="10" spans="1:117" x14ac:dyDescent="0.5">
      <c r="C10" t="s">
        <v>10</v>
      </c>
      <c r="E10">
        <v>0.24062252040000001</v>
      </c>
      <c r="F10">
        <v>15729632</v>
      </c>
      <c r="G10">
        <v>3784904</v>
      </c>
      <c r="H10">
        <v>3894734</v>
      </c>
      <c r="I10">
        <v>327157656</v>
      </c>
      <c r="J10">
        <f>_xlfn.NORM.DIST(DOUBLE_atlas[[#This Row],[Column1]],AVERAGE(E:E),_xlfn.STDEV.P(E:E),FALSE)</f>
        <v>1.2764812184814402</v>
      </c>
      <c r="O10" t="s">
        <v>10</v>
      </c>
      <c r="Q10">
        <v>0.1173802614</v>
      </c>
      <c r="R10">
        <v>32244805</v>
      </c>
      <c r="S10">
        <v>3784904</v>
      </c>
      <c r="T10">
        <v>3894734</v>
      </c>
      <c r="U10">
        <v>327157656</v>
      </c>
      <c r="V10">
        <f>_xlfn.NORM.DIST(DOUBLE_apollo4[[#This Row],[Column1]],AVERAGE(Q:Q),_xlfn.STDEV.P(Q:Q),FALSE)</f>
        <v>2.6121927128853253</v>
      </c>
      <c r="AA10" t="s">
        <v>38</v>
      </c>
      <c r="AC10">
        <v>8.3003997800000007E-2</v>
      </c>
      <c r="AD10">
        <v>45599052</v>
      </c>
      <c r="AE10">
        <v>3784904</v>
      </c>
      <c r="AF10">
        <v>3894734</v>
      </c>
      <c r="AG10">
        <v>327157656</v>
      </c>
      <c r="AH10">
        <f>_xlfn.NORM.DIST(DOUBLE_KH4250_046[[#This Row],[Column1]],AVERAGE(AC:AC),_xlfn.STDEV.P(AC:AC),FALSE)</f>
        <v>3.6896426586250168</v>
      </c>
      <c r="AN10">
        <v>0.18046748639999999</v>
      </c>
      <c r="AO10">
        <v>20972773</v>
      </c>
      <c r="AP10">
        <v>3784904</v>
      </c>
      <c r="AQ10">
        <v>3894734</v>
      </c>
      <c r="AR10">
        <v>327157656</v>
      </c>
      <c r="AT10">
        <f>_xlfn.NORM.DIST(DOUBLE8[[#This Row],[Column1]],AVERAGE(AN:AN),_xlfn.STDEV.P(AN:AN),FALSE)</f>
        <v>1.6941257226508104</v>
      </c>
      <c r="BC10">
        <v>57995631</v>
      </c>
      <c r="BD10">
        <v>327157656</v>
      </c>
      <c r="BS10">
        <v>327157656</v>
      </c>
      <c r="BT10">
        <v>57995631</v>
      </c>
      <c r="BV10">
        <v>45599052</v>
      </c>
      <c r="BW10">
        <v>57995631</v>
      </c>
      <c r="CK10">
        <v>6.5261874900000003E-2</v>
      </c>
      <c r="CL10">
        <v>57995631</v>
      </c>
      <c r="CM10">
        <v>3784904</v>
      </c>
      <c r="CN10">
        <v>3894734</v>
      </c>
      <c r="CO10">
        <v>327157656</v>
      </c>
      <c r="CR10">
        <f>_xlfn.STDEV.P(CL:CL)</f>
        <v>7909776.2057594601</v>
      </c>
      <c r="DC10">
        <v>57995631</v>
      </c>
      <c r="DD10">
        <v>45599052</v>
      </c>
      <c r="DE10">
        <f t="shared" si="0"/>
        <v>12396579</v>
      </c>
    </row>
    <row r="11" spans="1:117" x14ac:dyDescent="0.5">
      <c r="C11" t="s">
        <v>11</v>
      </c>
      <c r="E11">
        <v>0.191478014</v>
      </c>
      <c r="F11">
        <v>15793221</v>
      </c>
      <c r="G11">
        <v>3024055</v>
      </c>
      <c r="H11">
        <v>3093760</v>
      </c>
      <c r="I11">
        <v>259875840</v>
      </c>
      <c r="J11">
        <f>_xlfn.NORM.DIST(DOUBLE_atlas[[#This Row],[Column1]],AVERAGE(E:E),_xlfn.STDEV.P(E:E),FALSE)</f>
        <v>1.3755239264327968</v>
      </c>
      <c r="O11" t="s">
        <v>11</v>
      </c>
      <c r="Q11">
        <v>9.3101978299999999E-2</v>
      </c>
      <c r="R11">
        <v>32481100</v>
      </c>
      <c r="S11">
        <v>3024055</v>
      </c>
      <c r="T11">
        <v>3093760</v>
      </c>
      <c r="U11">
        <v>259875840</v>
      </c>
      <c r="V11">
        <f>_xlfn.NORM.DIST(DOUBLE_apollo4[[#This Row],[Column1]],AVERAGE(Q:Q),_xlfn.STDEV.P(Q:Q),FALSE)</f>
        <v>2.8160149878634924</v>
      </c>
      <c r="AA11" t="s">
        <v>39</v>
      </c>
      <c r="AC11">
        <v>6.5956728800000003E-2</v>
      </c>
      <c r="AD11">
        <v>45849069</v>
      </c>
      <c r="AE11">
        <v>3024055</v>
      </c>
      <c r="AF11">
        <v>3093760</v>
      </c>
      <c r="AG11">
        <v>259875840</v>
      </c>
      <c r="AH11">
        <f>_xlfn.NORM.DIST(DOUBLE_KH4250_046[[#This Row],[Column1]],AVERAGE(AC:AC),_xlfn.STDEV.P(AC:AC),FALSE)</f>
        <v>3.9734156226834334</v>
      </c>
      <c r="AN11">
        <v>0.14298065500000001</v>
      </c>
      <c r="AO11">
        <v>21150096</v>
      </c>
      <c r="AP11">
        <v>3024055</v>
      </c>
      <c r="AQ11">
        <v>3093760</v>
      </c>
      <c r="AR11">
        <v>259875840</v>
      </c>
      <c r="AT11">
        <f>_xlfn.NORM.DIST(DOUBLE8[[#This Row],[Column1]],AVERAGE(AN:AN),_xlfn.STDEV.P(AN:AN),FALSE)</f>
        <v>1.8250524234845578</v>
      </c>
      <c r="BC11">
        <v>56395551</v>
      </c>
      <c r="BD11">
        <v>259875840</v>
      </c>
      <c r="BS11">
        <v>259875840</v>
      </c>
      <c r="BT11">
        <v>56395551</v>
      </c>
      <c r="BV11">
        <v>45849069</v>
      </c>
      <c r="BW11">
        <v>56395551</v>
      </c>
      <c r="CK11">
        <v>5.3622219300000003E-2</v>
      </c>
      <c r="CL11">
        <v>56395551</v>
      </c>
      <c r="CM11">
        <v>3024055</v>
      </c>
      <c r="CN11">
        <v>3093760</v>
      </c>
      <c r="CO11">
        <v>259875840</v>
      </c>
      <c r="DC11">
        <v>56395551</v>
      </c>
      <c r="DD11">
        <v>45849069</v>
      </c>
      <c r="DE11">
        <f t="shared" si="0"/>
        <v>10546482</v>
      </c>
    </row>
    <row r="12" spans="1:117" x14ac:dyDescent="0.5">
      <c r="C12" t="s">
        <v>12</v>
      </c>
      <c r="E12">
        <v>0.15201298399999999</v>
      </c>
      <c r="F12">
        <v>15875771</v>
      </c>
      <c r="G12">
        <v>2413323</v>
      </c>
      <c r="H12">
        <v>2457511</v>
      </c>
      <c r="I12">
        <v>206430924</v>
      </c>
      <c r="J12">
        <f>_xlfn.NORM.DIST(DOUBLE_atlas[[#This Row],[Column1]],AVERAGE(E:E),_xlfn.STDEV.P(E:E),FALSE)</f>
        <v>1.4271648611081198</v>
      </c>
      <c r="O12" t="s">
        <v>12</v>
      </c>
      <c r="Q12">
        <v>7.3981841399999998E-2</v>
      </c>
      <c r="R12">
        <v>32620482</v>
      </c>
      <c r="S12">
        <v>2413323</v>
      </c>
      <c r="T12">
        <v>2457511</v>
      </c>
      <c r="U12">
        <v>206430924</v>
      </c>
      <c r="V12">
        <f>_xlfn.NORM.DIST(DOUBLE_apollo4[[#This Row],[Column1]],AVERAGE(Q:Q),_xlfn.STDEV.P(Q:Q),FALSE)</f>
        <v>2.9197879723060423</v>
      </c>
      <c r="AA12" t="s">
        <v>40</v>
      </c>
      <c r="AC12">
        <v>5.2490101900000002E-2</v>
      </c>
      <c r="AD12">
        <v>45976732</v>
      </c>
      <c r="AE12">
        <v>2413323</v>
      </c>
      <c r="AF12">
        <v>2457511</v>
      </c>
      <c r="AG12">
        <v>206430924</v>
      </c>
      <c r="AH12">
        <f>_xlfn.NORM.DIST(DOUBLE_KH4250_046[[#This Row],[Column1]],AVERAGE(AC:AC),_xlfn.STDEV.P(AC:AC),FALSE)</f>
        <v>4.1186030995310157</v>
      </c>
      <c r="AN12">
        <v>0.11482453350000001</v>
      </c>
      <c r="AO12">
        <v>21017489</v>
      </c>
      <c r="AP12">
        <v>2413323</v>
      </c>
      <c r="AQ12">
        <v>2457511</v>
      </c>
      <c r="AR12">
        <v>206430924</v>
      </c>
      <c r="AT12">
        <f>_xlfn.NORM.DIST(DOUBLE8[[#This Row],[Column1]],AVERAGE(AN:AN),_xlfn.STDEV.P(AN:AN),FALSE)</f>
        <v>1.8890428215734021</v>
      </c>
      <c r="BC12">
        <v>57273602</v>
      </c>
      <c r="BD12">
        <v>206430924</v>
      </c>
      <c r="BS12">
        <v>206430924</v>
      </c>
      <c r="BT12">
        <v>57273602</v>
      </c>
      <c r="BV12">
        <v>45976732</v>
      </c>
      <c r="BW12">
        <v>57273602</v>
      </c>
      <c r="CK12">
        <v>4.2136748600000003E-2</v>
      </c>
      <c r="CL12">
        <v>57273602</v>
      </c>
      <c r="CM12">
        <v>2413323</v>
      </c>
      <c r="CN12">
        <v>2457511</v>
      </c>
      <c r="CO12">
        <v>206430924</v>
      </c>
      <c r="DC12">
        <v>57273602</v>
      </c>
      <c r="DD12">
        <v>45976732</v>
      </c>
      <c r="DE12">
        <f t="shared" si="0"/>
        <v>11296870</v>
      </c>
    </row>
    <row r="13" spans="1:117" x14ac:dyDescent="0.5">
      <c r="C13" t="s">
        <v>13</v>
      </c>
      <c r="E13">
        <v>0.1222137809</v>
      </c>
      <c r="F13">
        <v>15743927</v>
      </c>
      <c r="G13">
        <v>1924125</v>
      </c>
      <c r="H13">
        <v>1952110</v>
      </c>
      <c r="I13">
        <v>163977240</v>
      </c>
      <c r="J13">
        <f>_xlfn.NORM.DIST(DOUBLE_atlas[[#This Row],[Column1]],AVERAGE(E:E),_xlfn.STDEV.P(E:E),FALSE)</f>
        <v>1.4475207113787121</v>
      </c>
      <c r="O13" t="s">
        <v>13</v>
      </c>
      <c r="Q13">
        <v>5.8444380800000001E-2</v>
      </c>
      <c r="R13">
        <v>32922325</v>
      </c>
      <c r="S13">
        <v>1924125</v>
      </c>
      <c r="T13">
        <v>1952110</v>
      </c>
      <c r="U13">
        <v>163977240</v>
      </c>
      <c r="V13">
        <f>_xlfn.NORM.DIST(DOUBLE_apollo4[[#This Row],[Column1]],AVERAGE(Q:Q),_xlfn.STDEV.P(Q:Q),FALSE)</f>
        <v>2.9624132508179644</v>
      </c>
      <c r="AA13" t="s">
        <v>41</v>
      </c>
      <c r="AC13">
        <v>4.1812181499999997E-2</v>
      </c>
      <c r="AD13">
        <v>46018285</v>
      </c>
      <c r="AE13">
        <v>1924125</v>
      </c>
      <c r="AF13">
        <v>1952110</v>
      </c>
      <c r="AG13">
        <v>163977240</v>
      </c>
      <c r="AH13">
        <f>_xlfn.NORM.DIST(DOUBLE_KH4250_046[[#This Row],[Column1]],AVERAGE(AC:AC),_xlfn.STDEV.P(AC:AC),FALSE)</f>
        <v>4.1777069952301744</v>
      </c>
      <c r="AN13">
        <v>9.1262817400000001E-2</v>
      </c>
      <c r="AO13">
        <v>21083339</v>
      </c>
      <c r="AP13">
        <v>1924125</v>
      </c>
      <c r="AQ13">
        <v>1952110</v>
      </c>
      <c r="AR13">
        <v>163977240</v>
      </c>
      <c r="AT13">
        <f>_xlfn.NORM.DIST(DOUBLE8[[#This Row],[Column1]],AVERAGE(AN:AN),_xlfn.STDEV.P(AN:AN),FALSE)</f>
        <v>1.9170078472236927</v>
      </c>
      <c r="BC13">
        <v>57153911</v>
      </c>
      <c r="BD13">
        <v>163977240</v>
      </c>
      <c r="BS13">
        <v>163977240</v>
      </c>
      <c r="BT13">
        <v>57153911</v>
      </c>
      <c r="BV13">
        <v>46018285</v>
      </c>
      <c r="BW13">
        <v>57153911</v>
      </c>
      <c r="CK13">
        <v>3.3665672899999999E-2</v>
      </c>
      <c r="CL13">
        <v>57153911</v>
      </c>
      <c r="CM13">
        <v>1924125</v>
      </c>
      <c r="CN13">
        <v>1952110</v>
      </c>
      <c r="CO13">
        <v>163977240</v>
      </c>
      <c r="DC13">
        <v>57153911</v>
      </c>
      <c r="DD13">
        <v>46018285</v>
      </c>
      <c r="DE13">
        <f t="shared" si="0"/>
        <v>11135626</v>
      </c>
    </row>
    <row r="14" spans="1:117" x14ac:dyDescent="0.5">
      <c r="C14" t="s">
        <v>14</v>
      </c>
      <c r="E14">
        <v>9.5847797400000004E-2</v>
      </c>
      <c r="F14">
        <v>15993457</v>
      </c>
      <c r="G14">
        <v>1532938</v>
      </c>
      <c r="H14">
        <v>1550648</v>
      </c>
      <c r="I14">
        <v>130254432</v>
      </c>
      <c r="J14">
        <f>_xlfn.NORM.DIST(DOUBLE_atlas[[#This Row],[Column1]],AVERAGE(E:E),_xlfn.STDEV.P(E:E),FALSE)</f>
        <v>1.4514717108422037</v>
      </c>
      <c r="O14" t="s">
        <v>14</v>
      </c>
      <c r="Q14">
        <v>4.6200799899999999E-2</v>
      </c>
      <c r="R14">
        <v>33179894</v>
      </c>
      <c r="S14">
        <v>1532938</v>
      </c>
      <c r="T14">
        <v>1550648</v>
      </c>
      <c r="U14">
        <v>130254432</v>
      </c>
      <c r="V14">
        <f>_xlfn.NORM.DIST(DOUBLE_apollo4[[#This Row],[Column1]],AVERAGE(Q:Q),_xlfn.STDEV.P(Q:Q),FALSE)</f>
        <v>2.9683444167573363</v>
      </c>
      <c r="AA14" t="s">
        <v>42</v>
      </c>
      <c r="AC14">
        <v>3.2888140000000003E-2</v>
      </c>
      <c r="AD14">
        <v>46610652</v>
      </c>
      <c r="AE14">
        <v>1532938</v>
      </c>
      <c r="AF14">
        <v>1550648</v>
      </c>
      <c r="AG14">
        <v>130254432</v>
      </c>
      <c r="AH14">
        <f>_xlfn.NORM.DIST(DOUBLE_KH4250_046[[#This Row],[Column1]],AVERAGE(AC:AC),_xlfn.STDEV.P(AC:AC),FALSE)</f>
        <v>4.1871930817889238</v>
      </c>
      <c r="AN14">
        <v>7.1504672399999997E-2</v>
      </c>
      <c r="AO14">
        <v>21438286</v>
      </c>
      <c r="AP14">
        <v>1532938</v>
      </c>
      <c r="AQ14">
        <v>1550648</v>
      </c>
      <c r="AR14">
        <v>130254432</v>
      </c>
      <c r="AT14">
        <f>_xlfn.NORM.DIST(DOUBLE8[[#This Row],[Column1]],AVERAGE(AN:AN),_xlfn.STDEV.P(AN:AN),FALSE)</f>
        <v>1.9215930503829539</v>
      </c>
      <c r="BC14">
        <v>59190022</v>
      </c>
      <c r="BD14">
        <v>130254432</v>
      </c>
      <c r="BS14">
        <v>130254432</v>
      </c>
      <c r="BT14">
        <v>59190022</v>
      </c>
      <c r="BV14">
        <v>46610652</v>
      </c>
      <c r="BW14">
        <v>59190022</v>
      </c>
      <c r="CK14">
        <v>2.5898582100000001E-2</v>
      </c>
      <c r="CL14">
        <v>59190022</v>
      </c>
      <c r="CM14">
        <v>1532938</v>
      </c>
      <c r="CN14">
        <v>1550648</v>
      </c>
      <c r="CO14">
        <v>130254432</v>
      </c>
      <c r="DC14">
        <v>59190022</v>
      </c>
      <c r="DD14">
        <v>46610652</v>
      </c>
      <c r="DE14">
        <f t="shared" si="0"/>
        <v>12579370</v>
      </c>
      <c r="DM14">
        <v>1158649.4947997851</v>
      </c>
    </row>
    <row r="15" spans="1:117" x14ac:dyDescent="0.5">
      <c r="C15" t="s">
        <v>15</v>
      </c>
      <c r="E15">
        <v>7.6733827599999999E-2</v>
      </c>
      <c r="F15">
        <v>15906254</v>
      </c>
      <c r="G15">
        <v>1220548</v>
      </c>
      <c r="H15">
        <v>1231749</v>
      </c>
      <c r="I15">
        <v>103466916</v>
      </c>
      <c r="J15">
        <f>_xlfn.NORM.DIST(DOUBLE_atlas[[#This Row],[Column1]],AVERAGE(E:E),_xlfn.STDEV.P(E:E),FALSE)</f>
        <v>1.4459958899176817</v>
      </c>
      <c r="O15" t="s">
        <v>15</v>
      </c>
      <c r="Q15">
        <v>3.6753929599999999E-2</v>
      </c>
      <c r="R15">
        <v>33208633</v>
      </c>
      <c r="S15">
        <v>1220548</v>
      </c>
      <c r="T15">
        <v>1231749</v>
      </c>
      <c r="U15">
        <v>103466916</v>
      </c>
      <c r="V15">
        <f>_xlfn.NORM.DIST(DOUBLE_apollo4[[#This Row],[Column1]],AVERAGE(Q:Q),_xlfn.STDEV.P(Q:Q),FALSE)</f>
        <v>2.956104860523153</v>
      </c>
      <c r="AA15" t="s">
        <v>43</v>
      </c>
      <c r="AC15">
        <v>2.7242104199999999E-2</v>
      </c>
      <c r="AD15">
        <v>44803725</v>
      </c>
      <c r="AE15">
        <v>1220548</v>
      </c>
      <c r="AF15">
        <v>1231749</v>
      </c>
      <c r="AG15">
        <v>103466916</v>
      </c>
      <c r="AH15">
        <f>_xlfn.NORM.DIST(DOUBLE_KH4250_046[[#This Row],[Column1]],AVERAGE(AC:AC),_xlfn.STDEV.P(AC:AC),FALSE)</f>
        <v>4.1742393849064916</v>
      </c>
      <c r="AN15">
        <v>5.7467102999999999E-2</v>
      </c>
      <c r="AO15">
        <v>21239069</v>
      </c>
      <c r="AP15">
        <v>1220548</v>
      </c>
      <c r="AQ15">
        <v>1231749</v>
      </c>
      <c r="AR15">
        <v>103466916</v>
      </c>
      <c r="AT15">
        <f>_xlfn.NORM.DIST(DOUBLE8[[#This Row],[Column1]],AVERAGE(AN:AN),_xlfn.STDEV.P(AN:AN),FALSE)</f>
        <v>1.9142879800519748</v>
      </c>
      <c r="BC15">
        <v>58504832</v>
      </c>
      <c r="BD15">
        <v>103466916</v>
      </c>
      <c r="BS15">
        <v>103466916</v>
      </c>
      <c r="BT15">
        <v>58504832</v>
      </c>
      <c r="BV15">
        <v>44803725</v>
      </c>
      <c r="BW15">
        <v>58504832</v>
      </c>
      <c r="CK15">
        <v>2.0862340900000002E-2</v>
      </c>
      <c r="CL15">
        <v>58504832</v>
      </c>
      <c r="CM15">
        <v>1220548</v>
      </c>
      <c r="CN15">
        <v>1231749</v>
      </c>
      <c r="CO15">
        <v>103466916</v>
      </c>
      <c r="DC15">
        <v>58504832</v>
      </c>
      <c r="DD15">
        <v>44803725</v>
      </c>
      <c r="DE15">
        <f t="shared" si="0"/>
        <v>13701107</v>
      </c>
    </row>
    <row r="16" spans="1:117" x14ac:dyDescent="0.5">
      <c r="C16" t="s">
        <v>16</v>
      </c>
      <c r="E16">
        <v>6.07282221E-2</v>
      </c>
      <c r="F16">
        <v>15995067</v>
      </c>
      <c r="G16">
        <v>971352</v>
      </c>
      <c r="H16">
        <v>978433</v>
      </c>
      <c r="I16">
        <v>82188372</v>
      </c>
      <c r="J16">
        <f>_xlfn.NORM.DIST(DOUBLE_atlas[[#This Row],[Column1]],AVERAGE(E:E),_xlfn.STDEV.P(E:E),FALSE)</f>
        <v>1.4360717072347979</v>
      </c>
      <c r="O16" t="s">
        <v>16</v>
      </c>
      <c r="Q16">
        <v>2.9117062700000002E-2</v>
      </c>
      <c r="R16">
        <v>33360232</v>
      </c>
      <c r="S16">
        <v>971352</v>
      </c>
      <c r="T16">
        <v>978433</v>
      </c>
      <c r="U16">
        <v>82188372</v>
      </c>
      <c r="V16">
        <f>_xlfn.NORM.DIST(DOUBLE_apollo4[[#This Row],[Column1]],AVERAGE(Q:Q),_xlfn.STDEV.P(Q:Q),FALSE)</f>
        <v>2.9356204571443238</v>
      </c>
      <c r="AA16" t="s">
        <v>44</v>
      </c>
      <c r="AC16">
        <v>2.0738912700000001E-2</v>
      </c>
      <c r="AD16">
        <v>46837169</v>
      </c>
      <c r="AE16">
        <v>971352</v>
      </c>
      <c r="AF16">
        <v>978433</v>
      </c>
      <c r="AG16">
        <v>82188372</v>
      </c>
      <c r="AH16">
        <f>_xlfn.NORM.DIST(DOUBLE_KH4250_046[[#This Row],[Column1]],AVERAGE(AC:AC),_xlfn.STDEV.P(AC:AC),FALSE)</f>
        <v>4.1412980331416822</v>
      </c>
      <c r="AN16">
        <v>4.5533375299999998E-2</v>
      </c>
      <c r="AO16">
        <v>21332747</v>
      </c>
      <c r="AP16">
        <v>971352</v>
      </c>
      <c r="AQ16">
        <v>978433</v>
      </c>
      <c r="AR16">
        <v>82188372</v>
      </c>
      <c r="AT16">
        <f>_xlfn.NORM.DIST(DOUBLE8[[#This Row],[Column1]],AVERAGE(AN:AN),_xlfn.STDEV.P(AN:AN),FALSE)</f>
        <v>1.9012481303980753</v>
      </c>
      <c r="BC16">
        <v>59138407</v>
      </c>
      <c r="BD16">
        <v>82188372</v>
      </c>
      <c r="BS16">
        <v>82188372</v>
      </c>
      <c r="BT16">
        <v>59138407</v>
      </c>
      <c r="BV16">
        <v>46837169</v>
      </c>
      <c r="BW16">
        <v>59138407</v>
      </c>
      <c r="CK16">
        <v>1.64250612E-2</v>
      </c>
      <c r="CL16">
        <v>59138407</v>
      </c>
      <c r="CM16">
        <v>971352</v>
      </c>
      <c r="CN16">
        <v>978433</v>
      </c>
      <c r="CO16">
        <v>82188372</v>
      </c>
      <c r="DC16">
        <v>59138407</v>
      </c>
      <c r="DD16">
        <v>46837169</v>
      </c>
      <c r="DE16">
        <f t="shared" si="0"/>
        <v>12301238</v>
      </c>
    </row>
    <row r="17" spans="3:118" x14ac:dyDescent="0.5">
      <c r="C17" t="s">
        <v>17</v>
      </c>
      <c r="E17">
        <v>4.7496390300000003E-2</v>
      </c>
      <c r="F17">
        <v>16269412</v>
      </c>
      <c r="G17">
        <v>772738</v>
      </c>
      <c r="H17">
        <v>777213</v>
      </c>
      <c r="I17">
        <v>65285892</v>
      </c>
      <c r="J17">
        <f>_xlfn.NORM.DIST(DOUBLE_atlas[[#This Row],[Column1]],AVERAGE(E:E),_xlfn.STDEV.P(E:E),FALSE)</f>
        <v>1.4242659180834483</v>
      </c>
      <c r="O17" t="s">
        <v>17</v>
      </c>
      <c r="Q17">
        <v>2.3118530000000002E-2</v>
      </c>
      <c r="R17">
        <v>33425063</v>
      </c>
      <c r="S17">
        <v>772738</v>
      </c>
      <c r="T17">
        <v>777213</v>
      </c>
      <c r="U17">
        <v>65285892</v>
      </c>
      <c r="V17">
        <f>_xlfn.NORM.DIST(DOUBLE_apollo4[[#This Row],[Column1]],AVERAGE(Q:Q),_xlfn.STDEV.P(Q:Q),FALSE)</f>
        <v>2.9130236796311473</v>
      </c>
      <c r="Y17">
        <f>Z15</f>
        <v>0</v>
      </c>
      <c r="AA17" t="s">
        <v>45</v>
      </c>
      <c r="AC17">
        <v>1.7340207900000001E-2</v>
      </c>
      <c r="AD17">
        <v>44563383</v>
      </c>
      <c r="AE17">
        <v>772738</v>
      </c>
      <c r="AF17">
        <v>777213</v>
      </c>
      <c r="AG17">
        <v>65285892</v>
      </c>
      <c r="AH17">
        <f>_xlfn.NORM.DIST(DOUBLE_KH4250_046[[#This Row],[Column1]],AVERAGE(AC:AC),_xlfn.STDEV.P(AC:AC),FALSE)</f>
        <v>4.1165441258525926</v>
      </c>
      <c r="AN17">
        <v>3.5137910100000003E-2</v>
      </c>
      <c r="AO17">
        <v>21991585</v>
      </c>
      <c r="AP17">
        <v>772738</v>
      </c>
      <c r="AQ17">
        <v>777213</v>
      </c>
      <c r="AR17">
        <v>65285892</v>
      </c>
      <c r="AT17">
        <f>_xlfn.NORM.DIST(DOUBLE8[[#This Row],[Column1]],AVERAGE(AN:AN),_xlfn.STDEV.P(AN:AN),FALSE)</f>
        <v>1.8848766891757955</v>
      </c>
      <c r="BC17">
        <v>58600887</v>
      </c>
      <c r="BD17">
        <v>65285892</v>
      </c>
      <c r="BS17">
        <v>65285892</v>
      </c>
      <c r="BT17">
        <v>58600887</v>
      </c>
      <c r="BV17">
        <v>44563383</v>
      </c>
      <c r="BW17">
        <v>58600887</v>
      </c>
      <c r="CK17">
        <v>1.3186461199999999E-2</v>
      </c>
      <c r="CL17">
        <v>58600887</v>
      </c>
      <c r="CM17">
        <v>772738</v>
      </c>
      <c r="CN17">
        <v>777213</v>
      </c>
      <c r="CO17">
        <v>65285892</v>
      </c>
      <c r="DC17">
        <v>58600887</v>
      </c>
      <c r="DD17">
        <v>44563383</v>
      </c>
      <c r="DE17">
        <f t="shared" si="0"/>
        <v>14037504</v>
      </c>
      <c r="DK17">
        <v>8725062.6712328792</v>
      </c>
      <c r="DL17">
        <v>1158649.4947997851</v>
      </c>
    </row>
    <row r="18" spans="3:118" x14ac:dyDescent="0.5">
      <c r="C18" t="s">
        <v>18</v>
      </c>
      <c r="E18">
        <v>3.8051426399999998E-2</v>
      </c>
      <c r="F18">
        <v>16150464</v>
      </c>
      <c r="G18">
        <v>614548</v>
      </c>
      <c r="H18">
        <v>617375</v>
      </c>
      <c r="I18">
        <v>51859500</v>
      </c>
      <c r="J18">
        <f>_xlfn.NORM.DIST(DOUBLE_atlas[[#This Row],[Column1]],AVERAGE(E:E),_xlfn.STDEV.P(E:E),FALSE)</f>
        <v>1.4138917823808166</v>
      </c>
      <c r="O18" t="s">
        <v>18</v>
      </c>
      <c r="Q18">
        <v>1.835415E-2</v>
      </c>
      <c r="R18">
        <v>33482793</v>
      </c>
      <c r="S18">
        <v>614548</v>
      </c>
      <c r="T18">
        <v>617375</v>
      </c>
      <c r="U18">
        <v>51859500</v>
      </c>
      <c r="V18">
        <f>_xlfn.NORM.DIST(DOUBLE_apollo4[[#This Row],[Column1]],AVERAGE(Q:Q),_xlfn.STDEV.P(Q:Q),FALSE)</f>
        <v>2.8910911093149614</v>
      </c>
      <c r="Y18">
        <f>AVERAGE(AD:AD)-1.99*(_xlfn.STDEV.P(AD:AD)/SQRT(74))</f>
        <v>48432017.736652628</v>
      </c>
      <c r="AA18" t="s">
        <v>46</v>
      </c>
      <c r="AC18">
        <v>1.35311372E-2</v>
      </c>
      <c r="AD18">
        <v>45417336</v>
      </c>
      <c r="AE18">
        <v>614548</v>
      </c>
      <c r="AF18">
        <v>617375</v>
      </c>
      <c r="AG18">
        <v>51859500</v>
      </c>
      <c r="AH18">
        <f>_xlfn.NORM.DIST(DOUBLE_KH4250_046[[#This Row],[Column1]],AVERAGE(AC:AC),_xlfn.STDEV.P(AC:AC),FALSE)</f>
        <v>4.082795241648232</v>
      </c>
      <c r="AN18">
        <v>2.88287752E-2</v>
      </c>
      <c r="AO18">
        <v>21317181</v>
      </c>
      <c r="AP18">
        <v>614548</v>
      </c>
      <c r="AQ18">
        <v>617375</v>
      </c>
      <c r="AR18">
        <v>51859500</v>
      </c>
      <c r="AT18">
        <f>_xlfn.NORM.DIST(DOUBLE8[[#This Row],[Column1]],AVERAGE(AN:AN),_xlfn.STDEV.P(AN:AN),FALSE)</f>
        <v>1.8727173665424539</v>
      </c>
      <c r="BC18">
        <v>59486443</v>
      </c>
      <c r="BD18">
        <v>51859500</v>
      </c>
      <c r="BS18">
        <v>51859500</v>
      </c>
      <c r="BT18">
        <v>59486443</v>
      </c>
      <c r="BV18">
        <v>45417336</v>
      </c>
      <c r="BW18">
        <v>59486443</v>
      </c>
      <c r="CK18">
        <v>1.0330895200000001E-2</v>
      </c>
      <c r="CL18">
        <v>59486443</v>
      </c>
      <c r="CM18">
        <v>614548</v>
      </c>
      <c r="CN18">
        <v>617375</v>
      </c>
      <c r="CO18">
        <v>51859500</v>
      </c>
      <c r="DC18">
        <v>59486443</v>
      </c>
      <c r="DD18">
        <v>45417336</v>
      </c>
      <c r="DE18">
        <f t="shared" si="0"/>
        <v>14069107</v>
      </c>
      <c r="DN18">
        <v>11030775.16588445</v>
      </c>
    </row>
    <row r="19" spans="3:118" x14ac:dyDescent="0.5">
      <c r="C19" t="s">
        <v>19</v>
      </c>
      <c r="E19">
        <v>2.9945626900000001E-2</v>
      </c>
      <c r="F19">
        <v>16317029</v>
      </c>
      <c r="G19">
        <v>488624</v>
      </c>
      <c r="H19">
        <v>490409</v>
      </c>
      <c r="I19">
        <v>41194356</v>
      </c>
      <c r="J19">
        <f>_xlfn.NORM.DIST(DOUBLE_atlas[[#This Row],[Column1]],AVERAGE(E:E),_xlfn.STDEV.P(E:E),FALSE)</f>
        <v>1.403725973587566</v>
      </c>
      <c r="Q19">
        <v>1.46863966E-2</v>
      </c>
      <c r="R19">
        <v>33270493</v>
      </c>
      <c r="S19">
        <v>488624</v>
      </c>
      <c r="T19">
        <v>490409</v>
      </c>
      <c r="U19">
        <v>41194356</v>
      </c>
      <c r="V19">
        <f>_xlfn.NORM.DIST(DOUBLE_apollo4[[#This Row],[Column1]],AVERAGE(Q:Q),_xlfn.STDEV.P(Q:Q),FALSE)</f>
        <v>2.8718583854434279</v>
      </c>
      <c r="Y19">
        <f>AVERAGE(AD:AD)</f>
        <v>49834934.84931507</v>
      </c>
      <c r="AA19" t="s">
        <v>47</v>
      </c>
      <c r="AC19">
        <v>1.0533825199999999E-2</v>
      </c>
      <c r="AD19">
        <v>46386156</v>
      </c>
      <c r="AE19">
        <v>488624</v>
      </c>
      <c r="AF19">
        <v>490409</v>
      </c>
      <c r="AG19">
        <v>41194356</v>
      </c>
      <c r="AH19">
        <f>_xlfn.NORM.DIST(DOUBLE_KH4250_046[[#This Row],[Column1]],AVERAGE(AC:AC),_xlfn.STDEV.P(AC:AC),FALSE)</f>
        <v>4.0518753621032007</v>
      </c>
      <c r="AN19">
        <v>2.2905046299999999E-2</v>
      </c>
      <c r="AO19">
        <v>21332577</v>
      </c>
      <c r="AP19">
        <v>488624</v>
      </c>
      <c r="AQ19">
        <v>490409</v>
      </c>
      <c r="AR19">
        <v>41194356</v>
      </c>
      <c r="AT19">
        <f>_xlfn.NORM.DIST(DOUBLE8[[#This Row],[Column1]],AVERAGE(AN:AN),_xlfn.STDEV.P(AN:AN),FALSE)</f>
        <v>1.8598074005236751</v>
      </c>
      <c r="BC19">
        <v>59339676</v>
      </c>
      <c r="BD19">
        <v>41194356</v>
      </c>
      <c r="BS19">
        <v>41194356</v>
      </c>
      <c r="BT19">
        <v>59339676</v>
      </c>
      <c r="BV19">
        <v>46386156</v>
      </c>
      <c r="BW19">
        <v>59339676</v>
      </c>
      <c r="CK19">
        <v>8.2343499000000001E-3</v>
      </c>
      <c r="CL19">
        <v>59339676</v>
      </c>
      <c r="CM19">
        <v>488624</v>
      </c>
      <c r="CN19">
        <v>490409</v>
      </c>
      <c r="CO19">
        <v>41194356</v>
      </c>
      <c r="DC19">
        <v>59339676</v>
      </c>
      <c r="DD19">
        <v>46386156</v>
      </c>
      <c r="DE19">
        <f t="shared" si="0"/>
        <v>12953520</v>
      </c>
      <c r="DN19">
        <v>6419350.1765813045</v>
      </c>
    </row>
    <row r="20" spans="3:118" x14ac:dyDescent="0.5">
      <c r="C20" t="s">
        <v>20</v>
      </c>
      <c r="E20">
        <v>2.3704052E-2</v>
      </c>
      <c r="F20">
        <v>16386508</v>
      </c>
      <c r="G20">
        <v>388427</v>
      </c>
      <c r="H20">
        <v>389554</v>
      </c>
      <c r="I20">
        <v>32722536</v>
      </c>
      <c r="J20">
        <f>_xlfn.NORM.DIST(DOUBLE_atlas[[#This Row],[Column1]],AVERAGE(E:E),_xlfn.STDEV.P(E:E),FALSE)</f>
        <v>1.3951205535060793</v>
      </c>
      <c r="Q20">
        <v>1.1448712600000001E-2</v>
      </c>
      <c r="R20">
        <v>33927538</v>
      </c>
      <c r="S20">
        <v>388427</v>
      </c>
      <c r="T20">
        <v>389554</v>
      </c>
      <c r="U20">
        <v>32722536</v>
      </c>
      <c r="V20">
        <f>_xlfn.NORM.DIST(DOUBLE_apollo4[[#This Row],[Column1]],AVERAGE(Q:Q),_xlfn.STDEV.P(Q:Q),FALSE)</f>
        <v>2.8532198558413704</v>
      </c>
      <c r="Y20">
        <f>_xlfn.STDEV.P(AD:AD)</f>
        <v>6064497.1486545848</v>
      </c>
      <c r="AA20" t="s">
        <v>48</v>
      </c>
      <c r="AC20">
        <v>8.2789617999999999E-3</v>
      </c>
      <c r="AD20">
        <v>46917312</v>
      </c>
      <c r="AE20">
        <v>388427</v>
      </c>
      <c r="AF20">
        <v>389554</v>
      </c>
      <c r="AG20">
        <v>32722536</v>
      </c>
      <c r="AH20">
        <f>_xlfn.NORM.DIST(DOUBLE_KH4250_046[[#This Row],[Column1]],AVERAGE(AC:AC),_xlfn.STDEV.P(AC:AC),FALSE)</f>
        <v>4.0261404210222027</v>
      </c>
      <c r="AN20">
        <v>1.8183663999999999E-2</v>
      </c>
      <c r="AO20">
        <v>21361296</v>
      </c>
      <c r="AP20">
        <v>388427</v>
      </c>
      <c r="AQ20">
        <v>389554</v>
      </c>
      <c r="AR20">
        <v>32722536</v>
      </c>
      <c r="AT20">
        <f>_xlfn.NORM.DIST(DOUBLE8[[#This Row],[Column1]],AVERAGE(AN:AN),_xlfn.STDEV.P(AN:AN),FALSE)</f>
        <v>1.84850295502697</v>
      </c>
      <c r="BC20">
        <v>58558301</v>
      </c>
      <c r="BD20">
        <v>32722536</v>
      </c>
      <c r="BS20">
        <v>32722536</v>
      </c>
      <c r="BT20">
        <v>58558301</v>
      </c>
      <c r="BV20">
        <v>46917312</v>
      </c>
      <c r="BW20">
        <v>58558301</v>
      </c>
      <c r="CK20">
        <v>6.6331608999999998E-3</v>
      </c>
      <c r="CL20">
        <v>58558301</v>
      </c>
      <c r="CM20">
        <v>388427</v>
      </c>
      <c r="CN20">
        <v>389554</v>
      </c>
      <c r="CO20">
        <v>32722536</v>
      </c>
      <c r="CQ20">
        <v>58559997.520547949</v>
      </c>
      <c r="DC20">
        <v>58558301</v>
      </c>
      <c r="DD20">
        <v>46917312</v>
      </c>
      <c r="DE20">
        <f t="shared" si="0"/>
        <v>11640989</v>
      </c>
    </row>
    <row r="21" spans="3:118" x14ac:dyDescent="0.5">
      <c r="C21" t="s">
        <v>21</v>
      </c>
      <c r="E21">
        <v>1.8832321199999998E-2</v>
      </c>
      <c r="F21">
        <v>16393530</v>
      </c>
      <c r="G21">
        <v>308728</v>
      </c>
      <c r="H21">
        <v>309440</v>
      </c>
      <c r="I21">
        <v>25992960</v>
      </c>
      <c r="J21">
        <f>_xlfn.NORM.DIST(DOUBLE_atlas[[#This Row],[Column1]],AVERAGE(E:E),_xlfn.STDEV.P(E:E),FALSE)</f>
        <v>1.3879428143130654</v>
      </c>
      <c r="Q21">
        <v>9.0522811000000002E-3</v>
      </c>
      <c r="R21">
        <v>34105020</v>
      </c>
      <c r="S21">
        <v>308728</v>
      </c>
      <c r="T21">
        <v>309440</v>
      </c>
      <c r="U21">
        <v>25992960</v>
      </c>
      <c r="V21">
        <f>_xlfn.NORM.DIST(DOUBLE_apollo4[[#This Row],[Column1]],AVERAGE(Q:Q),_xlfn.STDEV.P(Q:Q),FALSE)</f>
        <v>2.8384405230637406</v>
      </c>
      <c r="AC21">
        <v>6.5114595000000004E-3</v>
      </c>
      <c r="AD21">
        <v>47413061</v>
      </c>
      <c r="AE21">
        <v>308728</v>
      </c>
      <c r="AF21">
        <v>309440</v>
      </c>
      <c r="AG21">
        <v>25992960</v>
      </c>
      <c r="AH21">
        <f>_xlfn.NORM.DIST(DOUBLE_KH4250_046[[#This Row],[Column1]],AVERAGE(AC:AC),_xlfn.STDEV.P(AC:AC),FALSE)</f>
        <v>4.0045128430584329</v>
      </c>
      <c r="AN21">
        <v>1.4442114299999999E-2</v>
      </c>
      <c r="AO21">
        <v>21376941</v>
      </c>
      <c r="AP21">
        <v>308728</v>
      </c>
      <c r="AQ21">
        <v>309440</v>
      </c>
      <c r="AR21">
        <v>25992960</v>
      </c>
      <c r="AT21">
        <f>_xlfn.NORM.DIST(DOUBLE8[[#This Row],[Column1]],AVERAGE(AN:AN),_xlfn.STDEV.P(AN:AN),FALSE)</f>
        <v>1.8389174150233549</v>
      </c>
      <c r="BC21">
        <v>58975407</v>
      </c>
      <c r="BD21">
        <v>25992960</v>
      </c>
      <c r="BS21">
        <v>25992960</v>
      </c>
      <c r="BT21">
        <v>58975407</v>
      </c>
      <c r="BV21">
        <v>47413061</v>
      </c>
      <c r="BW21">
        <v>58975407</v>
      </c>
      <c r="CK21">
        <v>5.2348639000000001E-3</v>
      </c>
      <c r="CL21">
        <v>58975407</v>
      </c>
      <c r="CM21">
        <v>308728</v>
      </c>
      <c r="CN21">
        <v>309440</v>
      </c>
      <c r="CO21">
        <v>25992960</v>
      </c>
      <c r="DC21">
        <v>58975407</v>
      </c>
      <c r="DD21">
        <v>47413061</v>
      </c>
      <c r="DE21">
        <f t="shared" si="0"/>
        <v>11562346</v>
      </c>
    </row>
    <row r="22" spans="3:118" x14ac:dyDescent="0.5">
      <c r="C22" t="s">
        <v>22</v>
      </c>
      <c r="E22">
        <v>1.4843843900000001E-2</v>
      </c>
      <c r="F22">
        <v>16528918</v>
      </c>
      <c r="G22">
        <v>245353</v>
      </c>
      <c r="H22">
        <v>245802</v>
      </c>
      <c r="I22">
        <v>20647368</v>
      </c>
      <c r="J22">
        <f>_xlfn.NORM.DIST(DOUBLE_atlas[[#This Row],[Column1]],AVERAGE(E:E),_xlfn.STDEV.P(E:E),FALSE)</f>
        <v>1.3817705647332277</v>
      </c>
      <c r="Q22">
        <v>7.1637914999999998E-3</v>
      </c>
      <c r="R22">
        <v>34248997</v>
      </c>
      <c r="S22">
        <v>245353</v>
      </c>
      <c r="T22">
        <v>245802</v>
      </c>
      <c r="U22">
        <v>20647368</v>
      </c>
      <c r="V22">
        <f>_xlfn.NORM.DIST(DOUBLE_apollo4[[#This Row],[Column1]],AVERAGE(Q:Q),_xlfn.STDEV.P(Q:Q),FALSE)</f>
        <v>2.8262142589456607</v>
      </c>
      <c r="AC22">
        <v>5.0944513000000004E-3</v>
      </c>
      <c r="AD22">
        <v>48160765</v>
      </c>
      <c r="AE22">
        <v>245353</v>
      </c>
      <c r="AF22">
        <v>245802</v>
      </c>
      <c r="AG22">
        <v>20647368</v>
      </c>
      <c r="AH22">
        <f>_xlfn.NORM.DIST(DOUBLE_KH4250_046[[#This Row],[Column1]],AVERAGE(AC:AC),_xlfn.STDEV.P(AC:AC),FALSE)</f>
        <v>3.9862665187510231</v>
      </c>
      <c r="AN22">
        <v>1.1490583400000001E-2</v>
      </c>
      <c r="AO22">
        <v>21352499</v>
      </c>
      <c r="AP22">
        <v>245353</v>
      </c>
      <c r="AQ22">
        <v>245802</v>
      </c>
      <c r="AR22">
        <v>20647368</v>
      </c>
      <c r="AT22">
        <f>_xlfn.NORM.DIST(DOUBLE8[[#This Row],[Column1]],AVERAGE(AN:AN),_xlfn.STDEV.P(AN:AN),FALSE)</f>
        <v>1.8309710689194052</v>
      </c>
      <c r="BC22">
        <v>59984769</v>
      </c>
      <c r="BD22">
        <v>20647368</v>
      </c>
      <c r="BS22">
        <v>20647368</v>
      </c>
      <c r="BT22">
        <v>59984769</v>
      </c>
      <c r="BV22">
        <v>48160765</v>
      </c>
      <c r="BW22">
        <v>59984769</v>
      </c>
      <c r="CK22">
        <v>4.0902495000000004E-3</v>
      </c>
      <c r="CL22">
        <v>59984769</v>
      </c>
      <c r="CM22">
        <v>245353</v>
      </c>
      <c r="CN22">
        <v>245802</v>
      </c>
      <c r="CO22">
        <v>20647368</v>
      </c>
      <c r="DC22">
        <v>59984769</v>
      </c>
      <c r="DD22">
        <v>48160765</v>
      </c>
      <c r="DE22">
        <f t="shared" si="0"/>
        <v>11824004</v>
      </c>
    </row>
    <row r="23" spans="3:118" x14ac:dyDescent="0.5">
      <c r="E23">
        <v>1.19756281E-2</v>
      </c>
      <c r="F23">
        <v>16280430</v>
      </c>
      <c r="G23">
        <v>194968</v>
      </c>
      <c r="H23">
        <v>195252</v>
      </c>
      <c r="I23">
        <v>16401168</v>
      </c>
      <c r="J23">
        <f>_xlfn.NORM.DIST(DOUBLE_atlas[[#This Row],[Column1]],AVERAGE(E:E),_xlfn.STDEV.P(E:E),FALSE)</f>
        <v>1.3771695770495487</v>
      </c>
      <c r="Q23">
        <v>5.6907023999999999E-3</v>
      </c>
      <c r="R23">
        <v>34260863</v>
      </c>
      <c r="S23">
        <v>194968</v>
      </c>
      <c r="T23">
        <v>195252</v>
      </c>
      <c r="U23">
        <v>16401168</v>
      </c>
      <c r="V23">
        <f>_xlfn.NORM.DIST(DOUBLE_apollo4[[#This Row],[Column1]],AVERAGE(Q:Q),_xlfn.STDEV.P(Q:Q),FALSE)</f>
        <v>2.8163276273655997</v>
      </c>
      <c r="AC23">
        <v>4.0742393E-3</v>
      </c>
      <c r="AD23">
        <v>47853932</v>
      </c>
      <c r="AE23">
        <v>194968</v>
      </c>
      <c r="AF23">
        <v>195252</v>
      </c>
      <c r="AG23">
        <v>16401168</v>
      </c>
      <c r="AH23">
        <f>_xlfn.NORM.DIST(DOUBLE_KH4250_046[[#This Row],[Column1]],AVERAGE(AC:AC),_xlfn.STDEV.P(AC:AC),FALSE)</f>
        <v>3.9726367080023191</v>
      </c>
      <c r="AN23">
        <v>9.1238715000000001E-3</v>
      </c>
      <c r="AO23">
        <v>21369040</v>
      </c>
      <c r="AP23">
        <v>194968</v>
      </c>
      <c r="AQ23">
        <v>195252</v>
      </c>
      <c r="AR23">
        <v>16401168</v>
      </c>
      <c r="AT23">
        <f>_xlfn.NORM.DIST(DOUBLE8[[#This Row],[Column1]],AVERAGE(AN:AN),_xlfn.STDEV.P(AN:AN),FALSE)</f>
        <v>1.824357501333062</v>
      </c>
      <c r="BC23">
        <v>60058565</v>
      </c>
      <c r="BD23">
        <v>16401168</v>
      </c>
      <c r="BS23">
        <v>16401168</v>
      </c>
      <c r="BT23">
        <v>60058565</v>
      </c>
      <c r="BV23">
        <v>47853932</v>
      </c>
      <c r="BW23">
        <v>60058565</v>
      </c>
      <c r="CK23">
        <v>3.2463041999999998E-3</v>
      </c>
      <c r="CL23">
        <v>60058565</v>
      </c>
      <c r="CM23">
        <v>194968</v>
      </c>
      <c r="CN23">
        <v>195252</v>
      </c>
      <c r="CO23">
        <v>16401168</v>
      </c>
      <c r="DC23">
        <v>60058565</v>
      </c>
      <c r="DD23">
        <v>47853932</v>
      </c>
      <c r="DE23">
        <f t="shared" si="0"/>
        <v>12204633</v>
      </c>
    </row>
    <row r="24" spans="3:118" x14ac:dyDescent="0.5">
      <c r="E24">
        <v>9.2195482999999998E-3</v>
      </c>
      <c r="F24">
        <v>16803316</v>
      </c>
      <c r="G24">
        <v>154919</v>
      </c>
      <c r="H24">
        <v>155098</v>
      </c>
      <c r="I24">
        <v>13028232</v>
      </c>
      <c r="J24">
        <f>_xlfn.NORM.DIST(DOUBLE_atlas[[#This Row],[Column1]],AVERAGE(E:E),_xlfn.STDEV.P(E:E),FALSE)</f>
        <v>1.3726220185744782</v>
      </c>
      <c r="Q24">
        <v>4.5163384000000001E-3</v>
      </c>
      <c r="R24">
        <v>34301898</v>
      </c>
      <c r="S24">
        <v>154919</v>
      </c>
      <c r="T24">
        <v>155098</v>
      </c>
      <c r="U24">
        <v>13028232</v>
      </c>
      <c r="V24">
        <f>_xlfn.NORM.DIST(DOUBLE_apollo4[[#This Row],[Column1]],AVERAGE(Q:Q),_xlfn.STDEV.P(Q:Q),FALSE)</f>
        <v>2.808228844263871</v>
      </c>
      <c r="AC24">
        <v>3.1253481E-3</v>
      </c>
      <c r="AD24">
        <v>49568553</v>
      </c>
      <c r="AE24">
        <v>154919</v>
      </c>
      <c r="AF24">
        <v>155098</v>
      </c>
      <c r="AG24">
        <v>13028232</v>
      </c>
      <c r="AH24">
        <f>_xlfn.NORM.DIST(DOUBLE_KH4250_046[[#This Row],[Column1]],AVERAGE(AC:AC),_xlfn.STDEV.P(AC:AC),FALSE)</f>
        <v>3.9595938275654081</v>
      </c>
      <c r="AN24">
        <v>7.2606646000000002E-3</v>
      </c>
      <c r="AO24">
        <v>21336749</v>
      </c>
      <c r="AP24">
        <v>154919</v>
      </c>
      <c r="AQ24">
        <v>155098</v>
      </c>
      <c r="AR24">
        <v>13028232</v>
      </c>
      <c r="AT24">
        <f>_xlfn.NORM.DIST(DOUBLE8[[#This Row],[Column1]],AVERAGE(AN:AN),_xlfn.STDEV.P(AN:AN),FALSE)</f>
        <v>1.8190013499269364</v>
      </c>
      <c r="BC24">
        <v>60810903</v>
      </c>
      <c r="BD24">
        <v>13028232</v>
      </c>
      <c r="BS24">
        <v>13028232</v>
      </c>
      <c r="BT24">
        <v>60810903</v>
      </c>
      <c r="BV24">
        <v>49568553</v>
      </c>
      <c r="BW24">
        <v>60810903</v>
      </c>
      <c r="CK24">
        <v>2.5475527E-3</v>
      </c>
      <c r="CL24">
        <v>60810903</v>
      </c>
      <c r="CM24">
        <v>154919</v>
      </c>
      <c r="CN24">
        <v>155098</v>
      </c>
      <c r="CO24">
        <v>13028232</v>
      </c>
      <c r="DC24">
        <v>60810903</v>
      </c>
      <c r="DD24">
        <v>49568553</v>
      </c>
      <c r="DE24">
        <f t="shared" si="0"/>
        <v>11242350</v>
      </c>
    </row>
    <row r="25" spans="3:118" x14ac:dyDescent="0.5">
      <c r="E25">
        <v>7.3820613000000002E-3</v>
      </c>
      <c r="F25">
        <v>16674071</v>
      </c>
      <c r="G25">
        <v>123089</v>
      </c>
      <c r="H25">
        <v>123202</v>
      </c>
      <c r="I25">
        <v>10348968</v>
      </c>
      <c r="J25">
        <f>_xlfn.NORM.DIST(DOUBLE_atlas[[#This Row],[Column1]],AVERAGE(E:E),_xlfn.STDEV.P(E:E),FALSE)</f>
        <v>1.3695219533248737</v>
      </c>
      <c r="Q25">
        <v>3.5741934E-3</v>
      </c>
      <c r="R25">
        <v>34438264</v>
      </c>
      <c r="S25">
        <v>123089</v>
      </c>
      <c r="T25">
        <v>123202</v>
      </c>
      <c r="U25">
        <v>10348968</v>
      </c>
      <c r="V25">
        <f>_xlfn.NORM.DIST(DOUBLE_apollo4[[#This Row],[Column1]],AVERAGE(Q:Q),_xlfn.STDEV.P(Q:Q),FALSE)</f>
        <v>2.8015936259264009</v>
      </c>
      <c r="AC25">
        <v>2.4980909E-3</v>
      </c>
      <c r="AD25">
        <v>49273233</v>
      </c>
      <c r="AE25">
        <v>123089</v>
      </c>
      <c r="AF25">
        <v>123202</v>
      </c>
      <c r="AG25">
        <v>10348968</v>
      </c>
      <c r="AH25">
        <f>_xlfn.NORM.DIST(DOUBLE_KH4250_046[[#This Row],[Column1]],AVERAGE(AC:AC),_xlfn.STDEV.P(AC:AC),FALSE)</f>
        <v>3.9507801943834147</v>
      </c>
      <c r="AN25">
        <v>5.7528731E-3</v>
      </c>
      <c r="AO25">
        <v>21396094</v>
      </c>
      <c r="AP25">
        <v>123089</v>
      </c>
      <c r="AQ25">
        <v>123202</v>
      </c>
      <c r="AR25">
        <v>10348968</v>
      </c>
      <c r="AT25">
        <f>_xlfn.NORM.DIST(DOUBLE8[[#This Row],[Column1]],AVERAGE(AN:AN),_xlfn.STDEV.P(AN:AN),FALSE)</f>
        <v>1.8145713751409656</v>
      </c>
      <c r="BC25">
        <v>60141001</v>
      </c>
      <c r="BD25">
        <v>10348968</v>
      </c>
      <c r="BS25">
        <v>10348968</v>
      </c>
      <c r="BT25">
        <v>60141001</v>
      </c>
      <c r="BV25">
        <v>49273233</v>
      </c>
      <c r="BW25">
        <v>60141001</v>
      </c>
      <c r="CK25">
        <v>2.0466739E-3</v>
      </c>
      <c r="CL25">
        <v>60141001</v>
      </c>
      <c r="CM25">
        <v>123089</v>
      </c>
      <c r="CN25">
        <v>123202</v>
      </c>
      <c r="CO25">
        <v>10348968</v>
      </c>
      <c r="CS25">
        <v>60389788.206302002</v>
      </c>
      <c r="DC25">
        <v>60141001</v>
      </c>
      <c r="DD25">
        <v>49273233</v>
      </c>
      <c r="DE25">
        <f t="shared" si="0"/>
        <v>10867768</v>
      </c>
    </row>
    <row r="26" spans="3:118" x14ac:dyDescent="0.5">
      <c r="E26">
        <v>5.7577056999999999E-3</v>
      </c>
      <c r="F26">
        <v>16984837</v>
      </c>
      <c r="G26">
        <v>97794</v>
      </c>
      <c r="H26">
        <v>97865</v>
      </c>
      <c r="I26">
        <v>8220660</v>
      </c>
      <c r="J26">
        <f>_xlfn.NORM.DIST(DOUBLE_atlas[[#This Row],[Column1]],AVERAGE(E:E),_xlfn.STDEV.P(E:E),FALSE)</f>
        <v>1.3667364098490125</v>
      </c>
      <c r="Q26">
        <v>2.7894846999999999E-3</v>
      </c>
      <c r="R26">
        <v>35057979</v>
      </c>
      <c r="S26">
        <v>97794</v>
      </c>
      <c r="T26">
        <v>97865</v>
      </c>
      <c r="U26">
        <v>8220660</v>
      </c>
      <c r="V26">
        <f>_xlfn.NORM.DIST(DOUBLE_apollo4[[#This Row],[Column1]],AVERAGE(Q:Q),_xlfn.STDEV.P(Q:Q),FALSE)</f>
        <v>2.7959742118228816</v>
      </c>
      <c r="AC26">
        <v>1.982265E-3</v>
      </c>
      <c r="AD26">
        <v>49334318</v>
      </c>
      <c r="AE26">
        <v>97794</v>
      </c>
      <c r="AF26">
        <v>97865</v>
      </c>
      <c r="AG26">
        <v>8220660</v>
      </c>
      <c r="AH26">
        <f>_xlfn.NORM.DIST(DOUBLE_KH4250_046[[#This Row],[Column1]],AVERAGE(AC:AC),_xlfn.STDEV.P(AC:AC),FALSE)</f>
        <v>3.9434188535045802</v>
      </c>
      <c r="AN26">
        <v>4.5637738000000004E-3</v>
      </c>
      <c r="AO26">
        <v>21428252</v>
      </c>
      <c r="AP26">
        <v>97794</v>
      </c>
      <c r="AQ26">
        <v>97865</v>
      </c>
      <c r="AR26">
        <v>8220660</v>
      </c>
      <c r="AT26">
        <f>_xlfn.NORM.DIST(DOUBLE8[[#This Row],[Column1]],AVERAGE(AN:AN),_xlfn.STDEV.P(AN:AN),FALSE)</f>
        <v>1.8110179391684789</v>
      </c>
      <c r="BC26">
        <v>60380841</v>
      </c>
      <c r="BD26">
        <v>8220660</v>
      </c>
      <c r="BS26">
        <v>8220660</v>
      </c>
      <c r="BT26">
        <v>60380841</v>
      </c>
      <c r="BV26">
        <v>49334318</v>
      </c>
      <c r="BW26">
        <v>60380841</v>
      </c>
      <c r="CK26">
        <v>1.6196145999999999E-3</v>
      </c>
      <c r="CL26">
        <v>60380841</v>
      </c>
      <c r="CM26">
        <v>97794</v>
      </c>
      <c r="CN26">
        <v>97865</v>
      </c>
      <c r="CO26">
        <v>8220660</v>
      </c>
      <c r="CS26">
        <v>56730206.834793895</v>
      </c>
      <c r="DC26">
        <v>60380841</v>
      </c>
      <c r="DD26">
        <v>49334318</v>
      </c>
      <c r="DE26">
        <f t="shared" si="0"/>
        <v>11046523</v>
      </c>
      <c r="DM26">
        <v>11030775.1658845</v>
      </c>
    </row>
    <row r="27" spans="3:118" x14ac:dyDescent="0.5">
      <c r="E27">
        <v>4.5264702000000004E-3</v>
      </c>
      <c r="F27">
        <v>17164368</v>
      </c>
      <c r="G27">
        <v>77694</v>
      </c>
      <c r="H27">
        <v>77739</v>
      </c>
      <c r="I27">
        <v>6530076</v>
      </c>
      <c r="J27">
        <f>_xlfn.NORM.DIST(DOUBLE_atlas[[#This Row],[Column1]],AVERAGE(E:E),_xlfn.STDEV.P(E:E),FALSE)</f>
        <v>1.3645970207259652</v>
      </c>
      <c r="Q27">
        <v>2.216432E-3</v>
      </c>
      <c r="R27">
        <v>35053636</v>
      </c>
      <c r="S27">
        <v>77694</v>
      </c>
      <c r="T27">
        <v>77739</v>
      </c>
      <c r="U27">
        <v>6530076</v>
      </c>
      <c r="V27">
        <f>_xlfn.NORM.DIST(DOUBLE_apollo4[[#This Row],[Column1]],AVERAGE(Q:Q),_xlfn.STDEV.P(Q:Q),FALSE)</f>
        <v>2.7918174566669385</v>
      </c>
      <c r="AC27">
        <v>1.5229353999999999E-3</v>
      </c>
      <c r="AD27">
        <v>51015951</v>
      </c>
      <c r="AE27">
        <v>77694</v>
      </c>
      <c r="AF27">
        <v>77739</v>
      </c>
      <c r="AG27">
        <v>6530076</v>
      </c>
      <c r="AH27">
        <f>_xlfn.NORM.DIST(DOUBLE_KH4250_046[[#This Row],[Column1]],AVERAGE(AC:AC),_xlfn.STDEV.P(AC:AC),FALSE)</f>
        <v>3.9367781390446051</v>
      </c>
      <c r="AN27">
        <v>3.6214865999999999E-3</v>
      </c>
      <c r="AO27">
        <v>21453620</v>
      </c>
      <c r="AP27">
        <v>77694</v>
      </c>
      <c r="AQ27">
        <v>77739</v>
      </c>
      <c r="AR27">
        <v>6530076</v>
      </c>
      <c r="AT27">
        <f>_xlfn.NORM.DIST(DOUBLE8[[#This Row],[Column1]],AVERAGE(AN:AN),_xlfn.STDEV.P(AN:AN),FALSE)</f>
        <v>1.808164856539527</v>
      </c>
      <c r="BC27">
        <v>60528513</v>
      </c>
      <c r="BD27">
        <v>6530076</v>
      </c>
      <c r="BS27">
        <v>6530076</v>
      </c>
      <c r="BT27">
        <v>60528513</v>
      </c>
      <c r="BV27">
        <v>51015951</v>
      </c>
      <c r="BW27">
        <v>60528513</v>
      </c>
      <c r="CK27">
        <v>1.2835933999999999E-3</v>
      </c>
      <c r="CL27">
        <v>60528513</v>
      </c>
      <c r="CM27">
        <v>77694</v>
      </c>
      <c r="CN27">
        <v>77739</v>
      </c>
      <c r="CO27">
        <v>6530076</v>
      </c>
      <c r="CS27">
        <v>58559997.520547949</v>
      </c>
      <c r="DC27">
        <v>60528513</v>
      </c>
      <c r="DD27">
        <v>51015951</v>
      </c>
      <c r="DE27">
        <f t="shared" si="0"/>
        <v>9512562</v>
      </c>
    </row>
    <row r="28" spans="3:118" x14ac:dyDescent="0.5">
      <c r="E28">
        <v>3.6331546000000002E-3</v>
      </c>
      <c r="F28">
        <v>16988983</v>
      </c>
      <c r="G28">
        <v>61724</v>
      </c>
      <c r="H28">
        <v>61752</v>
      </c>
      <c r="I28">
        <v>5187168</v>
      </c>
      <c r="J28">
        <f>_xlfn.NORM.DIST(DOUBLE_atlas[[#This Row],[Column1]],AVERAGE(E:E),_xlfn.STDEV.P(E:E),FALSE)</f>
        <v>1.3630297680016354</v>
      </c>
      <c r="Q28">
        <v>1.7628545000000001E-3</v>
      </c>
      <c r="R28">
        <v>35013441</v>
      </c>
      <c r="S28">
        <v>61724</v>
      </c>
      <c r="T28">
        <v>61752</v>
      </c>
      <c r="U28">
        <v>5187168</v>
      </c>
      <c r="V28">
        <f>_xlfn.NORM.DIST(DOUBLE_apollo4[[#This Row],[Column1]],AVERAGE(Q:Q),_xlfn.STDEV.P(Q:Q),FALSE)</f>
        <v>2.7884957580469667</v>
      </c>
      <c r="Z28">
        <v>51237851.961977512</v>
      </c>
      <c r="AC28">
        <v>1.1963292E-3</v>
      </c>
      <c r="AD28">
        <v>51594163</v>
      </c>
      <c r="AE28">
        <v>61724</v>
      </c>
      <c r="AF28">
        <v>61752</v>
      </c>
      <c r="AG28">
        <v>5187168</v>
      </c>
      <c r="AH28">
        <f>_xlfn.NORM.DIST(DOUBLE_KH4250_046[[#This Row],[Column1]],AVERAGE(AC:AC),_xlfn.STDEV.P(AC:AC),FALSE)</f>
        <v>3.9320074424926754</v>
      </c>
      <c r="AN28">
        <v>2.8765229000000002E-3</v>
      </c>
      <c r="AO28">
        <v>21457713</v>
      </c>
      <c r="AP28">
        <v>61724</v>
      </c>
      <c r="AQ28">
        <v>61752</v>
      </c>
      <c r="AR28">
        <v>5187168</v>
      </c>
      <c r="AT28">
        <f>_xlfn.NORM.DIST(DOUBLE8[[#This Row],[Column1]],AVERAGE(AN:AN),_xlfn.STDEV.P(AN:AN),FALSE)</f>
        <v>1.8058860719628902</v>
      </c>
      <c r="BC28">
        <v>61744311</v>
      </c>
      <c r="BD28">
        <v>5187168</v>
      </c>
      <c r="BS28">
        <v>5187168</v>
      </c>
      <c r="BT28">
        <v>61744311</v>
      </c>
      <c r="BV28">
        <v>51594163</v>
      </c>
      <c r="BW28">
        <v>61744311</v>
      </c>
      <c r="CK28">
        <v>9.9966459999999992E-4</v>
      </c>
      <c r="CL28">
        <v>61744311</v>
      </c>
      <c r="CM28">
        <v>61724</v>
      </c>
      <c r="CN28">
        <v>61752</v>
      </c>
      <c r="CO28">
        <v>5187168</v>
      </c>
      <c r="CS28">
        <v>7909776.2057594601</v>
      </c>
      <c r="DC28">
        <v>61744311</v>
      </c>
      <c r="DD28">
        <v>51594163</v>
      </c>
      <c r="DE28">
        <f t="shared" si="0"/>
        <v>10150148</v>
      </c>
    </row>
    <row r="29" spans="3:118" x14ac:dyDescent="0.5">
      <c r="E29">
        <v>2.7905186999999999E-3</v>
      </c>
      <c r="F29">
        <v>17572030</v>
      </c>
      <c r="G29">
        <v>49035</v>
      </c>
      <c r="H29">
        <v>49053</v>
      </c>
      <c r="I29">
        <v>4120452</v>
      </c>
      <c r="J29">
        <f>_xlfn.NORM.DIST(DOUBLE_atlas[[#This Row],[Column1]],AVERAGE(E:E),_xlfn.STDEV.P(E:E),FALSE)</f>
        <v>1.3615398917118711</v>
      </c>
      <c r="Q29">
        <v>1.3941597000000001E-3</v>
      </c>
      <c r="R29">
        <v>35171781</v>
      </c>
      <c r="S29">
        <v>49035</v>
      </c>
      <c r="T29">
        <v>49053</v>
      </c>
      <c r="U29">
        <v>4120452</v>
      </c>
      <c r="V29">
        <f>_xlfn.NORM.DIST(DOUBLE_apollo4[[#This Row],[Column1]],AVERAGE(Q:Q),_xlfn.STDEV.P(Q:Q),FALSE)</f>
        <v>2.7857752046531727</v>
      </c>
      <c r="Z29">
        <v>48432017.736652628</v>
      </c>
      <c r="AC29">
        <v>9.4951599999999997E-4</v>
      </c>
      <c r="AD29">
        <v>51642182</v>
      </c>
      <c r="AE29">
        <v>49035</v>
      </c>
      <c r="AF29">
        <v>49053</v>
      </c>
      <c r="AG29">
        <v>4120452</v>
      </c>
      <c r="AH29">
        <f>_xlfn.NORM.DIST(DOUBLE_KH4250_046[[#This Row],[Column1]],AVERAGE(AC:AC),_xlfn.STDEV.P(AC:AC),FALSE)</f>
        <v>3.9283754690702692</v>
      </c>
      <c r="AN29">
        <v>2.2813283000000001E-3</v>
      </c>
      <c r="AO29">
        <v>21494092</v>
      </c>
      <c r="AP29">
        <v>49035</v>
      </c>
      <c r="AQ29">
        <v>49053</v>
      </c>
      <c r="AR29">
        <v>4120452</v>
      </c>
      <c r="AT29">
        <f>_xlfn.NORM.DIST(DOUBLE8[[#This Row],[Column1]],AVERAGE(AN:AN),_xlfn.STDEV.P(AN:AN),FALSE)</f>
        <v>1.8040507815605549</v>
      </c>
      <c r="BC29">
        <v>61563791</v>
      </c>
      <c r="BD29">
        <v>4120452</v>
      </c>
      <c r="BS29">
        <v>4120452</v>
      </c>
      <c r="BT29">
        <v>61563791</v>
      </c>
      <c r="BV29">
        <v>51642182</v>
      </c>
      <c r="BW29">
        <v>61563791</v>
      </c>
      <c r="CK29">
        <v>7.9649219999999995E-4</v>
      </c>
      <c r="CL29">
        <v>61563791</v>
      </c>
      <c r="CM29">
        <v>49035</v>
      </c>
      <c r="CN29">
        <v>49053</v>
      </c>
      <c r="CO29">
        <v>4120452</v>
      </c>
      <c r="DC29">
        <v>61563791</v>
      </c>
      <c r="DD29">
        <v>51642182</v>
      </c>
      <c r="DE29">
        <f t="shared" si="0"/>
        <v>9921609</v>
      </c>
    </row>
    <row r="30" spans="3:118" x14ac:dyDescent="0.5">
      <c r="E30">
        <v>2.2356275999999998E-3</v>
      </c>
      <c r="F30">
        <v>17424052</v>
      </c>
      <c r="G30">
        <v>38954</v>
      </c>
      <c r="H30">
        <v>38965</v>
      </c>
      <c r="I30">
        <v>3273060</v>
      </c>
      <c r="J30">
        <f>_xlfn.NORM.DIST(DOUBLE_atlas[[#This Row],[Column1]],AVERAGE(E:E),_xlfn.STDEV.P(E:E),FALSE)</f>
        <v>1.3605526846129914</v>
      </c>
      <c r="Q30">
        <v>1.1103243000000001E-3</v>
      </c>
      <c r="R30">
        <v>35083166</v>
      </c>
      <c r="S30">
        <v>38954</v>
      </c>
      <c r="T30">
        <v>38965</v>
      </c>
      <c r="U30">
        <v>3273060</v>
      </c>
      <c r="V30">
        <f>_xlfn.NORM.DIST(DOUBLE_apollo4[[#This Row],[Column1]],AVERAGE(Q:Q),_xlfn.STDEV.P(Q:Q),FALSE)</f>
        <v>2.7836683473497037</v>
      </c>
      <c r="Z30">
        <v>49834934.84931507</v>
      </c>
      <c r="AC30">
        <v>7.543211E-4</v>
      </c>
      <c r="AD30">
        <v>51640729</v>
      </c>
      <c r="AE30">
        <v>38954</v>
      </c>
      <c r="AF30">
        <v>38965</v>
      </c>
      <c r="AG30">
        <v>3273060</v>
      </c>
      <c r="AH30">
        <f>_xlfn.NORM.DIST(DOUBLE_KH4250_046[[#This Row],[Column1]],AVERAGE(AC:AC),_xlfn.STDEV.P(AC:AC),FALSE)</f>
        <v>3.9254867950591699</v>
      </c>
      <c r="AN30">
        <v>1.8093982999999999E-3</v>
      </c>
      <c r="AO30">
        <v>21528533</v>
      </c>
      <c r="AP30">
        <v>38954</v>
      </c>
      <c r="AQ30">
        <v>38965</v>
      </c>
      <c r="AR30">
        <v>3273060</v>
      </c>
      <c r="AT30">
        <f>_xlfn.NORM.DIST(DOUBLE8[[#This Row],[Column1]],AVERAGE(AN:AN),_xlfn.STDEV.P(AN:AN),FALSE)</f>
        <v>1.8025863688617878</v>
      </c>
      <c r="BC30">
        <v>61216023</v>
      </c>
      <c r="BD30">
        <v>3273060</v>
      </c>
      <c r="BS30">
        <v>3273060</v>
      </c>
      <c r="BT30">
        <v>61216023</v>
      </c>
      <c r="BV30">
        <v>51640729</v>
      </c>
      <c r="BW30">
        <v>61216023</v>
      </c>
      <c r="CK30">
        <v>6.3633159999999995E-4</v>
      </c>
      <c r="CL30">
        <v>61216023</v>
      </c>
      <c r="CM30">
        <v>38954</v>
      </c>
      <c r="CN30">
        <v>38965</v>
      </c>
      <c r="CO30">
        <v>3273060</v>
      </c>
      <c r="DC30">
        <v>61216023</v>
      </c>
      <c r="DD30">
        <v>51640729</v>
      </c>
      <c r="DE30">
        <f t="shared" si="0"/>
        <v>9575294</v>
      </c>
    </row>
    <row r="31" spans="3:118" x14ac:dyDescent="0.5">
      <c r="E31">
        <v>1.8113125E-3</v>
      </c>
      <c r="F31">
        <v>17084221</v>
      </c>
      <c r="G31">
        <v>30945</v>
      </c>
      <c r="H31">
        <v>30952</v>
      </c>
      <c r="I31">
        <v>2599968</v>
      </c>
      <c r="J31">
        <f>_xlfn.NORM.DIST(DOUBLE_atlas[[#This Row],[Column1]],AVERAGE(E:E),_xlfn.STDEV.P(E:E),FALSE)</f>
        <v>1.3597945274896643</v>
      </c>
      <c r="Q31">
        <v>8.8241380000000003E-4</v>
      </c>
      <c r="R31">
        <v>35068425</v>
      </c>
      <c r="S31">
        <v>30945</v>
      </c>
      <c r="T31">
        <v>30952</v>
      </c>
      <c r="U31">
        <v>2599968</v>
      </c>
      <c r="V31">
        <f>_xlfn.NORM.DIST(DOUBLE_apollo4[[#This Row],[Column1]],AVERAGE(Q:Q),_xlfn.STDEV.P(Q:Q),FALSE)</f>
        <v>2.7819687770838182</v>
      </c>
      <c r="Z31">
        <v>6064497.1486545848</v>
      </c>
      <c r="AC31">
        <v>5.9999979999999999E-4</v>
      </c>
      <c r="AD31">
        <v>51574789</v>
      </c>
      <c r="AE31">
        <v>30945</v>
      </c>
      <c r="AF31">
        <v>30952</v>
      </c>
      <c r="AG31">
        <v>2599968</v>
      </c>
      <c r="AH31">
        <f>_xlfn.NORM.DIST(DOUBLE_KH4250_046[[#This Row],[Column1]],AVERAGE(AC:AC),_xlfn.STDEV.P(AC:AC),FALSE)</f>
        <v>3.9231928484176768</v>
      </c>
      <c r="AN31">
        <v>1.4373907E-3</v>
      </c>
      <c r="AO31">
        <v>21528499</v>
      </c>
      <c r="AP31">
        <v>30945</v>
      </c>
      <c r="AQ31">
        <v>30952</v>
      </c>
      <c r="AR31">
        <v>2599968</v>
      </c>
      <c r="AT31">
        <f>_xlfn.NORM.DIST(DOUBLE8[[#This Row],[Column1]],AVERAGE(AN:AN),_xlfn.STDEV.P(AN:AN),FALSE)</f>
        <v>1.8014262921396611</v>
      </c>
      <c r="BC31">
        <v>59887497</v>
      </c>
      <c r="BD31">
        <v>2599968</v>
      </c>
      <c r="BS31">
        <v>2599968</v>
      </c>
      <c r="BT31">
        <v>59887497</v>
      </c>
      <c r="BV31">
        <v>51574789</v>
      </c>
      <c r="BW31">
        <v>59887497</v>
      </c>
      <c r="CK31">
        <v>5.1671659999999995E-4</v>
      </c>
      <c r="CL31">
        <v>59887497</v>
      </c>
      <c r="CM31">
        <v>30945</v>
      </c>
      <c r="CN31">
        <v>30952</v>
      </c>
      <c r="CO31">
        <v>2599968</v>
      </c>
      <c r="DC31">
        <v>59887497</v>
      </c>
      <c r="DD31">
        <v>51574789</v>
      </c>
      <c r="DE31">
        <f t="shared" si="0"/>
        <v>8312708</v>
      </c>
    </row>
    <row r="32" spans="3:118" x14ac:dyDescent="0.5">
      <c r="E32">
        <v>1.4435042E-3</v>
      </c>
      <c r="F32">
        <v>17029737</v>
      </c>
      <c r="G32">
        <v>24582</v>
      </c>
      <c r="H32">
        <v>24587</v>
      </c>
      <c r="I32">
        <v>2065308</v>
      </c>
      <c r="J32">
        <f>_xlfn.NORM.DIST(DOUBLE_atlas[[#This Row],[Column1]],AVERAGE(E:E),_xlfn.STDEV.P(E:E),FALSE)</f>
        <v>1.359135055476864</v>
      </c>
      <c r="Q32">
        <v>6.9732799999999999E-4</v>
      </c>
      <c r="R32">
        <v>35252416</v>
      </c>
      <c r="S32">
        <v>24582</v>
      </c>
      <c r="T32">
        <v>24587</v>
      </c>
      <c r="U32">
        <v>2065308</v>
      </c>
      <c r="V32">
        <f>_xlfn.NORM.DIST(DOUBLE_apollo4[[#This Row],[Column1]],AVERAGE(Q:Q),_xlfn.STDEV.P(Q:Q),FALSE)</f>
        <v>2.7805834352271641</v>
      </c>
      <c r="AC32">
        <v>4.7191550000000001E-4</v>
      </c>
      <c r="AD32">
        <v>52090891</v>
      </c>
      <c r="AE32">
        <v>24582</v>
      </c>
      <c r="AF32">
        <v>24587</v>
      </c>
      <c r="AG32">
        <v>2065308</v>
      </c>
      <c r="AH32">
        <f>_xlfn.NORM.DIST(DOUBLE_KH4250_046[[#This Row],[Column1]],AVERAGE(AC:AC),_xlfn.STDEV.P(AC:AC),FALSE)</f>
        <v>3.9212821095645074</v>
      </c>
      <c r="AN32">
        <v>1.1394933E-3</v>
      </c>
      <c r="AO32">
        <v>21573183</v>
      </c>
      <c r="AP32">
        <v>24582</v>
      </c>
      <c r="AQ32">
        <v>24587</v>
      </c>
      <c r="AR32">
        <v>2065308</v>
      </c>
      <c r="AT32">
        <f>_xlfn.NORM.DIST(DOUBLE8[[#This Row],[Column1]],AVERAGE(AN:AN),_xlfn.STDEV.P(AN:AN),FALSE)</f>
        <v>1.8004936903510333</v>
      </c>
      <c r="BC32">
        <v>60806466</v>
      </c>
      <c r="BD32">
        <v>2065308</v>
      </c>
      <c r="BS32">
        <v>2065308</v>
      </c>
      <c r="BT32">
        <v>60806466</v>
      </c>
      <c r="BV32">
        <v>52090891</v>
      </c>
      <c r="BW32">
        <v>60806466</v>
      </c>
      <c r="CK32">
        <v>4.0427440000000001E-4</v>
      </c>
      <c r="CL32">
        <v>60806466</v>
      </c>
      <c r="CM32">
        <v>24582</v>
      </c>
      <c r="CN32">
        <v>24587</v>
      </c>
      <c r="CO32">
        <v>2065308</v>
      </c>
      <c r="DC32">
        <v>60806466</v>
      </c>
      <c r="DD32">
        <v>52090891</v>
      </c>
      <c r="DE32">
        <f t="shared" si="0"/>
        <v>8715575</v>
      </c>
    </row>
    <row r="33" spans="5:109" x14ac:dyDescent="0.5">
      <c r="E33">
        <v>1.1715085999999999E-3</v>
      </c>
      <c r="F33">
        <v>16669240</v>
      </c>
      <c r="G33">
        <v>19528</v>
      </c>
      <c r="H33">
        <v>19531</v>
      </c>
      <c r="I33">
        <v>1640604</v>
      </c>
      <c r="J33">
        <f>_xlfn.NORM.DIST(DOUBLE_atlas[[#This Row],[Column1]],AVERAGE(E:E),_xlfn.STDEV.P(E:E),FALSE)</f>
        <v>1.3586460137158747</v>
      </c>
      <c r="Q33">
        <v>5.5538270000000001E-4</v>
      </c>
      <c r="R33">
        <v>35161623</v>
      </c>
      <c r="S33">
        <v>19528</v>
      </c>
      <c r="T33">
        <v>19531</v>
      </c>
      <c r="U33">
        <v>1640604</v>
      </c>
      <c r="V33">
        <f>_xlfn.NORM.DIST(DOUBLE_apollo4[[#This Row],[Column1]],AVERAGE(Q:Q),_xlfn.STDEV.P(Q:Q),FALSE)</f>
        <v>2.7795178879737086</v>
      </c>
      <c r="AC33">
        <v>3.7992080000000001E-4</v>
      </c>
      <c r="AD33">
        <v>51400601</v>
      </c>
      <c r="AE33">
        <v>19528</v>
      </c>
      <c r="AF33">
        <v>19531</v>
      </c>
      <c r="AG33">
        <v>1640604</v>
      </c>
      <c r="AH33">
        <f>_xlfn.NORM.DIST(DOUBLE_KH4250_046[[#This Row],[Column1]],AVERAGE(AC:AC),_xlfn.STDEV.P(AC:AC),FALSE)</f>
        <v>3.9199059496445914</v>
      </c>
      <c r="AN33">
        <v>9.0569909999999997E-4</v>
      </c>
      <c r="AO33">
        <v>21561421</v>
      </c>
      <c r="AP33">
        <v>19528</v>
      </c>
      <c r="AQ33">
        <v>19531</v>
      </c>
      <c r="AR33">
        <v>1640604</v>
      </c>
      <c r="AT33">
        <f>_xlfn.NORM.DIST(DOUBLE8[[#This Row],[Column1]],AVERAGE(AN:AN),_xlfn.STDEV.P(AN:AN),FALSE)</f>
        <v>1.799759512526349</v>
      </c>
      <c r="BC33">
        <v>61111755</v>
      </c>
      <c r="BD33">
        <v>1640604</v>
      </c>
      <c r="BS33">
        <v>1640604</v>
      </c>
      <c r="BT33">
        <v>61111755</v>
      </c>
      <c r="BV33">
        <v>51400601</v>
      </c>
      <c r="BW33">
        <v>61111755</v>
      </c>
      <c r="CK33">
        <v>3.195483E-4</v>
      </c>
      <c r="CL33">
        <v>61111755</v>
      </c>
      <c r="CM33">
        <v>19528</v>
      </c>
      <c r="CN33">
        <v>19531</v>
      </c>
      <c r="CO33">
        <v>1640604</v>
      </c>
      <c r="DC33">
        <v>61111755</v>
      </c>
      <c r="DD33">
        <v>51400601</v>
      </c>
      <c r="DE33">
        <f t="shared" si="0"/>
        <v>9711154</v>
      </c>
    </row>
    <row r="34" spans="5:109" x14ac:dyDescent="0.5">
      <c r="E34">
        <v>9.2525590000000003E-4</v>
      </c>
      <c r="F34">
        <v>16766395</v>
      </c>
      <c r="G34">
        <v>15513</v>
      </c>
      <c r="H34">
        <v>15515</v>
      </c>
      <c r="I34">
        <v>1303260</v>
      </c>
      <c r="J34">
        <f>_xlfn.NORM.DIST(DOUBLE_atlas[[#This Row],[Column1]],AVERAGE(E:E),_xlfn.STDEV.P(E:E),FALSE)</f>
        <v>1.3582022611955946</v>
      </c>
      <c r="Q34">
        <v>4.4295229999999998E-4</v>
      </c>
      <c r="R34">
        <v>35022298</v>
      </c>
      <c r="S34">
        <v>15513</v>
      </c>
      <c r="T34">
        <v>15515</v>
      </c>
      <c r="U34">
        <v>1303260</v>
      </c>
      <c r="V34">
        <f>_xlfn.NORM.DIST(DOUBLE_apollo4[[#This Row],[Column1]],AVERAGE(Q:Q),_xlfn.STDEV.P(Q:Q),FALSE)</f>
        <v>2.7786719903853108</v>
      </c>
      <c r="AC34">
        <v>2.980271E-4</v>
      </c>
      <c r="AD34">
        <v>52053009</v>
      </c>
      <c r="AE34">
        <v>15513</v>
      </c>
      <c r="AF34">
        <v>15515</v>
      </c>
      <c r="AG34">
        <v>1303260</v>
      </c>
      <c r="AH34">
        <f>_xlfn.NORM.DIST(DOUBLE_KH4250_046[[#This Row],[Column1]],AVERAGE(AC:AC),_xlfn.STDEV.P(AC:AC),FALSE)</f>
        <v>3.9186782229038761</v>
      </c>
      <c r="AN34">
        <v>7.1660560000000003E-4</v>
      </c>
      <c r="AO34">
        <v>21648179</v>
      </c>
      <c r="AP34">
        <v>15513</v>
      </c>
      <c r="AQ34">
        <v>15515</v>
      </c>
      <c r="AR34">
        <v>1303260</v>
      </c>
      <c r="AT34">
        <f>_xlfn.NORM.DIST(DOUBLE8[[#This Row],[Column1]],AVERAGE(AN:AN),_xlfn.STDEV.P(AN:AN),FALSE)</f>
        <v>1.7991642563312769</v>
      </c>
      <c r="BC34">
        <v>61749184</v>
      </c>
      <c r="BD34">
        <v>1303260</v>
      </c>
      <c r="BS34">
        <v>1303260</v>
      </c>
      <c r="BT34">
        <v>61749184</v>
      </c>
      <c r="BV34">
        <v>52053009</v>
      </c>
      <c r="BW34">
        <v>61749184</v>
      </c>
      <c r="CK34">
        <v>2.512293E-4</v>
      </c>
      <c r="CL34">
        <v>61749184</v>
      </c>
      <c r="CM34">
        <v>15513</v>
      </c>
      <c r="CN34">
        <v>15515</v>
      </c>
      <c r="CO34">
        <v>1303260</v>
      </c>
      <c r="DC34">
        <v>61749184</v>
      </c>
      <c r="DD34">
        <v>52053009</v>
      </c>
      <c r="DE34">
        <f t="shared" si="0"/>
        <v>9696175</v>
      </c>
    </row>
    <row r="35" spans="5:109" x14ac:dyDescent="0.5">
      <c r="E35">
        <v>6.9912879999999998E-4</v>
      </c>
      <c r="F35">
        <v>17627465</v>
      </c>
      <c r="G35">
        <v>12324</v>
      </c>
      <c r="H35">
        <v>12325</v>
      </c>
      <c r="I35">
        <v>1035300</v>
      </c>
      <c r="J35">
        <f>_xlfn.NORM.DIST(DOUBLE_atlas[[#This Row],[Column1]],AVERAGE(E:E),_xlfn.STDEV.P(E:E),FALSE)</f>
        <v>1.3577939427714216</v>
      </c>
      <c r="Q35">
        <v>3.497347E-4</v>
      </c>
      <c r="R35">
        <v>35237760</v>
      </c>
      <c r="S35">
        <v>12324</v>
      </c>
      <c r="T35">
        <v>12325</v>
      </c>
      <c r="U35">
        <v>1035300</v>
      </c>
      <c r="V35">
        <f>_xlfn.NORM.DIST(DOUBLE_apollo4[[#This Row],[Column1]],AVERAGE(Q:Q),_xlfn.STDEV.P(Q:Q),FALSE)</f>
        <v>2.7779693652739006</v>
      </c>
      <c r="AC35">
        <v>2.369823E-4</v>
      </c>
      <c r="AD35">
        <v>52003328</v>
      </c>
      <c r="AE35">
        <v>12324</v>
      </c>
      <c r="AF35">
        <v>12325</v>
      </c>
      <c r="AG35">
        <v>1035300</v>
      </c>
      <c r="AH35">
        <f>_xlfn.NORM.DIST(DOUBLE_KH4250_046[[#This Row],[Column1]],AVERAGE(AC:AC),_xlfn.STDEV.P(AC:AC),FALSE)</f>
        <v>3.9177614231297504</v>
      </c>
      <c r="AN35">
        <v>5.6943569999999999E-4</v>
      </c>
      <c r="AO35">
        <v>21642249</v>
      </c>
      <c r="AP35">
        <v>12324</v>
      </c>
      <c r="AQ35">
        <v>12325</v>
      </c>
      <c r="AR35">
        <v>1035300</v>
      </c>
      <c r="AT35">
        <f>_xlfn.NORM.DIST(DOUBLE8[[#This Row],[Column1]],AVERAGE(AN:AN),_xlfn.STDEV.P(AN:AN),FALSE)</f>
        <v>1.7987000765065559</v>
      </c>
      <c r="BC35">
        <v>61125951</v>
      </c>
      <c r="BD35">
        <v>1035300</v>
      </c>
      <c r="BS35">
        <v>1035300</v>
      </c>
      <c r="BT35">
        <v>61125951</v>
      </c>
      <c r="BV35">
        <v>52003328</v>
      </c>
      <c r="BW35">
        <v>61125951</v>
      </c>
      <c r="CK35">
        <v>2.0161429999999999E-4</v>
      </c>
      <c r="CL35">
        <v>61125951</v>
      </c>
      <c r="CM35">
        <v>12324</v>
      </c>
      <c r="CN35">
        <v>12325</v>
      </c>
      <c r="CO35">
        <v>1035300</v>
      </c>
      <c r="DC35">
        <v>61125951</v>
      </c>
      <c r="DD35">
        <v>52003328</v>
      </c>
      <c r="DE35">
        <f t="shared" si="0"/>
        <v>9122623</v>
      </c>
    </row>
    <row r="36" spans="5:109" x14ac:dyDescent="0.5">
      <c r="E36">
        <v>5.5274950000000001E-4</v>
      </c>
      <c r="F36">
        <v>17711975</v>
      </c>
      <c r="G36">
        <v>9790</v>
      </c>
      <c r="H36">
        <v>9791</v>
      </c>
      <c r="I36">
        <v>822444</v>
      </c>
      <c r="J36">
        <f>_xlfn.NORM.DIST(DOUBLE_atlas[[#This Row],[Column1]],AVERAGE(E:E),_xlfn.STDEV.P(E:E),FALSE)</f>
        <v>1.3575292005435069</v>
      </c>
      <c r="Q36">
        <v>2.7803769999999999E-4</v>
      </c>
      <c r="R36">
        <v>35212078</v>
      </c>
      <c r="S36">
        <v>9790</v>
      </c>
      <c r="T36">
        <v>9791</v>
      </c>
      <c r="U36">
        <v>822444</v>
      </c>
      <c r="V36">
        <f>_xlfn.NORM.DIST(DOUBLE_apollo4[[#This Row],[Column1]],AVERAGE(Q:Q),_xlfn.STDEV.P(Q:Q),FALSE)</f>
        <v>2.7774281624323982</v>
      </c>
      <c r="AC36">
        <v>1.8817589999999999E-4</v>
      </c>
      <c r="AD36">
        <v>52027322</v>
      </c>
      <c r="AE36">
        <v>9790</v>
      </c>
      <c r="AF36">
        <v>9791</v>
      </c>
      <c r="AG36">
        <v>822444</v>
      </c>
      <c r="AH36">
        <f>_xlfn.NORM.DIST(DOUBLE_KH4250_046[[#This Row],[Column1]],AVERAGE(AC:AC),_xlfn.STDEV.P(AC:AC),FALSE)</f>
        <v>3.9170274224275023</v>
      </c>
      <c r="AN36">
        <v>4.5600270000000002E-4</v>
      </c>
      <c r="AO36">
        <v>21469798</v>
      </c>
      <c r="AP36">
        <v>9790</v>
      </c>
      <c r="AQ36">
        <v>9791</v>
      </c>
      <c r="AR36">
        <v>822444</v>
      </c>
      <c r="AT36">
        <f>_xlfn.NORM.DIST(DOUBLE8[[#This Row],[Column1]],AVERAGE(AN:AN),_xlfn.STDEV.P(AN:AN),FALSE)</f>
        <v>1.7983417689591421</v>
      </c>
      <c r="BC36">
        <v>60403773</v>
      </c>
      <c r="BD36">
        <v>822444</v>
      </c>
      <c r="BS36">
        <v>822444</v>
      </c>
      <c r="BT36">
        <v>60403773</v>
      </c>
      <c r="BV36">
        <v>52027322</v>
      </c>
      <c r="BW36">
        <v>60403773</v>
      </c>
      <c r="CK36">
        <v>1.6208069999999999E-4</v>
      </c>
      <c r="CL36">
        <v>60403773</v>
      </c>
      <c r="CM36">
        <v>9790</v>
      </c>
      <c r="CN36">
        <v>9791</v>
      </c>
      <c r="CO36">
        <v>822444</v>
      </c>
      <c r="DC36">
        <v>60403773</v>
      </c>
      <c r="DD36">
        <v>52027322</v>
      </c>
      <c r="DE36">
        <f t="shared" si="0"/>
        <v>8376451</v>
      </c>
    </row>
    <row r="37" spans="5:109" x14ac:dyDescent="0.5">
      <c r="E37">
        <v>4.4126119999999999E-4</v>
      </c>
      <c r="F37">
        <v>17625726</v>
      </c>
      <c r="G37">
        <v>7778</v>
      </c>
      <c r="H37">
        <v>7778</v>
      </c>
      <c r="I37">
        <v>653352</v>
      </c>
      <c r="J37">
        <f>_xlfn.NORM.DIST(DOUBLE_atlas[[#This Row],[Column1]],AVERAGE(E:E),_xlfn.STDEV.P(E:E),FALSE)</f>
        <v>1.3573273385865647</v>
      </c>
      <c r="Q37">
        <v>2.203114E-4</v>
      </c>
      <c r="R37">
        <v>35302528</v>
      </c>
      <c r="S37">
        <v>7778</v>
      </c>
      <c r="T37">
        <v>7778</v>
      </c>
      <c r="U37">
        <v>653352</v>
      </c>
      <c r="V37">
        <f>_xlfn.NORM.DIST(DOUBLE_apollo4[[#This Row],[Column1]],AVERAGE(Q:Q),_xlfn.STDEV.P(Q:Q),FALSE)</f>
        <v>2.776991919038212</v>
      </c>
      <c r="AC37">
        <v>1.518697E-4</v>
      </c>
      <c r="AD37">
        <v>51211981</v>
      </c>
      <c r="AE37">
        <v>7778</v>
      </c>
      <c r="AF37">
        <v>7778</v>
      </c>
      <c r="AG37">
        <v>653352</v>
      </c>
      <c r="AH37">
        <f>_xlfn.NORM.DIST(DOUBLE_KH4250_046[[#This Row],[Column1]],AVERAGE(AC:AC),_xlfn.STDEV.P(AC:AC),FALSE)</f>
        <v>3.9164808348079219</v>
      </c>
      <c r="AN37">
        <v>3.6044560000000002E-4</v>
      </c>
      <c r="AO37">
        <v>21577597</v>
      </c>
      <c r="AP37">
        <v>7778</v>
      </c>
      <c r="AQ37">
        <v>7778</v>
      </c>
      <c r="AR37">
        <v>653352</v>
      </c>
      <c r="AT37">
        <f>_xlfn.NORM.DIST(DOUBLE8[[#This Row],[Column1]],AVERAGE(AN:AN),_xlfn.STDEV.P(AN:AN),FALSE)</f>
        <v>1.7980395657137318</v>
      </c>
      <c r="BC37">
        <v>60692061</v>
      </c>
      <c r="BD37">
        <v>653352</v>
      </c>
      <c r="BS37">
        <v>653352</v>
      </c>
      <c r="BT37">
        <v>60692061</v>
      </c>
      <c r="BV37">
        <v>51211981</v>
      </c>
      <c r="BW37">
        <v>60692061</v>
      </c>
      <c r="CK37">
        <v>1.281477E-4</v>
      </c>
      <c r="CL37">
        <v>60692061</v>
      </c>
      <c r="CM37">
        <v>7778</v>
      </c>
      <c r="CN37">
        <v>7778</v>
      </c>
      <c r="CO37">
        <v>653352</v>
      </c>
      <c r="DC37">
        <v>60692061</v>
      </c>
      <c r="DD37">
        <v>51211981</v>
      </c>
      <c r="DE37">
        <f t="shared" si="0"/>
        <v>9480080</v>
      </c>
    </row>
    <row r="38" spans="5:109" x14ac:dyDescent="0.5">
      <c r="E38">
        <v>3.4972710000000001E-4</v>
      </c>
      <c r="F38">
        <v>17667251</v>
      </c>
      <c r="G38">
        <v>6179</v>
      </c>
      <c r="H38">
        <v>6179</v>
      </c>
      <c r="I38">
        <v>519036</v>
      </c>
      <c r="J38">
        <f>_xlfn.NORM.DIST(DOUBLE_atlas[[#This Row],[Column1]],AVERAGE(E:E),_xlfn.STDEV.P(E:E),FALSE)</f>
        <v>1.3571614613747105</v>
      </c>
      <c r="Q38">
        <v>1.7453149999999999E-4</v>
      </c>
      <c r="R38">
        <v>35401730</v>
      </c>
      <c r="S38">
        <v>6179</v>
      </c>
      <c r="T38">
        <v>6179</v>
      </c>
      <c r="U38">
        <v>519036</v>
      </c>
      <c r="V38">
        <f>_xlfn.NORM.DIST(DOUBLE_apollo4[[#This Row],[Column1]],AVERAGE(Q:Q),_xlfn.STDEV.P(Q:Q),FALSE)</f>
        <v>2.7766456400917954</v>
      </c>
      <c r="AC38">
        <v>1.181202E-4</v>
      </c>
      <c r="AD38">
        <v>52308732</v>
      </c>
      <c r="AE38">
        <v>6179</v>
      </c>
      <c r="AF38">
        <v>6179</v>
      </c>
      <c r="AG38">
        <v>519036</v>
      </c>
      <c r="AH38">
        <f>_xlfn.NORM.DIST(DOUBLE_KH4250_046[[#This Row],[Column1]],AVERAGE(AC:AC),_xlfn.STDEV.P(AC:AC),FALSE)</f>
        <v>3.9159722963214114</v>
      </c>
      <c r="AN38">
        <v>2.847681E-4</v>
      </c>
      <c r="AO38">
        <v>21697362</v>
      </c>
      <c r="AP38">
        <v>6179</v>
      </c>
      <c r="AQ38">
        <v>6179</v>
      </c>
      <c r="AR38">
        <v>519036</v>
      </c>
      <c r="AT38">
        <f>_xlfn.NORM.DIST(DOUBLE8[[#This Row],[Column1]],AVERAGE(AN:AN),_xlfn.STDEV.P(AN:AN),FALSE)</f>
        <v>1.7977999981628434</v>
      </c>
      <c r="BC38">
        <v>61296406</v>
      </c>
      <c r="BD38">
        <v>519036</v>
      </c>
      <c r="BS38">
        <v>519036</v>
      </c>
      <c r="BT38">
        <v>61296406</v>
      </c>
      <c r="BV38">
        <v>52308732</v>
      </c>
      <c r="BW38">
        <v>61296406</v>
      </c>
      <c r="CK38">
        <v>1.008006E-4</v>
      </c>
      <c r="CL38">
        <v>61296406</v>
      </c>
      <c r="CM38">
        <v>6179</v>
      </c>
      <c r="CN38">
        <v>6179</v>
      </c>
      <c r="CO38">
        <v>519036</v>
      </c>
      <c r="DC38">
        <v>61296406</v>
      </c>
      <c r="DD38">
        <v>52308732</v>
      </c>
      <c r="DE38">
        <f t="shared" si="0"/>
        <v>8987674</v>
      </c>
    </row>
    <row r="39" spans="5:109" x14ac:dyDescent="0.5">
      <c r="E39">
        <v>2.705893E-4</v>
      </c>
      <c r="F39">
        <v>18141220</v>
      </c>
      <c r="G39">
        <v>4909</v>
      </c>
      <c r="H39">
        <v>4909</v>
      </c>
      <c r="I39">
        <v>412356</v>
      </c>
      <c r="J39">
        <f>_xlfn.NORM.DIST(DOUBLE_atlas[[#This Row],[Column1]],AVERAGE(E:E),_xlfn.STDEV.P(E:E),FALSE)</f>
        <v>1.3570179436005716</v>
      </c>
      <c r="Q39">
        <v>1.3971099999999999E-4</v>
      </c>
      <c r="R39">
        <v>35135543</v>
      </c>
      <c r="S39">
        <v>4909</v>
      </c>
      <c r="T39">
        <v>4909</v>
      </c>
      <c r="U39">
        <v>412356</v>
      </c>
      <c r="V39">
        <f>_xlfn.NORM.DIST(DOUBLE_apollo4[[#This Row],[Column1]],AVERAGE(Q:Q),_xlfn.STDEV.P(Q:Q),FALSE)</f>
        <v>2.7763820710965006</v>
      </c>
      <c r="AC39">
        <v>9.3706400000000001E-5</v>
      </c>
      <c r="AD39">
        <v>52385109</v>
      </c>
      <c r="AE39">
        <v>4909</v>
      </c>
      <c r="AF39">
        <v>4909</v>
      </c>
      <c r="AG39">
        <v>412356</v>
      </c>
      <c r="AH39">
        <f>_xlfn.NORM.DIST(DOUBLE_KH4250_046[[#This Row],[Column1]],AVERAGE(AC:AC),_xlfn.STDEV.P(AC:AC),FALSE)</f>
        <v>3.9156041631958587</v>
      </c>
      <c r="AN39">
        <v>2.255034E-4</v>
      </c>
      <c r="AO39">
        <v>21768278</v>
      </c>
      <c r="AP39">
        <v>4909</v>
      </c>
      <c r="AQ39">
        <v>4909</v>
      </c>
      <c r="AR39">
        <v>412356</v>
      </c>
      <c r="AT39">
        <f>_xlfn.NORM.DIST(DOUBLE8[[#This Row],[Column1]],AVERAGE(AN:AN),_xlfn.STDEV.P(AN:AN),FALSE)</f>
        <v>1.7976122430252841</v>
      </c>
      <c r="BC39">
        <v>60809245</v>
      </c>
      <c r="BD39">
        <v>412356</v>
      </c>
      <c r="BS39">
        <v>412356</v>
      </c>
      <c r="BT39">
        <v>60809245</v>
      </c>
      <c r="BV39">
        <v>52385109</v>
      </c>
      <c r="BW39">
        <v>60809245</v>
      </c>
      <c r="CK39">
        <v>8.0724900000000004E-5</v>
      </c>
      <c r="CL39">
        <v>60809245</v>
      </c>
      <c r="CM39">
        <v>4909</v>
      </c>
      <c r="CN39">
        <v>4909</v>
      </c>
      <c r="CO39">
        <v>412356</v>
      </c>
      <c r="DC39">
        <v>60809245</v>
      </c>
      <c r="DD39">
        <v>52385109</v>
      </c>
      <c r="DE39">
        <f t="shared" si="0"/>
        <v>8424136</v>
      </c>
    </row>
    <row r="40" spans="5:109" x14ac:dyDescent="0.5">
      <c r="E40">
        <v>2.150628E-4</v>
      </c>
      <c r="F40">
        <v>18133711</v>
      </c>
      <c r="G40">
        <v>3900</v>
      </c>
      <c r="H40">
        <v>3900</v>
      </c>
      <c r="I40">
        <v>327600</v>
      </c>
      <c r="J40">
        <f>_xlfn.NORM.DIST(DOUBLE_atlas[[#This Row],[Column1]],AVERAGE(E:E),_xlfn.STDEV.P(E:E),FALSE)</f>
        <v>1.3569171872092052</v>
      </c>
      <c r="Q40">
        <v>1.106635E-4</v>
      </c>
      <c r="R40">
        <v>35240954</v>
      </c>
      <c r="S40">
        <v>3900</v>
      </c>
      <c r="T40">
        <v>3900</v>
      </c>
      <c r="U40">
        <v>327600</v>
      </c>
      <c r="V40">
        <f>_xlfn.NORM.DIST(DOUBLE_apollo4[[#This Row],[Column1]],AVERAGE(Q:Q),_xlfn.STDEV.P(Q:Q),FALSE)</f>
        <v>2.7761620765279011</v>
      </c>
      <c r="AC40">
        <v>7.4029599999999993E-5</v>
      </c>
      <c r="AD40">
        <v>52680116</v>
      </c>
      <c r="AE40">
        <v>3900</v>
      </c>
      <c r="AF40">
        <v>3900</v>
      </c>
      <c r="AG40">
        <v>327600</v>
      </c>
      <c r="AH40">
        <f>_xlfn.NORM.DIST(DOUBLE_KH4250_046[[#This Row],[Column1]],AVERAGE(AC:AC),_xlfn.STDEV.P(AC:AC),FALSE)</f>
        <v>3.9153072967915725</v>
      </c>
      <c r="AN40">
        <v>1.806992E-4</v>
      </c>
      <c r="AO40">
        <v>21582200</v>
      </c>
      <c r="AP40">
        <v>3900</v>
      </c>
      <c r="AQ40">
        <v>3900</v>
      </c>
      <c r="AR40">
        <v>327600</v>
      </c>
      <c r="AT40">
        <f>_xlfn.NORM.DIST(DOUBLE8[[#This Row],[Column1]],AVERAGE(AN:AN),_xlfn.STDEV.P(AN:AN),FALSE)</f>
        <v>1.7974702156085034</v>
      </c>
      <c r="BC40">
        <v>60362289</v>
      </c>
      <c r="BD40">
        <v>327600</v>
      </c>
      <c r="BS40">
        <v>327600</v>
      </c>
      <c r="BT40">
        <v>60362289</v>
      </c>
      <c r="BV40">
        <v>52680116</v>
      </c>
      <c r="BW40">
        <v>60362289</v>
      </c>
      <c r="CK40">
        <v>6.4608000000000002E-5</v>
      </c>
      <c r="CL40">
        <v>60362289</v>
      </c>
      <c r="CM40">
        <v>3900</v>
      </c>
      <c r="CN40">
        <v>3900</v>
      </c>
      <c r="CO40">
        <v>327600</v>
      </c>
      <c r="DC40">
        <v>60362289</v>
      </c>
      <c r="DD40">
        <v>52680116</v>
      </c>
      <c r="DE40">
        <f t="shared" si="0"/>
        <v>7682173</v>
      </c>
    </row>
    <row r="41" spans="5:109" x14ac:dyDescent="0.5">
      <c r="E41">
        <v>1.730472E-4</v>
      </c>
      <c r="F41">
        <v>17902217</v>
      </c>
      <c r="G41">
        <v>3098</v>
      </c>
      <c r="H41">
        <v>3098</v>
      </c>
      <c r="I41">
        <v>260232</v>
      </c>
      <c r="J41">
        <f>_xlfn.NORM.DIST(DOUBLE_atlas[[#This Row],[Column1]],AVERAGE(E:E),_xlfn.STDEV.P(E:E),FALSE)</f>
        <v>1.3568409153650609</v>
      </c>
      <c r="Q41">
        <v>8.6917100000000002E-5</v>
      </c>
      <c r="R41">
        <v>35642335</v>
      </c>
      <c r="S41">
        <v>3098</v>
      </c>
      <c r="T41">
        <v>3098</v>
      </c>
      <c r="U41">
        <v>260232</v>
      </c>
      <c r="V41">
        <f>_xlfn.NORM.DIST(DOUBLE_apollo4[[#This Row],[Column1]],AVERAGE(Q:Q),_xlfn.STDEV.P(Q:Q),FALSE)</f>
        <v>2.7759821470106401</v>
      </c>
      <c r="AC41">
        <v>5.8681599999999997E-5</v>
      </c>
      <c r="AD41">
        <v>52792200</v>
      </c>
      <c r="AE41">
        <v>3098</v>
      </c>
      <c r="AF41">
        <v>3098</v>
      </c>
      <c r="AG41">
        <v>260232</v>
      </c>
      <c r="AH41">
        <f>_xlfn.NORM.DIST(DOUBLE_KH4250_046[[#This Row],[Column1]],AVERAGE(AC:AC),_xlfn.STDEV.P(AC:AC),FALSE)</f>
        <v>3.9150756391918877</v>
      </c>
      <c r="AN41">
        <v>1.3785239999999999E-4</v>
      </c>
      <c r="AO41">
        <v>22472788</v>
      </c>
      <c r="AP41">
        <v>3098</v>
      </c>
      <c r="AQ41">
        <v>3098</v>
      </c>
      <c r="AR41">
        <v>260232</v>
      </c>
      <c r="AT41">
        <f>_xlfn.NORM.DIST(DOUBLE8[[#This Row],[Column1]],AVERAGE(AN:AN),_xlfn.STDEV.P(AN:AN),FALSE)</f>
        <v>1.797334325221257</v>
      </c>
      <c r="BC41">
        <v>62382432</v>
      </c>
      <c r="BD41">
        <v>260232</v>
      </c>
      <c r="BS41">
        <v>260232</v>
      </c>
      <c r="BT41">
        <v>62382432</v>
      </c>
      <c r="BV41">
        <v>52792200</v>
      </c>
      <c r="BW41">
        <v>62382432</v>
      </c>
      <c r="CK41">
        <v>4.9660300000000003E-5</v>
      </c>
      <c r="CL41">
        <v>62382432</v>
      </c>
      <c r="CM41">
        <v>3098</v>
      </c>
      <c r="CN41">
        <v>3098</v>
      </c>
      <c r="CO41">
        <v>260232</v>
      </c>
      <c r="DC41">
        <v>62382432</v>
      </c>
      <c r="DD41">
        <v>52792200</v>
      </c>
      <c r="DE41">
        <f t="shared" si="0"/>
        <v>9590232</v>
      </c>
    </row>
    <row r="42" spans="5:109" x14ac:dyDescent="0.5">
      <c r="E42">
        <v>1.328186E-4</v>
      </c>
      <c r="F42">
        <v>18528687</v>
      </c>
      <c r="G42">
        <v>2461</v>
      </c>
      <c r="H42">
        <v>2461</v>
      </c>
      <c r="I42">
        <v>206724</v>
      </c>
      <c r="J42">
        <f>_xlfn.NORM.DIST(DOUBLE_atlas[[#This Row],[Column1]],AVERAGE(E:E),_xlfn.STDEV.P(E:E),FALSE)</f>
        <v>1.3567678617968923</v>
      </c>
      <c r="Q42">
        <v>6.8552000000000004E-5</v>
      </c>
      <c r="R42">
        <v>35899112</v>
      </c>
      <c r="S42">
        <v>2461</v>
      </c>
      <c r="T42">
        <v>2461</v>
      </c>
      <c r="U42">
        <v>206724</v>
      </c>
      <c r="V42">
        <f>_xlfn.NORM.DIST(DOUBLE_apollo4[[#This Row],[Column1]],AVERAGE(Q:Q),_xlfn.STDEV.P(Q:Q),FALSE)</f>
        <v>2.7758429408325744</v>
      </c>
      <c r="AC42">
        <v>4.6286299999999998E-5</v>
      </c>
      <c r="AD42">
        <v>53168077</v>
      </c>
      <c r="AE42">
        <v>2461</v>
      </c>
      <c r="AF42">
        <v>2461</v>
      </c>
      <c r="AG42">
        <v>206724</v>
      </c>
      <c r="AH42">
        <f>_xlfn.NORM.DIST(DOUBLE_KH4250_046[[#This Row],[Column1]],AVERAGE(AC:AC),_xlfn.STDEV.P(AC:AC),FALSE)</f>
        <v>3.9148884844760357</v>
      </c>
      <c r="AN42">
        <v>1.134751E-4</v>
      </c>
      <c r="AO42">
        <v>21687177</v>
      </c>
      <c r="AP42">
        <v>2461</v>
      </c>
      <c r="AQ42">
        <v>2461</v>
      </c>
      <c r="AR42">
        <v>206724</v>
      </c>
      <c r="AT42">
        <f>_xlfn.NORM.DIST(DOUBLE8[[#This Row],[Column1]],AVERAGE(AN:AN),_xlfn.STDEV.P(AN:AN),FALSE)</f>
        <v>1.797256982014388</v>
      </c>
      <c r="BC42">
        <v>62210068</v>
      </c>
      <c r="BD42">
        <v>206724</v>
      </c>
      <c r="BS42">
        <v>206724</v>
      </c>
      <c r="BT42">
        <v>62210068</v>
      </c>
      <c r="BV42">
        <v>53168077</v>
      </c>
      <c r="BW42">
        <v>62210068</v>
      </c>
      <c r="CK42">
        <v>3.9558799999999998E-5</v>
      </c>
      <c r="CL42">
        <v>62210068</v>
      </c>
      <c r="CM42">
        <v>2461</v>
      </c>
      <c r="CN42">
        <v>2461</v>
      </c>
      <c r="CO42">
        <v>206724</v>
      </c>
      <c r="DC42">
        <v>62210068</v>
      </c>
      <c r="DD42">
        <v>53168077</v>
      </c>
      <c r="DE42">
        <f t="shared" si="0"/>
        <v>9041991</v>
      </c>
    </row>
    <row r="43" spans="5:109" x14ac:dyDescent="0.5">
      <c r="E43">
        <v>1.079987E-4</v>
      </c>
      <c r="F43">
        <v>18101798</v>
      </c>
      <c r="G43">
        <v>1955</v>
      </c>
      <c r="H43">
        <v>1955</v>
      </c>
      <c r="I43">
        <v>164220</v>
      </c>
      <c r="J43">
        <f>_xlfn.NORM.DIST(DOUBLE_atlas[[#This Row],[Column1]],AVERAGE(E:E),_xlfn.STDEV.P(E:E),FALSE)</f>
        <v>1.3567227772856385</v>
      </c>
      <c r="Q43">
        <v>5.4305799999999998E-5</v>
      </c>
      <c r="R43">
        <v>35999286</v>
      </c>
      <c r="S43">
        <v>1955</v>
      </c>
      <c r="T43">
        <v>1955</v>
      </c>
      <c r="U43">
        <v>164220</v>
      </c>
      <c r="V43">
        <f>_xlfn.NORM.DIST(DOUBLE_apollo4[[#This Row],[Column1]],AVERAGE(Q:Q),_xlfn.STDEV.P(Q:Q),FALSE)</f>
        <v>2.7757349247210747</v>
      </c>
      <c r="AC43">
        <v>3.6732900000000002E-5</v>
      </c>
      <c r="AD43">
        <v>53221243</v>
      </c>
      <c r="AE43">
        <v>1955</v>
      </c>
      <c r="AF43">
        <v>1955</v>
      </c>
      <c r="AG43">
        <v>164220</v>
      </c>
      <c r="AH43">
        <f>_xlfn.NORM.DIST(DOUBLE_KH4250_046[[#This Row],[Column1]],AVERAGE(AC:AC),_xlfn.STDEV.P(AC:AC),FALSE)</f>
        <v>3.9147442000368931</v>
      </c>
      <c r="AN43">
        <v>8.9262299999999994E-5</v>
      </c>
      <c r="AO43">
        <v>21901433</v>
      </c>
      <c r="AP43">
        <v>1955</v>
      </c>
      <c r="AQ43">
        <v>1955</v>
      </c>
      <c r="AR43">
        <v>164220</v>
      </c>
      <c r="AT43">
        <f>_xlfn.NORM.DIST(DOUBLE8[[#This Row],[Column1]],AVERAGE(AN:AN),_xlfn.STDEV.P(AN:AN),FALSE)</f>
        <v>1.7971801394802547</v>
      </c>
      <c r="BC43">
        <v>62652016</v>
      </c>
      <c r="BD43">
        <v>164220</v>
      </c>
      <c r="BS43">
        <v>164220</v>
      </c>
      <c r="BT43">
        <v>62652016</v>
      </c>
      <c r="BV43">
        <v>53221243</v>
      </c>
      <c r="BW43">
        <v>62652016</v>
      </c>
      <c r="CK43">
        <v>3.1203600000000001E-5</v>
      </c>
      <c r="CL43">
        <v>62652016</v>
      </c>
      <c r="CM43">
        <v>1955</v>
      </c>
      <c r="CN43">
        <v>1955</v>
      </c>
      <c r="CO43">
        <v>164220</v>
      </c>
      <c r="DC43">
        <v>62652016</v>
      </c>
      <c r="DD43">
        <v>53221243</v>
      </c>
      <c r="DE43">
        <f t="shared" si="0"/>
        <v>9430773</v>
      </c>
    </row>
    <row r="44" spans="5:109" x14ac:dyDescent="0.5">
      <c r="E44">
        <v>9.53407E-5</v>
      </c>
      <c r="F44">
        <v>16288756</v>
      </c>
      <c r="G44">
        <v>1553</v>
      </c>
      <c r="H44">
        <v>1553</v>
      </c>
      <c r="I44">
        <v>130452</v>
      </c>
      <c r="J44">
        <f>_xlfn.NORM.DIST(DOUBLE_atlas[[#This Row],[Column1]],AVERAGE(E:E),_xlfn.STDEV.P(E:E),FALSE)</f>
        <v>1.3566997807709518</v>
      </c>
      <c r="Q44">
        <v>4.30643E-5</v>
      </c>
      <c r="R44">
        <v>36061948</v>
      </c>
      <c r="S44">
        <v>1553</v>
      </c>
      <c r="T44">
        <v>1553</v>
      </c>
      <c r="U44">
        <v>130452</v>
      </c>
      <c r="V44">
        <f>_xlfn.NORM.DIST(DOUBLE_apollo4[[#This Row],[Column1]],AVERAGE(Q:Q),_xlfn.STDEV.P(Q:Q),FALSE)</f>
        <v>2.7756496714858447</v>
      </c>
      <c r="AC44">
        <v>2.90696E-5</v>
      </c>
      <c r="AD44">
        <v>53422914</v>
      </c>
      <c r="AE44">
        <v>1553</v>
      </c>
      <c r="AF44">
        <v>1553</v>
      </c>
      <c r="AG44">
        <v>130452</v>
      </c>
      <c r="AH44">
        <f>_xlfn.NORM.DIST(DOUBLE_KH4250_046[[#This Row],[Column1]],AVERAGE(AC:AC),_xlfn.STDEV.P(AC:AC),FALSE)</f>
        <v>3.9146284370480631</v>
      </c>
      <c r="AN44">
        <v>7.05869E-5</v>
      </c>
      <c r="AO44">
        <v>22000996</v>
      </c>
      <c r="AP44">
        <v>1553</v>
      </c>
      <c r="AQ44">
        <v>1553</v>
      </c>
      <c r="AR44">
        <v>130452</v>
      </c>
      <c r="AT44">
        <f>_xlfn.NORM.DIST(DOUBLE8[[#This Row],[Column1]],AVERAGE(AN:AN),_xlfn.STDEV.P(AN:AN),FALSE)</f>
        <v>1.7971208561580121</v>
      </c>
      <c r="BC44">
        <v>62166821</v>
      </c>
      <c r="BD44">
        <v>130452</v>
      </c>
      <c r="BS44">
        <v>130452</v>
      </c>
      <c r="BT44">
        <v>62166821</v>
      </c>
      <c r="BV44">
        <v>53422914</v>
      </c>
      <c r="BW44">
        <v>62166821</v>
      </c>
      <c r="CK44">
        <v>2.49809E-5</v>
      </c>
      <c r="CL44">
        <v>62166821</v>
      </c>
      <c r="CM44">
        <v>1553</v>
      </c>
      <c r="CN44">
        <v>1553</v>
      </c>
      <c r="CO44">
        <v>130452</v>
      </c>
      <c r="DC44">
        <v>62166821</v>
      </c>
      <c r="DD44">
        <v>53422914</v>
      </c>
      <c r="DE44">
        <f t="shared" si="0"/>
        <v>8743907</v>
      </c>
    </row>
    <row r="45" spans="5:109" x14ac:dyDescent="0.5">
      <c r="E45">
        <v>6.8548599999999996E-5</v>
      </c>
      <c r="F45">
        <v>18001661</v>
      </c>
      <c r="G45">
        <v>1234</v>
      </c>
      <c r="H45">
        <v>1234</v>
      </c>
      <c r="I45">
        <v>103656</v>
      </c>
      <c r="J45">
        <f>_xlfn.NORM.DIST(DOUBLE_atlas[[#This Row],[Column1]],AVERAGE(E:E),_xlfn.STDEV.P(E:E),FALSE)</f>
        <v>1.3566510978175383</v>
      </c>
      <c r="Q45">
        <v>3.3923700000000002E-5</v>
      </c>
      <c r="R45">
        <v>36375402</v>
      </c>
      <c r="S45">
        <v>1234</v>
      </c>
      <c r="T45">
        <v>1234</v>
      </c>
      <c r="U45">
        <v>103656</v>
      </c>
      <c r="V45">
        <f>_xlfn.NORM.DIST(DOUBLE_apollo4[[#This Row],[Column1]],AVERAGE(Q:Q),_xlfn.STDEV.P(Q:Q),FALSE)</f>
        <v>2.7755803386545588</v>
      </c>
      <c r="AC45">
        <v>2.33896E-5</v>
      </c>
      <c r="AD45">
        <v>52758110</v>
      </c>
      <c r="AE45">
        <v>1234</v>
      </c>
      <c r="AF45">
        <v>1234</v>
      </c>
      <c r="AG45">
        <v>103656</v>
      </c>
      <c r="AH45">
        <f>_xlfn.NORM.DIST(DOUBLE_KH4250_046[[#This Row],[Column1]],AVERAGE(AC:AC),_xlfn.STDEV.P(AC:AC),FALSE)</f>
        <v>3.9145426199533833</v>
      </c>
      <c r="AN45">
        <v>5.5006300000000002E-5</v>
      </c>
      <c r="AO45">
        <v>22433588</v>
      </c>
      <c r="AP45">
        <v>1234</v>
      </c>
      <c r="AQ45">
        <v>1234</v>
      </c>
      <c r="AR45">
        <v>103656</v>
      </c>
      <c r="AT45">
        <f>_xlfn.NORM.DIST(DOUBLE8[[#This Row],[Column1]],AVERAGE(AN:AN),_xlfn.STDEV.P(AN:AN),FALSE)</f>
        <v>1.7970713873550244</v>
      </c>
      <c r="BC45">
        <v>61555492</v>
      </c>
      <c r="BD45">
        <v>103656</v>
      </c>
      <c r="BS45">
        <v>103656</v>
      </c>
      <c r="BT45">
        <v>61555492</v>
      </c>
      <c r="BV45">
        <v>52758110</v>
      </c>
      <c r="BW45">
        <v>61555492</v>
      </c>
      <c r="CK45">
        <v>2.0046799999999999E-5</v>
      </c>
      <c r="CL45">
        <v>61555492</v>
      </c>
      <c r="CM45">
        <v>1234</v>
      </c>
      <c r="CN45">
        <v>1234</v>
      </c>
      <c r="CO45">
        <v>103656</v>
      </c>
      <c r="DC45">
        <v>61555492</v>
      </c>
      <c r="DD45">
        <v>52758110</v>
      </c>
      <c r="DE45">
        <f t="shared" si="0"/>
        <v>8797382</v>
      </c>
    </row>
    <row r="46" spans="5:109" x14ac:dyDescent="0.5">
      <c r="E46">
        <v>5.5809200000000001E-5</v>
      </c>
      <c r="F46">
        <v>17577622</v>
      </c>
      <c r="G46">
        <v>981</v>
      </c>
      <c r="H46">
        <v>981</v>
      </c>
      <c r="I46">
        <v>82404</v>
      </c>
      <c r="J46">
        <f>_xlfn.NORM.DIST(DOUBLE_atlas[[#This Row],[Column1]],AVERAGE(E:E),_xlfn.STDEV.P(E:E),FALSE)</f>
        <v>1.3566279456049186</v>
      </c>
      <c r="Q46">
        <v>2.73436E-5</v>
      </c>
      <c r="R46">
        <v>35876443</v>
      </c>
      <c r="S46">
        <v>981</v>
      </c>
      <c r="T46">
        <v>981</v>
      </c>
      <c r="U46">
        <v>82404</v>
      </c>
      <c r="V46">
        <f>_xlfn.NORM.DIST(DOUBLE_apollo4[[#This Row],[Column1]],AVERAGE(Q:Q),_xlfn.STDEV.P(Q:Q),FALSE)</f>
        <v>2.7755304207226321</v>
      </c>
      <c r="AC46">
        <v>1.8813799999999999E-5</v>
      </c>
      <c r="AD46">
        <v>52142136</v>
      </c>
      <c r="AE46">
        <v>981</v>
      </c>
      <c r="AF46">
        <v>981</v>
      </c>
      <c r="AG46">
        <v>82404</v>
      </c>
      <c r="AH46">
        <f>_xlfn.NORM.DIST(DOUBLE_KH4250_046[[#This Row],[Column1]],AVERAGE(AC:AC),_xlfn.STDEV.P(AC:AC),FALSE)</f>
        <v>3.9144734770675904</v>
      </c>
      <c r="AN46">
        <v>4.4451199999999999E-5</v>
      </c>
      <c r="AO46">
        <v>22069000</v>
      </c>
      <c r="AP46">
        <v>981</v>
      </c>
      <c r="AQ46">
        <v>981</v>
      </c>
      <c r="AR46">
        <v>82404</v>
      </c>
      <c r="AT46">
        <f>_xlfn.NORM.DIST(DOUBLE8[[#This Row],[Column1]],AVERAGE(AN:AN),_xlfn.STDEV.P(AN:AN),FALSE)</f>
        <v>1.7970378696629412</v>
      </c>
      <c r="BC46">
        <v>62330691</v>
      </c>
      <c r="BD46">
        <v>82404</v>
      </c>
      <c r="BS46">
        <v>82404</v>
      </c>
      <c r="BT46">
        <v>62330691</v>
      </c>
      <c r="BV46">
        <v>52142136</v>
      </c>
      <c r="BW46">
        <v>62330691</v>
      </c>
      <c r="CK46">
        <v>1.5738499999999998E-5</v>
      </c>
      <c r="CL46">
        <v>62330691</v>
      </c>
      <c r="CM46">
        <v>981</v>
      </c>
      <c r="CN46">
        <v>981</v>
      </c>
      <c r="CO46">
        <v>82404</v>
      </c>
      <c r="DC46">
        <v>62330691</v>
      </c>
      <c r="DD46">
        <v>52142136</v>
      </c>
      <c r="DE46">
        <f t="shared" si="0"/>
        <v>10188555</v>
      </c>
    </row>
    <row r="47" spans="5:109" x14ac:dyDescent="0.5">
      <c r="E47">
        <v>4.3617700000000001E-5</v>
      </c>
      <c r="F47">
        <v>17882541</v>
      </c>
      <c r="G47">
        <v>780</v>
      </c>
      <c r="H47">
        <v>780</v>
      </c>
      <c r="I47">
        <v>65520</v>
      </c>
      <c r="J47">
        <f>_xlfn.NORM.DIST(DOUBLE_atlas[[#This Row],[Column1]],AVERAGE(E:E),_xlfn.STDEV.P(E:E),FALSE)</f>
        <v>1.3566057867695827</v>
      </c>
      <c r="Q47">
        <v>2.1254799999999998E-5</v>
      </c>
      <c r="R47">
        <v>36697456</v>
      </c>
      <c r="S47">
        <v>780</v>
      </c>
      <c r="T47">
        <v>780</v>
      </c>
      <c r="U47">
        <v>65520</v>
      </c>
      <c r="V47">
        <f>_xlfn.NORM.DIST(DOUBLE_apollo4[[#This Row],[Column1]],AVERAGE(Q:Q),_xlfn.STDEV.P(Q:Q),FALSE)</f>
        <v>2.7754842247591238</v>
      </c>
      <c r="AC47">
        <v>1.46892E-5</v>
      </c>
      <c r="AD47">
        <v>53100013</v>
      </c>
      <c r="AE47">
        <v>780</v>
      </c>
      <c r="AF47">
        <v>780</v>
      </c>
      <c r="AG47">
        <v>65520</v>
      </c>
      <c r="AH47">
        <f>_xlfn.NORM.DIST(DOUBLE_KH4250_046[[#This Row],[Column1]],AVERAGE(AC:AC),_xlfn.STDEV.P(AC:AC),FALSE)</f>
        <v>3.9144111453704449</v>
      </c>
      <c r="AN47">
        <v>3.4496199999999997E-5</v>
      </c>
      <c r="AO47">
        <v>22611023</v>
      </c>
      <c r="AP47">
        <v>780</v>
      </c>
      <c r="AQ47">
        <v>780</v>
      </c>
      <c r="AR47">
        <v>65520</v>
      </c>
      <c r="AT47">
        <f>_xlfn.NORM.DIST(DOUBLE8[[#This Row],[Column1]],AVERAGE(AN:AN),_xlfn.STDEV.P(AN:AN),FALSE)</f>
        <v>1.7970062539012166</v>
      </c>
      <c r="BC47">
        <v>63063304</v>
      </c>
      <c r="BD47">
        <v>65520</v>
      </c>
      <c r="BS47">
        <v>65520</v>
      </c>
      <c r="BT47">
        <v>63063304</v>
      </c>
      <c r="BV47">
        <v>53100013</v>
      </c>
      <c r="BW47">
        <v>63063304</v>
      </c>
      <c r="CK47">
        <v>1.23685E-5</v>
      </c>
      <c r="CL47">
        <v>63063304</v>
      </c>
      <c r="CM47">
        <v>780</v>
      </c>
      <c r="CN47">
        <v>780</v>
      </c>
      <c r="CO47">
        <v>65520</v>
      </c>
      <c r="DC47">
        <v>63063304</v>
      </c>
      <c r="DD47">
        <v>53100013</v>
      </c>
      <c r="DE47">
        <f t="shared" si="0"/>
        <v>9963291</v>
      </c>
    </row>
    <row r="48" spans="5:109" x14ac:dyDescent="0.5">
      <c r="E48">
        <v>3.2706200000000002E-5</v>
      </c>
      <c r="F48">
        <v>18956569</v>
      </c>
      <c r="G48">
        <v>620</v>
      </c>
      <c r="H48">
        <v>620</v>
      </c>
      <c r="I48">
        <v>52080</v>
      </c>
      <c r="J48">
        <f>_xlfn.NORM.DIST(DOUBLE_atlas[[#This Row],[Column1]],AVERAGE(E:E),_xlfn.STDEV.P(E:E),FALSE)</f>
        <v>1.3565859524592039</v>
      </c>
      <c r="Q48">
        <v>1.68642E-5</v>
      </c>
      <c r="R48">
        <v>36764043</v>
      </c>
      <c r="S48">
        <v>620</v>
      </c>
      <c r="T48">
        <v>620</v>
      </c>
      <c r="U48">
        <v>52080</v>
      </c>
      <c r="V48">
        <f>_xlfn.NORM.DIST(DOUBLE_apollo4[[#This Row],[Column1]],AVERAGE(Q:Q),_xlfn.STDEV.P(Q:Q),FALSE)</f>
        <v>2.775450910045659</v>
      </c>
      <c r="AC48">
        <v>1.1445599999999999E-5</v>
      </c>
      <c r="AD48">
        <v>54169101</v>
      </c>
      <c r="AE48">
        <v>620</v>
      </c>
      <c r="AF48">
        <v>620</v>
      </c>
      <c r="AG48">
        <v>52080</v>
      </c>
      <c r="AH48">
        <f>_xlfn.NORM.DIST(DOUBLE_KH4250_046[[#This Row],[Column1]],AVERAGE(AC:AC),_xlfn.STDEV.P(AC:AC),FALSE)</f>
        <v>3.9143621230454815</v>
      </c>
      <c r="AN48">
        <v>2.7790800000000002E-5</v>
      </c>
      <c r="AO48">
        <v>22309470</v>
      </c>
      <c r="AP48">
        <v>620</v>
      </c>
      <c r="AQ48">
        <v>620</v>
      </c>
      <c r="AR48">
        <v>52080</v>
      </c>
      <c r="AT48">
        <f>_xlfn.NORM.DIST(DOUBLE8[[#This Row],[Column1]],AVERAGE(AN:AN),_xlfn.STDEV.P(AN:AN),FALSE)</f>
        <v>1.7969849564223237</v>
      </c>
      <c r="BC48">
        <v>62126782</v>
      </c>
      <c r="BD48">
        <v>52080</v>
      </c>
      <c r="BS48">
        <v>52080</v>
      </c>
      <c r="BT48">
        <v>62126782</v>
      </c>
      <c r="BV48">
        <v>54169101</v>
      </c>
      <c r="BW48">
        <v>62126782</v>
      </c>
      <c r="CK48">
        <v>9.9794999999999999E-6</v>
      </c>
      <c r="CL48">
        <v>62126782</v>
      </c>
      <c r="CM48">
        <v>620</v>
      </c>
      <c r="CN48">
        <v>620</v>
      </c>
      <c r="CO48">
        <v>52080</v>
      </c>
      <c r="DC48">
        <v>62126782</v>
      </c>
      <c r="DD48">
        <v>54169101</v>
      </c>
      <c r="DE48">
        <f t="shared" si="0"/>
        <v>7957681</v>
      </c>
    </row>
    <row r="49" spans="5:109" x14ac:dyDescent="0.5">
      <c r="E49">
        <v>2.5190000000000001E-5</v>
      </c>
      <c r="F49">
        <v>19571215</v>
      </c>
      <c r="G49">
        <v>493</v>
      </c>
      <c r="H49">
        <v>493</v>
      </c>
      <c r="I49">
        <v>41412</v>
      </c>
      <c r="J49">
        <f>_xlfn.NORM.DIST(DOUBLE_atlas[[#This Row],[Column1]],AVERAGE(E:E),_xlfn.STDEV.P(E:E),FALSE)</f>
        <v>1.3565722888586114</v>
      </c>
      <c r="Q49">
        <v>1.3244000000000001E-5</v>
      </c>
      <c r="R49">
        <v>37224129</v>
      </c>
      <c r="S49">
        <v>493</v>
      </c>
      <c r="T49">
        <v>493</v>
      </c>
      <c r="U49">
        <v>41412</v>
      </c>
      <c r="V49">
        <f>_xlfn.NORM.DIST(DOUBLE_apollo4[[#This Row],[Column1]],AVERAGE(Q:Q),_xlfn.STDEV.P(Q:Q),FALSE)</f>
        <v>2.7754234389955146</v>
      </c>
      <c r="AC49">
        <v>9.0231000000000001E-6</v>
      </c>
      <c r="AD49">
        <v>54637469</v>
      </c>
      <c r="AE49">
        <v>493</v>
      </c>
      <c r="AF49">
        <v>493</v>
      </c>
      <c r="AG49">
        <v>41412</v>
      </c>
      <c r="AH49">
        <f>_xlfn.NORM.DIST(DOUBLE_KH4250_046[[#This Row],[Column1]],AVERAGE(AC:AC),_xlfn.STDEV.P(AC:AC),FALSE)</f>
        <v>3.9143255078995995</v>
      </c>
      <c r="AN49">
        <v>2.20775E-5</v>
      </c>
      <c r="AO49">
        <v>22330355</v>
      </c>
      <c r="AP49">
        <v>493</v>
      </c>
      <c r="AQ49">
        <v>493</v>
      </c>
      <c r="AR49">
        <v>41412</v>
      </c>
      <c r="AT49">
        <f>_xlfn.NORM.DIST(DOUBLE8[[#This Row],[Column1]],AVERAGE(AN:AN),_xlfn.STDEV.P(AN:AN),FALSE)</f>
        <v>1.7969668087393769</v>
      </c>
      <c r="BC49">
        <v>61408606</v>
      </c>
      <c r="BD49">
        <v>41412</v>
      </c>
      <c r="BS49">
        <v>41412</v>
      </c>
      <c r="BT49">
        <v>61408606</v>
      </c>
      <c r="BV49">
        <v>54637469</v>
      </c>
      <c r="BW49">
        <v>61408606</v>
      </c>
      <c r="CK49">
        <v>8.0282000000000005E-6</v>
      </c>
      <c r="CL49">
        <v>61408606</v>
      </c>
      <c r="CM49">
        <v>493</v>
      </c>
      <c r="CN49">
        <v>493</v>
      </c>
      <c r="CO49">
        <v>41412</v>
      </c>
      <c r="DC49">
        <v>61408606</v>
      </c>
      <c r="DD49">
        <v>54637469</v>
      </c>
      <c r="DE49">
        <f t="shared" si="0"/>
        <v>6771137</v>
      </c>
    </row>
    <row r="50" spans="5:109" x14ac:dyDescent="0.5">
      <c r="E50">
        <v>2.17205E-5</v>
      </c>
      <c r="F50">
        <v>18047377</v>
      </c>
      <c r="G50">
        <v>392</v>
      </c>
      <c r="H50">
        <v>392</v>
      </c>
      <c r="I50">
        <v>32928</v>
      </c>
      <c r="J50">
        <f>_xlfn.NORM.DIST(DOUBLE_atlas[[#This Row],[Column1]],AVERAGE(E:E),_xlfn.STDEV.P(E:E),FALSE)</f>
        <v>1.356565981404515</v>
      </c>
      <c r="Q50">
        <v>1.05257E-5</v>
      </c>
      <c r="R50">
        <v>37242067</v>
      </c>
      <c r="S50">
        <v>392</v>
      </c>
      <c r="T50">
        <v>392</v>
      </c>
      <c r="U50">
        <v>32928</v>
      </c>
      <c r="V50">
        <f>_xlfn.NORM.DIST(DOUBLE_apollo4[[#This Row],[Column1]],AVERAGE(Q:Q),_xlfn.STDEV.P(Q:Q),FALSE)</f>
        <v>2.7754028106591586</v>
      </c>
      <c r="AC50">
        <v>7.1489000000000003E-6</v>
      </c>
      <c r="AD50">
        <v>54833645</v>
      </c>
      <c r="AE50">
        <v>392</v>
      </c>
      <c r="AF50">
        <v>392</v>
      </c>
      <c r="AG50">
        <v>32928</v>
      </c>
      <c r="AH50">
        <f>_xlfn.NORM.DIST(DOUBLE_KH4250_046[[#This Row],[Column1]],AVERAGE(AC:AC),_xlfn.STDEV.P(AC:AC),FALSE)</f>
        <v>3.914297178592995</v>
      </c>
      <c r="AN50">
        <v>1.7428800000000002E-5</v>
      </c>
      <c r="AO50">
        <v>22491484</v>
      </c>
      <c r="AP50">
        <v>392</v>
      </c>
      <c r="AQ50">
        <v>392</v>
      </c>
      <c r="AR50">
        <v>32928</v>
      </c>
      <c r="AT50">
        <f>_xlfn.NORM.DIST(DOUBLE8[[#This Row],[Column1]],AVERAGE(AN:AN),_xlfn.STDEV.P(AN:AN),FALSE)</f>
        <v>1.7969520417744289</v>
      </c>
      <c r="BC50">
        <v>63576892</v>
      </c>
      <c r="BD50">
        <v>32928</v>
      </c>
      <c r="BS50">
        <v>32928</v>
      </c>
      <c r="BT50">
        <v>63576892</v>
      </c>
      <c r="BV50">
        <v>54833645</v>
      </c>
      <c r="BW50">
        <v>63576892</v>
      </c>
      <c r="CK50">
        <v>6.1657000000000001E-6</v>
      </c>
      <c r="CL50">
        <v>63576892</v>
      </c>
      <c r="CM50">
        <v>392</v>
      </c>
      <c r="CN50">
        <v>392</v>
      </c>
      <c r="CO50">
        <v>32928</v>
      </c>
      <c r="DC50">
        <v>63576892</v>
      </c>
      <c r="DD50">
        <v>54833645</v>
      </c>
      <c r="DE50">
        <f t="shared" si="0"/>
        <v>8743247</v>
      </c>
    </row>
    <row r="51" spans="5:109" x14ac:dyDescent="0.5">
      <c r="E51">
        <v>1.56852E-5</v>
      </c>
      <c r="F51">
        <v>19891270</v>
      </c>
      <c r="G51">
        <v>312</v>
      </c>
      <c r="H51">
        <v>312</v>
      </c>
      <c r="I51">
        <v>26208</v>
      </c>
      <c r="J51">
        <f>_xlfn.NORM.DIST(DOUBLE_atlas[[#This Row],[Column1]],AVERAGE(E:E),_xlfn.STDEV.P(E:E),FALSE)</f>
        <v>1.3565550089523168</v>
      </c>
      <c r="Q51">
        <v>8.3125000000000005E-6</v>
      </c>
      <c r="R51">
        <v>37533880</v>
      </c>
      <c r="S51">
        <v>312</v>
      </c>
      <c r="T51">
        <v>312</v>
      </c>
      <c r="U51">
        <v>26208</v>
      </c>
      <c r="V51">
        <f>_xlfn.NORM.DIST(DOUBLE_apollo4[[#This Row],[Column1]],AVERAGE(Q:Q),_xlfn.STDEV.P(Q:Q),FALSE)</f>
        <v>2.7753860146444516</v>
      </c>
      <c r="AC51">
        <v>5.7060000000000001E-6</v>
      </c>
      <c r="AD51">
        <v>54678853</v>
      </c>
      <c r="AE51">
        <v>312</v>
      </c>
      <c r="AF51">
        <v>312</v>
      </c>
      <c r="AG51">
        <v>26208</v>
      </c>
      <c r="AH51">
        <f>_xlfn.NORM.DIST(DOUBLE_KH4250_046[[#This Row],[Column1]],AVERAGE(AC:AC),_xlfn.STDEV.P(AC:AC),FALSE)</f>
        <v>3.9142753676711615</v>
      </c>
      <c r="AN51">
        <v>1.39064E-5</v>
      </c>
      <c r="AO51">
        <v>22435726</v>
      </c>
      <c r="AP51">
        <v>312</v>
      </c>
      <c r="AQ51">
        <v>312</v>
      </c>
      <c r="AR51">
        <v>26208</v>
      </c>
      <c r="AT51">
        <f>_xlfn.NORM.DIST(DOUBLE8[[#This Row],[Column1]],AVERAGE(AN:AN),_xlfn.STDEV.P(AN:AN),FALSE)</f>
        <v>1.7969408520714716</v>
      </c>
      <c r="BC51">
        <v>63607535</v>
      </c>
      <c r="BD51">
        <v>26208</v>
      </c>
      <c r="BS51">
        <v>26208</v>
      </c>
      <c r="BT51">
        <v>63607535</v>
      </c>
      <c r="BV51">
        <v>54678853</v>
      </c>
      <c r="BW51">
        <v>63607535</v>
      </c>
      <c r="CK51">
        <v>4.9050999999999998E-6</v>
      </c>
      <c r="CL51">
        <v>63607535</v>
      </c>
      <c r="CM51">
        <v>312</v>
      </c>
      <c r="CN51">
        <v>312</v>
      </c>
      <c r="CO51">
        <v>26208</v>
      </c>
      <c r="DC51">
        <v>63607535</v>
      </c>
      <c r="DD51">
        <v>54678853</v>
      </c>
      <c r="DE51">
        <f t="shared" si="0"/>
        <v>8928682</v>
      </c>
    </row>
    <row r="52" spans="5:109" x14ac:dyDescent="0.5">
      <c r="E52">
        <v>1.1847200000000001E-5</v>
      </c>
      <c r="F52">
        <v>20933238</v>
      </c>
      <c r="G52">
        <v>248</v>
      </c>
      <c r="H52">
        <v>248</v>
      </c>
      <c r="I52">
        <v>20832</v>
      </c>
      <c r="J52">
        <f>_xlfn.NORM.DIST(DOUBLE_atlas[[#This Row],[Column1]],AVERAGE(E:E),_xlfn.STDEV.P(E:E),FALSE)</f>
        <v>1.3565480309981004</v>
      </c>
      <c r="Q52">
        <v>6.7077000000000002E-6</v>
      </c>
      <c r="R52">
        <v>36972514</v>
      </c>
      <c r="S52">
        <v>248</v>
      </c>
      <c r="T52">
        <v>248</v>
      </c>
      <c r="U52">
        <v>20832</v>
      </c>
      <c r="V52">
        <f>_xlfn.NORM.DIST(DOUBLE_apollo4[[#This Row],[Column1]],AVERAGE(Q:Q),_xlfn.STDEV.P(Q:Q),FALSE)</f>
        <v>2.7753738353809112</v>
      </c>
      <c r="AC52">
        <v>4.5909999999999998E-6</v>
      </c>
      <c r="AD52">
        <v>54019047</v>
      </c>
      <c r="AE52">
        <v>248</v>
      </c>
      <c r="AF52">
        <v>248</v>
      </c>
      <c r="AG52">
        <v>20832</v>
      </c>
      <c r="AH52">
        <f>_xlfn.NORM.DIST(DOUBLE_KH4250_046[[#This Row],[Column1]],AVERAGE(AC:AC),_xlfn.STDEV.P(AC:AC),FALSE)</f>
        <v>3.9142585127640817</v>
      </c>
      <c r="AN52">
        <v>1.11684E-5</v>
      </c>
      <c r="AO52">
        <v>22205563</v>
      </c>
      <c r="AP52">
        <v>248</v>
      </c>
      <c r="AQ52">
        <v>248</v>
      </c>
      <c r="AR52">
        <v>20832</v>
      </c>
      <c r="AT52">
        <f>_xlfn.NORM.DIST(DOUBLE8[[#This Row],[Column1]],AVERAGE(AN:AN),_xlfn.STDEV.P(AN:AN),FALSE)</f>
        <v>1.7969321538837675</v>
      </c>
      <c r="BC52">
        <v>62930190</v>
      </c>
      <c r="BD52">
        <v>20832</v>
      </c>
      <c r="BS52">
        <v>20832</v>
      </c>
      <c r="BT52">
        <v>62930190</v>
      </c>
      <c r="BV52">
        <v>54019047</v>
      </c>
      <c r="BW52">
        <v>62930190</v>
      </c>
      <c r="CK52">
        <v>3.9408999999999998E-6</v>
      </c>
      <c r="CL52">
        <v>62930190</v>
      </c>
      <c r="CM52">
        <v>248</v>
      </c>
      <c r="CN52">
        <v>248</v>
      </c>
      <c r="CO52">
        <v>20832</v>
      </c>
      <c r="DC52">
        <v>62930190</v>
      </c>
      <c r="DD52">
        <v>54019047</v>
      </c>
      <c r="DE52">
        <f t="shared" si="0"/>
        <v>8911143</v>
      </c>
    </row>
    <row r="53" spans="5:109" x14ac:dyDescent="0.5">
      <c r="E53">
        <v>8.9454999999999993E-6</v>
      </c>
      <c r="F53">
        <v>22022133</v>
      </c>
      <c r="G53">
        <v>197</v>
      </c>
      <c r="H53">
        <v>197</v>
      </c>
      <c r="I53">
        <v>16548</v>
      </c>
      <c r="J53">
        <f>_xlfn.NORM.DIST(DOUBLE_atlas[[#This Row],[Column1]],AVERAGE(E:E),_xlfn.STDEV.P(E:E),FALSE)</f>
        <v>1.3565427552001683</v>
      </c>
      <c r="Q53">
        <v>5.3468000000000002E-6</v>
      </c>
      <c r="R53">
        <v>36844758</v>
      </c>
      <c r="S53">
        <v>197</v>
      </c>
      <c r="T53">
        <v>197</v>
      </c>
      <c r="U53">
        <v>16548</v>
      </c>
      <c r="V53">
        <f>_xlfn.NORM.DIST(DOUBLE_apollo4[[#This Row],[Column1]],AVERAGE(Q:Q),_xlfn.STDEV.P(Q:Q),FALSE)</f>
        <v>2.7753635068724289</v>
      </c>
      <c r="AC53">
        <v>3.7510000000000002E-6</v>
      </c>
      <c r="AD53">
        <v>52518813</v>
      </c>
      <c r="AE53">
        <v>197</v>
      </c>
      <c r="AF53">
        <v>197</v>
      </c>
      <c r="AG53">
        <v>16548</v>
      </c>
      <c r="AH53">
        <f>_xlfn.NORM.DIST(DOUBLE_KH4250_046[[#This Row],[Column1]],AVERAGE(AC:AC),_xlfn.STDEV.P(AC:AC),FALSE)</f>
        <v>3.9142458145905632</v>
      </c>
      <c r="AN53">
        <v>8.7952000000000001E-6</v>
      </c>
      <c r="AO53">
        <v>22398500</v>
      </c>
      <c r="AP53">
        <v>197</v>
      </c>
      <c r="AQ53">
        <v>197</v>
      </c>
      <c r="AR53">
        <v>16548</v>
      </c>
      <c r="AT53">
        <f>_xlfn.NORM.DIST(DOUBLE8[[#This Row],[Column1]],AVERAGE(AN:AN),_xlfn.STDEV.P(AN:AN),FALSE)</f>
        <v>1.7969246143883533</v>
      </c>
      <c r="BC53">
        <v>62612854</v>
      </c>
      <c r="BD53">
        <v>16548</v>
      </c>
      <c r="BS53">
        <v>16548</v>
      </c>
      <c r="BT53">
        <v>62612854</v>
      </c>
      <c r="BV53">
        <v>52518813</v>
      </c>
      <c r="BW53">
        <v>62612854</v>
      </c>
      <c r="CK53">
        <v>3.1462999999999998E-6</v>
      </c>
      <c r="CL53">
        <v>62612854</v>
      </c>
      <c r="CM53">
        <v>197</v>
      </c>
      <c r="CN53">
        <v>197</v>
      </c>
      <c r="CO53">
        <v>16548</v>
      </c>
      <c r="DC53">
        <v>62612854</v>
      </c>
      <c r="DD53">
        <v>52518813</v>
      </c>
      <c r="DE53">
        <f t="shared" si="0"/>
        <v>10094041</v>
      </c>
    </row>
    <row r="54" spans="5:109" x14ac:dyDescent="0.5">
      <c r="E54">
        <v>7.1359999999999999E-6</v>
      </c>
      <c r="F54">
        <v>22001047</v>
      </c>
      <c r="G54">
        <v>157</v>
      </c>
      <c r="H54">
        <v>157</v>
      </c>
      <c r="I54">
        <v>13188</v>
      </c>
      <c r="J54">
        <f>_xlfn.NORM.DIST(DOUBLE_atlas[[#This Row],[Column1]],AVERAGE(E:E),_xlfn.STDEV.P(E:E),FALSE)</f>
        <v>1.3565394651466136</v>
      </c>
      <c r="Q54">
        <v>4.2748000000000001E-6</v>
      </c>
      <c r="R54">
        <v>36726452</v>
      </c>
      <c r="S54">
        <v>157</v>
      </c>
      <c r="T54">
        <v>157</v>
      </c>
      <c r="U54">
        <v>13188</v>
      </c>
      <c r="V54">
        <f>_xlfn.NORM.DIST(DOUBLE_apollo4[[#This Row],[Column1]],AVERAGE(Q:Q),_xlfn.STDEV.P(Q:Q),FALSE)</f>
        <v>2.775355370788156</v>
      </c>
      <c r="AC54">
        <v>2.9063E-6</v>
      </c>
      <c r="AD54">
        <v>54020130</v>
      </c>
      <c r="AE54">
        <v>157</v>
      </c>
      <c r="AF54">
        <v>157</v>
      </c>
      <c r="AG54">
        <v>13188</v>
      </c>
      <c r="AH54">
        <f>_xlfn.NORM.DIST(DOUBLE_KH4250_046[[#This Row],[Column1]],AVERAGE(AC:AC),_xlfn.STDEV.P(AC:AC),FALSE)</f>
        <v>3.9142330451023155</v>
      </c>
      <c r="AN54">
        <v>7.1627E-6</v>
      </c>
      <c r="AO54">
        <v>21919205</v>
      </c>
      <c r="AP54">
        <v>157</v>
      </c>
      <c r="AQ54">
        <v>157</v>
      </c>
      <c r="AR54">
        <v>13188</v>
      </c>
      <c r="AT54">
        <f>_xlfn.NORM.DIST(DOUBLE8[[#This Row],[Column1]],AVERAGE(AN:AN),_xlfn.STDEV.P(AN:AN),FALSE)</f>
        <v>1.7969194279285778</v>
      </c>
      <c r="BC54">
        <v>62093100</v>
      </c>
      <c r="BD54">
        <v>13188</v>
      </c>
      <c r="BS54">
        <v>13188</v>
      </c>
      <c r="BT54">
        <v>62093100</v>
      </c>
      <c r="BV54">
        <v>54020130</v>
      </c>
      <c r="BW54">
        <v>62093100</v>
      </c>
      <c r="CK54">
        <v>2.5285E-6</v>
      </c>
      <c r="CL54">
        <v>62093100</v>
      </c>
      <c r="CM54">
        <v>157</v>
      </c>
      <c r="CN54">
        <v>157</v>
      </c>
      <c r="CO54">
        <v>13188</v>
      </c>
      <c r="DC54">
        <v>62093100</v>
      </c>
      <c r="DD54">
        <v>54020130</v>
      </c>
      <c r="DE54">
        <f t="shared" si="0"/>
        <v>8072970</v>
      </c>
    </row>
    <row r="55" spans="5:109" x14ac:dyDescent="0.5">
      <c r="E55">
        <v>5.4820000000000002E-6</v>
      </c>
      <c r="F55">
        <v>22802031</v>
      </c>
      <c r="G55">
        <v>125</v>
      </c>
      <c r="H55">
        <v>125</v>
      </c>
      <c r="I55">
        <v>10500</v>
      </c>
      <c r="J55">
        <f>_xlfn.NORM.DIST(DOUBLE_atlas[[#This Row],[Column1]],AVERAGE(E:E),_xlfn.STDEV.P(E:E),FALSE)</f>
        <v>1.3565364577804608</v>
      </c>
      <c r="Q55">
        <v>3.4479999999999999E-6</v>
      </c>
      <c r="R55">
        <v>36253024</v>
      </c>
      <c r="S55">
        <v>125</v>
      </c>
      <c r="T55">
        <v>125</v>
      </c>
      <c r="U55">
        <v>10500</v>
      </c>
      <c r="V55">
        <f>_xlfn.NORM.DIST(DOUBLE_apollo4[[#This Row],[Column1]],AVERAGE(Q:Q),_xlfn.STDEV.P(Q:Q),FALSE)</f>
        <v>2.7753490955769848</v>
      </c>
      <c r="AC55">
        <v>2.367E-6</v>
      </c>
      <c r="AD55">
        <v>52809626</v>
      </c>
      <c r="AE55">
        <v>125</v>
      </c>
      <c r="AF55">
        <v>125</v>
      </c>
      <c r="AG55">
        <v>10500</v>
      </c>
      <c r="AH55">
        <f>_xlfn.NORM.DIST(DOUBLE_KH4250_046[[#This Row],[Column1]],AVERAGE(AC:AC),_xlfn.STDEV.P(AC:AC),FALSE)</f>
        <v>3.9142248922639049</v>
      </c>
      <c r="AN55">
        <v>5.7872000000000003E-6</v>
      </c>
      <c r="AO55">
        <v>21599197</v>
      </c>
      <c r="AP55">
        <v>125</v>
      </c>
      <c r="AQ55">
        <v>125</v>
      </c>
      <c r="AR55">
        <v>10500</v>
      </c>
      <c r="AT55">
        <f>_xlfn.NORM.DIST(DOUBLE8[[#This Row],[Column1]],AVERAGE(AN:AN),_xlfn.STDEV.P(AN:AN),FALSE)</f>
        <v>1.7969150578842785</v>
      </c>
      <c r="BC55">
        <v>59490061</v>
      </c>
      <c r="BD55">
        <v>10500</v>
      </c>
      <c r="BS55">
        <v>10500</v>
      </c>
      <c r="BT55">
        <v>59490061</v>
      </c>
      <c r="BV55">
        <v>52809626</v>
      </c>
      <c r="BW55">
        <v>59490061</v>
      </c>
      <c r="CK55">
        <v>2.1011999999999999E-6</v>
      </c>
      <c r="CL55">
        <v>59490061</v>
      </c>
      <c r="CM55">
        <v>125</v>
      </c>
      <c r="CN55">
        <v>125</v>
      </c>
      <c r="CO55">
        <v>10500</v>
      </c>
      <c r="DC55">
        <v>59490061</v>
      </c>
      <c r="DD55">
        <v>52809626</v>
      </c>
      <c r="DE55">
        <f t="shared" si="0"/>
        <v>6680435</v>
      </c>
    </row>
    <row r="56" spans="5:109" x14ac:dyDescent="0.5">
      <c r="E56">
        <v>4.5158E-6</v>
      </c>
      <c r="F56">
        <v>22144307</v>
      </c>
      <c r="G56">
        <v>100</v>
      </c>
      <c r="H56">
        <v>100</v>
      </c>
      <c r="I56">
        <v>8400</v>
      </c>
      <c r="J56">
        <f>_xlfn.NORM.DIST(DOUBLE_atlas[[#This Row],[Column1]],AVERAGE(E:E),_xlfn.STDEV.P(E:E),FALSE)</f>
        <v>1.3565347009789586</v>
      </c>
      <c r="Q56">
        <v>2.8015000000000002E-6</v>
      </c>
      <c r="R56">
        <v>35694590</v>
      </c>
      <c r="S56">
        <v>100</v>
      </c>
      <c r="T56">
        <v>100</v>
      </c>
      <c r="U56">
        <v>8400</v>
      </c>
      <c r="V56">
        <f>_xlfn.NORM.DIST(DOUBLE_apollo4[[#This Row],[Column1]],AVERAGE(Q:Q),_xlfn.STDEV.P(Q:Q),FALSE)</f>
        <v>2.7753441887356893</v>
      </c>
      <c r="AC56">
        <v>1.9230999999999998E-6</v>
      </c>
      <c r="AD56">
        <v>51999053</v>
      </c>
      <c r="AE56">
        <v>100</v>
      </c>
      <c r="AF56">
        <v>100</v>
      </c>
      <c r="AG56">
        <v>8400</v>
      </c>
      <c r="AH56">
        <f>_xlfn.NORM.DIST(DOUBLE_KH4250_046[[#This Row],[Column1]],AVERAGE(AC:AC),_xlfn.STDEV.P(AC:AC),FALSE)</f>
        <v>3.9142181815484021</v>
      </c>
      <c r="AN56">
        <v>4.7268999999999996E-6</v>
      </c>
      <c r="AO56">
        <v>21155342</v>
      </c>
      <c r="AP56">
        <v>100</v>
      </c>
      <c r="AQ56">
        <v>100</v>
      </c>
      <c r="AR56">
        <v>8400</v>
      </c>
      <c r="AT56">
        <f>_xlfn.NORM.DIST(DOUBLE8[[#This Row],[Column1]],AVERAGE(AN:AN),_xlfn.STDEV.P(AN:AN),FALSE)</f>
        <v>1.7969116892022854</v>
      </c>
      <c r="BC56">
        <v>60296361</v>
      </c>
      <c r="BD56">
        <v>8400</v>
      </c>
      <c r="BS56">
        <v>8400</v>
      </c>
      <c r="BT56">
        <v>60296361</v>
      </c>
      <c r="BV56">
        <v>51999053</v>
      </c>
      <c r="BW56">
        <v>60296361</v>
      </c>
      <c r="CK56">
        <v>1.6585000000000001E-6</v>
      </c>
      <c r="CL56">
        <v>60296361</v>
      </c>
      <c r="CM56">
        <v>100</v>
      </c>
      <c r="CN56">
        <v>100</v>
      </c>
      <c r="CO56">
        <v>8400</v>
      </c>
      <c r="DC56">
        <v>60296361</v>
      </c>
      <c r="DD56">
        <v>51999053</v>
      </c>
      <c r="DE56">
        <f t="shared" si="0"/>
        <v>8297308</v>
      </c>
    </row>
    <row r="57" spans="5:109" x14ac:dyDescent="0.5">
      <c r="E57">
        <v>3.8031999999999999E-6</v>
      </c>
      <c r="F57">
        <v>21034801</v>
      </c>
      <c r="G57">
        <v>80</v>
      </c>
      <c r="H57">
        <v>80</v>
      </c>
      <c r="I57">
        <v>6720</v>
      </c>
      <c r="J57">
        <f>_xlfn.NORM.DIST(DOUBLE_atlas[[#This Row],[Column1]],AVERAGE(E:E),_xlfn.STDEV.P(E:E),FALSE)</f>
        <v>1.3565334052785614</v>
      </c>
      <c r="Q57">
        <v>2.2494999999999998E-6</v>
      </c>
      <c r="R57">
        <v>35564110</v>
      </c>
      <c r="S57">
        <v>80</v>
      </c>
      <c r="T57">
        <v>80</v>
      </c>
      <c r="U57">
        <v>6720</v>
      </c>
      <c r="V57">
        <f>_xlfn.NORM.DIST(DOUBLE_apollo4[[#This Row],[Column1]],AVERAGE(Q:Q),_xlfn.STDEV.P(Q:Q),FALSE)</f>
        <v>2.7753399990917096</v>
      </c>
      <c r="AC57">
        <v>1.5333E-6</v>
      </c>
      <c r="AD57">
        <v>52176693</v>
      </c>
      <c r="AE57">
        <v>80</v>
      </c>
      <c r="AF57">
        <v>80</v>
      </c>
      <c r="AG57">
        <v>6720</v>
      </c>
      <c r="AH57">
        <f>_xlfn.NORM.DIST(DOUBLE_KH4250_046[[#This Row],[Column1]],AVERAGE(AC:AC),_xlfn.STDEV.P(AC:AC),FALSE)</f>
        <v>3.9142122886360142</v>
      </c>
      <c r="AN57">
        <v>3.8442000000000004E-6</v>
      </c>
      <c r="AO57">
        <v>20810650</v>
      </c>
      <c r="AP57">
        <v>80</v>
      </c>
      <c r="AQ57">
        <v>80</v>
      </c>
      <c r="AR57">
        <v>6720</v>
      </c>
      <c r="AT57">
        <f>_xlfn.NORM.DIST(DOUBLE8[[#This Row],[Column1]],AVERAGE(AN:AN),_xlfn.STDEV.P(AN:AN),FALSE)</f>
        <v>1.7969088847427801</v>
      </c>
      <c r="BC57">
        <v>59374987</v>
      </c>
      <c r="BD57">
        <v>6720</v>
      </c>
      <c r="BS57">
        <v>6720</v>
      </c>
      <c r="BT57">
        <v>59374987</v>
      </c>
      <c r="BV57">
        <v>52176693</v>
      </c>
      <c r="BW57">
        <v>59374987</v>
      </c>
      <c r="CK57">
        <v>1.3474E-6</v>
      </c>
      <c r="CL57">
        <v>59374987</v>
      </c>
      <c r="CM57">
        <v>80</v>
      </c>
      <c r="CN57">
        <v>80</v>
      </c>
      <c r="CO57">
        <v>6720</v>
      </c>
      <c r="DC57">
        <v>59374987</v>
      </c>
      <c r="DD57">
        <v>52176693</v>
      </c>
      <c r="DE57">
        <f t="shared" si="0"/>
        <v>7198294</v>
      </c>
    </row>
    <row r="58" spans="5:109" x14ac:dyDescent="0.5">
      <c r="E58">
        <v>2.8853999999999999E-6</v>
      </c>
      <c r="F58">
        <v>22181007</v>
      </c>
      <c r="G58">
        <v>64</v>
      </c>
      <c r="H58">
        <v>64</v>
      </c>
      <c r="I58">
        <v>5376</v>
      </c>
      <c r="J58">
        <f>_xlfn.NORM.DIST(DOUBLE_atlas[[#This Row],[Column1]],AVERAGE(E:E),_xlfn.STDEV.P(E:E),FALSE)</f>
        <v>1.3565317364571996</v>
      </c>
      <c r="Q58">
        <v>1.8305000000000001E-6</v>
      </c>
      <c r="R58">
        <v>34964040</v>
      </c>
      <c r="S58">
        <v>64</v>
      </c>
      <c r="T58">
        <v>64</v>
      </c>
      <c r="U58">
        <v>5376</v>
      </c>
      <c r="V58">
        <f>_xlfn.NORM.DIST(DOUBLE_apollo4[[#This Row],[Column1]],AVERAGE(Q:Q),_xlfn.STDEV.P(Q:Q),FALSE)</f>
        <v>2.7753368188820011</v>
      </c>
      <c r="AC58">
        <v>1.3352999999999999E-6</v>
      </c>
      <c r="AD58">
        <v>47930831</v>
      </c>
      <c r="AE58">
        <v>64</v>
      </c>
      <c r="AF58">
        <v>64</v>
      </c>
      <c r="AG58">
        <v>5376</v>
      </c>
      <c r="AH58">
        <f>_xlfn.NORM.DIST(DOUBLE_KH4250_046[[#This Row],[Column1]],AVERAGE(AC:AC),_xlfn.STDEV.P(AC:AC),FALSE)</f>
        <v>3.9142092952929812</v>
      </c>
      <c r="AN58">
        <v>3.1088000000000002E-6</v>
      </c>
      <c r="AO58">
        <v>20587041</v>
      </c>
      <c r="AP58">
        <v>64</v>
      </c>
      <c r="AQ58">
        <v>64</v>
      </c>
      <c r="AR58">
        <v>5376</v>
      </c>
      <c r="AT58">
        <f>_xlfn.NORM.DIST(DOUBLE8[[#This Row],[Column1]],AVERAGE(AN:AN),_xlfn.STDEV.P(AN:AN),FALSE)</f>
        <v>1.796906548254193</v>
      </c>
      <c r="BC58">
        <v>58570737</v>
      </c>
      <c r="BD58">
        <v>5376</v>
      </c>
      <c r="BS58">
        <v>5376</v>
      </c>
      <c r="BT58">
        <v>58570737</v>
      </c>
      <c r="BV58">
        <v>47930831</v>
      </c>
      <c r="BW58">
        <v>58570737</v>
      </c>
      <c r="CK58">
        <v>1.0926999999999999E-6</v>
      </c>
      <c r="CL58">
        <v>58570737</v>
      </c>
      <c r="CM58">
        <v>64</v>
      </c>
      <c r="CN58">
        <v>64</v>
      </c>
      <c r="CO58">
        <v>5376</v>
      </c>
      <c r="DC58">
        <v>58570737</v>
      </c>
      <c r="DD58">
        <v>47930831</v>
      </c>
      <c r="DE58">
        <f t="shared" si="0"/>
        <v>10639906</v>
      </c>
    </row>
    <row r="59" spans="5:109" x14ac:dyDescent="0.5">
      <c r="E59">
        <v>2.5843E-6</v>
      </c>
      <c r="F59">
        <v>19734850</v>
      </c>
      <c r="G59">
        <v>51</v>
      </c>
      <c r="H59">
        <v>51</v>
      </c>
      <c r="I59">
        <v>4284</v>
      </c>
      <c r="J59">
        <f>_xlfn.NORM.DIST(DOUBLE_atlas[[#This Row],[Column1]],AVERAGE(E:E),_xlfn.STDEV.P(E:E),FALSE)</f>
        <v>1.3565311889689373</v>
      </c>
      <c r="Q59">
        <v>1.4939E-6</v>
      </c>
      <c r="R59">
        <v>34138517</v>
      </c>
      <c r="S59">
        <v>51</v>
      </c>
      <c r="T59">
        <v>51</v>
      </c>
      <c r="U59">
        <v>4284</v>
      </c>
      <c r="V59">
        <f>_xlfn.NORM.DIST(DOUBLE_apollo4[[#This Row],[Column1]],AVERAGE(Q:Q),_xlfn.STDEV.P(Q:Q),FALSE)</f>
        <v>2.7753342640713252</v>
      </c>
      <c r="AC59">
        <v>1.0187000000000001E-6</v>
      </c>
      <c r="AD59">
        <v>50065776</v>
      </c>
      <c r="AE59">
        <v>51</v>
      </c>
      <c r="AF59">
        <v>51</v>
      </c>
      <c r="AG59">
        <v>4284</v>
      </c>
      <c r="AH59">
        <f>_xlfn.NORM.DIST(DOUBLE_KH4250_046[[#This Row],[Column1]],AVERAGE(AC:AC),_xlfn.STDEV.P(AC:AC),FALSE)</f>
        <v>3.914204508937321</v>
      </c>
      <c r="AN59">
        <v>2.5927000000000002E-6</v>
      </c>
      <c r="AO59">
        <v>19670527</v>
      </c>
      <c r="AP59">
        <v>51</v>
      </c>
      <c r="AQ59">
        <v>51</v>
      </c>
      <c r="AR59">
        <v>4284</v>
      </c>
      <c r="AT59">
        <f>_xlfn.NORM.DIST(DOUBLE8[[#This Row],[Column1]],AVERAGE(AN:AN),_xlfn.STDEV.P(AN:AN),FALSE)</f>
        <v>1.7969049085066657</v>
      </c>
      <c r="BC59">
        <v>56248548</v>
      </c>
      <c r="BD59">
        <v>4284</v>
      </c>
      <c r="BS59">
        <v>4284</v>
      </c>
      <c r="BT59">
        <v>56248548</v>
      </c>
      <c r="BV59">
        <v>50065776</v>
      </c>
      <c r="BW59">
        <v>56248548</v>
      </c>
      <c r="CK59">
        <v>9.0670000000000004E-7</v>
      </c>
      <c r="CL59">
        <v>56248548</v>
      </c>
      <c r="CM59">
        <v>51</v>
      </c>
      <c r="CN59">
        <v>51</v>
      </c>
      <c r="CO59">
        <v>4284</v>
      </c>
      <c r="DC59">
        <v>56248548</v>
      </c>
      <c r="DD59">
        <v>50065776</v>
      </c>
      <c r="DE59">
        <f t="shared" si="0"/>
        <v>6182772</v>
      </c>
    </row>
    <row r="60" spans="5:109" x14ac:dyDescent="0.5">
      <c r="E60">
        <v>1.7341E-6</v>
      </c>
      <c r="F60">
        <v>23643263</v>
      </c>
      <c r="G60">
        <v>41</v>
      </c>
      <c r="H60">
        <v>41</v>
      </c>
      <c r="I60">
        <v>3444</v>
      </c>
      <c r="J60">
        <f>_xlfn.NORM.DIST(DOUBLE_atlas[[#This Row],[Column1]],AVERAGE(E:E),_xlfn.STDEV.P(E:E),FALSE)</f>
        <v>1.3565296430479525</v>
      </c>
      <c r="Q60">
        <v>1.2352E-6</v>
      </c>
      <c r="R60">
        <v>33194156</v>
      </c>
      <c r="S60">
        <v>41</v>
      </c>
      <c r="T60">
        <v>41</v>
      </c>
      <c r="U60">
        <v>3444</v>
      </c>
      <c r="V60">
        <f>_xlfn.NORM.DIST(DOUBLE_apollo4[[#This Row],[Column1]],AVERAGE(Q:Q),_xlfn.STDEV.P(Q:Q),FALSE)</f>
        <v>2.7753323005152688</v>
      </c>
      <c r="AC60">
        <v>8.3910000000000004E-7</v>
      </c>
      <c r="AD60">
        <v>48862734</v>
      </c>
      <c r="AE60">
        <v>41</v>
      </c>
      <c r="AF60">
        <v>41</v>
      </c>
      <c r="AG60">
        <v>3444</v>
      </c>
      <c r="AH60">
        <f>_xlfn.NORM.DIST(DOUBLE_KH4250_046[[#This Row],[Column1]],AVERAGE(AC:AC),_xlfn.STDEV.P(AC:AC),FALSE)</f>
        <v>3.9142017937296805</v>
      </c>
      <c r="AN60">
        <v>2.1658000000000001E-6</v>
      </c>
      <c r="AO60">
        <v>18930308</v>
      </c>
      <c r="AP60">
        <v>41</v>
      </c>
      <c r="AQ60">
        <v>41</v>
      </c>
      <c r="AR60">
        <v>3444</v>
      </c>
      <c r="AT60">
        <f>_xlfn.NORM.DIST(DOUBLE8[[#This Row],[Column1]],AVERAGE(AN:AN),_xlfn.STDEV.P(AN:AN),FALSE)</f>
        <v>1.7969035521571812</v>
      </c>
      <c r="BC60">
        <v>53640203</v>
      </c>
      <c r="BD60">
        <v>3444</v>
      </c>
      <c r="BS60">
        <v>3444</v>
      </c>
      <c r="BT60">
        <v>53640203</v>
      </c>
      <c r="BV60">
        <v>48862734</v>
      </c>
      <c r="BW60">
        <v>53640203</v>
      </c>
      <c r="CK60">
        <v>7.6440000000000004E-7</v>
      </c>
      <c r="CL60">
        <v>53640203</v>
      </c>
      <c r="CM60">
        <v>41</v>
      </c>
      <c r="CN60">
        <v>41</v>
      </c>
      <c r="CO60">
        <v>3444</v>
      </c>
      <c r="DC60">
        <v>53640203</v>
      </c>
      <c r="DD60">
        <v>48862734</v>
      </c>
      <c r="DE60">
        <f t="shared" si="0"/>
        <v>4777469</v>
      </c>
    </row>
    <row r="61" spans="5:109" x14ac:dyDescent="0.5">
      <c r="E61">
        <v>1.4076000000000001E-6</v>
      </c>
      <c r="F61">
        <v>23444920</v>
      </c>
      <c r="G61">
        <v>33</v>
      </c>
      <c r="H61">
        <v>33</v>
      </c>
      <c r="I61">
        <v>2772</v>
      </c>
      <c r="J61">
        <f>_xlfn.NORM.DIST(DOUBLE_atlas[[#This Row],[Column1]],AVERAGE(E:E),_xlfn.STDEV.P(E:E),FALSE)</f>
        <v>1.3565290493691269</v>
      </c>
      <c r="Q61">
        <v>1.0386999999999999E-6</v>
      </c>
      <c r="R61">
        <v>31771054</v>
      </c>
      <c r="S61">
        <v>33</v>
      </c>
      <c r="T61">
        <v>33</v>
      </c>
      <c r="U61">
        <v>2772</v>
      </c>
      <c r="V61">
        <f>_xlfn.NORM.DIST(DOUBLE_apollo4[[#This Row],[Column1]],AVERAGE(Q:Q),_xlfn.STDEV.P(Q:Q),FALSE)</f>
        <v>2.7753308090568085</v>
      </c>
      <c r="AC61">
        <v>7.0080000000000003E-7</v>
      </c>
      <c r="AD61">
        <v>47086818</v>
      </c>
      <c r="AE61">
        <v>33</v>
      </c>
      <c r="AF61">
        <v>33</v>
      </c>
      <c r="AG61">
        <v>2772</v>
      </c>
      <c r="AH61">
        <f>_xlfn.NORM.DIST(DOUBLE_KH4250_046[[#This Row],[Column1]],AVERAGE(AC:AC),_xlfn.STDEV.P(AC:AC),FALSE)</f>
        <v>3.9141997028906532</v>
      </c>
      <c r="AN61">
        <v>1.8339999999999999E-6</v>
      </c>
      <c r="AO61">
        <v>17993902</v>
      </c>
      <c r="AP61">
        <v>33</v>
      </c>
      <c r="AQ61">
        <v>33</v>
      </c>
      <c r="AR61">
        <v>2772</v>
      </c>
      <c r="AT61">
        <f>_xlfn.NORM.DIST(DOUBLE8[[#This Row],[Column1]],AVERAGE(AN:AN),_xlfn.STDEV.P(AN:AN),FALSE)</f>
        <v>1.7969024979554986</v>
      </c>
      <c r="BC61">
        <v>51027638</v>
      </c>
      <c r="BD61">
        <v>2772</v>
      </c>
      <c r="BS61">
        <v>2772</v>
      </c>
      <c r="BT61">
        <v>51027638</v>
      </c>
      <c r="BV61">
        <v>47086818</v>
      </c>
      <c r="BW61">
        <v>51027638</v>
      </c>
      <c r="CK61">
        <v>6.4669999999999999E-7</v>
      </c>
      <c r="CL61">
        <v>51027638</v>
      </c>
      <c r="CM61">
        <v>33</v>
      </c>
      <c r="CN61">
        <v>33</v>
      </c>
      <c r="CO61">
        <v>2772</v>
      </c>
      <c r="DC61">
        <v>51027638</v>
      </c>
      <c r="DD61">
        <v>47086818</v>
      </c>
      <c r="DE61">
        <f t="shared" si="0"/>
        <v>3940820</v>
      </c>
    </row>
    <row r="62" spans="5:109" x14ac:dyDescent="0.5">
      <c r="E62">
        <v>1.1533E-6</v>
      </c>
      <c r="F62">
        <v>23412042</v>
      </c>
      <c r="G62">
        <v>27</v>
      </c>
      <c r="H62">
        <v>27</v>
      </c>
      <c r="I62">
        <v>2268</v>
      </c>
      <c r="J62">
        <f>_xlfn.NORM.DIST(DOUBLE_atlas[[#This Row],[Column1]],AVERAGE(E:E),_xlfn.STDEV.P(E:E),FALSE)</f>
        <v>1.356528586971272</v>
      </c>
      <c r="Q62">
        <v>8.7560000000000003E-7</v>
      </c>
      <c r="R62">
        <v>30835392</v>
      </c>
      <c r="S62">
        <v>27</v>
      </c>
      <c r="T62">
        <v>27</v>
      </c>
      <c r="U62">
        <v>2268</v>
      </c>
      <c r="V62">
        <f>_xlfn.NORM.DIST(DOUBLE_apollo4[[#This Row],[Column1]],AVERAGE(Q:Q),_xlfn.STDEV.P(Q:Q),FALSE)</f>
        <v>2.7753295711044372</v>
      </c>
      <c r="AC62">
        <v>5.9090000000000003E-7</v>
      </c>
      <c r="AD62">
        <v>45690072</v>
      </c>
      <c r="AE62">
        <v>27</v>
      </c>
      <c r="AF62">
        <v>27</v>
      </c>
      <c r="AG62">
        <v>2268</v>
      </c>
      <c r="AH62">
        <f>_xlfn.NORM.DIST(DOUBLE_KH4250_046[[#This Row],[Column1]],AVERAGE(AC:AC),_xlfn.STDEV.P(AC:AC),FALSE)</f>
        <v>3.914198041401769</v>
      </c>
      <c r="AN62">
        <v>1.5722E-6</v>
      </c>
      <c r="AO62">
        <v>17173692</v>
      </c>
      <c r="AP62">
        <v>27</v>
      </c>
      <c r="AQ62">
        <v>27</v>
      </c>
      <c r="AR62">
        <v>2268</v>
      </c>
      <c r="AT62">
        <f>_xlfn.NORM.DIST(DOUBLE8[[#This Row],[Column1]],AVERAGE(AN:AN),_xlfn.STDEV.P(AN:AN),FALSE)</f>
        <v>1.7969016661564297</v>
      </c>
      <c r="BC62">
        <v>48784521</v>
      </c>
      <c r="BD62">
        <v>2268</v>
      </c>
      <c r="BS62">
        <v>2268</v>
      </c>
      <c r="BT62">
        <v>48784521</v>
      </c>
      <c r="BV62">
        <v>45690072</v>
      </c>
      <c r="BW62">
        <v>48784521</v>
      </c>
      <c r="CK62">
        <v>5.5349999999999997E-7</v>
      </c>
      <c r="CL62">
        <v>48784521</v>
      </c>
      <c r="CM62">
        <v>27</v>
      </c>
      <c r="CN62">
        <v>27</v>
      </c>
      <c r="CO62">
        <v>2268</v>
      </c>
      <c r="DC62">
        <v>48784521</v>
      </c>
      <c r="DD62">
        <v>45690072</v>
      </c>
      <c r="DE62">
        <f t="shared" si="0"/>
        <v>3094449</v>
      </c>
    </row>
    <row r="63" spans="5:109" x14ac:dyDescent="0.5">
      <c r="E63">
        <v>1.1429999999999999E-6</v>
      </c>
      <c r="F63">
        <v>19247596</v>
      </c>
      <c r="G63">
        <v>22</v>
      </c>
      <c r="H63">
        <v>22</v>
      </c>
      <c r="I63">
        <v>1848</v>
      </c>
      <c r="J63">
        <f>_xlfn.NORM.DIST(DOUBLE_atlas[[#This Row],[Column1]],AVERAGE(E:E),_xlfn.STDEV.P(E:E),FALSE)</f>
        <v>1.3565285682425923</v>
      </c>
      <c r="Q63">
        <v>7.5629999999999996E-7</v>
      </c>
      <c r="R63">
        <v>29089901</v>
      </c>
      <c r="S63">
        <v>22</v>
      </c>
      <c r="T63">
        <v>22</v>
      </c>
      <c r="U63">
        <v>1848</v>
      </c>
      <c r="V63">
        <f>_xlfn.NORM.DIST(DOUBLE_apollo4[[#This Row],[Column1]],AVERAGE(Q:Q),_xlfn.STDEV.P(Q:Q),FALSE)</f>
        <v>2.775328665598102</v>
      </c>
      <c r="AC63">
        <v>4.9630000000000002E-7</v>
      </c>
      <c r="AD63">
        <v>44325072</v>
      </c>
      <c r="AE63">
        <v>22</v>
      </c>
      <c r="AF63">
        <v>22</v>
      </c>
      <c r="AG63">
        <v>1848</v>
      </c>
      <c r="AH63">
        <f>_xlfn.NORM.DIST(DOUBLE_KH4250_046[[#This Row],[Column1]],AVERAGE(AC:AC),_xlfn.STDEV.P(AC:AC),FALSE)</f>
        <v>3.9141966112175557</v>
      </c>
      <c r="AN63">
        <v>1.3649000000000001E-6</v>
      </c>
      <c r="AO63">
        <v>16118281</v>
      </c>
      <c r="AP63">
        <v>22</v>
      </c>
      <c r="AQ63">
        <v>22</v>
      </c>
      <c r="AR63">
        <v>1848</v>
      </c>
      <c r="AT63">
        <f>_xlfn.NORM.DIST(DOUBLE8[[#This Row],[Column1]],AVERAGE(AN:AN),_xlfn.STDEV.P(AN:AN),FALSE)</f>
        <v>1.7969010075146941</v>
      </c>
      <c r="BC63">
        <v>45270098</v>
      </c>
      <c r="BD63">
        <v>1848</v>
      </c>
      <c r="BS63">
        <v>1848</v>
      </c>
      <c r="BT63">
        <v>45270098</v>
      </c>
      <c r="BV63">
        <v>44325072</v>
      </c>
      <c r="BW63">
        <v>45270098</v>
      </c>
      <c r="CK63">
        <v>4.8599999999999998E-7</v>
      </c>
      <c r="CL63">
        <v>45270098</v>
      </c>
      <c r="CM63">
        <v>22</v>
      </c>
      <c r="CN63">
        <v>22</v>
      </c>
      <c r="CO63">
        <v>1848</v>
      </c>
      <c r="DC63">
        <v>45270098</v>
      </c>
      <c r="DD63">
        <v>44325072</v>
      </c>
      <c r="DE63">
        <f t="shared" si="0"/>
        <v>945026</v>
      </c>
    </row>
    <row r="64" spans="5:109" x14ac:dyDescent="0.5">
      <c r="E64">
        <v>9.9020000000000007E-7</v>
      </c>
      <c r="F64">
        <v>18178645</v>
      </c>
      <c r="G64">
        <v>18</v>
      </c>
      <c r="H64">
        <v>18</v>
      </c>
      <c r="I64">
        <v>1512</v>
      </c>
      <c r="J64">
        <f>_xlfn.NORM.DIST(DOUBLE_atlas[[#This Row],[Column1]],AVERAGE(E:E),_xlfn.STDEV.P(E:E),FALSE)</f>
        <v>1.3565282904033422</v>
      </c>
      <c r="Q64">
        <v>6.4679999999999999E-7</v>
      </c>
      <c r="R64">
        <v>27830901</v>
      </c>
      <c r="S64">
        <v>18</v>
      </c>
      <c r="T64">
        <v>18</v>
      </c>
      <c r="U64">
        <v>1512</v>
      </c>
      <c r="V64">
        <f>_xlfn.NORM.DIST(DOUBLE_apollo4[[#This Row],[Column1]],AVERAGE(Q:Q),_xlfn.STDEV.P(Q:Q),FALSE)</f>
        <v>2.7753278344736887</v>
      </c>
      <c r="AC64">
        <v>4.2940000000000002E-7</v>
      </c>
      <c r="AD64">
        <v>41914139</v>
      </c>
      <c r="AE64">
        <v>18</v>
      </c>
      <c r="AF64">
        <v>18</v>
      </c>
      <c r="AG64">
        <v>1512</v>
      </c>
      <c r="AH64">
        <f>_xlfn.NORM.DIST(DOUBLE_KH4250_046[[#This Row],[Column1]],AVERAGE(AC:AC),_xlfn.STDEV.P(AC:AC),FALSE)</f>
        <v>3.9141955998061979</v>
      </c>
      <c r="AN64">
        <v>1.1392E-6</v>
      </c>
      <c r="AO64">
        <v>15800524</v>
      </c>
      <c r="AP64">
        <v>18</v>
      </c>
      <c r="AQ64">
        <v>18</v>
      </c>
      <c r="AR64">
        <v>1512</v>
      </c>
      <c r="AT64">
        <f>_xlfn.NORM.DIST(DOUBLE8[[#This Row],[Column1]],AVERAGE(AN:AN),_xlfn.STDEV.P(AN:AN),FALSE)</f>
        <v>1.7969002904099889</v>
      </c>
      <c r="BC64">
        <v>42827960</v>
      </c>
      <c r="BD64">
        <v>1512</v>
      </c>
      <c r="BS64">
        <v>1512</v>
      </c>
      <c r="BT64">
        <v>42827960</v>
      </c>
      <c r="BV64">
        <v>41914139</v>
      </c>
      <c r="BW64">
        <v>42827960</v>
      </c>
      <c r="CK64">
        <v>4.2030000000000002E-7</v>
      </c>
      <c r="CL64">
        <v>42827960</v>
      </c>
      <c r="CM64">
        <v>18</v>
      </c>
      <c r="CN64">
        <v>18</v>
      </c>
      <c r="CO64">
        <v>1512</v>
      </c>
      <c r="DC64">
        <v>42827960</v>
      </c>
      <c r="DD64">
        <v>41914139</v>
      </c>
      <c r="DE64">
        <f t="shared" si="0"/>
        <v>913821</v>
      </c>
    </row>
    <row r="65" spans="5:109" x14ac:dyDescent="0.5">
      <c r="E65">
        <v>8.2190000000000002E-7</v>
      </c>
      <c r="F65">
        <v>18251229</v>
      </c>
      <c r="G65">
        <v>15</v>
      </c>
      <c r="H65">
        <v>15</v>
      </c>
      <c r="I65">
        <v>1260</v>
      </c>
      <c r="J65">
        <f>_xlfn.NORM.DIST(DOUBLE_atlas[[#This Row],[Column1]],AVERAGE(E:E),_xlfn.STDEV.P(E:E),FALSE)</f>
        <v>1.3565279843797176</v>
      </c>
      <c r="Q65">
        <v>5.1330000000000002E-7</v>
      </c>
      <c r="R65">
        <v>29220835</v>
      </c>
      <c r="S65">
        <v>15</v>
      </c>
      <c r="T65">
        <v>15</v>
      </c>
      <c r="U65">
        <v>1260</v>
      </c>
      <c r="V65">
        <f>_xlfn.NORM.DIST(DOUBLE_apollo4[[#This Row],[Column1]],AVERAGE(Q:Q),_xlfn.STDEV.P(Q:Q),FALSE)</f>
        <v>2.7753268211828646</v>
      </c>
      <c r="AC65">
        <v>3.3980000000000001E-7</v>
      </c>
      <c r="AD65">
        <v>44138590</v>
      </c>
      <c r="AE65">
        <v>15</v>
      </c>
      <c r="AF65">
        <v>15</v>
      </c>
      <c r="AG65">
        <v>1260</v>
      </c>
      <c r="AH65">
        <f>_xlfn.NORM.DIST(DOUBLE_KH4250_046[[#This Row],[Column1]],AVERAGE(AC:AC),_xlfn.STDEV.P(AC:AC),FALSE)</f>
        <v>3.9141942452078022</v>
      </c>
      <c r="AN65">
        <v>9.6140000000000002E-7</v>
      </c>
      <c r="AO65">
        <v>15601504</v>
      </c>
      <c r="AP65">
        <v>15</v>
      </c>
      <c r="AQ65">
        <v>15</v>
      </c>
      <c r="AR65">
        <v>1260</v>
      </c>
      <c r="AT65">
        <f>_xlfn.NORM.DIST(DOUBLE8[[#This Row],[Column1]],AVERAGE(AN:AN),_xlfn.STDEV.P(AN:AN),FALSE)</f>
        <v>1.7968997254941328</v>
      </c>
      <c r="BC65">
        <v>44622575</v>
      </c>
      <c r="BD65">
        <v>1260</v>
      </c>
      <c r="BS65">
        <v>1260</v>
      </c>
      <c r="BT65">
        <v>44622575</v>
      </c>
      <c r="BV65">
        <v>44138590</v>
      </c>
      <c r="BW65">
        <v>44622575</v>
      </c>
      <c r="CK65">
        <v>3.3620000000000001E-7</v>
      </c>
      <c r="CL65">
        <v>44622575</v>
      </c>
      <c r="CM65">
        <v>15</v>
      </c>
      <c r="CN65">
        <v>15</v>
      </c>
      <c r="CO65">
        <v>1260</v>
      </c>
      <c r="DC65">
        <v>44622575</v>
      </c>
      <c r="DD65">
        <v>44138590</v>
      </c>
      <c r="DE65">
        <f t="shared" si="0"/>
        <v>483985</v>
      </c>
    </row>
    <row r="66" spans="5:109" x14ac:dyDescent="0.5">
      <c r="E66">
        <v>5.2809999999999997E-7</v>
      </c>
      <c r="F66">
        <v>22724050</v>
      </c>
      <c r="G66">
        <v>12</v>
      </c>
      <c r="H66">
        <v>12</v>
      </c>
      <c r="I66">
        <v>1008</v>
      </c>
      <c r="J66">
        <f>_xlfn.NORM.DIST(DOUBLE_atlas[[#This Row],[Column1]],AVERAGE(E:E),_xlfn.STDEV.P(E:E),FALSE)</f>
        <v>1.3565274501556037</v>
      </c>
      <c r="Q66">
        <v>4.002E-7</v>
      </c>
      <c r="R66">
        <v>29987907</v>
      </c>
      <c r="S66">
        <v>12</v>
      </c>
      <c r="T66">
        <v>12</v>
      </c>
      <c r="U66">
        <v>1008</v>
      </c>
      <c r="V66">
        <f>_xlfn.NORM.DIST(DOUBLE_apollo4[[#This Row],[Column1]],AVERAGE(Q:Q),_xlfn.STDEV.P(Q:Q),FALSE)</f>
        <v>2.7753259627301317</v>
      </c>
      <c r="AC66">
        <v>2.642E-7</v>
      </c>
      <c r="AD66">
        <v>45428704</v>
      </c>
      <c r="AE66">
        <v>12</v>
      </c>
      <c r="AF66">
        <v>12</v>
      </c>
      <c r="AG66">
        <v>1008</v>
      </c>
      <c r="AH66">
        <f>_xlfn.NORM.DIST(DOUBLE_KH4250_046[[#This Row],[Column1]],AVERAGE(AC:AC),_xlfn.STDEV.P(AC:AC),FALSE)</f>
        <v>3.9141931022630767</v>
      </c>
      <c r="AN66">
        <v>7.4769999999999995E-7</v>
      </c>
      <c r="AO66">
        <v>16048163</v>
      </c>
      <c r="AP66">
        <v>12</v>
      </c>
      <c r="AQ66">
        <v>12</v>
      </c>
      <c r="AR66">
        <v>1008</v>
      </c>
      <c r="AT66">
        <f>_xlfn.NORM.DIST(DOUBLE8[[#This Row],[Column1]],AVERAGE(AN:AN),_xlfn.STDEV.P(AN:AN),FALSE)</f>
        <v>1.7968990465133288</v>
      </c>
      <c r="BC66">
        <v>46087380</v>
      </c>
      <c r="BD66">
        <v>1008</v>
      </c>
      <c r="BS66">
        <v>1008</v>
      </c>
      <c r="BT66">
        <v>46087380</v>
      </c>
      <c r="BV66">
        <v>45428704</v>
      </c>
      <c r="BW66">
        <v>46087380</v>
      </c>
      <c r="CK66">
        <v>2.6039999999999998E-7</v>
      </c>
      <c r="CL66">
        <v>46087380</v>
      </c>
      <c r="CM66">
        <v>12</v>
      </c>
      <c r="CN66">
        <v>12</v>
      </c>
      <c r="CO66">
        <v>1008</v>
      </c>
      <c r="DC66">
        <v>46087380</v>
      </c>
      <c r="DD66">
        <v>45428704</v>
      </c>
      <c r="DE66">
        <f t="shared" si="0"/>
        <v>658676</v>
      </c>
    </row>
    <row r="67" spans="5:109" x14ac:dyDescent="0.5">
      <c r="E67">
        <v>4.4639999999999997E-7</v>
      </c>
      <c r="F67">
        <v>22401004</v>
      </c>
      <c r="G67">
        <v>10</v>
      </c>
      <c r="H67">
        <v>10</v>
      </c>
      <c r="I67">
        <v>840</v>
      </c>
      <c r="J67">
        <f>_xlfn.NORM.DIST(DOUBLE_atlas[[#This Row],[Column1]],AVERAGE(E:E),_xlfn.STDEV.P(E:E),FALSE)</f>
        <v>1.3565273015981494</v>
      </c>
      <c r="Q67">
        <v>3.2679999999999999E-7</v>
      </c>
      <c r="R67">
        <v>30599177</v>
      </c>
      <c r="S67">
        <v>10</v>
      </c>
      <c r="T67">
        <v>10</v>
      </c>
      <c r="U67">
        <v>840</v>
      </c>
      <c r="V67">
        <f>_xlfn.NORM.DIST(DOUBLE_apollo4[[#This Row],[Column1]],AVERAGE(Q:Q),_xlfn.STDEV.P(Q:Q),FALSE)</f>
        <v>2.7753254056078198</v>
      </c>
      <c r="AC67">
        <v>2.1680000000000001E-7</v>
      </c>
      <c r="AD67">
        <v>46122633</v>
      </c>
      <c r="AE67">
        <v>10</v>
      </c>
      <c r="AF67">
        <v>10</v>
      </c>
      <c r="AG67">
        <v>840</v>
      </c>
      <c r="AH67">
        <f>_xlfn.NORM.DIST(DOUBLE_KH4250_046[[#This Row],[Column1]],AVERAGE(AC:AC),_xlfn.STDEV.P(AC:AC),FALSE)</f>
        <v>3.9141923856537888</v>
      </c>
      <c r="AN67">
        <v>6.0589999999999999E-7</v>
      </c>
      <c r="AO67">
        <v>16504718</v>
      </c>
      <c r="AP67">
        <v>10</v>
      </c>
      <c r="AQ67">
        <v>10</v>
      </c>
      <c r="AR67">
        <v>840</v>
      </c>
      <c r="AT67">
        <f>_xlfn.NORM.DIST(DOUBLE8[[#This Row],[Column1]],AVERAGE(AN:AN),_xlfn.STDEV.P(AN:AN),FALSE)</f>
        <v>1.7968985959767243</v>
      </c>
      <c r="BC67">
        <v>47109516</v>
      </c>
      <c r="BD67">
        <v>840</v>
      </c>
      <c r="BS67">
        <v>840</v>
      </c>
      <c r="BT67">
        <v>47109516</v>
      </c>
      <c r="BV67">
        <v>46122633</v>
      </c>
      <c r="BW67">
        <v>47109516</v>
      </c>
      <c r="CK67">
        <v>2.1229999999999999E-7</v>
      </c>
      <c r="CL67">
        <v>47109516</v>
      </c>
      <c r="CM67">
        <v>10</v>
      </c>
      <c r="CN67">
        <v>10</v>
      </c>
      <c r="CO67">
        <v>840</v>
      </c>
      <c r="DC67">
        <v>47109516</v>
      </c>
      <c r="DD67">
        <v>46122633</v>
      </c>
      <c r="DE67">
        <f t="shared" ref="DE67:DE74" si="1">DC67-DD67</f>
        <v>986883</v>
      </c>
    </row>
    <row r="68" spans="5:109" x14ac:dyDescent="0.5">
      <c r="E68">
        <v>3.6460000000000002E-7</v>
      </c>
      <c r="F68">
        <v>21942603</v>
      </c>
      <c r="G68">
        <v>8</v>
      </c>
      <c r="H68">
        <v>8</v>
      </c>
      <c r="I68">
        <v>672</v>
      </c>
      <c r="J68">
        <f>_xlfn.NORM.DIST(DOUBLE_atlas[[#This Row],[Column1]],AVERAGE(E:E),_xlfn.STDEV.P(E:E),FALSE)</f>
        <v>1.3565271528587584</v>
      </c>
      <c r="Q68">
        <v>2.5409999999999998E-7</v>
      </c>
      <c r="R68">
        <v>31488672</v>
      </c>
      <c r="S68">
        <v>8</v>
      </c>
      <c r="T68">
        <v>8</v>
      </c>
      <c r="U68">
        <v>672</v>
      </c>
      <c r="V68">
        <f>_xlfn.NORM.DIST(DOUBLE_apollo4[[#This Row],[Column1]],AVERAGE(Q:Q),_xlfn.STDEV.P(Q:Q),FALSE)</f>
        <v>2.7753248537979567</v>
      </c>
      <c r="AC68">
        <v>1.6850000000000001E-7</v>
      </c>
      <c r="AD68">
        <v>47468105</v>
      </c>
      <c r="AE68">
        <v>8</v>
      </c>
      <c r="AF68">
        <v>8</v>
      </c>
      <c r="AG68">
        <v>672</v>
      </c>
      <c r="AH68">
        <f>_xlfn.NORM.DIST(DOUBLE_KH4250_046[[#This Row],[Column1]],AVERAGE(AC:AC),_xlfn.STDEV.P(AC:AC),FALSE)</f>
        <v>3.9141916554371328</v>
      </c>
      <c r="AN68">
        <v>4.6960000000000002E-7</v>
      </c>
      <c r="AO68">
        <v>17035899</v>
      </c>
      <c r="AP68">
        <v>8</v>
      </c>
      <c r="AQ68">
        <v>8</v>
      </c>
      <c r="AR68">
        <v>672</v>
      </c>
      <c r="AT68">
        <f>_xlfn.NORM.DIST(DOUBLE8[[#This Row],[Column1]],AVERAGE(AN:AN),_xlfn.STDEV.P(AN:AN),FALSE)</f>
        <v>1.7968981629144098</v>
      </c>
      <c r="BC68">
        <v>48966582</v>
      </c>
      <c r="BD68">
        <v>672</v>
      </c>
      <c r="BS68">
        <v>672</v>
      </c>
      <c r="BT68">
        <v>48966582</v>
      </c>
      <c r="BV68">
        <v>47468105</v>
      </c>
      <c r="BW68">
        <v>48966582</v>
      </c>
      <c r="CK68">
        <v>1.6339999999999999E-7</v>
      </c>
      <c r="CL68">
        <v>48966582</v>
      </c>
      <c r="CM68">
        <v>8</v>
      </c>
      <c r="CN68">
        <v>8</v>
      </c>
      <c r="CO68">
        <v>672</v>
      </c>
      <c r="DC68">
        <v>48966582</v>
      </c>
      <c r="DD68">
        <v>47468105</v>
      </c>
      <c r="DE68">
        <f t="shared" si="1"/>
        <v>1498477</v>
      </c>
    </row>
    <row r="69" spans="5:109" x14ac:dyDescent="0.5">
      <c r="E69">
        <v>3.3210000000000002E-7</v>
      </c>
      <c r="F69">
        <v>21078894</v>
      </c>
      <c r="G69">
        <v>7</v>
      </c>
      <c r="H69">
        <v>7</v>
      </c>
      <c r="I69">
        <v>588</v>
      </c>
      <c r="J69">
        <f>_xlfn.NORM.DIST(DOUBLE_atlas[[#This Row],[Column1]],AVERAGE(E:E),_xlfn.STDEV.P(E:E),FALSE)</f>
        <v>1.3565270937630058</v>
      </c>
      <c r="Q69">
        <v>2.1969999999999999E-7</v>
      </c>
      <c r="R69">
        <v>31863408</v>
      </c>
      <c r="S69">
        <v>7</v>
      </c>
      <c r="T69">
        <v>7</v>
      </c>
      <c r="U69">
        <v>588</v>
      </c>
      <c r="V69">
        <f>_xlfn.NORM.DIST(DOUBLE_apollo4[[#This Row],[Column1]],AVERAGE(Q:Q),_xlfn.STDEV.P(Q:Q),FALSE)</f>
        <v>2.7753245926937331</v>
      </c>
      <c r="AC69">
        <v>1.438E-7</v>
      </c>
      <c r="AD69">
        <v>48663360</v>
      </c>
      <c r="AE69">
        <v>7</v>
      </c>
      <c r="AF69">
        <v>7</v>
      </c>
      <c r="AG69">
        <v>588</v>
      </c>
      <c r="AH69">
        <f>_xlfn.NORM.DIST(DOUBLE_KH4250_046[[#This Row],[Column1]],AVERAGE(AC:AC),_xlfn.STDEV.P(AC:AC),FALSE)</f>
        <v>3.914191282013372</v>
      </c>
      <c r="AN69">
        <v>3.9890000000000001E-7</v>
      </c>
      <c r="AO69">
        <v>17546260</v>
      </c>
      <c r="AP69">
        <v>7</v>
      </c>
      <c r="AQ69">
        <v>7</v>
      </c>
      <c r="AR69">
        <v>588</v>
      </c>
      <c r="AT69">
        <f>_xlfn.NORM.DIST(DOUBLE8[[#This Row],[Column1]],AVERAGE(AN:AN),_xlfn.STDEV.P(AN:AN),FALSE)</f>
        <v>1.796897938280942</v>
      </c>
      <c r="BC69">
        <v>49724693</v>
      </c>
      <c r="BD69">
        <v>588</v>
      </c>
      <c r="BS69">
        <v>588</v>
      </c>
      <c r="BT69">
        <v>49724693</v>
      </c>
      <c r="BV69">
        <v>48663360</v>
      </c>
      <c r="BW69">
        <v>49724693</v>
      </c>
      <c r="CK69">
        <v>1.4079999999999999E-7</v>
      </c>
      <c r="CL69">
        <v>49724693</v>
      </c>
      <c r="CM69">
        <v>7</v>
      </c>
      <c r="CN69">
        <v>7</v>
      </c>
      <c r="CO69">
        <v>588</v>
      </c>
      <c r="DC69">
        <v>49724693</v>
      </c>
      <c r="DD69">
        <v>48663360</v>
      </c>
      <c r="DE69">
        <f t="shared" si="1"/>
        <v>1061333</v>
      </c>
    </row>
    <row r="70" spans="5:109" x14ac:dyDescent="0.5">
      <c r="E70">
        <v>2.7949999999999998E-7</v>
      </c>
      <c r="F70">
        <v>21467957</v>
      </c>
      <c r="G70">
        <v>6</v>
      </c>
      <c r="H70">
        <v>6</v>
      </c>
      <c r="I70">
        <v>504</v>
      </c>
      <c r="J70">
        <f>_xlfn.NORM.DIST(DOUBLE_atlas[[#This Row],[Column1]],AVERAGE(E:E),_xlfn.STDEV.P(E:E),FALSE)</f>
        <v>1.3565269981187682</v>
      </c>
      <c r="Q70">
        <v>1.8059999999999999E-7</v>
      </c>
      <c r="R70">
        <v>33228088</v>
      </c>
      <c r="S70">
        <v>6</v>
      </c>
      <c r="T70">
        <v>6</v>
      </c>
      <c r="U70">
        <v>504</v>
      </c>
      <c r="V70">
        <f>_xlfn.NORM.DIST(DOUBLE_apollo4[[#This Row],[Column1]],AVERAGE(Q:Q),_xlfn.STDEV.P(Q:Q),FALSE)</f>
        <v>2.775324295915194</v>
      </c>
      <c r="AC70">
        <v>1.1829999999999999E-7</v>
      </c>
      <c r="AD70">
        <v>50718688</v>
      </c>
      <c r="AE70">
        <v>6</v>
      </c>
      <c r="AF70">
        <v>6</v>
      </c>
      <c r="AG70">
        <v>504</v>
      </c>
      <c r="AH70">
        <f>_xlfn.NORM.DIST(DOUBLE_KH4250_046[[#This Row],[Column1]],AVERAGE(AC:AC),_xlfn.STDEV.P(AC:AC),FALSE)</f>
        <v>3.9141908964946754</v>
      </c>
      <c r="AN70">
        <v>3.3299999999999998E-7</v>
      </c>
      <c r="AO70">
        <v>18015414</v>
      </c>
      <c r="AP70">
        <v>6</v>
      </c>
      <c r="AQ70">
        <v>6</v>
      </c>
      <c r="AR70">
        <v>504</v>
      </c>
      <c r="AT70">
        <f>_xlfn.NORM.DIST(DOUBLE8[[#This Row],[Column1]],AVERAGE(AN:AN),_xlfn.STDEV.P(AN:AN),FALSE)</f>
        <v>1.7968977288982406</v>
      </c>
      <c r="BC70">
        <v>51850088</v>
      </c>
      <c r="BD70">
        <v>504</v>
      </c>
      <c r="BS70">
        <v>504</v>
      </c>
      <c r="BT70">
        <v>51850088</v>
      </c>
      <c r="BV70">
        <v>50718688</v>
      </c>
      <c r="BW70">
        <v>51850088</v>
      </c>
      <c r="CK70">
        <v>1.157E-7</v>
      </c>
      <c r="CL70">
        <v>51850088</v>
      </c>
      <c r="CM70">
        <v>6</v>
      </c>
      <c r="CN70">
        <v>6</v>
      </c>
      <c r="CO70">
        <v>504</v>
      </c>
      <c r="DC70">
        <v>51850088</v>
      </c>
      <c r="DD70">
        <v>50718688</v>
      </c>
      <c r="DE70">
        <f t="shared" si="1"/>
        <v>1131400</v>
      </c>
    </row>
    <row r="71" spans="5:109" x14ac:dyDescent="0.5">
      <c r="E71">
        <v>2.495E-7</v>
      </c>
      <c r="F71">
        <v>20042627</v>
      </c>
      <c r="G71">
        <v>5</v>
      </c>
      <c r="H71">
        <v>5</v>
      </c>
      <c r="I71">
        <v>420</v>
      </c>
      <c r="J71">
        <f>_xlfn.NORM.DIST(DOUBLE_atlas[[#This Row],[Column1]],AVERAGE(E:E),_xlfn.STDEV.P(E:E),FALSE)</f>
        <v>1.3565269435688037</v>
      </c>
      <c r="Q71">
        <v>1.441E-7</v>
      </c>
      <c r="R71">
        <v>34687438</v>
      </c>
      <c r="S71">
        <v>5</v>
      </c>
      <c r="T71">
        <v>5</v>
      </c>
      <c r="U71">
        <v>420</v>
      </c>
      <c r="V71">
        <f>_xlfn.NORM.DIST(DOUBLE_apollo4[[#This Row],[Column1]],AVERAGE(Q:Q),_xlfn.STDEV.P(Q:Q),FALSE)</f>
        <v>2.7753240188711059</v>
      </c>
      <c r="AC71">
        <v>9.5700000000000003E-8</v>
      </c>
      <c r="AD71">
        <v>52241705</v>
      </c>
      <c r="AE71">
        <v>5</v>
      </c>
      <c r="AF71">
        <v>5</v>
      </c>
      <c r="AG71">
        <v>420</v>
      </c>
      <c r="AH71">
        <f>_xlfn.NORM.DIST(DOUBLE_KH4250_046[[#This Row],[Column1]],AVERAGE(AC:AC),_xlfn.STDEV.P(AC:AC),FALSE)</f>
        <v>3.9141905548190796</v>
      </c>
      <c r="AN71">
        <v>2.614E-7</v>
      </c>
      <c r="AO71">
        <v>19126504</v>
      </c>
      <c r="AP71">
        <v>5</v>
      </c>
      <c r="AQ71">
        <v>5</v>
      </c>
      <c r="AR71">
        <v>420</v>
      </c>
      <c r="AT71">
        <f>_xlfn.NORM.DIST(DOUBLE8[[#This Row],[Column1]],AVERAGE(AN:AN),_xlfn.STDEV.P(AN:AN),FALSE)</f>
        <v>1.7968975014048698</v>
      </c>
      <c r="BC71">
        <v>54617270</v>
      </c>
      <c r="BD71">
        <v>420</v>
      </c>
      <c r="BS71">
        <v>420</v>
      </c>
      <c r="BT71">
        <v>54617270</v>
      </c>
      <c r="BV71">
        <v>52241705</v>
      </c>
      <c r="BW71">
        <v>54617270</v>
      </c>
      <c r="CK71">
        <v>9.1500000000000005E-8</v>
      </c>
      <c r="CL71">
        <v>54617270</v>
      </c>
      <c r="CM71">
        <v>5</v>
      </c>
      <c r="CN71">
        <v>5</v>
      </c>
      <c r="CO71">
        <v>420</v>
      </c>
      <c r="DC71">
        <v>54617270</v>
      </c>
      <c r="DD71">
        <v>52241705</v>
      </c>
      <c r="DE71">
        <f t="shared" si="1"/>
        <v>2375565</v>
      </c>
    </row>
    <row r="72" spans="5:109" x14ac:dyDescent="0.5">
      <c r="E72">
        <v>2.0200000000000001E-7</v>
      </c>
      <c r="F72">
        <v>19801897</v>
      </c>
      <c r="G72">
        <v>4</v>
      </c>
      <c r="H72">
        <v>4</v>
      </c>
      <c r="I72">
        <v>336</v>
      </c>
      <c r="J72">
        <f>_xlfn.NORM.DIST(DOUBLE_atlas[[#This Row],[Column1]],AVERAGE(E:E),_xlfn.STDEV.P(E:E),FALSE)</f>
        <v>1.356526857197998</v>
      </c>
      <c r="Q72">
        <v>1.069E-7</v>
      </c>
      <c r="R72">
        <v>37424967</v>
      </c>
      <c r="S72">
        <v>4</v>
      </c>
      <c r="T72">
        <v>4</v>
      </c>
      <c r="U72">
        <v>336</v>
      </c>
      <c r="V72">
        <f>_xlfn.NORM.DIST(DOUBLE_apollo4[[#This Row],[Column1]],AVERAGE(Q:Q),_xlfn.STDEV.P(Q:Q),FALSE)</f>
        <v>2.7753237365136614</v>
      </c>
      <c r="AC72">
        <v>7.1299999999999997E-8</v>
      </c>
      <c r="AD72">
        <v>56108933</v>
      </c>
      <c r="AE72">
        <v>4</v>
      </c>
      <c r="AF72">
        <v>4</v>
      </c>
      <c r="AG72">
        <v>336</v>
      </c>
      <c r="AH72">
        <f>_xlfn.NORM.DIST(DOUBLE_KH4250_046[[#This Row],[Column1]],AVERAGE(AC:AC),_xlfn.STDEV.P(AC:AC),FALSE)</f>
        <v>3.9141901859301691</v>
      </c>
      <c r="AN72">
        <v>1.909E-7</v>
      </c>
      <c r="AO72">
        <v>20949979</v>
      </c>
      <c r="AP72">
        <v>4</v>
      </c>
      <c r="AQ72">
        <v>4</v>
      </c>
      <c r="AR72">
        <v>336</v>
      </c>
      <c r="AT72">
        <f>_xlfn.NORM.DIST(DOUBLE8[[#This Row],[Column1]],AVERAGE(AN:AN),_xlfn.STDEV.P(AN:AN),FALSE)</f>
        <v>1.7968972774063279</v>
      </c>
      <c r="BC72">
        <v>59319542</v>
      </c>
      <c r="BD72">
        <v>336</v>
      </c>
      <c r="BS72">
        <v>336</v>
      </c>
      <c r="BT72">
        <v>59319542</v>
      </c>
      <c r="BV72">
        <v>56108933</v>
      </c>
      <c r="BW72">
        <v>59319542</v>
      </c>
      <c r="CK72">
        <v>6.7399999999999995E-8</v>
      </c>
      <c r="CL72">
        <v>59319542</v>
      </c>
      <c r="CM72">
        <v>4</v>
      </c>
      <c r="CN72">
        <v>4</v>
      </c>
      <c r="CO72">
        <v>336</v>
      </c>
      <c r="DC72">
        <v>59319542</v>
      </c>
      <c r="DD72">
        <v>56108933</v>
      </c>
      <c r="DE72">
        <f t="shared" si="1"/>
        <v>3210609</v>
      </c>
    </row>
    <row r="73" spans="5:109" x14ac:dyDescent="0.5">
      <c r="E73">
        <v>1.6430000000000001E-7</v>
      </c>
      <c r="F73">
        <v>18260050</v>
      </c>
      <c r="G73">
        <v>3</v>
      </c>
      <c r="H73">
        <v>3</v>
      </c>
      <c r="I73">
        <v>252</v>
      </c>
      <c r="J73">
        <f>_xlfn.NORM.DIST(DOUBLE_atlas[[#This Row],[Column1]],AVERAGE(E:E),_xlfn.STDEV.P(E:E),FALSE)</f>
        <v>1.3565267886468282</v>
      </c>
      <c r="Q73">
        <v>7.0599999999999997E-8</v>
      </c>
      <c r="R73">
        <v>42502666</v>
      </c>
      <c r="S73">
        <v>3</v>
      </c>
      <c r="T73">
        <v>3</v>
      </c>
      <c r="U73">
        <v>252</v>
      </c>
      <c r="V73">
        <f>_xlfn.NORM.DIST(DOUBLE_apollo4[[#This Row],[Column1]],AVERAGE(Q:Q),_xlfn.STDEV.P(Q:Q),FALSE)</f>
        <v>2.7753234609872681</v>
      </c>
      <c r="AC73">
        <v>4.7199999999999999E-8</v>
      </c>
      <c r="AD73">
        <v>63495642</v>
      </c>
      <c r="AE73">
        <v>3</v>
      </c>
      <c r="AF73">
        <v>3</v>
      </c>
      <c r="AG73">
        <v>252</v>
      </c>
      <c r="AH73">
        <f>_xlfn.NORM.DIST(DOUBLE_KH4250_046[[#This Row],[Column1]],AVERAGE(AC:AC),_xlfn.STDEV.P(AC:AC),FALSE)</f>
        <v>3.9141898215765596</v>
      </c>
      <c r="AN73">
        <v>1.2100000000000001E-7</v>
      </c>
      <c r="AO73">
        <v>24784683</v>
      </c>
      <c r="AP73">
        <v>3</v>
      </c>
      <c r="AQ73">
        <v>3</v>
      </c>
      <c r="AR73">
        <v>252</v>
      </c>
      <c r="AT73">
        <f>_xlfn.NORM.DIST(DOUBLE8[[#This Row],[Column1]],AVERAGE(AN:AN),_xlfn.STDEV.P(AN:AN),FALSE)</f>
        <v>1.7968970553139798</v>
      </c>
      <c r="BC73">
        <v>69988305</v>
      </c>
      <c r="BD73">
        <v>252</v>
      </c>
      <c r="BS73">
        <v>252</v>
      </c>
      <c r="BT73">
        <v>69988305</v>
      </c>
      <c r="BV73">
        <v>63495642</v>
      </c>
      <c r="BW73">
        <v>69988305</v>
      </c>
      <c r="CK73">
        <v>4.29E-8</v>
      </c>
      <c r="CL73">
        <v>69988305</v>
      </c>
      <c r="CM73">
        <v>3</v>
      </c>
      <c r="CN73">
        <v>3</v>
      </c>
      <c r="CO73">
        <v>252</v>
      </c>
      <c r="DC73">
        <v>69988305</v>
      </c>
      <c r="DD73">
        <v>63495642</v>
      </c>
      <c r="DE73">
        <f t="shared" si="1"/>
        <v>6492663</v>
      </c>
    </row>
    <row r="74" spans="5:109" x14ac:dyDescent="0.5">
      <c r="E74">
        <v>7.91E-8</v>
      </c>
      <c r="F74">
        <v>25290898</v>
      </c>
      <c r="G74">
        <v>2</v>
      </c>
      <c r="H74">
        <v>2</v>
      </c>
      <c r="I74">
        <v>168</v>
      </c>
      <c r="J74">
        <f>_xlfn.NORM.DIST(DOUBLE_atlas[[#This Row],[Column1]],AVERAGE(E:E),_xlfn.STDEV.P(E:E),FALSE)</f>
        <v>1.3565266337247401</v>
      </c>
      <c r="Q74">
        <v>3.4E-8</v>
      </c>
      <c r="R74">
        <v>58764576</v>
      </c>
      <c r="S74">
        <v>2</v>
      </c>
      <c r="T74">
        <v>2</v>
      </c>
      <c r="U74">
        <v>168</v>
      </c>
      <c r="V74">
        <f>_xlfn.NORM.DIST(DOUBLE_apollo4[[#This Row],[Column1]],AVERAGE(Q:Q),_xlfn.STDEV.P(Q:Q),FALSE)</f>
        <v>2.7753231831836196</v>
      </c>
      <c r="AC74">
        <v>2.3099999999999998E-8</v>
      </c>
      <c r="AD74">
        <v>86738086</v>
      </c>
      <c r="AE74">
        <v>2</v>
      </c>
      <c r="AF74">
        <v>2</v>
      </c>
      <c r="AG74">
        <v>168</v>
      </c>
      <c r="AH74">
        <f>_xlfn.NORM.DIST(DOUBLE_KH4250_046[[#This Row],[Column1]],AVERAGE(AC:AC),_xlfn.STDEV.P(AC:AC),FALSE)</f>
        <v>3.9141894572227338</v>
      </c>
      <c r="AN74">
        <v>5.25E-8</v>
      </c>
      <c r="AO74">
        <v>38086357</v>
      </c>
      <c r="AP74">
        <v>2</v>
      </c>
      <c r="AQ74">
        <v>2</v>
      </c>
      <c r="AR74">
        <v>168</v>
      </c>
      <c r="AT74">
        <f>_xlfn.NORM.DIST(DOUBLE8[[#This Row],[Column1]],AVERAGE(AN:AN),_xlfn.STDEV.P(AN:AN),FALSE)</f>
        <v>1.7968968376696617</v>
      </c>
      <c r="BC74">
        <v>109001438</v>
      </c>
      <c r="BD74">
        <v>168</v>
      </c>
      <c r="BS74">
        <v>168</v>
      </c>
      <c r="BT74">
        <v>109001438</v>
      </c>
      <c r="BV74">
        <v>86738086</v>
      </c>
      <c r="BW74">
        <v>109001438</v>
      </c>
      <c r="CK74">
        <v>1.8299999999999998E-8</v>
      </c>
      <c r="CL74">
        <v>109001438</v>
      </c>
      <c r="CM74">
        <v>2</v>
      </c>
      <c r="CN74">
        <v>2</v>
      </c>
      <c r="CO74">
        <v>168</v>
      </c>
      <c r="DC74">
        <v>109001438</v>
      </c>
      <c r="DD74">
        <v>86738086</v>
      </c>
      <c r="DE74">
        <f t="shared" si="1"/>
        <v>22263352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o a l c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o a l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p X E 8 k z j q q J Q E A A M 0 K A A A T A B w A R m 9 y b X V s Y X M v U 2 V j d G l v b j E u b S C i G A A o o B Q A A A A A A A A A A A A A A A A A A A A A A A A A A A D t 0 k F L w z A U B / B 7 o d 8 h Z J c W s r J m 7 Q 6 K F 1 t F U f C w 7 t Z L V q M t p i 8 l S Q U Z + + 5 m x s m Q 7 W Q 9 r b 2 E 5 k / e e / x 4 m l e m k Y C W 7 o w v f c / 3 d M 0 U f 0 Y T n D + t r h 9 v p s w I p j G 6 Q o I b 3 0 P 2 W 8 p e V d z e Z P o 9 y m X V t x x M c N s I H m U S j P 3 R A c 4 u y p X m S p f x I q Z J m X P 9 Z m R X H h a N c E h S g j G B X g g S 0 5 S G x H W Y 4 K x m 8 G r H K D 4 6 v m t e s L U t X y g G + k W q N p O i b 2 E X 6 s C N Q z Y b 7 G 5 j T J C x C Y K + X X O 1 J W i f U J v c g 1 k k 0 e 7 l Q T A / F S S n g v R X k 2 3 o e w 0 c n f 6 4 a i e F k I O z f l U d X V F A w 9 F 2 a N u H u 4 S m s + k s G Z r 2 p / C o a x H + Y 3 n P W d g R D A V a N 2 C + V c / Q c r + t g + 7 o S O p I 5 y P p H 0 g / A V B L A Q I t A B Q A A g A I A K G p X E / L v Y l f p w A A A P k A A A A S A A A A A A A A A A A A A A A A A A A A A A B D b 2 5 m a W c v U G F j a 2 F n Z S 5 4 b W x Q S w E C L Q A U A A I A C A C h q V x P D 8 r p q 6 Q A A A D p A A A A E w A A A A A A A A A A A A A A A A D z A A A A W 0 N v b n R l b n R f V H l w Z X N d L n h t b F B L A Q I t A B Q A A g A I A K G p X E 8 k z j q q J Q E A A M 0 K A A A T A A A A A A A A A A A A A A A A A O Q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G A A A A A A A A C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t Y X R s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1 V C T E V f Y X R s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h U M T g 6 M D Q 6 M T g u N D A 1 N T E 0 M l o i I C 8 + P E V u d H J 5 I F R 5 c G U 9 I k Z p b G x D b 2 x 1 b W 5 U e X B l c y I g V m F s d W U 9 I n N C U U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1 V C T E U t Y X R s Y X M v Q 2 h h b m d l Z C B U e X B l L n t D b 2 x 1 b W 4 x L D B 9 J n F 1 b 3 Q 7 L C Z x d W 9 0 O 1 N l Y 3 R p b 2 4 x L 0 R P V U J M R S 1 h d G x h c y 9 D a G F u Z 2 V k I F R 5 c G U u e 0 N v b H V t b j I s M X 0 m c X V v d D s s J n F 1 b 3 Q 7 U 2 V j d G l v b j E v R E 9 V Q k x F L W F 0 b G F z L 0 N o Y W 5 n Z W Q g V H l w Z S 5 7 Q 2 9 s d W 1 u M y w y f S Z x d W 9 0 O y w m c X V v d D t T Z W N 0 a W 9 u M S 9 E T 1 V C T E U t Y X R s Y X M v Q 2 h h b m d l Z C B U e X B l L n t D b 2 x 1 b W 4 0 L D N 9 J n F 1 b 3 Q 7 L C Z x d W 9 0 O 1 N l Y 3 R p b 2 4 x L 0 R P V U J M R S 1 h d G x h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9 V Q k x F L W F 0 b G F z L 0 N o Y W 5 n Z W Q g V H l w Z S 5 7 Q 2 9 s d W 1 u M S w w f S Z x d W 9 0 O y w m c X V v d D t T Z W N 0 a W 9 u M S 9 E T 1 V C T E U t Y X R s Y X M v Q 2 h h b m d l Z C B U e X B l L n t D b 2 x 1 b W 4 y L D F 9 J n F 1 b 3 Q 7 L C Z x d W 9 0 O 1 N l Y 3 R p b 2 4 x L 0 R P V U J M R S 1 h d G x h c y 9 D a G F u Z 2 V k I F R 5 c G U u e 0 N v b H V t b j M s M n 0 m c X V v d D s s J n F 1 b 3 Q 7 U 2 V j d G l v b j E v R E 9 V Q k x F L W F 0 b G F z L 0 N o Y W 5 n Z W Q g V H l w Z S 5 7 Q 2 9 s d W 1 u N C w z f S Z x d W 9 0 O y w m c X V v d D t T Z W N 0 a W 9 u M S 9 E T 1 V C T E U t Y X R s Y X M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1 V C T E U t Y X R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V Q k x F L W F 0 b G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V Q k x F L W F w b 2 x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V U J M R V 9 h c G 9 s b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h U M T g 6 M D k 6 M z Q u N D c 2 N z U 5 N l o i I C 8 + P E V u d H J 5 I F R 5 c G U 9 I k Z p b G x D b 2 x 1 b W 5 U e X B l c y I g V m F s d W U 9 I n N C U U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1 V C T E U t Y X B v b G x v L 0 N o Y W 5 n Z W Q g V H l w Z S 5 7 Q 2 9 s d W 1 u M S w w f S Z x d W 9 0 O y w m c X V v d D t T Z W N 0 a W 9 u M S 9 E T 1 V C T E U t Y X B v b G x v L 0 N o Y W 5 n Z W Q g V H l w Z S 5 7 Q 2 9 s d W 1 u M i w x f S Z x d W 9 0 O y w m c X V v d D t T Z W N 0 a W 9 u M S 9 E T 1 V C T E U t Y X B v b G x v L 0 N o Y W 5 n Z W Q g V H l w Z S 5 7 Q 2 9 s d W 1 u M y w y f S Z x d W 9 0 O y w m c X V v d D t T Z W N 0 a W 9 u M S 9 E T 1 V C T E U t Y X B v b G x v L 0 N o Y W 5 n Z W Q g V H l w Z S 5 7 Q 2 9 s d W 1 u N C w z f S Z x d W 9 0 O y w m c X V v d D t T Z W N 0 a W 9 u M S 9 E T 1 V C T E U t Y X B v b G x v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T 1 V C T E U t Y X B v b G x v L 0 N o Y W 5 n Z W Q g V H l w Z S 5 7 Q 2 9 s d W 1 u M S w w f S Z x d W 9 0 O y w m c X V v d D t T Z W N 0 a W 9 u M S 9 E T 1 V C T E U t Y X B v b G x v L 0 N o Y W 5 n Z W Q g V H l w Z S 5 7 Q 2 9 s d W 1 u M i w x f S Z x d W 9 0 O y w m c X V v d D t T Z W N 0 a W 9 u M S 9 E T 1 V C T E U t Y X B v b G x v L 0 N o Y W 5 n Z W Q g V H l w Z S 5 7 Q 2 9 s d W 1 u M y w y f S Z x d W 9 0 O y w m c X V v d D t T Z W N 0 a W 9 u M S 9 E T 1 V C T E U t Y X B v b G x v L 0 N o Y W 5 n Z W Q g V H l w Z S 5 7 Q 2 9 s d W 1 u N C w z f S Z x d W 9 0 O y w m c X V v d D t T Z W N 0 a W 9 u M S 9 E T 1 V C T E U t Y X B v b G x v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V Q k x F L W F w b 2 x s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t Y X B v b G x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V Q k x F L W F w b 2 x s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V U J M R V 9 h c G 9 s b G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D o w O T o z N C 4 0 N z Y 3 N T k 2 W i I g L z 4 8 R W 5 0 c n k g V H l w Z T 0 i R m l s b E N v b H V t b l R 5 c G V z I i B W Y W x 1 Z T 0 i c 0 J R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9 V Q k x F L W F w b 2 x s b y 9 D a G F u Z 2 V k I F R 5 c G U u e 0 N v b H V t b j E s M H 0 m c X V v d D s s J n F 1 b 3 Q 7 U 2 V j d G l v b j E v R E 9 V Q k x F L W F w b 2 x s b y 9 D a G F u Z 2 V k I F R 5 c G U u e 0 N v b H V t b j I s M X 0 m c X V v d D s s J n F 1 b 3 Q 7 U 2 V j d G l v b j E v R E 9 V Q k x F L W F w b 2 x s b y 9 D a G F u Z 2 V k I F R 5 c G U u e 0 N v b H V t b j M s M n 0 m c X V v d D s s J n F 1 b 3 Q 7 U 2 V j d G l v b j E v R E 9 V Q k x F L W F w b 2 x s b y 9 D a G F u Z 2 V k I F R 5 c G U u e 0 N v b H V t b j Q s M 3 0 m c X V v d D s s J n F 1 b 3 Q 7 U 2 V j d G l v b j E v R E 9 V Q k x F L W F w b 2 x s b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9 V Q k x F L W F w b 2 x s b y 9 D a G F u Z 2 V k I F R 5 c G U u e 0 N v b H V t b j E s M H 0 m c X V v d D s s J n F 1 b 3 Q 7 U 2 V j d G l v b j E v R E 9 V Q k x F L W F w b 2 x s b y 9 D a G F u Z 2 V k I F R 5 c G U u e 0 N v b H V t b j I s M X 0 m c X V v d D s s J n F 1 b 3 Q 7 U 2 V j d G l v b j E v R E 9 V Q k x F L W F w b 2 x s b y 9 D a G F u Z 2 V k I F R 5 c G U u e 0 N v b H V t b j M s M n 0 m c X V v d D s s J n F 1 b 3 Q 7 U 2 V j d G l v b j E v R E 9 V Q k x F L W F w b 2 x s b y 9 D a G F u Z 2 V k I F R 5 c G U u e 0 N v b H V t b j Q s M 3 0 m c X V v d D s s J n F 1 b 3 Q 7 U 2 V j d G l v b j E v R E 9 V Q k x F L W F w b 2 x s b y 9 D a G F u Z 2 V k I F R 5 c G U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T 1 V C T E U t Y X B v b G x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V U J M R S 1 h c G 9 s b G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t S 0 g 0 M j U w L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9 V Q k x F X 0 t I N D I 1 M F 8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D o x M T o 1 N i 4 4 N T A z O T A 1 W i I g L z 4 8 R W 5 0 c n k g V H l w Z T 0 i R m l s b E N v b H V t b l R 5 c G V z I i B W Y W x 1 Z T 0 i c 0 J R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V U J M R S 1 L S D Q y N T A t M D Q v Q 2 h h b m d l Z C B U e X B l L n t D b 2 x 1 b W 4 x L D B 9 J n F 1 b 3 Q 7 L C Z x d W 9 0 O 1 N l Y 3 R p b 2 4 x L 0 R P V U J M R S 1 L S D Q y N T A t M D Q v Q 2 h h b m d l Z C B U e X B l L n t D b 2 x 1 b W 4 y L D F 9 J n F 1 b 3 Q 7 L C Z x d W 9 0 O 1 N l Y 3 R p b 2 4 x L 0 R P V U J M R S 1 L S D Q y N T A t M D Q v Q 2 h h b m d l Z C B U e X B l L n t D b 2 x 1 b W 4 z L D J 9 J n F 1 b 3 Q 7 L C Z x d W 9 0 O 1 N l Y 3 R p b 2 4 x L 0 R P V U J M R S 1 L S D Q y N T A t M D Q v Q 2 h h b m d l Z C B U e X B l L n t D b 2 x 1 b W 4 0 L D N 9 J n F 1 b 3 Q 7 L C Z x d W 9 0 O 1 N l Y 3 R p b 2 4 x L 0 R P V U J M R S 1 L S D Q y N T A t M D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V U J M R S 1 L S D Q y N T A t M D Q v Q 2 h h b m d l Z C B U e X B l L n t D b 2 x 1 b W 4 x L D B 9 J n F 1 b 3 Q 7 L C Z x d W 9 0 O 1 N l Y 3 R p b 2 4 x L 0 R P V U J M R S 1 L S D Q y N T A t M D Q v Q 2 h h b m d l Z C B U e X B l L n t D b 2 x 1 b W 4 y L D F 9 J n F 1 b 3 Q 7 L C Z x d W 9 0 O 1 N l Y 3 R p b 2 4 x L 0 R P V U J M R S 1 L S D Q y N T A t M D Q v Q 2 h h b m d l Z C B U e X B l L n t D b 2 x 1 b W 4 z L D J 9 J n F 1 b 3 Q 7 L C Z x d W 9 0 O 1 N l Y 3 R p b 2 4 x L 0 R P V U J M R S 1 L S D Q y N T A t M D Q v Q 2 h h b m d l Z C B U e X B l L n t D b 2 x 1 b W 4 0 L D N 9 J n F 1 b 3 Q 7 L C Z x d W 9 0 O 1 N l Y 3 R p b 2 4 x L 0 R P V U J M R S 1 L S D Q y N T A t M D Q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1 V C T E U t S 0 g 0 M j U w L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V U J M R S 1 L S D Q y N T A t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t S 0 g 0 M j U w L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E 9 V Q k x F X 0 t I N D I 1 M F 8 w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4 V D E 4 O j E x O j U 2 L j g 1 M D M 5 M D V a I i A v P j x F b n R y e S B U e X B l P S J G a W x s Q 2 9 s d W 1 u V H l w Z X M i I F Z h b H V l P S J z Q l F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c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1 V C T E U t S 0 g 0 M j U w L T A 0 L 0 N o Y W 5 n Z W Q g V H l w Z S 5 7 Q 2 9 s d W 1 u M S w w f S Z x d W 9 0 O y w m c X V v d D t T Z W N 0 a W 9 u M S 9 E T 1 V C T E U t S 0 g 0 M j U w L T A 0 L 0 N o Y W 5 n Z W Q g V H l w Z S 5 7 Q 2 9 s d W 1 u M i w x f S Z x d W 9 0 O y w m c X V v d D t T Z W N 0 a W 9 u M S 9 E T 1 V C T E U t S 0 g 0 M j U w L T A 0 L 0 N o Y W 5 n Z W Q g V H l w Z S 5 7 Q 2 9 s d W 1 u M y w y f S Z x d W 9 0 O y w m c X V v d D t T Z W N 0 a W 9 u M S 9 E T 1 V C T E U t S 0 g 0 M j U w L T A 0 L 0 N o Y W 5 n Z W Q g V H l w Z S 5 7 Q 2 9 s d W 1 u N C w z f S Z x d W 9 0 O y w m c X V v d D t T Z W N 0 a W 9 u M S 9 E T 1 V C T E U t S 0 g 0 M j U w L T A 0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T 1 V C T E U t S 0 g 0 M j U w L T A 0 L 0 N o Y W 5 n Z W Q g V H l w Z S 5 7 Q 2 9 s d W 1 u M S w w f S Z x d W 9 0 O y w m c X V v d D t T Z W N 0 a W 9 u M S 9 E T 1 V C T E U t S 0 g 0 M j U w L T A 0 L 0 N o Y W 5 n Z W Q g V H l w Z S 5 7 Q 2 9 s d W 1 u M i w x f S Z x d W 9 0 O y w m c X V v d D t T Z W N 0 a W 9 u M S 9 E T 1 V C T E U t S 0 g 0 M j U w L T A 0 L 0 N o Y W 5 n Z W Q g V H l w Z S 5 7 Q 2 9 s d W 1 u M y w y f S Z x d W 9 0 O y w m c X V v d D t T Z W N 0 a W 9 u M S 9 E T 1 V C T E U t S 0 g 0 M j U w L T A 0 L 0 N o Y W 5 n Z W Q g V H l w Z S 5 7 Q 2 9 s d W 1 u N C w z f S Z x d W 9 0 O y w m c X V v d D t T Z W N 0 a W 9 u M S 9 E T 1 V C T E U t S 0 g 0 M j U w L T A 0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V U J M R S 1 L S D Q y N T A t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V Q k x F L U t I N D I 1 M C 0 w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V U J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V U J M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y M T o w M S 4 0 M T g z N T k 5 W i I g L z 4 8 R W 5 0 c n k g V H l w Z T 0 i R m l s b E N v b H V t b l R 5 c G V z I i B W Y W x 1 Z T 0 i c 0 J R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V U J M R S 9 D a G F u Z 2 V k I F R 5 c G U u e 0 N v b H V t b j E s M H 0 m c X V v d D s s J n F 1 b 3 Q 7 U 2 V j d G l v b j E v R E 9 V Q k x F L 0 N o Y W 5 n Z W Q g V H l w Z S 5 7 Q 2 9 s d W 1 u M i w x f S Z x d W 9 0 O y w m c X V v d D t T Z W N 0 a W 9 u M S 9 E T 1 V C T E U v Q 2 h h b m d l Z C B U e X B l L n t D b 2 x 1 b W 4 z L D J 9 J n F 1 b 3 Q 7 L C Z x d W 9 0 O 1 N l Y 3 R p b 2 4 x L 0 R P V U J M R S 9 D a G F u Z 2 V k I F R 5 c G U u e 0 N v b H V t b j Q s M 3 0 m c X V v d D s s J n F 1 b 3 Q 7 U 2 V j d G l v b j E v R E 9 V Q k x F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T 1 V C T E U v Q 2 h h b m d l Z C B U e X B l L n t D b 2 x 1 b W 4 x L D B 9 J n F 1 b 3 Q 7 L C Z x d W 9 0 O 1 N l Y 3 R p b 2 4 x L 0 R P V U J M R S 9 D a G F u Z 2 V k I F R 5 c G U u e 0 N v b H V t b j I s M X 0 m c X V v d D s s J n F 1 b 3 Q 7 U 2 V j d G l v b j E v R E 9 V Q k x F L 0 N o Y W 5 n Z W Q g V H l w Z S 5 7 Q 2 9 s d W 1 u M y w y f S Z x d W 9 0 O y w m c X V v d D t T Z W N 0 a W 9 u M S 9 E T 1 V C T E U v Q 2 h h b m d l Z C B U e X B l L n t D b 2 x 1 b W 4 0 L D N 9 J n F 1 b 3 Q 7 L C Z x d W 9 0 O 1 N l Y 3 R p b 2 4 x L 0 R P V U J M R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V U J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T 1 V C T E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y M T o w M S 4 0 M T g z N T k 5 W i I g L z 4 8 R W 5 0 c n k g V H l w Z T 0 i R m l s b E N v b H V t b l R 5 c G V z I i B W Y W x 1 Z T 0 i c 0 J R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9 V Q k x F L 0 N o Y W 5 n Z W Q g V H l w Z S 5 7 Q 2 9 s d W 1 u M S w w f S Z x d W 9 0 O y w m c X V v d D t T Z W N 0 a W 9 u M S 9 E T 1 V C T E U v Q 2 h h b m d l Z C B U e X B l L n t D b 2 x 1 b W 4 y L D F 9 J n F 1 b 3 Q 7 L C Z x d W 9 0 O 1 N l Y 3 R p b 2 4 x L 0 R P V U J M R S 9 D a G F u Z 2 V k I F R 5 c G U u e 0 N v b H V t b j M s M n 0 m c X V v d D s s J n F 1 b 3 Q 7 U 2 V j d G l v b j E v R E 9 V Q k x F L 0 N o Y W 5 n Z W Q g V H l w Z S 5 7 Q 2 9 s d W 1 u N C w z f S Z x d W 9 0 O y w m c X V v d D t T Z W N 0 a W 9 u M S 9 E T 1 V C T E U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V U J M R S 9 D a G F u Z 2 V k I F R 5 c G U u e 0 N v b H V t b j E s M H 0 m c X V v d D s s J n F 1 b 3 Q 7 U 2 V j d G l v b j E v R E 9 V Q k x F L 0 N o Y W 5 n Z W Q g V H l w Z S 5 7 Q 2 9 s d W 1 u M i w x f S Z x d W 9 0 O y w m c X V v d D t T Z W N 0 a W 9 u M S 9 E T 1 V C T E U v Q 2 h h b m d l Z C B U e X B l L n t D b 2 x 1 b W 4 z L D J 9 J n F 1 b 3 Q 7 L C Z x d W 9 0 O 1 N l Y 3 R p b 2 4 x L 0 R P V U J M R S 9 D a G F u Z 2 V k I F R 5 c G U u e 0 N v b H V t b j Q s M 3 0 m c X V v d D s s J n F 1 b 3 Q 7 U 2 V j d G l v b j E v R E 9 V Q k x F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V U J M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V C T E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1 V C T E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I 6 M T M 6 M D M u N j E x O D A 2 M F o i I C 8 + P E V u d H J 5 I F R 5 c G U 9 I k Z p b G x D b 2 x 1 b W 5 U e X B l c y I g V m F s d W U 9 I n N C U U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1 V C T E U g K D M p L 0 N o Y W 5 n Z W Q g V H l w Z S 5 7 Q 2 9 s d W 1 u M S w w f S Z x d W 9 0 O y w m c X V v d D t T Z W N 0 a W 9 u M S 9 E T 1 V C T E U g K D M p L 0 N o Y W 5 n Z W Q g V H l w Z S 5 7 Q 2 9 s d W 1 u M i w x f S Z x d W 9 0 O y w m c X V v d D t T Z W N 0 a W 9 u M S 9 E T 1 V C T E U g K D M p L 0 N o Y W 5 n Z W Q g V H l w Z S 5 7 Q 2 9 s d W 1 u M y w y f S Z x d W 9 0 O y w m c X V v d D t T Z W N 0 a W 9 u M S 9 E T 1 V C T E U g K D M p L 0 N o Y W 5 n Z W Q g V H l w Z S 5 7 Q 2 9 s d W 1 u N C w z f S Z x d W 9 0 O y w m c X V v d D t T Z W N 0 a W 9 u M S 9 E T 1 V C T E U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T 1 V C T E U g K D M p L 0 N o Y W 5 n Z W Q g V H l w Z S 5 7 Q 2 9 s d W 1 u M S w w f S Z x d W 9 0 O y w m c X V v d D t T Z W N 0 a W 9 u M S 9 E T 1 V C T E U g K D M p L 0 N o Y W 5 n Z W Q g V H l w Z S 5 7 Q 2 9 s d W 1 u M i w x f S Z x d W 9 0 O y w m c X V v d D t T Z W N 0 a W 9 u M S 9 E T 1 V C T E U g K D M p L 0 N o Y W 5 n Z W Q g V H l w Z S 5 7 Q 2 9 s d W 1 u M y w y f S Z x d W 9 0 O y w m c X V v d D t T Z W N 0 a W 9 u M S 9 E T 1 V C T E U g K D M p L 0 N o Y W 5 n Z W Q g V H l w Z S 5 7 Q 2 9 s d W 1 u N C w z f S Z x d W 9 0 O y w m c X V v d D t T Z W N 0 a W 9 u M S 9 E T 1 V C T E U g K D M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V Q k x F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V U J M R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q u H b F M f K R J T 1 u F q m R L J q A A A A A A I A A A A A A B B m A A A A A Q A A I A A A A K J H f 7 j Z J + 8 g A G y 7 U X t W Y X f q 8 L P f c 0 6 g e 1 e A Q 3 x r n D 5 s A A A A A A 6 A A A A A A g A A I A A A A G A S X I T u + X N K Z N o / + U 4 E K x 4 z 7 a f d G H t 6 m A M U 7 v y U A Q 4 C U A A A A M 5 T x n 6 f m 3 p F L U X g L b e Y H / r u J k n 7 N 8 A I 7 Q J 0 y D F i B Z u r 6 6 s P L 2 x i 0 X o 5 C o U Z y f 0 4 6 D h x K O 9 t J n T / g U v 4 W 3 h 2 m p u B s y Z B f J r 0 y Z u 7 v t J W a b j w Q A A A A P Q m X V 1 Q K Q M x 4 h o d q v P d S l f j O o u H 3 0 H b q I Z q I b P Z + m m g N P W g 2 K q j R h d y U w a 9 Z b 6 T I 1 S X x F M o N z C 5 u l Z f T Y e 2 K l w = < / D a t a M a s h u p > 
</file>

<file path=customXml/itemProps1.xml><?xml version="1.0" encoding="utf-8"?>
<ds:datastoreItem xmlns:ds="http://schemas.openxmlformats.org/officeDocument/2006/customXml" ds:itemID="{7CFBCCDF-6CC2-4BED-8FF2-3B563064F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2019-10-29T03:28:32Z</dcterms:modified>
</cp:coreProperties>
</file>