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hp\OneDrive\Desktop\fiber\src\"/>
    </mc:Choice>
  </mc:AlternateContent>
  <xr:revisionPtr revIDLastSave="0" documentId="13_ncr:1_{042D8EC1-18A6-44EB-A173-A6829B5FB0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F30" i="1" s="1"/>
  <c r="H30" i="1" s="1"/>
  <c r="E29" i="1"/>
  <c r="F29" i="1" s="1"/>
  <c r="H29" i="1" s="1"/>
  <c r="E28" i="1"/>
  <c r="F28" i="1" s="1"/>
  <c r="H28" i="1" s="1"/>
  <c r="H27" i="1"/>
  <c r="F27" i="1"/>
  <c r="E27" i="1"/>
  <c r="F26" i="1"/>
  <c r="H26" i="1" s="1"/>
  <c r="E26" i="1"/>
  <c r="E25" i="1"/>
  <c r="F25" i="1" s="1"/>
  <c r="H25" i="1" s="1"/>
  <c r="E24" i="1"/>
  <c r="F24" i="1" s="1"/>
  <c r="H24" i="1" s="1"/>
  <c r="H23" i="1"/>
  <c r="F23" i="1"/>
  <c r="E23" i="1"/>
  <c r="F22" i="1"/>
  <c r="H22" i="1" s="1"/>
  <c r="E22" i="1"/>
  <c r="E21" i="1"/>
  <c r="F21" i="1" s="1"/>
  <c r="H21" i="1" s="1"/>
  <c r="E20" i="1"/>
  <c r="F20" i="1" s="1"/>
  <c r="H20" i="1" s="1"/>
  <c r="E18" i="1"/>
  <c r="D18" i="1"/>
  <c r="F18" i="1" s="1"/>
  <c r="G18" i="1" s="1"/>
  <c r="I18" i="1" s="1"/>
  <c r="J18" i="1" s="1"/>
  <c r="K18" i="1" s="1"/>
  <c r="L18" i="1" s="1"/>
  <c r="E17" i="1"/>
  <c r="D17" i="1"/>
  <c r="F17" i="1" s="1"/>
  <c r="G17" i="1" s="1"/>
  <c r="I17" i="1" s="1"/>
  <c r="J17" i="1" s="1"/>
  <c r="K17" i="1" s="1"/>
  <c r="L17" i="1" s="1"/>
  <c r="E16" i="1"/>
  <c r="D16" i="1"/>
  <c r="F16" i="1" s="1"/>
  <c r="G16" i="1" s="1"/>
  <c r="I16" i="1" s="1"/>
  <c r="J16" i="1" s="1"/>
  <c r="K16" i="1" s="1"/>
  <c r="L16" i="1" s="1"/>
  <c r="E15" i="1"/>
  <c r="D15" i="1"/>
  <c r="F15" i="1" s="1"/>
  <c r="G15" i="1" s="1"/>
  <c r="I15" i="1" s="1"/>
  <c r="J15" i="1" s="1"/>
  <c r="K15" i="1" s="1"/>
  <c r="L15" i="1" s="1"/>
  <c r="E14" i="1"/>
  <c r="D14" i="1"/>
  <c r="F14" i="1" s="1"/>
  <c r="G14" i="1" s="1"/>
  <c r="I14" i="1" s="1"/>
  <c r="J14" i="1" s="1"/>
  <c r="K14" i="1" s="1"/>
  <c r="L14" i="1" s="1"/>
  <c r="E13" i="1"/>
  <c r="D13" i="1"/>
  <c r="F13" i="1" s="1"/>
  <c r="G13" i="1" s="1"/>
  <c r="I13" i="1" s="1"/>
  <c r="J13" i="1" s="1"/>
  <c r="K13" i="1" s="1"/>
  <c r="L13" i="1" s="1"/>
  <c r="E12" i="1"/>
  <c r="D12" i="1"/>
  <c r="F12" i="1" s="1"/>
  <c r="G12" i="1" s="1"/>
  <c r="I12" i="1" s="1"/>
  <c r="J12" i="1" s="1"/>
  <c r="K12" i="1" s="1"/>
  <c r="L12" i="1" s="1"/>
  <c r="E11" i="1"/>
  <c r="D11" i="1"/>
  <c r="F11" i="1" s="1"/>
  <c r="G11" i="1" s="1"/>
  <c r="I11" i="1" s="1"/>
  <c r="J11" i="1" s="1"/>
  <c r="K11" i="1" s="1"/>
  <c r="L11" i="1" s="1"/>
  <c r="E10" i="1"/>
  <c r="D10" i="1"/>
  <c r="F10" i="1" s="1"/>
  <c r="G10" i="1" s="1"/>
  <c r="I10" i="1" s="1"/>
  <c r="J10" i="1" s="1"/>
  <c r="K10" i="1" s="1"/>
  <c r="L10" i="1" s="1"/>
  <c r="E9" i="1"/>
  <c r="D9" i="1"/>
  <c r="F9" i="1" s="1"/>
  <c r="G9" i="1" s="1"/>
  <c r="I9" i="1" s="1"/>
  <c r="E8" i="1"/>
  <c r="D8" i="1"/>
  <c r="F8" i="1" s="1"/>
  <c r="G8" i="1" s="1"/>
  <c r="I8" i="1" s="1"/>
  <c r="J8" i="1" s="1"/>
  <c r="K8" i="1" s="1"/>
  <c r="L8" i="1" s="1"/>
  <c r="J9" i="1" l="1"/>
  <c r="K9" i="1" s="1"/>
  <c r="L9" i="1" s="1"/>
</calcChain>
</file>

<file path=xl/sharedStrings.xml><?xml version="1.0" encoding="utf-8"?>
<sst xmlns="http://schemas.openxmlformats.org/spreadsheetml/2006/main" count="22" uniqueCount="22">
  <si>
    <t>ladder</t>
  </si>
  <si>
    <t>سعر الصاج</t>
  </si>
  <si>
    <t>سعر الجلفنة</t>
  </si>
  <si>
    <t>type</t>
  </si>
  <si>
    <t>thickness</t>
  </si>
  <si>
    <t>side</t>
  </si>
  <si>
    <t>dim</t>
  </si>
  <si>
    <t>سعر التصنيع</t>
  </si>
  <si>
    <t xml:space="preserve">سعر المتر </t>
  </si>
  <si>
    <t>سعر المتر بالغطا</t>
  </si>
  <si>
    <t>سعر بالوصلات</t>
  </si>
  <si>
    <t>10*10</t>
  </si>
  <si>
    <t>15*10</t>
  </si>
  <si>
    <t>20*10</t>
  </si>
  <si>
    <t>30*10</t>
  </si>
  <si>
    <t>40*10</t>
  </si>
  <si>
    <t>50*10</t>
  </si>
  <si>
    <t>60*10</t>
  </si>
  <si>
    <t>70*10</t>
  </si>
  <si>
    <t>80*10</t>
  </si>
  <si>
    <t>90*10</t>
  </si>
  <si>
    <t>100*10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</si>
</sst>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 vertic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0"/>
  <sheetViews>
    <sheetView tabSelected="1" workbookViewId="0">
      <selection activeCell="N8" sqref="N8"/>
    </sheetView>
  </sheetViews>
  <sheetFormatPr defaultRowHeight="14.4" x14ac:dyDescent="0.3"/>
  <sheetData>
    <row r="1" spans="2:13" ht="15" thickBot="1" x14ac:dyDescent="0.35"/>
    <row r="2" spans="2:13" ht="15.6" thickTop="1" thickBot="1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15.6" thickTop="1" thickBot="1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6.2" thickTop="1" x14ac:dyDescent="0.3">
      <c r="B4" s="2"/>
      <c r="E4" s="3"/>
      <c r="F4" s="4" t="s">
        <v>1</v>
      </c>
      <c r="G4" s="4" t="s">
        <v>2</v>
      </c>
      <c r="H4" s="3"/>
    </row>
    <row r="5" spans="2:13" ht="15.6" x14ac:dyDescent="0.3">
      <c r="B5" s="2"/>
      <c r="E5" s="3"/>
      <c r="F5" s="4"/>
      <c r="G5" s="4"/>
      <c r="H5" s="3"/>
    </row>
    <row r="6" spans="2:13" ht="23.4" x14ac:dyDescent="0.3">
      <c r="B6" s="2"/>
      <c r="E6" s="5"/>
      <c r="F6" s="6">
        <v>37</v>
      </c>
      <c r="G6" s="6">
        <v>25</v>
      </c>
    </row>
    <row r="7" spans="2:13" x14ac:dyDescent="0.3">
      <c r="B7" s="2" t="s">
        <v>3</v>
      </c>
      <c r="C7" t="s">
        <v>4</v>
      </c>
      <c r="D7" t="s">
        <v>5</v>
      </c>
      <c r="E7" t="s">
        <v>6</v>
      </c>
      <c r="F7" s="6"/>
      <c r="G7" s="6"/>
      <c r="H7" t="s">
        <v>7</v>
      </c>
      <c r="I7" t="s">
        <v>8</v>
      </c>
      <c r="J7" t="s">
        <v>9</v>
      </c>
      <c r="K7" t="s">
        <v>10</v>
      </c>
      <c r="L7" s="7">
        <v>1.06</v>
      </c>
    </row>
    <row r="8" spans="2:13" x14ac:dyDescent="0.3">
      <c r="B8" s="2" t="s">
        <v>11</v>
      </c>
      <c r="C8">
        <v>1.8</v>
      </c>
      <c r="D8">
        <f>(0.15*1*C8*8)*2</f>
        <v>4.32</v>
      </c>
      <c r="E8">
        <f>(0.1*0.1*1.5*8)*3</f>
        <v>0.3600000000000001</v>
      </c>
      <c r="F8">
        <f>E8+D8</f>
        <v>4.6800000000000006</v>
      </c>
      <c r="G8" s="8">
        <f>F8*(F6+G6)</f>
        <v>290.16000000000003</v>
      </c>
      <c r="H8">
        <v>100</v>
      </c>
      <c r="I8">
        <f>H8+G8</f>
        <v>390.16</v>
      </c>
      <c r="J8" s="8">
        <f>I8+H20</f>
        <v>390.16</v>
      </c>
      <c r="K8">
        <f t="shared" ref="K8:K13" si="0">J8</f>
        <v>390.16</v>
      </c>
      <c r="L8">
        <f>K8*L7</f>
        <v>413.56960000000004</v>
      </c>
    </row>
    <row r="9" spans="2:13" x14ac:dyDescent="0.3">
      <c r="B9" s="2" t="s">
        <v>12</v>
      </c>
      <c r="C9">
        <v>1.8</v>
      </c>
      <c r="D9">
        <f t="shared" ref="D9:D18" si="1">(0.15*1*C9*8)*2</f>
        <v>4.32</v>
      </c>
      <c r="E9">
        <f>(0.1*0.15*1.5*8)*3</f>
        <v>0.54</v>
      </c>
      <c r="F9">
        <f t="shared" ref="F9:F18" si="2">E9+D9</f>
        <v>4.8600000000000003</v>
      </c>
      <c r="G9" s="8">
        <f>F9*(F6+G6)</f>
        <v>301.32</v>
      </c>
      <c r="H9">
        <v>100</v>
      </c>
      <c r="I9">
        <f t="shared" ref="I9:I18" si="3">H9+G9</f>
        <v>401.32</v>
      </c>
      <c r="J9" s="8">
        <f t="shared" ref="J9:J17" si="4">I9+H21</f>
        <v>401.32</v>
      </c>
      <c r="K9">
        <f t="shared" si="0"/>
        <v>401.32</v>
      </c>
      <c r="L9">
        <f>K9*L7</f>
        <v>425.39920000000001</v>
      </c>
    </row>
    <row r="10" spans="2:13" x14ac:dyDescent="0.3">
      <c r="B10" s="2" t="s">
        <v>13</v>
      </c>
      <c r="C10">
        <v>1.8</v>
      </c>
      <c r="D10">
        <f t="shared" si="1"/>
        <v>4.32</v>
      </c>
      <c r="E10">
        <f>(0.1*0.25*1.5*8)*3</f>
        <v>0.90000000000000013</v>
      </c>
      <c r="F10">
        <f t="shared" si="2"/>
        <v>5.2200000000000006</v>
      </c>
      <c r="G10" s="8">
        <f>F10*(F6+G6)</f>
        <v>323.64000000000004</v>
      </c>
      <c r="H10">
        <v>100</v>
      </c>
      <c r="I10">
        <f t="shared" si="3"/>
        <v>423.64000000000004</v>
      </c>
      <c r="J10" s="8">
        <f t="shared" si="4"/>
        <v>423.64000000000004</v>
      </c>
      <c r="K10">
        <f t="shared" si="0"/>
        <v>423.64000000000004</v>
      </c>
      <c r="L10">
        <f>K10*L7</f>
        <v>449.05840000000006</v>
      </c>
    </row>
    <row r="11" spans="2:13" x14ac:dyDescent="0.3">
      <c r="B11" s="2" t="s">
        <v>14</v>
      </c>
      <c r="C11">
        <v>2</v>
      </c>
      <c r="D11">
        <f>(0.15*1*C11*8)*2</f>
        <v>4.8</v>
      </c>
      <c r="E11">
        <f>(0.1*0.3*2*8)*3</f>
        <v>1.44</v>
      </c>
      <c r="F11">
        <f t="shared" si="2"/>
        <v>6.24</v>
      </c>
      <c r="G11" s="8">
        <f>F11*(F6+G6)</f>
        <v>386.88</v>
      </c>
      <c r="H11">
        <v>100</v>
      </c>
      <c r="I11">
        <f t="shared" si="3"/>
        <v>486.88</v>
      </c>
      <c r="J11" s="8">
        <f t="shared" si="4"/>
        <v>486.88</v>
      </c>
      <c r="K11">
        <f t="shared" si="0"/>
        <v>486.88</v>
      </c>
      <c r="L11">
        <f>K11*L7</f>
        <v>516.09280000000001</v>
      </c>
    </row>
    <row r="12" spans="2:13" x14ac:dyDescent="0.3">
      <c r="B12" s="2" t="s">
        <v>15</v>
      </c>
      <c r="C12">
        <v>1.8</v>
      </c>
      <c r="D12">
        <f t="shared" si="1"/>
        <v>4.32</v>
      </c>
      <c r="E12">
        <f>(0.1*0.45*1.5*8)*3</f>
        <v>1.62</v>
      </c>
      <c r="F12">
        <f t="shared" si="2"/>
        <v>5.94</v>
      </c>
      <c r="G12" s="8">
        <f>F12*(F6+G6)</f>
        <v>368.28000000000003</v>
      </c>
      <c r="H12">
        <v>100</v>
      </c>
      <c r="I12">
        <f t="shared" si="3"/>
        <v>468.28000000000003</v>
      </c>
      <c r="J12" s="8">
        <f t="shared" si="4"/>
        <v>468.28000000000003</v>
      </c>
      <c r="K12">
        <f t="shared" si="0"/>
        <v>468.28000000000003</v>
      </c>
      <c r="L12">
        <f>K12*L7</f>
        <v>496.37680000000006</v>
      </c>
    </row>
    <row r="13" spans="2:13" x14ac:dyDescent="0.3">
      <c r="B13" s="2" t="s">
        <v>16</v>
      </c>
      <c r="C13">
        <v>1.8</v>
      </c>
      <c r="D13">
        <f>(0.15*1*C13*8)*2</f>
        <v>4.32</v>
      </c>
      <c r="E13">
        <f>(0.1*0.5*1.5*8)*3</f>
        <v>1.8000000000000003</v>
      </c>
      <c r="F13">
        <f t="shared" si="2"/>
        <v>6.120000000000001</v>
      </c>
      <c r="G13" s="8">
        <f>F13*(F6+G6)</f>
        <v>379.44000000000005</v>
      </c>
      <c r="H13">
        <v>100</v>
      </c>
      <c r="I13">
        <f t="shared" si="3"/>
        <v>479.44000000000005</v>
      </c>
      <c r="J13" s="8">
        <f t="shared" si="4"/>
        <v>479.44000000000005</v>
      </c>
      <c r="K13">
        <f t="shared" si="0"/>
        <v>479.44000000000005</v>
      </c>
      <c r="L13">
        <f>K13*L7</f>
        <v>508.20640000000009</v>
      </c>
    </row>
    <row r="14" spans="2:13" x14ac:dyDescent="0.3">
      <c r="B14" s="2" t="s">
        <v>17</v>
      </c>
      <c r="C14">
        <v>3</v>
      </c>
      <c r="D14">
        <f>(0.15*1*C14*8)*2</f>
        <v>7.1999999999999993</v>
      </c>
      <c r="E14">
        <f>(0.1*0.6*3*8)*3.2</f>
        <v>4.6079999999999997</v>
      </c>
      <c r="F14">
        <f t="shared" si="2"/>
        <v>11.808</v>
      </c>
      <c r="G14" s="8">
        <f>F14*(F6+G6)</f>
        <v>732.096</v>
      </c>
      <c r="H14">
        <v>200</v>
      </c>
      <c r="I14">
        <f t="shared" si="3"/>
        <v>932.096</v>
      </c>
      <c r="J14" s="8">
        <f t="shared" si="4"/>
        <v>932.096</v>
      </c>
      <c r="K14">
        <f>J14+50</f>
        <v>982.096</v>
      </c>
      <c r="L14">
        <f>K14*L7</f>
        <v>1041.0217600000001</v>
      </c>
    </row>
    <row r="15" spans="2:13" x14ac:dyDescent="0.3">
      <c r="B15" s="2" t="s">
        <v>18</v>
      </c>
      <c r="C15">
        <v>1.8</v>
      </c>
      <c r="D15">
        <f t="shared" si="1"/>
        <v>4.32</v>
      </c>
      <c r="E15">
        <f>(0.1*0.7*1.5*8)*3</f>
        <v>2.5199999999999996</v>
      </c>
      <c r="F15">
        <f t="shared" si="2"/>
        <v>6.84</v>
      </c>
      <c r="G15" s="8">
        <f>F15*(F6+G6)</f>
        <v>424.08</v>
      </c>
      <c r="H15">
        <v>100</v>
      </c>
      <c r="I15">
        <f t="shared" si="3"/>
        <v>524.07999999999993</v>
      </c>
      <c r="J15" s="8">
        <f t="shared" si="4"/>
        <v>524.07999999999993</v>
      </c>
      <c r="K15">
        <f t="shared" ref="K15:K18" si="5">J15</f>
        <v>524.07999999999993</v>
      </c>
      <c r="L15">
        <f>K15*L7</f>
        <v>555.52479999999991</v>
      </c>
    </row>
    <row r="16" spans="2:13" x14ac:dyDescent="0.3">
      <c r="B16" s="2" t="s">
        <v>19</v>
      </c>
      <c r="C16">
        <v>1.8</v>
      </c>
      <c r="D16">
        <f t="shared" si="1"/>
        <v>4.32</v>
      </c>
      <c r="E16">
        <f>(0.1*0.8*1.5*8)*3</f>
        <v>2.8800000000000008</v>
      </c>
      <c r="F16">
        <f t="shared" si="2"/>
        <v>7.2000000000000011</v>
      </c>
      <c r="G16" s="8">
        <f>F16*(F6+G6)</f>
        <v>446.40000000000009</v>
      </c>
      <c r="H16">
        <v>100</v>
      </c>
      <c r="I16">
        <f t="shared" si="3"/>
        <v>546.40000000000009</v>
      </c>
      <c r="J16" s="8">
        <f t="shared" si="4"/>
        <v>546.40000000000009</v>
      </c>
      <c r="K16">
        <f t="shared" si="5"/>
        <v>546.40000000000009</v>
      </c>
      <c r="L16">
        <f>K16*L7</f>
        <v>579.18400000000008</v>
      </c>
    </row>
    <row r="17" spans="2:12" x14ac:dyDescent="0.3">
      <c r="B17" s="2" t="s">
        <v>20</v>
      </c>
      <c r="C17">
        <v>2.5</v>
      </c>
      <c r="D17">
        <f>(0.2*1*C17*8)*2</f>
        <v>8</v>
      </c>
      <c r="E17">
        <f>(0.1*0.9*1.5*8)*3</f>
        <v>3.24</v>
      </c>
      <c r="F17">
        <f t="shared" si="2"/>
        <v>11.24</v>
      </c>
      <c r="G17" s="8">
        <f>F17*(F6+G6)</f>
        <v>696.88</v>
      </c>
      <c r="H17">
        <v>100</v>
      </c>
      <c r="I17">
        <f t="shared" si="3"/>
        <v>796.88</v>
      </c>
      <c r="J17" s="8">
        <f t="shared" si="4"/>
        <v>796.88</v>
      </c>
      <c r="K17">
        <f t="shared" si="5"/>
        <v>796.88</v>
      </c>
      <c r="L17">
        <f>K17*L7</f>
        <v>844.69280000000003</v>
      </c>
    </row>
    <row r="18" spans="2:12" x14ac:dyDescent="0.3">
      <c r="B18" s="2" t="s">
        <v>21</v>
      </c>
      <c r="C18">
        <v>1.8</v>
      </c>
      <c r="D18">
        <f t="shared" si="1"/>
        <v>4.32</v>
      </c>
      <c r="E18">
        <f>(0.1*1*1.5*8)*3</f>
        <v>3.6000000000000005</v>
      </c>
      <c r="F18">
        <f t="shared" si="2"/>
        <v>7.9200000000000008</v>
      </c>
      <c r="G18" s="8">
        <f>F18*(F6+G6)</f>
        <v>491.04000000000008</v>
      </c>
      <c r="H18">
        <v>100</v>
      </c>
      <c r="I18">
        <f t="shared" si="3"/>
        <v>591.04000000000008</v>
      </c>
      <c r="J18" s="8">
        <f>I18+H30</f>
        <v>591.04000000000008</v>
      </c>
      <c r="K18">
        <f t="shared" si="5"/>
        <v>591.04000000000008</v>
      </c>
      <c r="L18">
        <f>K18*L7</f>
        <v>626.50240000000008</v>
      </c>
    </row>
    <row r="19" spans="2:12" x14ac:dyDescent="0.3">
      <c r="B19" s="9"/>
      <c r="C19" s="8"/>
      <c r="D19" s="8"/>
      <c r="E19" s="8"/>
      <c r="F19" s="10">
        <v>0</v>
      </c>
      <c r="G19" s="10">
        <v>0</v>
      </c>
      <c r="H19" s="8"/>
      <c r="I19" s="8"/>
      <c r="J19" s="8"/>
      <c r="K19" s="8"/>
      <c r="L19" s="8"/>
    </row>
    <row r="20" spans="2:12" x14ac:dyDescent="0.3">
      <c r="B20" s="2">
        <v>10</v>
      </c>
      <c r="C20">
        <v>1</v>
      </c>
      <c r="D20">
        <v>0.15</v>
      </c>
      <c r="E20">
        <f t="shared" ref="E20:E30" si="6">D20*1*C20*8</f>
        <v>1.2</v>
      </c>
      <c r="F20">
        <f>E20*F19+G19</f>
        <v>0</v>
      </c>
      <c r="G20">
        <v>0</v>
      </c>
      <c r="H20">
        <f>G20+F20</f>
        <v>0</v>
      </c>
    </row>
    <row r="21" spans="2:12" x14ac:dyDescent="0.3">
      <c r="B21" s="2">
        <v>15</v>
      </c>
      <c r="C21">
        <v>1</v>
      </c>
      <c r="D21">
        <v>0.2</v>
      </c>
      <c r="E21">
        <f t="shared" si="6"/>
        <v>1.6</v>
      </c>
      <c r="F21">
        <f>E21*F19+G19</f>
        <v>0</v>
      </c>
      <c r="G21">
        <v>0</v>
      </c>
      <c r="H21">
        <f t="shared" ref="H21:H30" si="7">G21+F21</f>
        <v>0</v>
      </c>
    </row>
    <row r="22" spans="2:12" x14ac:dyDescent="0.3">
      <c r="B22" s="2">
        <v>20</v>
      </c>
      <c r="C22">
        <v>1</v>
      </c>
      <c r="D22">
        <v>0.25</v>
      </c>
      <c r="E22">
        <f t="shared" si="6"/>
        <v>2</v>
      </c>
      <c r="F22">
        <f>E22*F19+G19</f>
        <v>0</v>
      </c>
      <c r="G22">
        <v>0</v>
      </c>
      <c r="H22">
        <f t="shared" si="7"/>
        <v>0</v>
      </c>
    </row>
    <row r="23" spans="2:12" x14ac:dyDescent="0.3">
      <c r="B23" s="2">
        <v>30</v>
      </c>
      <c r="C23">
        <v>1</v>
      </c>
      <c r="D23">
        <v>0.35</v>
      </c>
      <c r="E23">
        <f t="shared" si="6"/>
        <v>2.8</v>
      </c>
      <c r="F23">
        <f>E23*F19+G19</f>
        <v>0</v>
      </c>
      <c r="G23">
        <v>0</v>
      </c>
      <c r="H23">
        <f t="shared" si="7"/>
        <v>0</v>
      </c>
    </row>
    <row r="24" spans="2:12" x14ac:dyDescent="0.3">
      <c r="B24" s="2">
        <v>40</v>
      </c>
      <c r="C24">
        <v>1.25</v>
      </c>
      <c r="D24">
        <v>0.45</v>
      </c>
      <c r="E24">
        <f t="shared" si="6"/>
        <v>4.5</v>
      </c>
      <c r="F24">
        <f>E24*F19+G19</f>
        <v>0</v>
      </c>
      <c r="G24">
        <v>0</v>
      </c>
      <c r="H24">
        <f t="shared" si="7"/>
        <v>0</v>
      </c>
    </row>
    <row r="25" spans="2:12" x14ac:dyDescent="0.3">
      <c r="B25" s="2">
        <v>50</v>
      </c>
      <c r="C25">
        <v>1.25</v>
      </c>
      <c r="D25">
        <v>0.55000000000000004</v>
      </c>
      <c r="E25">
        <f t="shared" si="6"/>
        <v>5.5</v>
      </c>
      <c r="F25">
        <f>E25*F19+G19</f>
        <v>0</v>
      </c>
      <c r="G25">
        <v>0</v>
      </c>
      <c r="H25">
        <f t="shared" si="7"/>
        <v>0</v>
      </c>
    </row>
    <row r="26" spans="2:12" x14ac:dyDescent="0.3">
      <c r="B26" s="2">
        <v>60</v>
      </c>
      <c r="C26">
        <v>1.25</v>
      </c>
      <c r="D26">
        <v>0.65</v>
      </c>
      <c r="E26">
        <f t="shared" si="6"/>
        <v>6.5</v>
      </c>
      <c r="F26">
        <f>E26*F19+G19</f>
        <v>0</v>
      </c>
      <c r="G26">
        <v>0</v>
      </c>
      <c r="H26">
        <f t="shared" si="7"/>
        <v>0</v>
      </c>
    </row>
    <row r="27" spans="2:12" x14ac:dyDescent="0.3">
      <c r="B27" s="2">
        <v>70</v>
      </c>
      <c r="C27">
        <v>1.25</v>
      </c>
      <c r="D27">
        <v>0.75</v>
      </c>
      <c r="E27">
        <f t="shared" si="6"/>
        <v>7.5</v>
      </c>
      <c r="F27">
        <f>E27*F19+G19</f>
        <v>0</v>
      </c>
      <c r="G27">
        <v>0</v>
      </c>
      <c r="H27">
        <f t="shared" si="7"/>
        <v>0</v>
      </c>
    </row>
    <row r="28" spans="2:12" x14ac:dyDescent="0.3">
      <c r="B28" s="2">
        <v>80</v>
      </c>
      <c r="C28">
        <v>1.25</v>
      </c>
      <c r="D28">
        <v>0.85</v>
      </c>
      <c r="E28">
        <f t="shared" si="6"/>
        <v>8.5</v>
      </c>
      <c r="F28">
        <f>E28*F19+G19</f>
        <v>0</v>
      </c>
      <c r="G28">
        <v>0</v>
      </c>
      <c r="H28">
        <f t="shared" si="7"/>
        <v>0</v>
      </c>
    </row>
    <row r="29" spans="2:12" x14ac:dyDescent="0.3">
      <c r="B29" s="2">
        <v>90</v>
      </c>
      <c r="C29">
        <v>1.25</v>
      </c>
      <c r="D29">
        <v>0.95</v>
      </c>
      <c r="E29">
        <f t="shared" si="6"/>
        <v>9.5</v>
      </c>
      <c r="F29">
        <f>E29*F19+G19</f>
        <v>0</v>
      </c>
      <c r="G29">
        <v>0</v>
      </c>
      <c r="H29">
        <f t="shared" si="7"/>
        <v>0</v>
      </c>
    </row>
    <row r="30" spans="2:12" x14ac:dyDescent="0.3">
      <c r="B30" s="2">
        <v>100</v>
      </c>
      <c r="C30">
        <v>1.25</v>
      </c>
      <c r="D30">
        <v>1.05</v>
      </c>
      <c r="E30">
        <f t="shared" si="6"/>
        <v>10.5</v>
      </c>
      <c r="F30">
        <f>E30*F19+G19</f>
        <v>0</v>
      </c>
      <c r="G30">
        <v>0</v>
      </c>
      <c r="H30">
        <f t="shared" si="7"/>
        <v>0</v>
      </c>
    </row>
  </sheetData>
  <mergeCells count="5">
    <mergeCell ref="B2:M3"/>
    <mergeCell ref="F4:F5"/>
    <mergeCell ref="G4:G5"/>
    <mergeCell ref="F6:F7"/>
    <mergeCell ref="G6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 Ahmed</dc:creator>
  <cp:lastModifiedBy>abdallah.hadad4343@gmail.com</cp:lastModifiedBy>
  <dcterms:created xsi:type="dcterms:W3CDTF">2015-06-05T18:17:20Z</dcterms:created>
  <dcterms:modified xsi:type="dcterms:W3CDTF">2025-06-23T00:07:06Z</dcterms:modified>
</cp:coreProperties>
</file>