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p\OneDrive\Desktop\fiber\src\"/>
    </mc:Choice>
  </mc:AlternateContent>
  <xr:revisionPtr revIDLastSave="0" documentId="13_ncr:1_{C37DEA85-5958-4178-BB6B-4DE283041D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E29" i="1"/>
  <c r="G29" i="1" s="1"/>
  <c r="D29" i="1"/>
  <c r="E28" i="1"/>
  <c r="G28" i="1" s="1"/>
  <c r="D28" i="1"/>
  <c r="D27" i="1"/>
  <c r="E27" i="1" s="1"/>
  <c r="G27" i="1" s="1"/>
  <c r="D26" i="1"/>
  <c r="E26" i="1" s="1"/>
  <c r="G26" i="1" s="1"/>
  <c r="D25" i="1"/>
  <c r="E25" i="1" s="1"/>
  <c r="G25" i="1" s="1"/>
  <c r="E24" i="1"/>
  <c r="G24" i="1" s="1"/>
  <c r="D24" i="1"/>
  <c r="D23" i="1"/>
  <c r="E23" i="1" s="1"/>
  <c r="G23" i="1" s="1"/>
  <c r="D22" i="1"/>
  <c r="E22" i="1" s="1"/>
  <c r="G22" i="1" s="1"/>
  <c r="D21" i="1"/>
  <c r="E21" i="1" s="1"/>
  <c r="G21" i="1" s="1"/>
  <c r="E20" i="1"/>
  <c r="G20" i="1" s="1"/>
  <c r="D20" i="1"/>
  <c r="D19" i="1"/>
  <c r="E19" i="1" s="1"/>
  <c r="G19" i="1" s="1"/>
  <c r="D17" i="1"/>
  <c r="E17" i="1" s="1"/>
  <c r="F17" i="1" s="1"/>
  <c r="H17" i="1" s="1"/>
  <c r="I17" i="1" s="1"/>
  <c r="J17" i="1" s="1"/>
  <c r="K17" i="1" s="1"/>
  <c r="C17" i="1"/>
  <c r="D16" i="1"/>
  <c r="E16" i="1" s="1"/>
  <c r="F16" i="1" s="1"/>
  <c r="H16" i="1" s="1"/>
  <c r="C16" i="1"/>
  <c r="D15" i="1"/>
  <c r="E15" i="1" s="1"/>
  <c r="F15" i="1" s="1"/>
  <c r="H15" i="1" s="1"/>
  <c r="I15" i="1" s="1"/>
  <c r="J15" i="1" s="1"/>
  <c r="K15" i="1" s="1"/>
  <c r="C15" i="1"/>
  <c r="D14" i="1"/>
  <c r="E14" i="1" s="1"/>
  <c r="F14" i="1" s="1"/>
  <c r="H14" i="1" s="1"/>
  <c r="I14" i="1" s="1"/>
  <c r="J14" i="1" s="1"/>
  <c r="K14" i="1" s="1"/>
  <c r="C14" i="1"/>
  <c r="D13" i="1"/>
  <c r="E13" i="1" s="1"/>
  <c r="F13" i="1" s="1"/>
  <c r="H13" i="1" s="1"/>
  <c r="I13" i="1" s="1"/>
  <c r="J13" i="1" s="1"/>
  <c r="K13" i="1" s="1"/>
  <c r="C13" i="1"/>
  <c r="D12" i="1"/>
  <c r="E12" i="1" s="1"/>
  <c r="F12" i="1" s="1"/>
  <c r="H12" i="1" s="1"/>
  <c r="C12" i="1"/>
  <c r="D11" i="1"/>
  <c r="E11" i="1" s="1"/>
  <c r="F11" i="1" s="1"/>
  <c r="H11" i="1" s="1"/>
  <c r="I11" i="1" s="1"/>
  <c r="J11" i="1" s="1"/>
  <c r="K11" i="1" s="1"/>
  <c r="C11" i="1"/>
  <c r="D10" i="1"/>
  <c r="E10" i="1" s="1"/>
  <c r="F10" i="1" s="1"/>
  <c r="H10" i="1" s="1"/>
  <c r="C10" i="1"/>
  <c r="D9" i="1"/>
  <c r="E9" i="1" s="1"/>
  <c r="F9" i="1" s="1"/>
  <c r="H9" i="1" s="1"/>
  <c r="I9" i="1" s="1"/>
  <c r="J9" i="1" s="1"/>
  <c r="K9" i="1" s="1"/>
  <c r="C9" i="1"/>
  <c r="D8" i="1"/>
  <c r="E8" i="1" s="1"/>
  <c r="F8" i="1" s="1"/>
  <c r="H8" i="1" s="1"/>
  <c r="I8" i="1" s="1"/>
  <c r="J8" i="1" s="1"/>
  <c r="K8" i="1" s="1"/>
  <c r="C8" i="1"/>
  <c r="D7" i="1"/>
  <c r="E7" i="1" s="1"/>
  <c r="F7" i="1" s="1"/>
  <c r="H7" i="1" s="1"/>
  <c r="I7" i="1" s="1"/>
  <c r="J7" i="1" s="1"/>
  <c r="K7" i="1" s="1"/>
  <c r="I10" i="1" l="1"/>
  <c r="J10" i="1" s="1"/>
  <c r="K10" i="1" s="1"/>
  <c r="I12" i="1"/>
  <c r="J12" i="1" s="1"/>
  <c r="K12" i="1" s="1"/>
  <c r="I16" i="1"/>
  <c r="J16" i="1" s="1"/>
  <c r="K16" i="1" s="1"/>
</calcChain>
</file>

<file path=xl/sharedStrings.xml><?xml version="1.0" encoding="utf-8"?>
<sst xmlns="http://schemas.openxmlformats.org/spreadsheetml/2006/main" count="22" uniqueCount="22">
  <si>
    <t>ladder</t>
  </si>
  <si>
    <t>سعر الصاج</t>
  </si>
  <si>
    <t>سعر الجلفنة</t>
  </si>
  <si>
    <t>type</t>
  </si>
  <si>
    <t>thickness</t>
  </si>
  <si>
    <t>side</t>
  </si>
  <si>
    <t>dim</t>
  </si>
  <si>
    <t>سعر التصنيع</t>
  </si>
  <si>
    <t xml:space="preserve">سعر المتر </t>
  </si>
  <si>
    <t>سعر المتر بالغطا</t>
  </si>
  <si>
    <t>سعر بالوصلات</t>
  </si>
  <si>
    <t>10*10</t>
  </si>
  <si>
    <t>15*10</t>
  </si>
  <si>
    <t>20*10</t>
  </si>
  <si>
    <t>30*10</t>
  </si>
  <si>
    <t>40*10</t>
  </si>
  <si>
    <t>50*10</t>
  </si>
  <si>
    <t>60*10</t>
  </si>
  <si>
    <t>70*10</t>
  </si>
  <si>
    <t>80*10</t>
  </si>
  <si>
    <t>90*10</t>
  </si>
  <si>
    <t>100*10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</si>
</sst>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 vertic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R8" sqref="R8"/>
    </sheetView>
  </sheetViews>
  <sheetFormatPr defaultRowHeight="14.4" x14ac:dyDescent="0.3"/>
  <sheetData>
    <row r="1" spans="1:12" ht="15.6" thickTop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6" thickTop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6.2" thickTop="1" x14ac:dyDescent="0.3">
      <c r="A3" s="2"/>
      <c r="D3" s="3"/>
      <c r="E3" s="4" t="s">
        <v>1</v>
      </c>
      <c r="F3" s="4" t="s">
        <v>2</v>
      </c>
      <c r="G3" s="3"/>
    </row>
    <row r="4" spans="1:12" ht="15.6" x14ac:dyDescent="0.3">
      <c r="A4" s="2"/>
      <c r="D4" s="3"/>
      <c r="E4" s="4"/>
      <c r="F4" s="4"/>
      <c r="G4" s="3"/>
    </row>
    <row r="5" spans="1:12" ht="23.4" x14ac:dyDescent="0.3">
      <c r="A5" s="2"/>
      <c r="D5" s="5"/>
      <c r="E5" s="6">
        <v>37</v>
      </c>
      <c r="F5" s="6">
        <v>25</v>
      </c>
    </row>
    <row r="6" spans="1:12" x14ac:dyDescent="0.3">
      <c r="A6" s="2" t="s">
        <v>3</v>
      </c>
      <c r="B6" t="s">
        <v>4</v>
      </c>
      <c r="C6" t="s">
        <v>5</v>
      </c>
      <c r="D6" t="s">
        <v>6</v>
      </c>
      <c r="E6" s="6"/>
      <c r="F6" s="6"/>
      <c r="G6" t="s">
        <v>7</v>
      </c>
      <c r="H6" t="s">
        <v>8</v>
      </c>
      <c r="I6" t="s">
        <v>9</v>
      </c>
      <c r="J6" t="s">
        <v>10</v>
      </c>
      <c r="K6" s="7">
        <v>1.06</v>
      </c>
    </row>
    <row r="7" spans="1:12" x14ac:dyDescent="0.3">
      <c r="A7" s="2" t="s">
        <v>11</v>
      </c>
      <c r="B7">
        <v>1.8</v>
      </c>
      <c r="C7">
        <f>(0.15*1*B7*8)*2</f>
        <v>4.32</v>
      </c>
      <c r="D7">
        <f>(0.1*0.1*1.5*8)*3</f>
        <v>0.3600000000000001</v>
      </c>
      <c r="E7">
        <f>D7+C7</f>
        <v>4.6800000000000006</v>
      </c>
      <c r="F7" s="8">
        <f>E7*(E5+F5)</f>
        <v>290.16000000000003</v>
      </c>
      <c r="G7">
        <v>100</v>
      </c>
      <c r="H7">
        <f>G7+F7</f>
        <v>390.16</v>
      </c>
      <c r="I7" s="8">
        <f>H7+G19</f>
        <v>390.16</v>
      </c>
      <c r="J7">
        <f t="shared" ref="J7:J12" si="0">I7</f>
        <v>390.16</v>
      </c>
      <c r="K7">
        <f>J7*K6</f>
        <v>413.56960000000004</v>
      </c>
    </row>
    <row r="8" spans="1:12" x14ac:dyDescent="0.3">
      <c r="A8" s="2" t="s">
        <v>12</v>
      </c>
      <c r="B8">
        <v>1.8</v>
      </c>
      <c r="C8">
        <f>(0.15*1*B8*8)*2</f>
        <v>4.32</v>
      </c>
      <c r="D8">
        <f>(0.1*0.15*1.5*8)*3</f>
        <v>0.54</v>
      </c>
      <c r="E8">
        <f>D8+C8</f>
        <v>4.8600000000000003</v>
      </c>
      <c r="F8" s="8">
        <f>E8*(E5+F5)</f>
        <v>301.32</v>
      </c>
      <c r="G8">
        <v>100</v>
      </c>
      <c r="H8">
        <f t="shared" ref="H8:H17" si="1">G8+F8</f>
        <v>401.32</v>
      </c>
      <c r="I8" s="8">
        <f t="shared" ref="I8:I16" si="2">H8+G20</f>
        <v>401.32</v>
      </c>
      <c r="J8">
        <f t="shared" si="0"/>
        <v>401.32</v>
      </c>
      <c r="K8">
        <f>J8*K6</f>
        <v>425.39920000000001</v>
      </c>
    </row>
    <row r="9" spans="1:12" x14ac:dyDescent="0.3">
      <c r="A9" s="2" t="s">
        <v>13</v>
      </c>
      <c r="B9">
        <v>1.8</v>
      </c>
      <c r="C9">
        <f>(0.15*1*B9*8)*2</f>
        <v>4.32</v>
      </c>
      <c r="D9">
        <f>(0.1*0.25*1.5*8)*3</f>
        <v>0.90000000000000013</v>
      </c>
      <c r="E9">
        <f t="shared" ref="E9:E18" si="3">D9+C9</f>
        <v>5.2200000000000006</v>
      </c>
      <c r="F9" s="8">
        <f>E9*(E5+F5)</f>
        <v>323.64000000000004</v>
      </c>
      <c r="G9">
        <v>100</v>
      </c>
      <c r="H9">
        <f t="shared" si="1"/>
        <v>423.64000000000004</v>
      </c>
      <c r="I9" s="8">
        <f t="shared" si="2"/>
        <v>423.64000000000004</v>
      </c>
      <c r="J9">
        <f t="shared" si="0"/>
        <v>423.64000000000004</v>
      </c>
      <c r="K9">
        <f>J9*K6</f>
        <v>449.05840000000006</v>
      </c>
    </row>
    <row r="10" spans="1:12" x14ac:dyDescent="0.3">
      <c r="A10" s="2" t="s">
        <v>14</v>
      </c>
      <c r="B10">
        <v>2</v>
      </c>
      <c r="C10">
        <f>(0.15*1*B10*8)*2</f>
        <v>4.8</v>
      </c>
      <c r="D10">
        <f>(0.1*0.3*2*8)*3</f>
        <v>1.44</v>
      </c>
      <c r="E10">
        <f t="shared" si="3"/>
        <v>6.24</v>
      </c>
      <c r="F10" s="8">
        <f>E10*(E5+F5)</f>
        <v>386.88</v>
      </c>
      <c r="G10">
        <v>100</v>
      </c>
      <c r="H10">
        <f t="shared" si="1"/>
        <v>486.88</v>
      </c>
      <c r="I10" s="8">
        <f t="shared" si="2"/>
        <v>486.88</v>
      </c>
      <c r="J10">
        <f t="shared" si="0"/>
        <v>486.88</v>
      </c>
      <c r="K10">
        <f>J10*K6</f>
        <v>516.09280000000001</v>
      </c>
    </row>
    <row r="11" spans="1:12" x14ac:dyDescent="0.3">
      <c r="A11" s="2" t="s">
        <v>15</v>
      </c>
      <c r="B11">
        <v>1.8</v>
      </c>
      <c r="C11">
        <f>(0.15*1*B11*8)*2</f>
        <v>4.32</v>
      </c>
      <c r="D11">
        <f>(0.1*0.45*1.5*8)*3</f>
        <v>1.62</v>
      </c>
      <c r="E11">
        <f t="shared" si="3"/>
        <v>5.94</v>
      </c>
      <c r="F11" s="8">
        <f>E11*(E5+F5)</f>
        <v>368.28000000000003</v>
      </c>
      <c r="G11">
        <v>100</v>
      </c>
      <c r="H11">
        <f t="shared" si="1"/>
        <v>468.28000000000003</v>
      </c>
      <c r="I11" s="8">
        <f t="shared" si="2"/>
        <v>468.28000000000003</v>
      </c>
      <c r="J11">
        <f t="shared" si="0"/>
        <v>468.28000000000003</v>
      </c>
      <c r="K11">
        <f>J11*K6</f>
        <v>496.37680000000006</v>
      </c>
    </row>
    <row r="12" spans="1:12" x14ac:dyDescent="0.3">
      <c r="A12" s="2" t="s">
        <v>16</v>
      </c>
      <c r="B12">
        <v>1.8</v>
      </c>
      <c r="C12">
        <f>(0.15*1*B12*8)*2</f>
        <v>4.32</v>
      </c>
      <c r="D12">
        <f>(0.1*0.5*1.5*8)*3</f>
        <v>1.8000000000000003</v>
      </c>
      <c r="E12">
        <f t="shared" si="3"/>
        <v>6.120000000000001</v>
      </c>
      <c r="F12" s="8">
        <f>E12*(E5+F5)</f>
        <v>379.44000000000005</v>
      </c>
      <c r="G12">
        <v>100</v>
      </c>
      <c r="H12">
        <f t="shared" si="1"/>
        <v>479.44000000000005</v>
      </c>
      <c r="I12" s="8">
        <f t="shared" si="2"/>
        <v>479.44000000000005</v>
      </c>
      <c r="J12">
        <f t="shared" si="0"/>
        <v>479.44000000000005</v>
      </c>
      <c r="K12">
        <f>J12*K6</f>
        <v>508.20640000000009</v>
      </c>
    </row>
    <row r="13" spans="1:12" x14ac:dyDescent="0.3">
      <c r="A13" s="2" t="s">
        <v>17</v>
      </c>
      <c r="B13">
        <v>3</v>
      </c>
      <c r="C13">
        <f>(0.15*1*B13*8)*2</f>
        <v>7.1999999999999993</v>
      </c>
      <c r="D13">
        <f>(0.1*0.6*3*8)*3.2</f>
        <v>4.6079999999999997</v>
      </c>
      <c r="E13">
        <f t="shared" si="3"/>
        <v>11.808</v>
      </c>
      <c r="F13" s="8">
        <f>E13*(E5+F5)</f>
        <v>732.096</v>
      </c>
      <c r="G13">
        <v>200</v>
      </c>
      <c r="H13">
        <f t="shared" si="1"/>
        <v>932.096</v>
      </c>
      <c r="I13" s="8">
        <f t="shared" si="2"/>
        <v>932.096</v>
      </c>
      <c r="J13">
        <f>I13+50</f>
        <v>982.096</v>
      </c>
      <c r="K13">
        <f>J13*K6</f>
        <v>1041.0217600000001</v>
      </c>
    </row>
    <row r="14" spans="1:12" x14ac:dyDescent="0.3">
      <c r="A14" s="2" t="s">
        <v>18</v>
      </c>
      <c r="B14">
        <v>1.8</v>
      </c>
      <c r="C14">
        <f t="shared" ref="C14:C23" si="4">(0.15*1*B14*8)*2</f>
        <v>4.32</v>
      </c>
      <c r="D14">
        <f>(0.1*0.7*1.5*8)*3</f>
        <v>2.5199999999999996</v>
      </c>
      <c r="E14">
        <f t="shared" si="3"/>
        <v>6.84</v>
      </c>
      <c r="F14" s="8">
        <f>E14*(E5+F5)</f>
        <v>424.08</v>
      </c>
      <c r="G14">
        <v>100</v>
      </c>
      <c r="H14">
        <f t="shared" si="1"/>
        <v>524.07999999999993</v>
      </c>
      <c r="I14" s="8">
        <f t="shared" si="2"/>
        <v>524.07999999999993</v>
      </c>
      <c r="J14">
        <f t="shared" ref="J14:J17" si="5">I14</f>
        <v>524.07999999999993</v>
      </c>
      <c r="K14">
        <f>J14*K6</f>
        <v>555.52479999999991</v>
      </c>
    </row>
    <row r="15" spans="1:12" x14ac:dyDescent="0.3">
      <c r="A15" s="2" t="s">
        <v>19</v>
      </c>
      <c r="B15">
        <v>1.8</v>
      </c>
      <c r="C15">
        <f t="shared" si="4"/>
        <v>4.32</v>
      </c>
      <c r="D15">
        <f>(0.1*0.8*1.5*8)*3</f>
        <v>2.8800000000000008</v>
      </c>
      <c r="E15">
        <f t="shared" si="3"/>
        <v>7.2000000000000011</v>
      </c>
      <c r="F15" s="8">
        <f>E15*(E5+F5)</f>
        <v>446.40000000000009</v>
      </c>
      <c r="G15">
        <v>100</v>
      </c>
      <c r="H15">
        <f t="shared" si="1"/>
        <v>546.40000000000009</v>
      </c>
      <c r="I15" s="8">
        <f t="shared" si="2"/>
        <v>546.40000000000009</v>
      </c>
      <c r="J15">
        <f t="shared" si="5"/>
        <v>546.40000000000009</v>
      </c>
      <c r="K15">
        <f>J15*K6</f>
        <v>579.18400000000008</v>
      </c>
    </row>
    <row r="16" spans="1:12" x14ac:dyDescent="0.3">
      <c r="A16" s="2" t="s">
        <v>20</v>
      </c>
      <c r="B16">
        <v>2.5</v>
      </c>
      <c r="C16">
        <f>(0.2*1*B16*8)*2</f>
        <v>8</v>
      </c>
      <c r="D16">
        <f>(0.1*0.9*1.5*8)*3</f>
        <v>3.24</v>
      </c>
      <c r="E16">
        <f t="shared" si="3"/>
        <v>11.24</v>
      </c>
      <c r="F16" s="8">
        <f>E16*(E5+F5)</f>
        <v>696.88</v>
      </c>
      <c r="G16">
        <v>100</v>
      </c>
      <c r="H16">
        <f t="shared" si="1"/>
        <v>796.88</v>
      </c>
      <c r="I16" s="8">
        <f t="shared" si="2"/>
        <v>796.88</v>
      </c>
      <c r="J16">
        <f t="shared" si="5"/>
        <v>796.88</v>
      </c>
      <c r="K16">
        <f>J16*K6</f>
        <v>844.69280000000003</v>
      </c>
    </row>
    <row r="17" spans="1:11" x14ac:dyDescent="0.3">
      <c r="A17" s="2" t="s">
        <v>21</v>
      </c>
      <c r="B17">
        <v>1.8</v>
      </c>
      <c r="C17">
        <f t="shared" si="4"/>
        <v>4.32</v>
      </c>
      <c r="D17">
        <f>(0.1*1*1.5*8)*3</f>
        <v>3.6000000000000005</v>
      </c>
      <c r="E17">
        <f t="shared" si="3"/>
        <v>7.9200000000000008</v>
      </c>
      <c r="F17" s="8">
        <f>E17*(E5+F5)</f>
        <v>491.04000000000008</v>
      </c>
      <c r="G17">
        <v>100</v>
      </c>
      <c r="H17">
        <f t="shared" si="1"/>
        <v>591.04000000000008</v>
      </c>
      <c r="I17" s="8">
        <f>H17+G29</f>
        <v>591.04000000000008</v>
      </c>
      <c r="J17">
        <f t="shared" si="5"/>
        <v>591.04000000000008</v>
      </c>
      <c r="K17">
        <f>J17*K6</f>
        <v>626.50240000000008</v>
      </c>
    </row>
    <row r="18" spans="1:11" x14ac:dyDescent="0.3">
      <c r="A18" s="9"/>
      <c r="B18" s="8"/>
      <c r="C18" s="8"/>
      <c r="D18" s="8"/>
      <c r="E18" s="10">
        <v>0</v>
      </c>
      <c r="F18" s="10">
        <v>0</v>
      </c>
      <c r="G18" s="8"/>
      <c r="H18" s="8"/>
      <c r="I18" s="8"/>
      <c r="J18" s="8"/>
      <c r="K18" s="8"/>
    </row>
    <row r="19" spans="1:11" x14ac:dyDescent="0.3">
      <c r="A19" s="2">
        <v>10</v>
      </c>
      <c r="B19">
        <v>1</v>
      </c>
      <c r="C19">
        <v>0.15</v>
      </c>
      <c r="D19">
        <f t="shared" ref="D19:D29" si="6">C19*1*B19*8</f>
        <v>1.2</v>
      </c>
      <c r="E19">
        <f>D19*E18+F18</f>
        <v>0</v>
      </c>
      <c r="F19">
        <v>0</v>
      </c>
      <c r="G19">
        <f>F19+E19</f>
        <v>0</v>
      </c>
    </row>
    <row r="20" spans="1:11" x14ac:dyDescent="0.3">
      <c r="A20" s="2">
        <v>15</v>
      </c>
      <c r="B20">
        <v>1</v>
      </c>
      <c r="C20">
        <v>0.2</v>
      </c>
      <c r="D20">
        <f t="shared" si="6"/>
        <v>1.6</v>
      </c>
      <c r="E20">
        <f>D20*E18+F18</f>
        <v>0</v>
      </c>
      <c r="F20">
        <v>0</v>
      </c>
      <c r="G20">
        <f t="shared" ref="G20:G29" si="7">F20+E20</f>
        <v>0</v>
      </c>
    </row>
    <row r="21" spans="1:11" x14ac:dyDescent="0.3">
      <c r="A21" s="2">
        <v>20</v>
      </c>
      <c r="B21">
        <v>1</v>
      </c>
      <c r="C21">
        <v>0.25</v>
      </c>
      <c r="D21">
        <f t="shared" si="6"/>
        <v>2</v>
      </c>
      <c r="E21">
        <f>D21*E18+F18</f>
        <v>0</v>
      </c>
      <c r="F21">
        <v>0</v>
      </c>
      <c r="G21">
        <f t="shared" si="7"/>
        <v>0</v>
      </c>
    </row>
    <row r="22" spans="1:11" x14ac:dyDescent="0.3">
      <c r="A22" s="2">
        <v>30</v>
      </c>
      <c r="B22">
        <v>1</v>
      </c>
      <c r="C22">
        <v>0.35</v>
      </c>
      <c r="D22">
        <f t="shared" si="6"/>
        <v>2.8</v>
      </c>
      <c r="E22">
        <f>D22*E18+F18</f>
        <v>0</v>
      </c>
      <c r="F22">
        <v>0</v>
      </c>
      <c r="G22">
        <f t="shared" si="7"/>
        <v>0</v>
      </c>
    </row>
    <row r="23" spans="1:11" x14ac:dyDescent="0.3">
      <c r="A23" s="2">
        <v>40</v>
      </c>
      <c r="B23">
        <v>1.25</v>
      </c>
      <c r="C23">
        <v>0.45</v>
      </c>
      <c r="D23">
        <f t="shared" si="6"/>
        <v>4.5</v>
      </c>
      <c r="E23">
        <f>D23*E18+F18</f>
        <v>0</v>
      </c>
      <c r="F23">
        <v>0</v>
      </c>
      <c r="G23">
        <f t="shared" si="7"/>
        <v>0</v>
      </c>
    </row>
    <row r="24" spans="1:11" x14ac:dyDescent="0.3">
      <c r="A24" s="2">
        <v>50</v>
      </c>
      <c r="B24">
        <v>1.25</v>
      </c>
      <c r="C24">
        <v>0.55000000000000004</v>
      </c>
      <c r="D24">
        <f t="shared" si="6"/>
        <v>5.5</v>
      </c>
      <c r="E24">
        <f>D24*E18+F18</f>
        <v>0</v>
      </c>
      <c r="F24">
        <v>0</v>
      </c>
      <c r="G24">
        <f t="shared" si="7"/>
        <v>0</v>
      </c>
    </row>
    <row r="25" spans="1:11" x14ac:dyDescent="0.3">
      <c r="A25" s="2">
        <v>60</v>
      </c>
      <c r="B25">
        <v>1.25</v>
      </c>
      <c r="C25">
        <v>0.65</v>
      </c>
      <c r="D25">
        <f t="shared" si="6"/>
        <v>6.5</v>
      </c>
      <c r="E25">
        <f>D25*E18+F18</f>
        <v>0</v>
      </c>
      <c r="F25">
        <v>0</v>
      </c>
      <c r="G25">
        <f t="shared" si="7"/>
        <v>0</v>
      </c>
    </row>
    <row r="26" spans="1:11" x14ac:dyDescent="0.3">
      <c r="A26" s="2">
        <v>70</v>
      </c>
      <c r="B26">
        <v>1.25</v>
      </c>
      <c r="C26">
        <v>0.75</v>
      </c>
      <c r="D26">
        <f t="shared" si="6"/>
        <v>7.5</v>
      </c>
      <c r="E26">
        <f>D26*E18+F18</f>
        <v>0</v>
      </c>
      <c r="F26">
        <v>0</v>
      </c>
      <c r="G26">
        <f t="shared" si="7"/>
        <v>0</v>
      </c>
    </row>
    <row r="27" spans="1:11" x14ac:dyDescent="0.3">
      <c r="A27" s="2">
        <v>80</v>
      </c>
      <c r="B27">
        <v>1.25</v>
      </c>
      <c r="C27">
        <v>0.85</v>
      </c>
      <c r="D27">
        <f t="shared" si="6"/>
        <v>8.5</v>
      </c>
      <c r="E27">
        <f>D27*E18+F18</f>
        <v>0</v>
      </c>
      <c r="F27">
        <v>0</v>
      </c>
      <c r="G27">
        <f t="shared" si="7"/>
        <v>0</v>
      </c>
    </row>
    <row r="28" spans="1:11" x14ac:dyDescent="0.3">
      <c r="A28" s="2">
        <v>90</v>
      </c>
      <c r="B28">
        <v>1.25</v>
      </c>
      <c r="C28">
        <v>0.95</v>
      </c>
      <c r="D28">
        <f t="shared" si="6"/>
        <v>9.5</v>
      </c>
      <c r="E28">
        <f>D28*E18+F18</f>
        <v>0</v>
      </c>
      <c r="F28">
        <v>0</v>
      </c>
      <c r="G28">
        <f t="shared" si="7"/>
        <v>0</v>
      </c>
    </row>
    <row r="29" spans="1:11" x14ac:dyDescent="0.3">
      <c r="A29" s="2">
        <v>100</v>
      </c>
      <c r="B29">
        <v>1.25</v>
      </c>
      <c r="C29">
        <v>1.05</v>
      </c>
      <c r="D29">
        <f t="shared" si="6"/>
        <v>10.5</v>
      </c>
      <c r="E29">
        <f>D29*E18+F18</f>
        <v>0</v>
      </c>
      <c r="F29">
        <v>0</v>
      </c>
      <c r="G29">
        <f t="shared" si="7"/>
        <v>0</v>
      </c>
    </row>
  </sheetData>
  <mergeCells count="5">
    <mergeCell ref="A1:L2"/>
    <mergeCell ref="E3:E4"/>
    <mergeCell ref="F3:F4"/>
    <mergeCell ref="E5:E6"/>
    <mergeCell ref="F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Ahmed</dc:creator>
  <cp:lastModifiedBy>abdallah.hadad4343@gmail.com</cp:lastModifiedBy>
  <dcterms:created xsi:type="dcterms:W3CDTF">2015-06-05T18:17:20Z</dcterms:created>
  <dcterms:modified xsi:type="dcterms:W3CDTF">2025-06-17T01:05:05Z</dcterms:modified>
</cp:coreProperties>
</file>