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rajab\Downloads\Boost-Glider-main\Boost-Glider-main\"/>
    </mc:Choice>
  </mc:AlternateContent>
  <xr:revisionPtr revIDLastSave="0" documentId="13_ncr:1_{99A82846-EB26-4CE7-87D8-9B973653A48F}" xr6:coauthVersionLast="47" xr6:coauthVersionMax="47" xr10:uidLastSave="{00000000-0000-0000-0000-000000000000}"/>
  <bookViews>
    <workbookView xWindow="-110" yWindow="-110" windowWidth="19420" windowHeight="10300" firstSheet="2"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22" i="5" l="1"/>
  <c r="W22" i="5"/>
  <c r="AP21" i="5"/>
  <c r="W21" i="5"/>
  <c r="AP20" i="5"/>
  <c r="W20" i="5"/>
  <c r="AP19" i="5"/>
  <c r="W19" i="5"/>
  <c r="AP18" i="5"/>
  <c r="W18" i="5"/>
  <c r="AP17" i="5"/>
  <c r="W17" i="5"/>
  <c r="AP16" i="5"/>
  <c r="W16" i="5"/>
  <c r="AP15" i="5"/>
  <c r="W15" i="5"/>
  <c r="AP14" i="5"/>
  <c r="W14" i="5"/>
  <c r="AP13" i="5"/>
  <c r="W13" i="5"/>
  <c r="L13" i="4"/>
  <c r="M13" i="4"/>
  <c r="S13" i="4"/>
  <c r="AG13" i="4"/>
  <c r="L14" i="4"/>
  <c r="M14" i="4"/>
  <c r="S14" i="4"/>
  <c r="AG14" i="4"/>
  <c r="L15" i="4"/>
  <c r="M15" i="4"/>
  <c r="S15" i="4"/>
  <c r="AG15" i="4"/>
  <c r="L16" i="4"/>
  <c r="M16" i="4"/>
  <c r="S16" i="4"/>
  <c r="AG16" i="4"/>
  <c r="L17" i="4"/>
  <c r="M17" i="4"/>
  <c r="S17" i="4"/>
  <c r="AG17" i="4"/>
  <c r="L18" i="4"/>
  <c r="M18" i="4"/>
  <c r="S18" i="4"/>
  <c r="AG18" i="4"/>
  <c r="L19" i="4"/>
  <c r="M19" i="4"/>
  <c r="S19" i="4"/>
  <c r="AG19" i="4"/>
  <c r="L20" i="4"/>
  <c r="M20" i="4"/>
  <c r="S20" i="4"/>
  <c r="AG20" i="4"/>
  <c r="L21" i="4"/>
  <c r="M21" i="4"/>
  <c r="S21" i="4"/>
  <c r="AG21" i="4"/>
  <c r="L22" i="4"/>
  <c r="M22" i="4"/>
  <c r="S22" i="4"/>
  <c r="AG22" i="4"/>
  <c r="F15" i="4"/>
  <c r="G15" i="4"/>
  <c r="I15" i="4" s="1"/>
  <c r="F16" i="4"/>
  <c r="G16" i="4"/>
  <c r="I16" i="4"/>
  <c r="F17" i="4"/>
  <c r="G17" i="4"/>
  <c r="I17" i="4" s="1"/>
  <c r="F18" i="4"/>
  <c r="G18" i="4"/>
  <c r="I18" i="4"/>
  <c r="F19" i="4"/>
  <c r="G19" i="4"/>
  <c r="I19" i="4"/>
  <c r="F20" i="4"/>
  <c r="G20" i="4"/>
  <c r="I20" i="4"/>
  <c r="F21" i="4"/>
  <c r="G21" i="4"/>
  <c r="I21" i="4" s="1"/>
  <c r="F22" i="4"/>
  <c r="G22" i="4"/>
  <c r="I22" i="4"/>
  <c r="F14" i="4"/>
  <c r="G14" i="4"/>
  <c r="I14" i="4" s="1"/>
  <c r="F13" i="4"/>
  <c r="G13" i="4"/>
  <c r="I13" i="4"/>
  <c r="AP12" i="5"/>
  <c r="W12" i="5"/>
  <c r="AP11" i="5"/>
  <c r="W11" i="5"/>
  <c r="AP10" i="5"/>
  <c r="W10" i="5"/>
  <c r="AP9" i="5"/>
  <c r="W9" i="5"/>
  <c r="AP8" i="5"/>
  <c r="W8" i="5"/>
  <c r="AP7" i="5"/>
  <c r="W7" i="5"/>
  <c r="AP6" i="5"/>
  <c r="W6" i="5"/>
  <c r="AP5" i="5"/>
  <c r="W5" i="5"/>
  <c r="AP4" i="5"/>
  <c r="W4" i="5"/>
  <c r="AP3" i="5"/>
  <c r="W3" i="5"/>
  <c r="M12" i="4"/>
  <c r="S12" i="4"/>
  <c r="AG12" i="4"/>
  <c r="M3" i="4"/>
  <c r="S3" i="4"/>
  <c r="AG3" i="4"/>
  <c r="M4" i="4"/>
  <c r="S4" i="4"/>
  <c r="AG4" i="4"/>
  <c r="M5" i="4"/>
  <c r="S5" i="4"/>
  <c r="AG5" i="4"/>
  <c r="M6" i="4"/>
  <c r="S6" i="4"/>
  <c r="AG6" i="4"/>
  <c r="M7" i="4"/>
  <c r="S7" i="4"/>
  <c r="AG7" i="4"/>
  <c r="M8" i="4"/>
  <c r="S8" i="4"/>
  <c r="AG8" i="4"/>
  <c r="M9" i="4"/>
  <c r="S9" i="4"/>
  <c r="AG9" i="4"/>
  <c r="M10" i="4"/>
  <c r="S10" i="4"/>
  <c r="AG10" i="4"/>
  <c r="M11" i="4"/>
  <c r="S11" i="4"/>
  <c r="AG11" i="4"/>
  <c r="L3" i="4"/>
  <c r="L4" i="4"/>
  <c r="L5" i="4"/>
  <c r="L6" i="4"/>
  <c r="L7" i="4"/>
  <c r="L8" i="4"/>
  <c r="L9" i="4"/>
  <c r="L10" i="4"/>
  <c r="L11" i="4"/>
  <c r="L12" i="4"/>
  <c r="I3" i="4"/>
  <c r="I4" i="4"/>
  <c r="I5" i="4"/>
  <c r="I6" i="4"/>
  <c r="I7" i="4"/>
  <c r="I8" i="4"/>
  <c r="I9" i="4"/>
  <c r="I10" i="4"/>
  <c r="I11" i="4"/>
  <c r="I12" i="4"/>
  <c r="G3" i="4"/>
  <c r="G4" i="4"/>
  <c r="G5" i="4"/>
  <c r="G6" i="4"/>
  <c r="G7" i="4"/>
  <c r="G8" i="4"/>
  <c r="G9" i="4"/>
  <c r="G10" i="4"/>
  <c r="G11" i="4"/>
  <c r="G12" i="4"/>
  <c r="F3" i="4"/>
  <c r="F4" i="4"/>
  <c r="F5" i="4"/>
  <c r="F6" i="4"/>
  <c r="F7" i="4"/>
  <c r="F8" i="4"/>
  <c r="F9" i="4"/>
  <c r="F10" i="4"/>
  <c r="F11" i="4"/>
  <c r="F12" i="4"/>
  <c r="AP2" i="5"/>
  <c r="W2" i="5"/>
  <c r="AG2" i="4"/>
  <c r="S2" i="4"/>
  <c r="M2" i="4"/>
  <c r="L2" i="4"/>
  <c r="G2" i="4"/>
  <c r="I2" i="4" s="1"/>
  <c r="F2" i="4"/>
  <c r="B2" i="8" a="1"/>
  <c r="B2"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A57722CF-62E0-428D-AB10-1D20AF12095C}">
      <text>
        <r>
          <rPr>
            <b/>
            <sz val="9"/>
            <color indexed="81"/>
            <rFont val="Tahoma"/>
            <family val="2"/>
          </rPr>
          <t>John Mah:</t>
        </r>
        <r>
          <rPr>
            <sz val="9"/>
            <color indexed="81"/>
            <rFont val="Tahoma"/>
            <family val="2"/>
          </rPr>
          <t xml:space="preserve">
Design Configuration ID</t>
        </r>
      </text>
    </comment>
    <comment ref="B1" authorId="0" shapeId="0" xr:uid="{EABE38B3-91FF-409E-8CD9-05929F01F2FE}">
      <text>
        <r>
          <rPr>
            <b/>
            <sz val="9"/>
            <color indexed="81"/>
            <rFont val="Tahoma"/>
            <family val="2"/>
          </rPr>
          <t>John Mah:</t>
        </r>
        <r>
          <rPr>
            <sz val="9"/>
            <color indexed="81"/>
            <rFont val="Tahoma"/>
            <family val="2"/>
          </rPr>
          <t xml:space="preserve">
STD Atmosphere Altitude in meters</t>
        </r>
      </text>
    </comment>
    <comment ref="C1" authorId="0" shapeId="0" xr:uid="{22E816BB-09B0-4F88-B18F-852CFA82290E}">
      <text>
        <r>
          <rPr>
            <b/>
            <sz val="9"/>
            <color indexed="81"/>
            <rFont val="Tahoma"/>
            <family val="2"/>
          </rPr>
          <t>John Mah:</t>
        </r>
        <r>
          <rPr>
            <sz val="9"/>
            <color indexed="81"/>
            <rFont val="Tahoma"/>
            <family val="2"/>
          </rPr>
          <t xml:space="preserve">
Estimate of glide velocity (m/s)</t>
        </r>
      </text>
    </comment>
    <comment ref="D1" authorId="0" shapeId="0" xr:uid="{95B61A99-2283-4D76-B78E-56FF95A5A87B}">
      <text>
        <r>
          <rPr>
            <b/>
            <sz val="9"/>
            <color indexed="81"/>
            <rFont val="Tahoma"/>
            <family val="2"/>
          </rPr>
          <t>John Mah:</t>
        </r>
        <r>
          <rPr>
            <sz val="9"/>
            <color indexed="81"/>
            <rFont val="Tahoma"/>
            <family val="2"/>
          </rPr>
          <t xml:space="preserve">
Fuselage length in m</t>
        </r>
      </text>
    </comment>
    <comment ref="E1" authorId="0" shapeId="0" xr:uid="{FDF4771C-27DD-4608-9A1E-FD0C2E70E409}">
      <text>
        <r>
          <rPr>
            <b/>
            <sz val="9"/>
            <color indexed="81"/>
            <rFont val="Tahoma"/>
            <family val="2"/>
          </rPr>
          <t>John Mah:</t>
        </r>
        <r>
          <rPr>
            <sz val="9"/>
            <color indexed="81"/>
            <rFont val="Tahoma"/>
            <family val="2"/>
          </rPr>
          <t xml:space="preserve">
Fuselage max diameter in m</t>
        </r>
      </text>
    </comment>
    <comment ref="F1" authorId="0" shapeId="0" xr:uid="{52B72F72-2123-4028-A4A6-37F51DC63EFC}">
      <text>
        <r>
          <rPr>
            <b/>
            <sz val="9"/>
            <color indexed="81"/>
            <rFont val="Tahoma"/>
            <family val="2"/>
          </rPr>
          <t>John Mah:</t>
        </r>
        <r>
          <rPr>
            <sz val="9"/>
            <color indexed="81"/>
            <rFont val="Tahoma"/>
            <family val="2"/>
          </rPr>
          <t xml:space="preserve">
Fuselage finess ratio (auto calcuated from length_f and dia_f)</t>
        </r>
      </text>
    </comment>
    <comment ref="G1" authorId="0" shapeId="0" xr:uid="{1A046D68-C6B9-46A5-9D8E-3CAB0356839E}">
      <text>
        <r>
          <rPr>
            <b/>
            <sz val="9"/>
            <color indexed="81"/>
            <rFont val="Tahoma"/>
            <family val="2"/>
          </rPr>
          <t>John Mah:</t>
        </r>
        <r>
          <rPr>
            <sz val="9"/>
            <color indexed="81"/>
            <rFont val="Tahoma"/>
            <family val="2"/>
          </rPr>
          <t xml:space="preserve">
Max Fuselage Xsection Area in m^2 (autocalculated)</t>
        </r>
      </text>
    </comment>
    <comment ref="H1" authorId="0" shapeId="0" xr:uid="{78B669D2-F2E9-43F9-809F-646A2F550568}">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592B4E44-1DB7-412F-9E69-36F6ADA3B4AF}">
      <text>
        <r>
          <rPr>
            <b/>
            <sz val="9"/>
            <color indexed="81"/>
            <rFont val="Tahoma"/>
            <family val="2"/>
          </rPr>
          <t>John Mah:</t>
        </r>
        <r>
          <rPr>
            <sz val="9"/>
            <color indexed="81"/>
            <rFont val="Tahoma"/>
            <family val="2"/>
          </rPr>
          <t xml:space="preserve">
Wetted Fuselage Area (m^2)
</t>
        </r>
      </text>
    </comment>
    <comment ref="J1" authorId="0" shapeId="0" xr:uid="{12175084-BBCB-4886-9816-ADFCCB46C7B2}">
      <text>
        <r>
          <rPr>
            <b/>
            <sz val="9"/>
            <color indexed="81"/>
            <rFont val="Tahoma"/>
            <family val="2"/>
          </rPr>
          <t>John Mah:</t>
        </r>
        <r>
          <rPr>
            <sz val="9"/>
            <color indexed="81"/>
            <rFont val="Tahoma"/>
            <family val="2"/>
          </rPr>
          <t xml:space="preserve">
Fuselage Interference Factor (default= 1)</t>
        </r>
      </text>
    </comment>
    <comment ref="K1" authorId="0" shapeId="0" xr:uid="{4C1DC6C4-7894-4A66-B860-8E72C8F1BE7E}">
      <text>
        <r>
          <rPr>
            <b/>
            <sz val="9"/>
            <color indexed="81"/>
            <rFont val="Tahoma"/>
            <family val="2"/>
          </rPr>
          <t>John Mah:</t>
        </r>
        <r>
          <rPr>
            <sz val="9"/>
            <color indexed="81"/>
            <rFont val="Tahoma"/>
            <family val="2"/>
          </rPr>
          <t xml:space="preserve">
Wing Planform Area (m^2)</t>
        </r>
      </text>
    </comment>
    <comment ref="L1" authorId="0" shapeId="0" xr:uid="{F2401731-6D7E-4E14-BD30-ABBA96BE220E}">
      <text>
        <r>
          <rPr>
            <b/>
            <sz val="9"/>
            <color indexed="81"/>
            <rFont val="Tahoma"/>
            <family val="2"/>
          </rPr>
          <t>John Mah:</t>
        </r>
        <r>
          <rPr>
            <sz val="9"/>
            <color indexed="81"/>
            <rFont val="Tahoma"/>
            <family val="2"/>
          </rPr>
          <t xml:space="preserve">
Wing Wetted Area (m^2)</t>
        </r>
      </text>
    </comment>
    <comment ref="M1" authorId="0" shapeId="0" xr:uid="{2AD8696C-AE31-4192-BD8A-05D0591D0995}">
      <text>
        <r>
          <rPr>
            <b/>
            <sz val="9"/>
            <color indexed="81"/>
            <rFont val="Tahoma"/>
            <family val="2"/>
          </rPr>
          <t>John Mah:</t>
        </r>
        <r>
          <rPr>
            <sz val="9"/>
            <color indexed="81"/>
            <rFont val="Tahoma"/>
            <family val="2"/>
          </rPr>
          <t xml:space="preserve">
Wing Aspect Ratio</t>
        </r>
      </text>
    </comment>
    <comment ref="N1" authorId="0" shapeId="0" xr:uid="{FACA6089-2868-45AB-A68C-A4F232BA10B3}">
      <text>
        <r>
          <rPr>
            <b/>
            <sz val="9"/>
            <color indexed="81"/>
            <rFont val="Tahoma"/>
            <family val="2"/>
          </rPr>
          <t>John Mah:</t>
        </r>
        <r>
          <rPr>
            <sz val="9"/>
            <color indexed="81"/>
            <rFont val="Tahoma"/>
            <family val="2"/>
          </rPr>
          <t xml:space="preserve">
Wing Taper Ratio</t>
        </r>
      </text>
    </comment>
    <comment ref="O1" authorId="0" shapeId="0" xr:uid="{92B13426-3602-4727-BC2A-3E39CCD1AC15}">
      <text>
        <r>
          <rPr>
            <b/>
            <sz val="9"/>
            <color indexed="81"/>
            <rFont val="Tahoma"/>
            <family val="2"/>
          </rPr>
          <t>John Mah:</t>
        </r>
        <r>
          <rPr>
            <sz val="9"/>
            <color indexed="81"/>
            <rFont val="Tahoma"/>
            <family val="2"/>
          </rPr>
          <t xml:space="preserve">
Wing Leading Edge Sweep (deg)</t>
        </r>
      </text>
    </comment>
    <comment ref="P1" authorId="0" shapeId="0" xr:uid="{F72C56CA-9F4D-4AE2-90E2-9B55F62C245D}">
      <text>
        <r>
          <rPr>
            <b/>
            <sz val="9"/>
            <color indexed="81"/>
            <rFont val="Tahoma"/>
            <family val="2"/>
          </rPr>
          <t>John Mah:</t>
        </r>
        <r>
          <rPr>
            <sz val="9"/>
            <color indexed="81"/>
            <rFont val="Tahoma"/>
            <family val="2"/>
          </rPr>
          <t xml:space="preserve">
Wing Quarter Chord Sweep (deg)</t>
        </r>
      </text>
    </comment>
    <comment ref="Q1" authorId="0" shapeId="0" xr:uid="{20F6D625-323B-49EC-9B8E-C2CE6E57C400}">
      <text>
        <r>
          <rPr>
            <b/>
            <sz val="9"/>
            <color indexed="81"/>
            <rFont val="Tahoma"/>
            <family val="2"/>
          </rPr>
          <t>John Mah:</t>
        </r>
        <r>
          <rPr>
            <sz val="9"/>
            <color indexed="81"/>
            <rFont val="Tahoma"/>
            <family val="2"/>
          </rPr>
          <t xml:space="preserve">
Wing Interference Factor</t>
        </r>
      </text>
    </comment>
    <comment ref="R1" authorId="0" shapeId="0" xr:uid="{9968A1DA-016B-4DFA-9005-B03EE5FF32C5}">
      <text>
        <r>
          <rPr>
            <b/>
            <sz val="9"/>
            <color indexed="81"/>
            <rFont val="Tahoma"/>
            <family val="2"/>
          </rPr>
          <t>John Mah:</t>
        </r>
        <r>
          <rPr>
            <sz val="9"/>
            <color indexed="81"/>
            <rFont val="Tahoma"/>
            <family val="2"/>
          </rPr>
          <t xml:space="preserve">
Horz Tail 1 Planform Area (m^2)</t>
        </r>
      </text>
    </comment>
    <comment ref="S1" authorId="0" shapeId="0" xr:uid="{9599C69C-FB7F-4074-8170-71BE37F5781E}">
      <text>
        <r>
          <rPr>
            <b/>
            <sz val="9"/>
            <color indexed="81"/>
            <rFont val="Tahoma"/>
            <family val="2"/>
          </rPr>
          <t>John Mah:</t>
        </r>
        <r>
          <rPr>
            <sz val="9"/>
            <color indexed="81"/>
            <rFont val="Tahoma"/>
            <family val="2"/>
          </rPr>
          <t xml:space="preserve">
Horz Tail 1 Wetted Area (m^2)</t>
        </r>
      </text>
    </comment>
    <comment ref="T1" authorId="0" shapeId="0" xr:uid="{B3365BBC-02BA-4EB8-BE4F-57DAB2F018DF}">
      <text>
        <r>
          <rPr>
            <b/>
            <sz val="9"/>
            <color indexed="81"/>
            <rFont val="Tahoma"/>
            <family val="2"/>
          </rPr>
          <t>John Mah:</t>
        </r>
        <r>
          <rPr>
            <sz val="9"/>
            <color indexed="81"/>
            <rFont val="Tahoma"/>
            <family val="2"/>
          </rPr>
          <t xml:space="preserve">
Horz Tail 1 Aspect Ratio</t>
        </r>
      </text>
    </comment>
    <comment ref="U1" authorId="0" shapeId="0" xr:uid="{976736FE-DF8F-41BD-A7F8-1A7533D0CCA7}">
      <text>
        <r>
          <rPr>
            <b/>
            <sz val="9"/>
            <color indexed="81"/>
            <rFont val="Tahoma"/>
            <family val="2"/>
          </rPr>
          <t>John Mah:</t>
        </r>
        <r>
          <rPr>
            <sz val="9"/>
            <color indexed="81"/>
            <rFont val="Tahoma"/>
            <family val="2"/>
          </rPr>
          <t xml:space="preserve">
Horz Tail 1 Taper Ratio</t>
        </r>
      </text>
    </comment>
    <comment ref="V1" authorId="0" shapeId="0" xr:uid="{CB902C87-4942-4B34-B4AB-3BCF375AA93C}">
      <text>
        <r>
          <rPr>
            <b/>
            <sz val="9"/>
            <color indexed="81"/>
            <rFont val="Tahoma"/>
            <family val="2"/>
          </rPr>
          <t>John Mah:</t>
        </r>
        <r>
          <rPr>
            <sz val="9"/>
            <color indexed="81"/>
            <rFont val="Tahoma"/>
            <family val="2"/>
          </rPr>
          <t xml:space="preserve">
Horz Tail 1 Leading Edge Sweep (deg)</t>
        </r>
      </text>
    </comment>
    <comment ref="W1" authorId="0" shapeId="0" xr:uid="{849FE932-D5B5-4A96-BE2F-44BEFA866EB1}">
      <text>
        <r>
          <rPr>
            <b/>
            <sz val="9"/>
            <color indexed="81"/>
            <rFont val="Tahoma"/>
            <family val="2"/>
          </rPr>
          <t>John Mah:</t>
        </r>
        <r>
          <rPr>
            <sz val="9"/>
            <color indexed="81"/>
            <rFont val="Tahoma"/>
            <family val="2"/>
          </rPr>
          <t xml:space="preserve">
Horz Tail 1 Estimated Mean Aerodynamic Chord length (m)</t>
        </r>
      </text>
    </comment>
    <comment ref="X1" authorId="0" shapeId="0" xr:uid="{E2E4AD56-C7D3-49C1-9882-4BAE0B08B656}">
      <text>
        <r>
          <rPr>
            <b/>
            <sz val="9"/>
            <color indexed="81"/>
            <rFont val="Tahoma"/>
            <family val="2"/>
          </rPr>
          <t>John Mah:</t>
        </r>
        <r>
          <rPr>
            <sz val="9"/>
            <color indexed="81"/>
            <rFont val="Tahoma"/>
            <family val="2"/>
          </rPr>
          <t xml:space="preserve">
Horz Tail 1 Interference Factor</t>
        </r>
      </text>
    </comment>
    <comment ref="Y1" authorId="0" shapeId="0" xr:uid="{B441D15C-6792-49D8-960F-0830B6DD5E4B}">
      <text>
        <r>
          <rPr>
            <b/>
            <sz val="9"/>
            <color indexed="81"/>
            <rFont val="Tahoma"/>
            <family val="2"/>
          </rPr>
          <t>John Mah:</t>
        </r>
        <r>
          <rPr>
            <sz val="9"/>
            <color indexed="81"/>
            <rFont val="Tahoma"/>
            <family val="2"/>
          </rPr>
          <t xml:space="preserve">
Horz Tail 2 Planform Area (m^2)</t>
        </r>
      </text>
    </comment>
    <comment ref="Z1" authorId="0" shapeId="0" xr:uid="{C22332EE-C48E-4F55-8E56-45B1EA3BEC19}">
      <text>
        <r>
          <rPr>
            <b/>
            <sz val="9"/>
            <color indexed="81"/>
            <rFont val="Tahoma"/>
            <family val="2"/>
          </rPr>
          <t>John Mah:</t>
        </r>
        <r>
          <rPr>
            <sz val="9"/>
            <color indexed="81"/>
            <rFont val="Tahoma"/>
            <family val="2"/>
          </rPr>
          <t xml:space="preserve">
Horz Tail 2 Wetted Area (m^2)</t>
        </r>
      </text>
    </comment>
    <comment ref="AA1" authorId="0" shapeId="0" xr:uid="{3BA2AD5C-1630-4B6C-87CA-32E0FAAA2E8E}">
      <text>
        <r>
          <rPr>
            <b/>
            <sz val="9"/>
            <color indexed="81"/>
            <rFont val="Tahoma"/>
            <family val="2"/>
          </rPr>
          <t>John Mah:</t>
        </r>
        <r>
          <rPr>
            <sz val="9"/>
            <color indexed="81"/>
            <rFont val="Tahoma"/>
            <family val="2"/>
          </rPr>
          <t xml:space="preserve">
Horz Tail 2 Aspect Ratio</t>
        </r>
      </text>
    </comment>
    <comment ref="AB1" authorId="0" shapeId="0" xr:uid="{876C96EE-F1D3-4CBF-A274-F952C6B2B59B}">
      <text>
        <r>
          <rPr>
            <b/>
            <sz val="9"/>
            <color indexed="81"/>
            <rFont val="Tahoma"/>
            <family val="2"/>
          </rPr>
          <t>John Mah:</t>
        </r>
        <r>
          <rPr>
            <sz val="9"/>
            <color indexed="81"/>
            <rFont val="Tahoma"/>
            <family val="2"/>
          </rPr>
          <t xml:space="preserve">
Horz Tail 2 Taper Ratio</t>
        </r>
      </text>
    </comment>
    <comment ref="AC1" authorId="0" shapeId="0" xr:uid="{AB193FE5-1564-4CE2-9546-09E88078F28E}">
      <text>
        <r>
          <rPr>
            <b/>
            <sz val="9"/>
            <color indexed="81"/>
            <rFont val="Tahoma"/>
            <family val="2"/>
          </rPr>
          <t>John Mah:</t>
        </r>
        <r>
          <rPr>
            <sz val="9"/>
            <color indexed="81"/>
            <rFont val="Tahoma"/>
            <family val="2"/>
          </rPr>
          <t xml:space="preserve">
Horz Tail 2 Leading Edge Sweep (deg)</t>
        </r>
      </text>
    </comment>
    <comment ref="AD1" authorId="0" shapeId="0" xr:uid="{1697AB86-7B08-4EBD-B2B6-C5CF3690FABB}">
      <text>
        <r>
          <rPr>
            <b/>
            <sz val="9"/>
            <color indexed="81"/>
            <rFont val="Tahoma"/>
            <family val="2"/>
          </rPr>
          <t>John Mah:</t>
        </r>
        <r>
          <rPr>
            <sz val="9"/>
            <color indexed="81"/>
            <rFont val="Tahoma"/>
            <family val="2"/>
          </rPr>
          <t xml:space="preserve">
Horz Tail 2 Estimated Mean Aerodynamic Chord (m)</t>
        </r>
      </text>
    </comment>
    <comment ref="AE1" authorId="0" shapeId="0" xr:uid="{A5B779C7-82A8-4B9E-A330-A19A79A4F458}">
      <text>
        <r>
          <rPr>
            <b/>
            <sz val="9"/>
            <color indexed="81"/>
            <rFont val="Tahoma"/>
            <family val="2"/>
          </rPr>
          <t>John Mah:</t>
        </r>
        <r>
          <rPr>
            <sz val="9"/>
            <color indexed="81"/>
            <rFont val="Tahoma"/>
            <family val="2"/>
          </rPr>
          <t xml:space="preserve">
Horz Tail 2 Interference Factor</t>
        </r>
      </text>
    </comment>
    <comment ref="AF1" authorId="0" shapeId="0" xr:uid="{1A38F9B5-2E57-4FAD-A87A-36E226087318}">
      <text>
        <r>
          <rPr>
            <b/>
            <sz val="9"/>
            <color indexed="81"/>
            <rFont val="Tahoma"/>
            <family val="2"/>
          </rPr>
          <t>John Mah:</t>
        </r>
        <r>
          <rPr>
            <sz val="9"/>
            <color indexed="81"/>
            <rFont val="Tahoma"/>
            <family val="2"/>
          </rPr>
          <t xml:space="preserve">
Vert Tail 1 Planform Area (m^2)</t>
        </r>
      </text>
    </comment>
    <comment ref="AG1" authorId="0" shapeId="0" xr:uid="{A8D1E827-CB16-4A44-8728-3D27031E5C69}">
      <text>
        <r>
          <rPr>
            <b/>
            <sz val="9"/>
            <color indexed="81"/>
            <rFont val="Tahoma"/>
            <family val="2"/>
          </rPr>
          <t>John Mah:</t>
        </r>
        <r>
          <rPr>
            <sz val="9"/>
            <color indexed="81"/>
            <rFont val="Tahoma"/>
            <family val="2"/>
          </rPr>
          <t xml:space="preserve">
Vert Tail 1 Wetted Area (m^2)</t>
        </r>
      </text>
    </comment>
    <comment ref="AH1" authorId="0" shapeId="0" xr:uid="{22918086-0C74-48BC-B656-C8EEC9D6E8D7}">
      <text>
        <r>
          <rPr>
            <b/>
            <sz val="9"/>
            <color indexed="81"/>
            <rFont val="Tahoma"/>
            <family val="2"/>
          </rPr>
          <t>John Mah:</t>
        </r>
        <r>
          <rPr>
            <sz val="9"/>
            <color indexed="81"/>
            <rFont val="Tahoma"/>
            <family val="2"/>
          </rPr>
          <t xml:space="preserve">
Vert Tail 1 Aspect Ratio</t>
        </r>
      </text>
    </comment>
    <comment ref="AI1" authorId="0" shapeId="0" xr:uid="{27850A33-5D3C-41BF-BAF1-D8C4107B5C0F}">
      <text>
        <r>
          <rPr>
            <b/>
            <sz val="9"/>
            <color indexed="81"/>
            <rFont val="Tahoma"/>
            <family val="2"/>
          </rPr>
          <t>John Mah:</t>
        </r>
        <r>
          <rPr>
            <sz val="9"/>
            <color indexed="81"/>
            <rFont val="Tahoma"/>
            <family val="2"/>
          </rPr>
          <t xml:space="preserve">
Vert Tail 1 Taper Ratio
</t>
        </r>
      </text>
    </comment>
    <comment ref="AJ1" authorId="0" shapeId="0" xr:uid="{C2B802A2-7B3C-4ED1-8813-D9835B261EA9}">
      <text>
        <r>
          <rPr>
            <b/>
            <sz val="9"/>
            <color indexed="81"/>
            <rFont val="Tahoma"/>
            <family val="2"/>
          </rPr>
          <t>John Mah:</t>
        </r>
        <r>
          <rPr>
            <sz val="9"/>
            <color indexed="81"/>
            <rFont val="Tahoma"/>
            <family val="2"/>
          </rPr>
          <t xml:space="preserve">
Vert Tail 1 Leading Edge Sweep (deg)</t>
        </r>
      </text>
    </comment>
    <comment ref="AK1" authorId="0" shapeId="0" xr:uid="{ED7CC757-0038-4013-AA4A-AC397722CB86}">
      <text>
        <r>
          <rPr>
            <b/>
            <sz val="9"/>
            <color indexed="81"/>
            <rFont val="Tahoma"/>
            <family val="2"/>
          </rPr>
          <t>John Mah:</t>
        </r>
        <r>
          <rPr>
            <sz val="9"/>
            <color indexed="81"/>
            <rFont val="Tahoma"/>
            <family val="2"/>
          </rPr>
          <t xml:space="preserve">
Vert Tail 1 Estimated Mean Aerodynamic Chord (m)</t>
        </r>
      </text>
    </comment>
    <comment ref="AL1" authorId="0" shapeId="0" xr:uid="{8C6E229A-181C-45D7-AF82-E6026E56A69F}">
      <text>
        <r>
          <rPr>
            <b/>
            <sz val="9"/>
            <color indexed="81"/>
            <rFont val="Tahoma"/>
            <family val="2"/>
          </rPr>
          <t>John Mah:</t>
        </r>
        <r>
          <rPr>
            <sz val="9"/>
            <color indexed="81"/>
            <rFont val="Tahoma"/>
            <family val="2"/>
          </rPr>
          <t xml:space="preserve">
Vert Tail 1 Interference Factor</t>
        </r>
      </text>
    </comment>
    <comment ref="AM1" authorId="0" shapeId="0" xr:uid="{F56E5D34-0A6E-4544-ABA4-030EBAC71B72}">
      <text>
        <r>
          <rPr>
            <b/>
            <sz val="9"/>
            <color indexed="81"/>
            <rFont val="Tahoma"/>
            <family val="2"/>
          </rPr>
          <t>John Mah:</t>
        </r>
        <r>
          <rPr>
            <sz val="9"/>
            <color indexed="81"/>
            <rFont val="Tahoma"/>
            <family val="2"/>
          </rPr>
          <t xml:space="preserve">
Vert Tail 2 Planform Area (m^2)</t>
        </r>
      </text>
    </comment>
    <comment ref="AN1" authorId="0" shapeId="0" xr:uid="{E06C2B75-BAFE-4C25-A4A5-72A0290409B5}">
      <text>
        <r>
          <rPr>
            <b/>
            <sz val="9"/>
            <color indexed="81"/>
            <rFont val="Tahoma"/>
            <family val="2"/>
          </rPr>
          <t>John Mah:</t>
        </r>
        <r>
          <rPr>
            <sz val="9"/>
            <color indexed="81"/>
            <rFont val="Tahoma"/>
            <family val="2"/>
          </rPr>
          <t xml:space="preserve">
Vert Tail 2 Wetted Area (m^2)</t>
        </r>
      </text>
    </comment>
    <comment ref="AO1" authorId="0" shapeId="0" xr:uid="{9EEAF1A0-4AAD-41A2-A917-30D08ED0DE68}">
      <text>
        <r>
          <rPr>
            <b/>
            <sz val="9"/>
            <color indexed="81"/>
            <rFont val="Tahoma"/>
            <family val="2"/>
          </rPr>
          <t>John Mah:</t>
        </r>
        <r>
          <rPr>
            <sz val="9"/>
            <color indexed="81"/>
            <rFont val="Tahoma"/>
            <family val="2"/>
          </rPr>
          <t xml:space="preserve">
Vert Tail 2 Aspect Ratio</t>
        </r>
      </text>
    </comment>
    <comment ref="AP1" authorId="0" shapeId="0" xr:uid="{9D9C995C-37A3-4BCD-A377-A2E5AA345A34}">
      <text>
        <r>
          <rPr>
            <b/>
            <sz val="9"/>
            <color indexed="81"/>
            <rFont val="Tahoma"/>
            <family val="2"/>
          </rPr>
          <t>John Mah:</t>
        </r>
        <r>
          <rPr>
            <sz val="9"/>
            <color indexed="81"/>
            <rFont val="Tahoma"/>
            <family val="2"/>
          </rPr>
          <t xml:space="preserve">
Vert Tail 2 Taper Ratio</t>
        </r>
      </text>
    </comment>
    <comment ref="AQ1" authorId="0" shapeId="0" xr:uid="{EDF17C56-92AE-43AE-91F2-4908AD7F675F}">
      <text>
        <r>
          <rPr>
            <b/>
            <sz val="9"/>
            <color indexed="81"/>
            <rFont val="Tahoma"/>
            <family val="2"/>
          </rPr>
          <t>John Mah:</t>
        </r>
        <r>
          <rPr>
            <sz val="9"/>
            <color indexed="81"/>
            <rFont val="Tahoma"/>
            <family val="2"/>
          </rPr>
          <t xml:space="preserve">
Vert Tail 2 Leading Edge Sweep (deg)</t>
        </r>
      </text>
    </comment>
    <comment ref="AR1" authorId="0" shapeId="0" xr:uid="{BB1F4F32-51E4-48F8-AE2C-7B72BF5F20B7}">
      <text>
        <r>
          <rPr>
            <b/>
            <sz val="9"/>
            <color indexed="81"/>
            <rFont val="Tahoma"/>
            <family val="2"/>
          </rPr>
          <t>John Mah:</t>
        </r>
        <r>
          <rPr>
            <sz val="9"/>
            <color indexed="81"/>
            <rFont val="Tahoma"/>
            <family val="2"/>
          </rPr>
          <t xml:space="preserve">
Vert Tail 2 Estimated Mean Aerodynamic Chord (m)</t>
        </r>
      </text>
    </comment>
    <comment ref="AS1" authorId="0" shapeId="0" xr:uid="{DC9E5CFD-D363-4F9F-ADF4-80AD3AEDC976}">
      <text>
        <r>
          <rPr>
            <b/>
            <sz val="9"/>
            <color indexed="81"/>
            <rFont val="Tahoma"/>
            <family val="2"/>
          </rPr>
          <t>John Mah:</t>
        </r>
        <r>
          <rPr>
            <sz val="9"/>
            <color indexed="81"/>
            <rFont val="Tahoma"/>
            <family val="2"/>
          </rPr>
          <t xml:space="preserve">
Vert Tail 2 Interference Factor</t>
        </r>
      </text>
    </comment>
    <comment ref="AT1" authorId="0" shapeId="0" xr:uid="{435A1CBA-A088-41C7-9B11-BEF543887D2E}">
      <text>
        <r>
          <rPr>
            <b/>
            <sz val="9"/>
            <color indexed="81"/>
            <rFont val="Tahoma"/>
            <family val="2"/>
          </rPr>
          <t>John Mah:</t>
        </r>
        <r>
          <rPr>
            <sz val="9"/>
            <color indexed="81"/>
            <rFont val="Tahoma"/>
            <family val="2"/>
          </rPr>
          <t xml:space="preserve">
2 or 1.25 liter</t>
        </r>
      </text>
    </comment>
    <comment ref="AU1" authorId="0" shapeId="0" xr:uid="{CAB67AF8-D994-4646-BD24-F7991C6954CE}">
      <text>
        <r>
          <rPr>
            <b/>
            <sz val="9"/>
            <color indexed="81"/>
            <rFont val="Tahoma"/>
            <family val="2"/>
          </rPr>
          <t>John Mah:</t>
        </r>
        <r>
          <rPr>
            <sz val="9"/>
            <color indexed="81"/>
            <rFont val="Tahoma"/>
            <family val="2"/>
          </rPr>
          <t xml:space="preserve">
mL or grams
</t>
        </r>
      </text>
    </comment>
    <comment ref="AV1" authorId="0" shapeId="0" xr:uid="{4579E6BA-3EB6-403C-8197-03C64E40BB96}">
      <text>
        <r>
          <rPr>
            <b/>
            <sz val="9"/>
            <color indexed="81"/>
            <rFont val="Tahoma"/>
            <family val="2"/>
          </rPr>
          <t>John Mah:</t>
        </r>
        <r>
          <rPr>
            <sz val="9"/>
            <color indexed="81"/>
            <rFont val="Tahoma"/>
            <family val="2"/>
          </rPr>
          <t xml:space="preserve">
Deg from horizontal</t>
        </r>
      </text>
    </comment>
    <comment ref="AW1" authorId="0" shapeId="0" xr:uid="{D56FF8C8-95CB-4C8B-8162-42BF33C705DD}">
      <text>
        <r>
          <rPr>
            <b/>
            <sz val="9"/>
            <color indexed="81"/>
            <rFont val="Tahoma"/>
            <family val="2"/>
          </rPr>
          <t>John Mah:</t>
        </r>
        <r>
          <rPr>
            <sz val="9"/>
            <color indexed="81"/>
            <rFont val="Tahoma"/>
            <family val="2"/>
          </rPr>
          <t xml:space="preserve">
Deg from North
0 = North
90 = East
180 = South
270 = West</t>
        </r>
      </text>
    </comment>
    <comment ref="AX1" authorId="0" shapeId="0" xr:uid="{AF38E8AA-7ACD-4888-8968-7CE0EE4DF900}">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E4C53BEF-C428-450D-AA0B-429B5DFFC4DE}">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<sst xmlns="http://schemas.openxmlformats.org/spreadsheetml/2006/main" count="473" uniqueCount="219">
  <si>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</si>
  <si>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</si>
  <si>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</si>
  <si>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</si>
  <si>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</si>
  <si>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</si>
  <si>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</si>
  <si>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</si>
  <si>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</si>
  <si>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</si>
  <si>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</si>
  <si>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</si>
  <si>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</si>
  <si>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</si>
  <si>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</si>
  <si>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</si>
  <si>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</si>
  <si>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</si>
  <si>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</si>
  <si>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</si>
  <si>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</si>
  <si>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</si>
  <si>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</si>
  <si>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</si>
  <si>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</si>
  <si>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</si>
  <si>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</si>
  <si>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</si>
  <si>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</si>
  <si>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</si>
  <si>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</si>
  <si>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</si>
  <si>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</si>
  <si>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</si>
  <si>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</si>
  <si>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</si>
  <si>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</si>
  <si>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</si>
  <si>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</si>
  <si>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</si>
  <si>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</si>
  <si>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</si>
  <si>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</si>
  <si>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</si>
  <si>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</si>
  <si>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</si>
  <si>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</si>
  <si>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</si>
  <si>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</si>
  <si>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</si>
  <si>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</si>
  <si>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</si>
  <si>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</si>
  <si>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</si>
  <si>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</si>
  <si>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</si>
  <si>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</si>
  <si>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</si>
  <si>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</si>
  <si>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</si>
  <si>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</si>
  <si>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</si>
  <si>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</si>
  <si>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</si>
  <si>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</si>
  <si>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</si>
  <si>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</si>
  <si>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</si>
  <si>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</si>
  <si>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</si>
  <si>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</si>
  <si>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</si>
  <si>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</si>
  <si>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</si>
  <si>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</si>
  <si>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</si>
  <si>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</si>
  <si>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</si>
  <si>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</si>
  <si>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</si>
  <si>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</si>
  <si>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</si>
  <si>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</si>
  <si>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</si>
  <si>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</si>
  <si>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</si>
  <si>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</si>
  <si>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</si>
  <si>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</si>
  <si>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</si>
  <si>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</si>
  <si>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</si>
  <si>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</si>
  <si>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</si>
  <si>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</si>
  <si>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</si>
  <si>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</si>
  <si>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</si>
  <si>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</si>
  <si>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</si>
  <si>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</si>
  <si>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</si>
  <si>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</si>
  <si>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</si>
  <si>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</si>
  <si>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</si>
  <si>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</si>
  <si>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</si>
  <si>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</si>
  <si>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</si>
  <si>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</si>
  <si>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</si>
  <si>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</si>
  <si>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</si>
  <si>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</si>
  <si>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</si>
  <si>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</si>
  <si>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</si>
  <si>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</si>
  <si>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</si>
  <si>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</si>
  <si>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</si>
  <si>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</si>
  <si>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</si>
  <si>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</si>
  <si>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</si>
  <si>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</si>
  <si>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</si>
  <si>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</si>
  <si>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</si>
  <si>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</si>
  <si>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</si>
  <si>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</si>
  <si>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</si>
  <si>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</si>
  <si>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</si>
  <si>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</si>
  <si>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</si>
  <si>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</si>
  <si>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</si>
  <si>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</si>
  <si>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</si>
  <si>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</si>
  <si>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</si>
  <si>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</si>
  <si>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</si>
  <si>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</si>
  <si>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</si>
  <si>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</si>
  <si>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</si>
  <si>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</si>
  <si>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</si>
  <si>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</si>
  <si>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</si>
  <si>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</si>
  <si>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</si>
  <si>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</si>
  <si>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</si>
  <si>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</si>
  <si>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</si>
  <si>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</si>
  <si>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</si>
  <si>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</si>
  <si>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</si>
  <si>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</si>
  <si>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</si>
  <si>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</si>
  <si>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</si>
  <si>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</si>
  <si>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</si>
  <si>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</si>
  <si>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</si>
  <si>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</si>
  <si>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</si>
  <si>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</si>
  <si>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</si>
  <si>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</si>
  <si>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</si>
  <si>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</si>
  <si>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</si>
  <si>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</si>
  <si>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</si>
  <si>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</si>
  <si>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</si>
  <si>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</si>
  <si>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</si>
  <si>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</si>
  <si>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</si>
  <si>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</si>
  <si>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</si>
  <si>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</si>
  <si>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</si>
  <si>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</si>
  <si>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</si>
  <si>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</si>
  <si>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</si>
  <si>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</si>
  <si>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</si>
  <si>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Base</t>
  </si>
  <si>
    <t>L_Fus_1</t>
  </si>
  <si>
    <t>L_Fus_2</t>
  </si>
  <si>
    <t>L_Fus_3</t>
  </si>
  <si>
    <t>L_Fus_4</t>
  </si>
  <si>
    <t>L_Fus_5</t>
  </si>
  <si>
    <t>L_Fus_6</t>
  </si>
  <si>
    <t>L_Fus_7</t>
  </si>
  <si>
    <t>L_Fus_8</t>
  </si>
  <si>
    <t>L_Fus_9</t>
  </si>
  <si>
    <t>L_Fus_10</t>
  </si>
  <si>
    <t>D_Fus_1</t>
  </si>
  <si>
    <t>D_Fus_2</t>
  </si>
  <si>
    <t>D_Fus_3</t>
  </si>
  <si>
    <t>D_Fus_4</t>
  </si>
  <si>
    <t>D_Fus_5</t>
  </si>
  <si>
    <t>D_Fus_6</t>
  </si>
  <si>
    <t>D_Fus_7</t>
  </si>
  <si>
    <t>D_Fus_8</t>
  </si>
  <si>
    <t>D_Fus_9</t>
  </si>
  <si>
    <t>D_Fus_10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</si>
</sst>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0" fillId="0" borderId="0" xfId="0" applyAlignment="1">
      <alignment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2" workbookViewId="0">
      <selection activeCell="D10" sqref="D10"/>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1" zoomScale="78"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22"/>
  <sheetViews>
    <sheetView tabSelected="1" topLeftCell="AJ9" zoomScale="98" workbookViewId="0">
      <selection activeCell="AU23" sqref="AU23"/>
    </sheetView>
  </sheetViews>
  <sheetFormatPr defaultRowHeight="14.5" x14ac:dyDescent="0.35"/>
  <cols>
    <col min="1" max="1" width="17.1796875" customWidth="1"/>
    <col min="2" max="2" width="10.54296875" customWidth="1"/>
    <col min="6" max="7" width="11.36328125" bestFit="1" customWidth="1"/>
    <col min="11" max="11" width="6.81640625" customWidth="1"/>
    <col min="13" max="13" width="11.36328125" bestFit="1" customWidth="1"/>
    <col min="16" max="16" width="14.54296875" bestFit="1" customWidth="1"/>
    <col min="20" max="20" width="11.36328125" bestFit="1" customWidth="1"/>
    <col min="34" max="34" width="11.3632812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5">
      <c r="A2" t="s">
        <v>198</v>
      </c>
      <c r="B2">
        <v>1655</v>
      </c>
      <c r="C2">
        <v>12</v>
      </c>
      <c r="D2">
        <v>0.66</v>
      </c>
      <c r="E2">
        <v>0.11</v>
      </c>
      <c r="F2">
        <f>D2/E2</f>
        <v>6</v>
      </c>
      <c r="G2">
        <f>3.14*(E2/2)^2</f>
        <v>9.4985E-3</v>
      </c>
      <c r="H2">
        <v>0</v>
      </c>
      <c r="I2">
        <f>G2*D2</f>
        <v>6.2690100000000002E-3</v>
      </c>
      <c r="J2">
        <v>1</v>
      </c>
      <c r="K2">
        <v>0.05</v>
      </c>
      <c r="L2">
        <f>1.5*K2</f>
        <v>7.5000000000000011E-2</v>
      </c>
      <c r="M2">
        <f>(0.5^2)/K2</f>
        <v>5</v>
      </c>
      <c r="N2">
        <v>0.2</v>
      </c>
      <c r="O2">
        <v>0</v>
      </c>
      <c r="P2">
        <v>0</v>
      </c>
      <c r="Q2">
        <v>1.4</v>
      </c>
      <c r="R2">
        <v>9.7499999999999996E-4</v>
      </c>
      <c r="S2">
        <f>1.5*R2</f>
        <v>1.4624999999999998E-3</v>
      </c>
      <c r="T2">
        <v>5.7690000000000001</v>
      </c>
      <c r="U2">
        <v>0.5</v>
      </c>
      <c r="V2">
        <v>0</v>
      </c>
      <c r="W2">
        <v>1.2500000000000001E-2</v>
      </c>
      <c r="X2">
        <v>1.4</v>
      </c>
      <c r="Y2" s="16">
        <v>0</v>
      </c>
      <c r="Z2" s="16">
        <v>0</v>
      </c>
      <c r="AA2" s="16">
        <v>0</v>
      </c>
      <c r="AB2" s="16">
        <v>0</v>
      </c>
      <c r="AC2" s="16">
        <v>0</v>
      </c>
      <c r="AD2" s="16">
        <v>0</v>
      </c>
      <c r="AE2" s="16">
        <v>0</v>
      </c>
      <c r="AF2" s="16">
        <v>9.2000000000000003E-4</v>
      </c>
      <c r="AG2">
        <f>1.5*AF2</f>
        <v>1.3800000000000002E-3</v>
      </c>
      <c r="AH2" s="16">
        <v>1.7390000000000001</v>
      </c>
      <c r="AI2" s="16">
        <v>1</v>
      </c>
      <c r="AJ2" s="16">
        <v>15</v>
      </c>
      <c r="AK2" s="16">
        <v>2.5999999999999999E-2</v>
      </c>
      <c r="AL2" s="16">
        <v>1.1000000000000001</v>
      </c>
      <c r="AM2" s="16">
        <v>0</v>
      </c>
      <c r="AN2" s="16">
        <v>0</v>
      </c>
      <c r="AO2" s="16">
        <v>0</v>
      </c>
      <c r="AP2" s="16">
        <v>0</v>
      </c>
      <c r="AQ2" s="16">
        <v>0</v>
      </c>
      <c r="AR2" s="16">
        <v>0</v>
      </c>
      <c r="AS2" s="16">
        <v>0</v>
      </c>
      <c r="AT2" s="16">
        <v>1.25</v>
      </c>
      <c r="AU2" s="16">
        <v>875</v>
      </c>
      <c r="AV2" s="16">
        <v>60</v>
      </c>
      <c r="AW2" s="16">
        <v>90</v>
      </c>
      <c r="AX2" s="16">
        <v>270</v>
      </c>
      <c r="AY2" s="16">
        <v>6.25</v>
      </c>
    </row>
    <row r="3" spans="1:51" x14ac:dyDescent="0.35">
      <c r="A3" t="s">
        <v>199</v>
      </c>
      <c r="B3">
        <v>1655</v>
      </c>
      <c r="C3">
        <v>12</v>
      </c>
      <c r="D3">
        <v>0.28999999999999998</v>
      </c>
      <c r="E3">
        <v>0.11</v>
      </c>
      <c r="F3">
        <f t="shared" ref="F3:F14" si="0">D3/E3</f>
        <v>2.6363636363636362</v>
      </c>
      <c r="G3">
        <f t="shared" ref="G3:G14" si="1">3.14*(E3/2)^2</f>
        <v>9.4985E-3</v>
      </c>
      <c r="H3">
        <v>0</v>
      </c>
      <c r="I3">
        <f t="shared" ref="I3:I14" si="2">G3*D3</f>
        <v>2.7545649999999996E-3</v>
      </c>
      <c r="J3">
        <v>1</v>
      </c>
      <c r="K3">
        <v>0.05</v>
      </c>
      <c r="L3">
        <f t="shared" ref="L3:L22" si="3">1.5*K3</f>
        <v>7.5000000000000011E-2</v>
      </c>
      <c r="M3">
        <f t="shared" ref="M3:M11" si="4">(0.5^2)/K3</f>
        <v>5</v>
      </c>
      <c r="N3">
        <v>0.2</v>
      </c>
      <c r="O3">
        <v>0</v>
      </c>
      <c r="P3">
        <v>0</v>
      </c>
      <c r="Q3">
        <v>1.4</v>
      </c>
      <c r="R3">
        <v>9.7499999999999996E-4</v>
      </c>
      <c r="S3">
        <f t="shared" ref="S3:S22" si="5">1.5*R3</f>
        <v>1.4624999999999998E-3</v>
      </c>
      <c r="T3">
        <v>5.7690000000000001</v>
      </c>
      <c r="U3">
        <v>0.5</v>
      </c>
      <c r="V3">
        <v>0</v>
      </c>
      <c r="W3">
        <v>1.2500000000000001E-2</v>
      </c>
      <c r="X3">
        <v>1.4</v>
      </c>
      <c r="Y3" s="16">
        <v>0</v>
      </c>
      <c r="Z3" s="16">
        <v>0</v>
      </c>
      <c r="AA3" s="16">
        <v>0</v>
      </c>
      <c r="AB3" s="16">
        <v>0</v>
      </c>
      <c r="AC3" s="16">
        <v>0</v>
      </c>
      <c r="AD3" s="16">
        <v>0</v>
      </c>
      <c r="AE3" s="16">
        <v>0</v>
      </c>
      <c r="AF3" s="16">
        <v>9.2000000000000003E-4</v>
      </c>
      <c r="AG3">
        <f t="shared" ref="AG3:AG22" si="6">1.5*AF3</f>
        <v>1.3800000000000002E-3</v>
      </c>
      <c r="AH3" s="16">
        <v>1.7390000000000001</v>
      </c>
      <c r="AI3" s="16">
        <v>1</v>
      </c>
      <c r="AJ3" s="16">
        <v>15</v>
      </c>
      <c r="AK3" s="16">
        <v>2.5999999999999999E-2</v>
      </c>
      <c r="AL3" s="16">
        <v>1.1000000000000001</v>
      </c>
      <c r="AM3" s="16">
        <v>0</v>
      </c>
      <c r="AN3" s="16">
        <v>0</v>
      </c>
      <c r="AO3" s="16">
        <v>0</v>
      </c>
      <c r="AP3" s="16">
        <v>0</v>
      </c>
      <c r="AQ3" s="16">
        <v>0</v>
      </c>
      <c r="AR3" s="16">
        <v>0</v>
      </c>
      <c r="AS3" s="16">
        <v>0</v>
      </c>
      <c r="AT3" s="16">
        <v>1.25</v>
      </c>
      <c r="AU3" s="16">
        <v>875</v>
      </c>
      <c r="AV3" s="16">
        <v>60</v>
      </c>
      <c r="AW3" s="16">
        <v>90</v>
      </c>
      <c r="AX3" s="16">
        <v>270</v>
      </c>
      <c r="AY3" s="16">
        <v>6.25</v>
      </c>
    </row>
    <row r="4" spans="1:51" x14ac:dyDescent="0.35">
      <c r="A4" t="s">
        <v>200</v>
      </c>
      <c r="B4">
        <v>1655</v>
      </c>
      <c r="C4">
        <v>12</v>
      </c>
      <c r="D4">
        <v>0.42</v>
      </c>
      <c r="E4">
        <v>0.11</v>
      </c>
      <c r="F4">
        <f t="shared" si="0"/>
        <v>3.8181818181818179</v>
      </c>
      <c r="G4">
        <f t="shared" si="1"/>
        <v>9.4985E-3</v>
      </c>
      <c r="H4">
        <v>0</v>
      </c>
      <c r="I4">
        <f t="shared" si="2"/>
        <v>3.9893699999999999E-3</v>
      </c>
      <c r="J4">
        <v>1</v>
      </c>
      <c r="K4">
        <v>0.05</v>
      </c>
      <c r="L4">
        <f t="shared" si="3"/>
        <v>7.5000000000000011E-2</v>
      </c>
      <c r="M4">
        <f t="shared" si="4"/>
        <v>5</v>
      </c>
      <c r="N4">
        <v>0.2</v>
      </c>
      <c r="O4">
        <v>0</v>
      </c>
      <c r="P4">
        <v>0</v>
      </c>
      <c r="Q4">
        <v>1.4</v>
      </c>
      <c r="R4">
        <v>9.7499999999999996E-4</v>
      </c>
      <c r="S4">
        <f t="shared" si="5"/>
        <v>1.4624999999999998E-3</v>
      </c>
      <c r="T4">
        <v>5.7690000000000001</v>
      </c>
      <c r="U4">
        <v>0.5</v>
      </c>
      <c r="V4">
        <v>0</v>
      </c>
      <c r="W4">
        <v>1.2500000000000001E-2</v>
      </c>
      <c r="X4">
        <v>1.4</v>
      </c>
      <c r="Y4" s="16">
        <v>0</v>
      </c>
      <c r="Z4" s="16">
        <v>0</v>
      </c>
      <c r="AA4" s="16">
        <v>0</v>
      </c>
      <c r="AB4" s="16">
        <v>0</v>
      </c>
      <c r="AC4" s="16">
        <v>0</v>
      </c>
      <c r="AD4" s="16">
        <v>0</v>
      </c>
      <c r="AE4" s="16">
        <v>0</v>
      </c>
      <c r="AF4" s="16">
        <v>9.2000000000000003E-4</v>
      </c>
      <c r="AG4">
        <f t="shared" si="6"/>
        <v>1.3800000000000002E-3</v>
      </c>
      <c r="AH4" s="16">
        <v>1.7390000000000001</v>
      </c>
      <c r="AI4" s="16">
        <v>1</v>
      </c>
      <c r="AJ4" s="16">
        <v>15</v>
      </c>
      <c r="AK4" s="16">
        <v>2.5999999999999999E-2</v>
      </c>
      <c r="AL4" s="16">
        <v>1.1000000000000001</v>
      </c>
      <c r="AM4" s="16">
        <v>0</v>
      </c>
      <c r="AN4" s="16">
        <v>0</v>
      </c>
      <c r="AO4" s="16">
        <v>0</v>
      </c>
      <c r="AP4" s="16">
        <v>0</v>
      </c>
      <c r="AQ4" s="16">
        <v>0</v>
      </c>
      <c r="AR4" s="16">
        <v>0</v>
      </c>
      <c r="AS4" s="16">
        <v>0</v>
      </c>
      <c r="AT4" s="16">
        <v>1.25</v>
      </c>
      <c r="AU4" s="16">
        <v>875</v>
      </c>
      <c r="AV4" s="16">
        <v>60</v>
      </c>
      <c r="AW4" s="16">
        <v>90</v>
      </c>
      <c r="AX4" s="16">
        <v>270</v>
      </c>
      <c r="AY4" s="16">
        <v>6.25</v>
      </c>
    </row>
    <row r="5" spans="1:51" x14ac:dyDescent="0.35">
      <c r="A5" t="s">
        <v>201</v>
      </c>
      <c r="B5">
        <v>1655</v>
      </c>
      <c r="C5">
        <v>12</v>
      </c>
      <c r="D5">
        <v>0.49</v>
      </c>
      <c r="E5">
        <v>0.11</v>
      </c>
      <c r="F5">
        <f t="shared" si="0"/>
        <v>4.4545454545454541</v>
      </c>
      <c r="G5">
        <f t="shared" si="1"/>
        <v>9.4985E-3</v>
      </c>
      <c r="H5">
        <v>0</v>
      </c>
      <c r="I5">
        <f t="shared" si="2"/>
        <v>4.6542650000000003E-3</v>
      </c>
      <c r="J5">
        <v>1</v>
      </c>
      <c r="K5">
        <v>0.05</v>
      </c>
      <c r="L5">
        <f t="shared" si="3"/>
        <v>7.5000000000000011E-2</v>
      </c>
      <c r="M5">
        <f t="shared" si="4"/>
        <v>5</v>
      </c>
      <c r="N5">
        <v>0.2</v>
      </c>
      <c r="O5">
        <v>0</v>
      </c>
      <c r="P5">
        <v>0</v>
      </c>
      <c r="Q5">
        <v>1.4</v>
      </c>
      <c r="R5">
        <v>9.7499999999999996E-4</v>
      </c>
      <c r="S5">
        <f t="shared" si="5"/>
        <v>1.4624999999999998E-3</v>
      </c>
      <c r="T5">
        <v>5.7690000000000001</v>
      </c>
      <c r="U5">
        <v>0.5</v>
      </c>
      <c r="V5">
        <v>0</v>
      </c>
      <c r="W5">
        <v>1.2500000000000001E-2</v>
      </c>
      <c r="X5">
        <v>1.4</v>
      </c>
      <c r="Y5" s="16">
        <v>0</v>
      </c>
      <c r="Z5" s="16">
        <v>0</v>
      </c>
      <c r="AA5" s="16">
        <v>0</v>
      </c>
      <c r="AB5" s="16">
        <v>0</v>
      </c>
      <c r="AC5" s="16">
        <v>0</v>
      </c>
      <c r="AD5" s="16">
        <v>0</v>
      </c>
      <c r="AE5" s="16">
        <v>0</v>
      </c>
      <c r="AF5" s="16">
        <v>9.2000000000000003E-4</v>
      </c>
      <c r="AG5">
        <f t="shared" si="6"/>
        <v>1.3800000000000002E-3</v>
      </c>
      <c r="AH5" s="16">
        <v>1.7390000000000001</v>
      </c>
      <c r="AI5" s="16">
        <v>1</v>
      </c>
      <c r="AJ5" s="16">
        <v>15</v>
      </c>
      <c r="AK5" s="16">
        <v>2.5999999999999999E-2</v>
      </c>
      <c r="AL5" s="16">
        <v>1.1000000000000001</v>
      </c>
      <c r="AM5" s="16">
        <v>0</v>
      </c>
      <c r="AN5" s="16">
        <v>0</v>
      </c>
      <c r="AO5" s="16">
        <v>0</v>
      </c>
      <c r="AP5" s="16">
        <v>0</v>
      </c>
      <c r="AQ5" s="16">
        <v>0</v>
      </c>
      <c r="AR5" s="16">
        <v>0</v>
      </c>
      <c r="AS5" s="16">
        <v>0</v>
      </c>
      <c r="AT5" s="16">
        <v>1.25</v>
      </c>
      <c r="AU5" s="16">
        <v>875</v>
      </c>
      <c r="AV5" s="16">
        <v>60</v>
      </c>
      <c r="AW5" s="16">
        <v>90</v>
      </c>
      <c r="AX5" s="16">
        <v>270</v>
      </c>
      <c r="AY5" s="16">
        <v>6.25</v>
      </c>
    </row>
    <row r="6" spans="1:51" x14ac:dyDescent="0.35">
      <c r="A6" t="s">
        <v>202</v>
      </c>
      <c r="B6">
        <v>1655</v>
      </c>
      <c r="C6">
        <v>12</v>
      </c>
      <c r="D6">
        <v>0.59</v>
      </c>
      <c r="E6">
        <v>0.11</v>
      </c>
      <c r="F6">
        <f t="shared" si="0"/>
        <v>5.3636363636363633</v>
      </c>
      <c r="G6">
        <f t="shared" si="1"/>
        <v>9.4985E-3</v>
      </c>
      <c r="H6">
        <v>0</v>
      </c>
      <c r="I6">
        <f t="shared" si="2"/>
        <v>5.6041149999999998E-3</v>
      </c>
      <c r="J6">
        <v>1</v>
      </c>
      <c r="K6">
        <v>0.05</v>
      </c>
      <c r="L6">
        <f t="shared" si="3"/>
        <v>7.5000000000000011E-2</v>
      </c>
      <c r="M6">
        <f t="shared" si="4"/>
        <v>5</v>
      </c>
      <c r="N6">
        <v>0.2</v>
      </c>
      <c r="O6">
        <v>0</v>
      </c>
      <c r="P6">
        <v>0</v>
      </c>
      <c r="Q6">
        <v>1.4</v>
      </c>
      <c r="R6">
        <v>9.7499999999999996E-4</v>
      </c>
      <c r="S6">
        <f t="shared" si="5"/>
        <v>1.4624999999999998E-3</v>
      </c>
      <c r="T6">
        <v>5.7690000000000001</v>
      </c>
      <c r="U6">
        <v>0.5</v>
      </c>
      <c r="V6">
        <v>0</v>
      </c>
      <c r="W6">
        <v>1.2500000000000001E-2</v>
      </c>
      <c r="X6">
        <v>1.4</v>
      </c>
      <c r="Y6" s="16">
        <v>0</v>
      </c>
      <c r="Z6" s="16">
        <v>0</v>
      </c>
      <c r="AA6" s="16">
        <v>0</v>
      </c>
      <c r="AB6" s="16">
        <v>0</v>
      </c>
      <c r="AC6" s="16">
        <v>0</v>
      </c>
      <c r="AD6" s="16">
        <v>0</v>
      </c>
      <c r="AE6" s="16">
        <v>0</v>
      </c>
      <c r="AF6" s="16">
        <v>9.2000000000000003E-4</v>
      </c>
      <c r="AG6">
        <f t="shared" si="6"/>
        <v>1.3800000000000002E-3</v>
      </c>
      <c r="AH6" s="16">
        <v>1.7390000000000001</v>
      </c>
      <c r="AI6" s="16">
        <v>1</v>
      </c>
      <c r="AJ6" s="16">
        <v>15</v>
      </c>
      <c r="AK6" s="16">
        <v>2.5999999999999999E-2</v>
      </c>
      <c r="AL6" s="16">
        <v>1.1000000000000001</v>
      </c>
      <c r="AM6" s="16">
        <v>0</v>
      </c>
      <c r="AN6" s="16">
        <v>0</v>
      </c>
      <c r="AO6" s="16">
        <v>0</v>
      </c>
      <c r="AP6" s="16">
        <v>0</v>
      </c>
      <c r="AQ6" s="16">
        <v>0</v>
      </c>
      <c r="AR6" s="16">
        <v>0</v>
      </c>
      <c r="AS6" s="16">
        <v>0</v>
      </c>
      <c r="AT6" s="16">
        <v>1.25</v>
      </c>
      <c r="AU6" s="16">
        <v>875</v>
      </c>
      <c r="AV6" s="16">
        <v>60</v>
      </c>
      <c r="AW6" s="16">
        <v>90</v>
      </c>
      <c r="AX6" s="16">
        <v>270</v>
      </c>
      <c r="AY6" s="16">
        <v>6.25</v>
      </c>
    </row>
    <row r="7" spans="1:51" x14ac:dyDescent="0.35">
      <c r="A7" t="s">
        <v>203</v>
      </c>
      <c r="B7">
        <v>1655</v>
      </c>
      <c r="C7">
        <v>12</v>
      </c>
      <c r="D7">
        <v>0.69</v>
      </c>
      <c r="E7">
        <v>0.11</v>
      </c>
      <c r="F7">
        <f t="shared" si="0"/>
        <v>6.2727272727272725</v>
      </c>
      <c r="G7">
        <f t="shared" si="1"/>
        <v>9.4985E-3</v>
      </c>
      <c r="H7">
        <v>0</v>
      </c>
      <c r="I7">
        <f t="shared" si="2"/>
        <v>6.5539649999999993E-3</v>
      </c>
      <c r="J7">
        <v>1</v>
      </c>
      <c r="K7">
        <v>0.05</v>
      </c>
      <c r="L7">
        <f t="shared" si="3"/>
        <v>7.5000000000000011E-2</v>
      </c>
      <c r="M7">
        <f t="shared" si="4"/>
        <v>5</v>
      </c>
      <c r="N7">
        <v>0.2</v>
      </c>
      <c r="O7">
        <v>0</v>
      </c>
      <c r="P7">
        <v>0</v>
      </c>
      <c r="Q7">
        <v>1.4</v>
      </c>
      <c r="R7">
        <v>9.7499999999999996E-4</v>
      </c>
      <c r="S7">
        <f t="shared" si="5"/>
        <v>1.4624999999999998E-3</v>
      </c>
      <c r="T7">
        <v>5.7690000000000001</v>
      </c>
      <c r="U7">
        <v>0.5</v>
      </c>
      <c r="V7">
        <v>0</v>
      </c>
      <c r="W7">
        <v>1.2500000000000001E-2</v>
      </c>
      <c r="X7">
        <v>1.4</v>
      </c>
      <c r="Y7" s="16">
        <v>0</v>
      </c>
      <c r="Z7" s="16">
        <v>0</v>
      </c>
      <c r="AA7" s="16">
        <v>0</v>
      </c>
      <c r="AB7" s="16">
        <v>0</v>
      </c>
      <c r="AC7" s="16">
        <v>0</v>
      </c>
      <c r="AD7" s="16">
        <v>0</v>
      </c>
      <c r="AE7" s="16">
        <v>0</v>
      </c>
      <c r="AF7" s="16">
        <v>9.2000000000000003E-4</v>
      </c>
      <c r="AG7">
        <f t="shared" si="6"/>
        <v>1.3800000000000002E-3</v>
      </c>
      <c r="AH7" s="16">
        <v>1.7390000000000001</v>
      </c>
      <c r="AI7" s="16">
        <v>1</v>
      </c>
      <c r="AJ7" s="16">
        <v>15</v>
      </c>
      <c r="AK7" s="16">
        <v>2.5999999999999999E-2</v>
      </c>
      <c r="AL7" s="16">
        <v>1.1000000000000001</v>
      </c>
      <c r="AM7" s="16">
        <v>0</v>
      </c>
      <c r="AN7" s="16">
        <v>0</v>
      </c>
      <c r="AO7" s="16">
        <v>0</v>
      </c>
      <c r="AP7" s="16">
        <v>0</v>
      </c>
      <c r="AQ7" s="16">
        <v>0</v>
      </c>
      <c r="AR7" s="16">
        <v>0</v>
      </c>
      <c r="AS7" s="16">
        <v>0</v>
      </c>
      <c r="AT7" s="16">
        <v>1.25</v>
      </c>
      <c r="AU7" s="16">
        <v>875</v>
      </c>
      <c r="AV7" s="16">
        <v>60</v>
      </c>
      <c r="AW7" s="16">
        <v>90</v>
      </c>
      <c r="AX7" s="16">
        <v>270</v>
      </c>
      <c r="AY7" s="16">
        <v>6.25</v>
      </c>
    </row>
    <row r="8" spans="1:51" x14ac:dyDescent="0.35">
      <c r="A8" t="s">
        <v>204</v>
      </c>
      <c r="B8">
        <v>1655</v>
      </c>
      <c r="C8">
        <v>12</v>
      </c>
      <c r="D8">
        <v>0.79</v>
      </c>
      <c r="E8">
        <v>0.11</v>
      </c>
      <c r="F8">
        <f t="shared" si="0"/>
        <v>7.1818181818181825</v>
      </c>
      <c r="G8">
        <f t="shared" si="1"/>
        <v>9.4985E-3</v>
      </c>
      <c r="H8">
        <v>0</v>
      </c>
      <c r="I8">
        <f t="shared" si="2"/>
        <v>7.5038150000000005E-3</v>
      </c>
      <c r="J8">
        <v>1</v>
      </c>
      <c r="K8">
        <v>0.05</v>
      </c>
      <c r="L8">
        <f t="shared" si="3"/>
        <v>7.5000000000000011E-2</v>
      </c>
      <c r="M8">
        <f t="shared" si="4"/>
        <v>5</v>
      </c>
      <c r="N8">
        <v>0.2</v>
      </c>
      <c r="O8">
        <v>0</v>
      </c>
      <c r="P8">
        <v>0</v>
      </c>
      <c r="Q8">
        <v>1.4</v>
      </c>
      <c r="R8">
        <v>9.7499999999999996E-4</v>
      </c>
      <c r="S8">
        <f t="shared" si="5"/>
        <v>1.4624999999999998E-3</v>
      </c>
      <c r="T8">
        <v>5.7690000000000001</v>
      </c>
      <c r="U8">
        <v>0.5</v>
      </c>
      <c r="V8">
        <v>0</v>
      </c>
      <c r="W8">
        <v>1.2500000000000001E-2</v>
      </c>
      <c r="X8">
        <v>1.4</v>
      </c>
      <c r="Y8" s="16">
        <v>0</v>
      </c>
      <c r="Z8" s="16">
        <v>0</v>
      </c>
      <c r="AA8" s="16">
        <v>0</v>
      </c>
      <c r="AB8" s="16">
        <v>0</v>
      </c>
      <c r="AC8" s="16">
        <v>0</v>
      </c>
      <c r="AD8" s="16">
        <v>0</v>
      </c>
      <c r="AE8" s="16">
        <v>0</v>
      </c>
      <c r="AF8" s="16">
        <v>9.2000000000000003E-4</v>
      </c>
      <c r="AG8">
        <f t="shared" si="6"/>
        <v>1.3800000000000002E-3</v>
      </c>
      <c r="AH8" s="16">
        <v>1.7390000000000001</v>
      </c>
      <c r="AI8" s="16">
        <v>1</v>
      </c>
      <c r="AJ8" s="16">
        <v>15</v>
      </c>
      <c r="AK8" s="16">
        <v>2.5999999999999999E-2</v>
      </c>
      <c r="AL8" s="16">
        <v>1.1000000000000001</v>
      </c>
      <c r="AM8" s="16">
        <v>0</v>
      </c>
      <c r="AN8" s="16">
        <v>0</v>
      </c>
      <c r="AO8" s="16">
        <v>0</v>
      </c>
      <c r="AP8" s="16">
        <v>0</v>
      </c>
      <c r="AQ8" s="16">
        <v>0</v>
      </c>
      <c r="AR8" s="16">
        <v>0</v>
      </c>
      <c r="AS8" s="16">
        <v>0</v>
      </c>
      <c r="AT8" s="16">
        <v>1.25</v>
      </c>
      <c r="AU8" s="16">
        <v>875</v>
      </c>
      <c r="AV8" s="16">
        <v>60</v>
      </c>
      <c r="AW8" s="16">
        <v>90</v>
      </c>
      <c r="AX8" s="16">
        <v>270</v>
      </c>
      <c r="AY8" s="16">
        <v>6.25</v>
      </c>
    </row>
    <row r="9" spans="1:51" x14ac:dyDescent="0.35">
      <c r="A9" t="s">
        <v>205</v>
      </c>
      <c r="B9">
        <v>1655</v>
      </c>
      <c r="C9">
        <v>12</v>
      </c>
      <c r="D9">
        <v>0.89</v>
      </c>
      <c r="E9">
        <v>0.11</v>
      </c>
      <c r="F9">
        <f t="shared" si="0"/>
        <v>8.0909090909090917</v>
      </c>
      <c r="G9">
        <f t="shared" si="1"/>
        <v>9.4985E-3</v>
      </c>
      <c r="H9">
        <v>0</v>
      </c>
      <c r="I9">
        <f t="shared" si="2"/>
        <v>8.4536650000000008E-3</v>
      </c>
      <c r="J9">
        <v>1</v>
      </c>
      <c r="K9">
        <v>0.05</v>
      </c>
      <c r="L9">
        <f t="shared" si="3"/>
        <v>7.5000000000000011E-2</v>
      </c>
      <c r="M9">
        <f t="shared" si="4"/>
        <v>5</v>
      </c>
      <c r="N9">
        <v>0.2</v>
      </c>
      <c r="O9">
        <v>0</v>
      </c>
      <c r="P9">
        <v>0</v>
      </c>
      <c r="Q9">
        <v>1.4</v>
      </c>
      <c r="R9">
        <v>9.7499999999999996E-4</v>
      </c>
      <c r="S9">
        <f t="shared" si="5"/>
        <v>1.4624999999999998E-3</v>
      </c>
      <c r="T9">
        <v>5.7690000000000001</v>
      </c>
      <c r="U9">
        <v>0.5</v>
      </c>
      <c r="V9">
        <v>0</v>
      </c>
      <c r="W9">
        <v>1.2500000000000001E-2</v>
      </c>
      <c r="X9">
        <v>1.4</v>
      </c>
      <c r="Y9" s="16">
        <v>0</v>
      </c>
      <c r="Z9" s="16">
        <v>0</v>
      </c>
      <c r="AA9" s="16">
        <v>0</v>
      </c>
      <c r="AB9" s="16">
        <v>0</v>
      </c>
      <c r="AC9" s="16">
        <v>0</v>
      </c>
      <c r="AD9" s="16">
        <v>0</v>
      </c>
      <c r="AE9" s="16">
        <v>0</v>
      </c>
      <c r="AF9" s="16">
        <v>9.2000000000000003E-4</v>
      </c>
      <c r="AG9">
        <f t="shared" si="6"/>
        <v>1.3800000000000002E-3</v>
      </c>
      <c r="AH9" s="16">
        <v>1.7390000000000001</v>
      </c>
      <c r="AI9" s="16">
        <v>1</v>
      </c>
      <c r="AJ9" s="16">
        <v>15</v>
      </c>
      <c r="AK9" s="16">
        <v>2.5999999999999999E-2</v>
      </c>
      <c r="AL9" s="16">
        <v>1.1000000000000001</v>
      </c>
      <c r="AM9" s="16">
        <v>0</v>
      </c>
      <c r="AN9" s="16">
        <v>0</v>
      </c>
      <c r="AO9" s="16">
        <v>0</v>
      </c>
      <c r="AP9" s="16">
        <v>0</v>
      </c>
      <c r="AQ9" s="16">
        <v>0</v>
      </c>
      <c r="AR9" s="16">
        <v>0</v>
      </c>
      <c r="AS9" s="16">
        <v>0</v>
      </c>
      <c r="AT9" s="16">
        <v>1.25</v>
      </c>
      <c r="AU9" s="16">
        <v>875</v>
      </c>
      <c r="AV9" s="16">
        <v>60</v>
      </c>
      <c r="AW9" s="16">
        <v>90</v>
      </c>
      <c r="AX9" s="16">
        <v>270</v>
      </c>
      <c r="AY9" s="16">
        <v>6.25</v>
      </c>
    </row>
    <row r="10" spans="1:51" x14ac:dyDescent="0.35">
      <c r="A10" t="s">
        <v>206</v>
      </c>
      <c r="B10">
        <v>1655</v>
      </c>
      <c r="C10">
        <v>12</v>
      </c>
      <c r="D10">
        <v>0.99</v>
      </c>
      <c r="E10">
        <v>0.11</v>
      </c>
      <c r="F10">
        <f t="shared" si="0"/>
        <v>9</v>
      </c>
      <c r="G10">
        <f t="shared" si="1"/>
        <v>9.4985E-3</v>
      </c>
      <c r="H10">
        <v>0</v>
      </c>
      <c r="I10">
        <f t="shared" si="2"/>
        <v>9.4035149999999994E-3</v>
      </c>
      <c r="J10">
        <v>1</v>
      </c>
      <c r="K10">
        <v>0.05</v>
      </c>
      <c r="L10">
        <f t="shared" si="3"/>
        <v>7.5000000000000011E-2</v>
      </c>
      <c r="M10">
        <f t="shared" si="4"/>
        <v>5</v>
      </c>
      <c r="N10">
        <v>0.2</v>
      </c>
      <c r="O10">
        <v>0</v>
      </c>
      <c r="P10">
        <v>0</v>
      </c>
      <c r="Q10">
        <v>1.4</v>
      </c>
      <c r="R10">
        <v>9.7499999999999996E-4</v>
      </c>
      <c r="S10">
        <f t="shared" si="5"/>
        <v>1.4624999999999998E-3</v>
      </c>
      <c r="T10">
        <v>5.7690000000000001</v>
      </c>
      <c r="U10">
        <v>0.5</v>
      </c>
      <c r="V10">
        <v>0</v>
      </c>
      <c r="W10">
        <v>1.2500000000000001E-2</v>
      </c>
      <c r="X10">
        <v>1.4</v>
      </c>
      <c r="Y10" s="16">
        <v>0</v>
      </c>
      <c r="Z10" s="16">
        <v>0</v>
      </c>
      <c r="AA10" s="16">
        <v>0</v>
      </c>
      <c r="AB10" s="16">
        <v>0</v>
      </c>
      <c r="AC10" s="16">
        <v>0</v>
      </c>
      <c r="AD10" s="16">
        <v>0</v>
      </c>
      <c r="AE10" s="16">
        <v>0</v>
      </c>
      <c r="AF10" s="16">
        <v>9.2000000000000003E-4</v>
      </c>
      <c r="AG10">
        <f t="shared" si="6"/>
        <v>1.3800000000000002E-3</v>
      </c>
      <c r="AH10" s="16">
        <v>1.7390000000000001</v>
      </c>
      <c r="AI10" s="16">
        <v>1</v>
      </c>
      <c r="AJ10" s="16">
        <v>15</v>
      </c>
      <c r="AK10" s="16">
        <v>2.5999999999999999E-2</v>
      </c>
      <c r="AL10" s="16">
        <v>1.1000000000000001</v>
      </c>
      <c r="AM10" s="16">
        <v>0</v>
      </c>
      <c r="AN10" s="16">
        <v>0</v>
      </c>
      <c r="AO10" s="16">
        <v>0</v>
      </c>
      <c r="AP10" s="16">
        <v>0</v>
      </c>
      <c r="AQ10" s="16">
        <v>0</v>
      </c>
      <c r="AR10" s="16">
        <v>0</v>
      </c>
      <c r="AS10" s="16">
        <v>0</v>
      </c>
      <c r="AT10" s="16">
        <v>1.25</v>
      </c>
      <c r="AU10" s="16">
        <v>875</v>
      </c>
      <c r="AV10" s="16">
        <v>60</v>
      </c>
      <c r="AW10" s="16">
        <v>90</v>
      </c>
      <c r="AX10" s="16">
        <v>270</v>
      </c>
      <c r="AY10" s="16">
        <v>6.25</v>
      </c>
    </row>
    <row r="11" spans="1:51" x14ac:dyDescent="0.35">
      <c r="A11" t="s">
        <v>207</v>
      </c>
      <c r="B11">
        <v>1655</v>
      </c>
      <c r="C11">
        <v>12</v>
      </c>
      <c r="D11">
        <v>1.0900000000000001</v>
      </c>
      <c r="E11">
        <v>0.11</v>
      </c>
      <c r="F11">
        <f t="shared" si="0"/>
        <v>9.9090909090909101</v>
      </c>
      <c r="G11">
        <f t="shared" si="1"/>
        <v>9.4985E-3</v>
      </c>
      <c r="H11">
        <v>0</v>
      </c>
      <c r="I11">
        <f t="shared" si="2"/>
        <v>1.0353365000000002E-2</v>
      </c>
      <c r="J11">
        <v>1</v>
      </c>
      <c r="K11">
        <v>0.05</v>
      </c>
      <c r="L11">
        <f t="shared" si="3"/>
        <v>7.5000000000000011E-2</v>
      </c>
      <c r="M11">
        <f t="shared" si="4"/>
        <v>5</v>
      </c>
      <c r="N11">
        <v>0.2</v>
      </c>
      <c r="O11">
        <v>0</v>
      </c>
      <c r="P11">
        <v>0</v>
      </c>
      <c r="Q11">
        <v>1.4</v>
      </c>
      <c r="R11">
        <v>9.7499999999999996E-4</v>
      </c>
      <c r="S11">
        <f t="shared" si="5"/>
        <v>1.4624999999999998E-3</v>
      </c>
      <c r="T11">
        <v>5.7690000000000001</v>
      </c>
      <c r="U11">
        <v>0.5</v>
      </c>
      <c r="V11">
        <v>0</v>
      </c>
      <c r="W11">
        <v>1.2500000000000001E-2</v>
      </c>
      <c r="X11">
        <v>1.4</v>
      </c>
      <c r="Y11" s="16">
        <v>0</v>
      </c>
      <c r="Z11" s="16">
        <v>0</v>
      </c>
      <c r="AA11" s="16">
        <v>0</v>
      </c>
      <c r="AB11" s="16">
        <v>0</v>
      </c>
      <c r="AC11" s="16">
        <v>0</v>
      </c>
      <c r="AD11" s="16">
        <v>0</v>
      </c>
      <c r="AE11" s="16">
        <v>0</v>
      </c>
      <c r="AF11" s="16">
        <v>9.2000000000000003E-4</v>
      </c>
      <c r="AG11">
        <f t="shared" si="6"/>
        <v>1.3800000000000002E-3</v>
      </c>
      <c r="AH11" s="16">
        <v>1.7390000000000001</v>
      </c>
      <c r="AI11" s="16">
        <v>1</v>
      </c>
      <c r="AJ11" s="16">
        <v>15</v>
      </c>
      <c r="AK11" s="16">
        <v>2.5999999999999999E-2</v>
      </c>
      <c r="AL11" s="16">
        <v>1.1000000000000001</v>
      </c>
      <c r="AM11" s="16">
        <v>0</v>
      </c>
      <c r="AN11" s="16">
        <v>0</v>
      </c>
      <c r="AO11" s="16">
        <v>0</v>
      </c>
      <c r="AP11" s="16">
        <v>0</v>
      </c>
      <c r="AQ11" s="16">
        <v>0</v>
      </c>
      <c r="AR11" s="16">
        <v>0</v>
      </c>
      <c r="AS11" s="16">
        <v>0</v>
      </c>
      <c r="AT11" s="16">
        <v>1.25</v>
      </c>
      <c r="AU11" s="16">
        <v>875</v>
      </c>
      <c r="AV11" s="16">
        <v>60</v>
      </c>
      <c r="AW11" s="16">
        <v>90</v>
      </c>
      <c r="AX11" s="16">
        <v>270</v>
      </c>
      <c r="AY11" s="16">
        <v>6.25</v>
      </c>
    </row>
    <row r="12" spans="1:51" x14ac:dyDescent="0.35">
      <c r="A12" t="s">
        <v>208</v>
      </c>
      <c r="B12">
        <v>1655</v>
      </c>
      <c r="C12">
        <v>12</v>
      </c>
      <c r="D12">
        <v>1.2</v>
      </c>
      <c r="E12">
        <v>0.11</v>
      </c>
      <c r="F12">
        <f t="shared" si="0"/>
        <v>10.909090909090908</v>
      </c>
      <c r="G12">
        <f t="shared" si="1"/>
        <v>9.4985E-3</v>
      </c>
      <c r="H12">
        <v>0</v>
      </c>
      <c r="I12">
        <f t="shared" si="2"/>
        <v>1.1398199999999999E-2</v>
      </c>
      <c r="J12">
        <v>1</v>
      </c>
      <c r="K12">
        <v>0.05</v>
      </c>
      <c r="L12">
        <f t="shared" si="3"/>
        <v>7.5000000000000011E-2</v>
      </c>
      <c r="M12">
        <f>(0.5^2)/K12</f>
        <v>5</v>
      </c>
      <c r="N12">
        <v>0.2</v>
      </c>
      <c r="O12">
        <v>0</v>
      </c>
      <c r="P12">
        <v>0</v>
      </c>
      <c r="Q12">
        <v>1.4</v>
      </c>
      <c r="R12">
        <v>9.7499999999999996E-4</v>
      </c>
      <c r="S12">
        <f>1.5*R12</f>
        <v>1.4624999999999998E-3</v>
      </c>
      <c r="T12">
        <v>5.7690000000000001</v>
      </c>
      <c r="U12">
        <v>0.5</v>
      </c>
      <c r="V12">
        <v>0</v>
      </c>
      <c r="W12">
        <v>1.2500000000000001E-2</v>
      </c>
      <c r="X12">
        <v>1.4</v>
      </c>
      <c r="Y12" s="16">
        <v>0</v>
      </c>
      <c r="Z12" s="16">
        <v>0</v>
      </c>
      <c r="AA12" s="16">
        <v>0</v>
      </c>
      <c r="AB12" s="16">
        <v>0</v>
      </c>
      <c r="AC12" s="16">
        <v>0</v>
      </c>
      <c r="AD12" s="16">
        <v>0</v>
      </c>
      <c r="AE12" s="16">
        <v>0</v>
      </c>
      <c r="AF12" s="16">
        <v>9.2000000000000003E-4</v>
      </c>
      <c r="AG12">
        <f>1.5*AF12</f>
        <v>1.3800000000000002E-3</v>
      </c>
      <c r="AH12" s="16">
        <v>1.7390000000000001</v>
      </c>
      <c r="AI12" s="16">
        <v>1</v>
      </c>
      <c r="AJ12" s="16">
        <v>15</v>
      </c>
      <c r="AK12" s="16">
        <v>2.5999999999999999E-2</v>
      </c>
      <c r="AL12" s="16">
        <v>1.1000000000000001</v>
      </c>
      <c r="AM12" s="16">
        <v>0</v>
      </c>
      <c r="AN12" s="16">
        <v>0</v>
      </c>
      <c r="AO12" s="16">
        <v>0</v>
      </c>
      <c r="AP12" s="16">
        <v>0</v>
      </c>
      <c r="AQ12" s="16">
        <v>0</v>
      </c>
      <c r="AR12" s="16">
        <v>0</v>
      </c>
      <c r="AS12" s="16">
        <v>0</v>
      </c>
      <c r="AT12" s="16">
        <v>1.25</v>
      </c>
      <c r="AU12" s="16">
        <v>875</v>
      </c>
      <c r="AV12" s="16">
        <v>60</v>
      </c>
      <c r="AW12" s="16">
        <v>90</v>
      </c>
      <c r="AX12" s="16">
        <v>270</v>
      </c>
      <c r="AY12" s="16">
        <v>6.25</v>
      </c>
    </row>
    <row r="13" spans="1:51" x14ac:dyDescent="0.35">
      <c r="A13" t="s">
        <v>209</v>
      </c>
      <c r="B13">
        <v>1655</v>
      </c>
      <c r="C13">
        <v>12</v>
      </c>
      <c r="D13">
        <v>0.66</v>
      </c>
      <c r="E13">
        <v>0.09</v>
      </c>
      <c r="F13">
        <f t="shared" si="0"/>
        <v>7.3333333333333339</v>
      </c>
      <c r="G13">
        <f t="shared" si="1"/>
        <v>6.3584999999999996E-3</v>
      </c>
      <c r="H13">
        <v>0</v>
      </c>
      <c r="I13">
        <f t="shared" si="2"/>
        <v>4.1966099999999999E-3</v>
      </c>
      <c r="J13">
        <v>1</v>
      </c>
      <c r="K13">
        <v>0.05</v>
      </c>
      <c r="L13">
        <f t="shared" si="3"/>
        <v>7.5000000000000011E-2</v>
      </c>
      <c r="M13">
        <f t="shared" ref="M13:M22" si="7">(0.5^2)/K13</f>
        <v>5</v>
      </c>
      <c r="N13">
        <v>0.2</v>
      </c>
      <c r="O13">
        <v>0</v>
      </c>
      <c r="P13">
        <v>0</v>
      </c>
      <c r="Q13">
        <v>1.4</v>
      </c>
      <c r="R13">
        <v>9.7499999999999996E-4</v>
      </c>
      <c r="S13">
        <f t="shared" si="5"/>
        <v>1.4624999999999998E-3</v>
      </c>
      <c r="T13">
        <v>5.7690000000000001</v>
      </c>
      <c r="U13">
        <v>0.5</v>
      </c>
      <c r="V13">
        <v>0</v>
      </c>
      <c r="W13">
        <v>1.2500000000000001E-2</v>
      </c>
      <c r="X13">
        <v>1.4</v>
      </c>
      <c r="Y13" s="16">
        <v>0</v>
      </c>
      <c r="Z13" s="16">
        <v>0</v>
      </c>
      <c r="AA13" s="16">
        <v>0</v>
      </c>
      <c r="AB13" s="16">
        <v>0</v>
      </c>
      <c r="AC13" s="16">
        <v>0</v>
      </c>
      <c r="AD13" s="16">
        <v>0</v>
      </c>
      <c r="AE13" s="16">
        <v>0</v>
      </c>
      <c r="AF13" s="16">
        <v>9.2000000000000003E-4</v>
      </c>
      <c r="AG13">
        <f t="shared" si="6"/>
        <v>1.3800000000000002E-3</v>
      </c>
      <c r="AH13" s="16">
        <v>1.7390000000000001</v>
      </c>
      <c r="AI13" s="16">
        <v>1</v>
      </c>
      <c r="AJ13" s="16">
        <v>15</v>
      </c>
      <c r="AK13" s="16">
        <v>2.5999999999999999E-2</v>
      </c>
      <c r="AL13" s="16">
        <v>1.1000000000000001</v>
      </c>
      <c r="AM13" s="16">
        <v>0</v>
      </c>
      <c r="AN13" s="16">
        <v>0</v>
      </c>
      <c r="AO13" s="16">
        <v>0</v>
      </c>
      <c r="AP13" s="16">
        <v>0</v>
      </c>
      <c r="AQ13" s="16">
        <v>0</v>
      </c>
      <c r="AR13" s="16">
        <v>0</v>
      </c>
      <c r="AS13" s="16">
        <v>0</v>
      </c>
      <c r="AT13" s="16">
        <v>1.25</v>
      </c>
      <c r="AU13" s="16">
        <v>875</v>
      </c>
      <c r="AV13" s="16">
        <v>60</v>
      </c>
      <c r="AW13" s="16">
        <v>90</v>
      </c>
      <c r="AX13" s="16">
        <v>270</v>
      </c>
      <c r="AY13" s="16">
        <v>6.25</v>
      </c>
    </row>
    <row r="14" spans="1:51" x14ac:dyDescent="0.35">
      <c r="A14" t="s">
        <v>210</v>
      </c>
      <c r="B14">
        <v>1655</v>
      </c>
      <c r="C14">
        <v>12</v>
      </c>
      <c r="D14">
        <v>0.66</v>
      </c>
      <c r="E14">
        <v>9.4E-2</v>
      </c>
      <c r="F14">
        <f t="shared" si="0"/>
        <v>7.0212765957446814</v>
      </c>
      <c r="G14">
        <f t="shared" si="1"/>
        <v>6.9362600000000005E-3</v>
      </c>
      <c r="H14">
        <v>0</v>
      </c>
      <c r="I14">
        <f t="shared" si="2"/>
        <v>4.5779316000000006E-3</v>
      </c>
      <c r="J14">
        <v>1</v>
      </c>
      <c r="K14">
        <v>0.05</v>
      </c>
      <c r="L14">
        <f t="shared" si="3"/>
        <v>7.5000000000000011E-2</v>
      </c>
      <c r="M14">
        <f t="shared" si="7"/>
        <v>5</v>
      </c>
      <c r="N14">
        <v>0.2</v>
      </c>
      <c r="O14">
        <v>0</v>
      </c>
      <c r="P14">
        <v>0</v>
      </c>
      <c r="Q14">
        <v>1.4</v>
      </c>
      <c r="R14">
        <v>9.7499999999999996E-4</v>
      </c>
      <c r="S14">
        <f t="shared" si="5"/>
        <v>1.4624999999999998E-3</v>
      </c>
      <c r="T14">
        <v>5.7690000000000001</v>
      </c>
      <c r="U14">
        <v>0.5</v>
      </c>
      <c r="V14">
        <v>0</v>
      </c>
      <c r="W14">
        <v>1.2500000000000001E-2</v>
      </c>
      <c r="X14">
        <v>1.4</v>
      </c>
      <c r="Y14" s="16">
        <v>0</v>
      </c>
      <c r="Z14" s="16">
        <v>0</v>
      </c>
      <c r="AA14" s="16">
        <v>0</v>
      </c>
      <c r="AB14" s="16">
        <v>0</v>
      </c>
      <c r="AC14" s="16">
        <v>0</v>
      </c>
      <c r="AD14" s="16">
        <v>0</v>
      </c>
      <c r="AE14" s="16">
        <v>0</v>
      </c>
      <c r="AF14" s="16">
        <v>9.2000000000000003E-4</v>
      </c>
      <c r="AG14">
        <f t="shared" si="6"/>
        <v>1.3800000000000002E-3</v>
      </c>
      <c r="AH14" s="16">
        <v>1.7390000000000001</v>
      </c>
      <c r="AI14" s="16">
        <v>1</v>
      </c>
      <c r="AJ14" s="16">
        <v>15</v>
      </c>
      <c r="AK14" s="16">
        <v>2.5999999999999999E-2</v>
      </c>
      <c r="AL14" s="16">
        <v>1.1000000000000001</v>
      </c>
      <c r="AM14" s="16">
        <v>0</v>
      </c>
      <c r="AN14" s="16">
        <v>0</v>
      </c>
      <c r="AO14" s="16">
        <v>0</v>
      </c>
      <c r="AP14" s="16">
        <v>0</v>
      </c>
      <c r="AQ14" s="16">
        <v>0</v>
      </c>
      <c r="AR14" s="16">
        <v>0</v>
      </c>
      <c r="AS14" s="16">
        <v>0</v>
      </c>
      <c r="AT14" s="16">
        <v>1.25</v>
      </c>
      <c r="AU14" s="16">
        <v>875</v>
      </c>
      <c r="AV14" s="16">
        <v>60</v>
      </c>
      <c r="AW14" s="16">
        <v>90</v>
      </c>
      <c r="AX14" s="16">
        <v>270</v>
      </c>
      <c r="AY14" s="16">
        <v>6.25</v>
      </c>
    </row>
    <row r="15" spans="1:51" x14ac:dyDescent="0.35">
      <c r="A15" t="s">
        <v>211</v>
      </c>
      <c r="B15">
        <v>1655</v>
      </c>
      <c r="C15">
        <v>12</v>
      </c>
      <c r="D15">
        <v>0.66</v>
      </c>
      <c r="E15">
        <v>9.8000000000000004E-2</v>
      </c>
      <c r="F15">
        <f t="shared" ref="F15:F22" si="8">D15/E15</f>
        <v>6.7346938775510203</v>
      </c>
      <c r="G15">
        <f t="shared" ref="G15:G22" si="9">3.14*(E15/2)^2</f>
        <v>7.5391400000000015E-3</v>
      </c>
      <c r="H15">
        <v>0</v>
      </c>
      <c r="I15">
        <f t="shared" ref="I15:I22" si="10">G15*D15</f>
        <v>4.9758324000000013E-3</v>
      </c>
      <c r="J15">
        <v>1</v>
      </c>
      <c r="K15">
        <v>0.05</v>
      </c>
      <c r="L15">
        <f t="shared" si="3"/>
        <v>7.5000000000000011E-2</v>
      </c>
      <c r="M15">
        <f t="shared" si="7"/>
        <v>5</v>
      </c>
      <c r="N15">
        <v>0.2</v>
      </c>
      <c r="O15">
        <v>0</v>
      </c>
      <c r="P15">
        <v>0</v>
      </c>
      <c r="Q15">
        <v>1.4</v>
      </c>
      <c r="R15">
        <v>9.7499999999999996E-4</v>
      </c>
      <c r="S15">
        <f t="shared" si="5"/>
        <v>1.4624999999999998E-3</v>
      </c>
      <c r="T15">
        <v>5.7690000000000001</v>
      </c>
      <c r="U15">
        <v>0.5</v>
      </c>
      <c r="V15">
        <v>0</v>
      </c>
      <c r="W15">
        <v>1.2500000000000001E-2</v>
      </c>
      <c r="X15">
        <v>1.4</v>
      </c>
      <c r="Y15" s="16">
        <v>0</v>
      </c>
      <c r="Z15" s="16">
        <v>0</v>
      </c>
      <c r="AA15" s="16">
        <v>0</v>
      </c>
      <c r="AB15" s="16">
        <v>0</v>
      </c>
      <c r="AC15" s="16">
        <v>0</v>
      </c>
      <c r="AD15" s="16">
        <v>0</v>
      </c>
      <c r="AE15" s="16">
        <v>0</v>
      </c>
      <c r="AF15" s="16">
        <v>9.2000000000000003E-4</v>
      </c>
      <c r="AG15">
        <f t="shared" si="6"/>
        <v>1.3800000000000002E-3</v>
      </c>
      <c r="AH15" s="16">
        <v>1.7390000000000001</v>
      </c>
      <c r="AI15" s="16">
        <v>1</v>
      </c>
      <c r="AJ15" s="16">
        <v>15</v>
      </c>
      <c r="AK15" s="16">
        <v>2.5999999999999999E-2</v>
      </c>
      <c r="AL15" s="16">
        <v>1.1000000000000001</v>
      </c>
      <c r="AM15" s="16">
        <v>0</v>
      </c>
      <c r="AN15" s="16">
        <v>0</v>
      </c>
      <c r="AO15" s="16">
        <v>0</v>
      </c>
      <c r="AP15" s="16">
        <v>0</v>
      </c>
      <c r="AQ15" s="16">
        <v>0</v>
      </c>
      <c r="AR15" s="16">
        <v>0</v>
      </c>
      <c r="AS15" s="16">
        <v>0</v>
      </c>
      <c r="AT15" s="16">
        <v>1.25</v>
      </c>
      <c r="AU15" s="16">
        <v>875</v>
      </c>
      <c r="AV15" s="16">
        <v>60</v>
      </c>
      <c r="AW15" s="16">
        <v>90</v>
      </c>
      <c r="AX15" s="16">
        <v>270</v>
      </c>
      <c r="AY15" s="16">
        <v>6.25</v>
      </c>
    </row>
    <row r="16" spans="1:51" x14ac:dyDescent="0.35">
      <c r="A16" t="s">
        <v>212</v>
      </c>
      <c r="B16">
        <v>1655</v>
      </c>
      <c r="C16">
        <v>12</v>
      </c>
      <c r="D16">
        <v>0.66</v>
      </c>
      <c r="E16">
        <v>0.10199999999999999</v>
      </c>
      <c r="F16">
        <f t="shared" si="8"/>
        <v>6.4705882352941186</v>
      </c>
      <c r="G16">
        <f t="shared" si="9"/>
        <v>8.1671399999999998E-3</v>
      </c>
      <c r="H16">
        <v>0</v>
      </c>
      <c r="I16">
        <f t="shared" si="10"/>
        <v>5.3903124000000005E-3</v>
      </c>
      <c r="J16">
        <v>1</v>
      </c>
      <c r="K16">
        <v>0.05</v>
      </c>
      <c r="L16">
        <f t="shared" si="3"/>
        <v>7.5000000000000011E-2</v>
      </c>
      <c r="M16">
        <f t="shared" si="7"/>
        <v>5</v>
      </c>
      <c r="N16">
        <v>0.2</v>
      </c>
      <c r="O16">
        <v>0</v>
      </c>
      <c r="P16">
        <v>0</v>
      </c>
      <c r="Q16">
        <v>1.4</v>
      </c>
      <c r="R16">
        <v>9.7499999999999996E-4</v>
      </c>
      <c r="S16">
        <f t="shared" si="5"/>
        <v>1.4624999999999998E-3</v>
      </c>
      <c r="T16">
        <v>5.7690000000000001</v>
      </c>
      <c r="U16">
        <v>0.5</v>
      </c>
      <c r="V16">
        <v>0</v>
      </c>
      <c r="W16">
        <v>1.2500000000000001E-2</v>
      </c>
      <c r="X16">
        <v>1.4</v>
      </c>
      <c r="Y16" s="16">
        <v>0</v>
      </c>
      <c r="Z16" s="16">
        <v>0</v>
      </c>
      <c r="AA16" s="16">
        <v>0</v>
      </c>
      <c r="AB16" s="16">
        <v>0</v>
      </c>
      <c r="AC16" s="16">
        <v>0</v>
      </c>
      <c r="AD16" s="16">
        <v>0</v>
      </c>
      <c r="AE16" s="16">
        <v>0</v>
      </c>
      <c r="AF16" s="16">
        <v>9.2000000000000003E-4</v>
      </c>
      <c r="AG16">
        <f t="shared" si="6"/>
        <v>1.3800000000000002E-3</v>
      </c>
      <c r="AH16" s="16">
        <v>1.7390000000000001</v>
      </c>
      <c r="AI16" s="16">
        <v>1</v>
      </c>
      <c r="AJ16" s="16">
        <v>15</v>
      </c>
      <c r="AK16" s="16">
        <v>2.5999999999999999E-2</v>
      </c>
      <c r="AL16" s="16">
        <v>1.1000000000000001</v>
      </c>
      <c r="AM16" s="16">
        <v>0</v>
      </c>
      <c r="AN16" s="16">
        <v>0</v>
      </c>
      <c r="AO16" s="16">
        <v>0</v>
      </c>
      <c r="AP16" s="16">
        <v>0</v>
      </c>
      <c r="AQ16" s="16">
        <v>0</v>
      </c>
      <c r="AR16" s="16">
        <v>0</v>
      </c>
      <c r="AS16" s="16">
        <v>0</v>
      </c>
      <c r="AT16" s="16">
        <v>1.25</v>
      </c>
      <c r="AU16" s="16">
        <v>875</v>
      </c>
      <c r="AV16" s="16">
        <v>60</v>
      </c>
      <c r="AW16" s="16">
        <v>90</v>
      </c>
      <c r="AX16" s="16">
        <v>270</v>
      </c>
      <c r="AY16" s="16">
        <v>6.25</v>
      </c>
    </row>
    <row r="17" spans="1:51" x14ac:dyDescent="0.35">
      <c r="A17" t="s">
        <v>213</v>
      </c>
      <c r="B17">
        <v>1655</v>
      </c>
      <c r="C17">
        <v>12</v>
      </c>
      <c r="D17">
        <v>0.66</v>
      </c>
      <c r="E17">
        <v>0.106</v>
      </c>
      <c r="F17">
        <f t="shared" si="8"/>
        <v>6.2264150943396235</v>
      </c>
      <c r="G17">
        <f t="shared" si="9"/>
        <v>8.8202599999999999E-3</v>
      </c>
      <c r="H17">
        <v>0</v>
      </c>
      <c r="I17">
        <f t="shared" si="10"/>
        <v>5.8213715999999999E-3</v>
      </c>
      <c r="J17">
        <v>1</v>
      </c>
      <c r="K17">
        <v>0.05</v>
      </c>
      <c r="L17">
        <f t="shared" si="3"/>
        <v>7.5000000000000011E-2</v>
      </c>
      <c r="M17">
        <f t="shared" si="7"/>
        <v>5</v>
      </c>
      <c r="N17">
        <v>0.2</v>
      </c>
      <c r="O17">
        <v>0</v>
      </c>
      <c r="P17">
        <v>0</v>
      </c>
      <c r="Q17">
        <v>1.4</v>
      </c>
      <c r="R17">
        <v>9.7499999999999996E-4</v>
      </c>
      <c r="S17">
        <f t="shared" si="5"/>
        <v>1.4624999999999998E-3</v>
      </c>
      <c r="T17">
        <v>5.7690000000000001</v>
      </c>
      <c r="U17">
        <v>0.5</v>
      </c>
      <c r="V17">
        <v>0</v>
      </c>
      <c r="W17">
        <v>1.2500000000000001E-2</v>
      </c>
      <c r="X17">
        <v>1.4</v>
      </c>
      <c r="Y17" s="16">
        <v>0</v>
      </c>
      <c r="Z17" s="16">
        <v>0</v>
      </c>
      <c r="AA17" s="16">
        <v>0</v>
      </c>
      <c r="AB17" s="16">
        <v>0</v>
      </c>
      <c r="AC17" s="16">
        <v>0</v>
      </c>
      <c r="AD17" s="16">
        <v>0</v>
      </c>
      <c r="AE17" s="16">
        <v>0</v>
      </c>
      <c r="AF17" s="16">
        <v>9.2000000000000003E-4</v>
      </c>
      <c r="AG17">
        <f t="shared" si="6"/>
        <v>1.3800000000000002E-3</v>
      </c>
      <c r="AH17" s="16">
        <v>1.7390000000000001</v>
      </c>
      <c r="AI17" s="16">
        <v>1</v>
      </c>
      <c r="AJ17" s="16">
        <v>15</v>
      </c>
      <c r="AK17" s="16">
        <v>2.5999999999999999E-2</v>
      </c>
      <c r="AL17" s="16">
        <v>1.1000000000000001</v>
      </c>
      <c r="AM17" s="16">
        <v>0</v>
      </c>
      <c r="AN17" s="16">
        <v>0</v>
      </c>
      <c r="AO17" s="16">
        <v>0</v>
      </c>
      <c r="AP17" s="16">
        <v>0</v>
      </c>
      <c r="AQ17" s="16">
        <v>0</v>
      </c>
      <c r="AR17" s="16">
        <v>0</v>
      </c>
      <c r="AS17" s="16">
        <v>0</v>
      </c>
      <c r="AT17" s="16">
        <v>1.25</v>
      </c>
      <c r="AU17" s="16">
        <v>875</v>
      </c>
      <c r="AV17" s="16">
        <v>60</v>
      </c>
      <c r="AW17" s="16">
        <v>90</v>
      </c>
      <c r="AX17" s="16">
        <v>270</v>
      </c>
      <c r="AY17" s="16">
        <v>6.25</v>
      </c>
    </row>
    <row r="18" spans="1:51" x14ac:dyDescent="0.35">
      <c r="A18" t="s">
        <v>214</v>
      </c>
      <c r="B18">
        <v>1655</v>
      </c>
      <c r="C18">
        <v>12</v>
      </c>
      <c r="D18">
        <v>0.66</v>
      </c>
      <c r="E18">
        <v>0.11</v>
      </c>
      <c r="F18">
        <f t="shared" si="8"/>
        <v>6</v>
      </c>
      <c r="G18">
        <f t="shared" si="9"/>
        <v>9.4985E-3</v>
      </c>
      <c r="H18">
        <v>0</v>
      </c>
      <c r="I18">
        <f t="shared" si="10"/>
        <v>6.2690100000000002E-3</v>
      </c>
      <c r="J18">
        <v>1</v>
      </c>
      <c r="K18">
        <v>0.05</v>
      </c>
      <c r="L18">
        <f t="shared" si="3"/>
        <v>7.5000000000000011E-2</v>
      </c>
      <c r="M18">
        <f t="shared" si="7"/>
        <v>5</v>
      </c>
      <c r="N18">
        <v>0.2</v>
      </c>
      <c r="O18">
        <v>0</v>
      </c>
      <c r="P18">
        <v>0</v>
      </c>
      <c r="Q18">
        <v>1.4</v>
      </c>
      <c r="R18">
        <v>9.7499999999999996E-4</v>
      </c>
      <c r="S18">
        <f t="shared" si="5"/>
        <v>1.4624999999999998E-3</v>
      </c>
      <c r="T18">
        <v>5.7690000000000001</v>
      </c>
      <c r="U18">
        <v>0.5</v>
      </c>
      <c r="V18">
        <v>0</v>
      </c>
      <c r="W18">
        <v>1.2500000000000001E-2</v>
      </c>
      <c r="X18">
        <v>1.4</v>
      </c>
      <c r="Y18" s="16">
        <v>0</v>
      </c>
      <c r="Z18" s="16">
        <v>0</v>
      </c>
      <c r="AA18" s="16">
        <v>0</v>
      </c>
      <c r="AB18" s="16">
        <v>0</v>
      </c>
      <c r="AC18" s="16">
        <v>0</v>
      </c>
      <c r="AD18" s="16">
        <v>0</v>
      </c>
      <c r="AE18" s="16">
        <v>0</v>
      </c>
      <c r="AF18" s="16">
        <v>9.2000000000000003E-4</v>
      </c>
      <c r="AG18">
        <f t="shared" si="6"/>
        <v>1.3800000000000002E-3</v>
      </c>
      <c r="AH18" s="16">
        <v>1.7390000000000001</v>
      </c>
      <c r="AI18" s="16">
        <v>1</v>
      </c>
      <c r="AJ18" s="16">
        <v>15</v>
      </c>
      <c r="AK18" s="16">
        <v>2.5999999999999999E-2</v>
      </c>
      <c r="AL18" s="16">
        <v>1.1000000000000001</v>
      </c>
      <c r="AM18" s="16">
        <v>0</v>
      </c>
      <c r="AN18" s="16">
        <v>0</v>
      </c>
      <c r="AO18" s="16">
        <v>0</v>
      </c>
      <c r="AP18" s="16">
        <v>0</v>
      </c>
      <c r="AQ18" s="16">
        <v>0</v>
      </c>
      <c r="AR18" s="16">
        <v>0</v>
      </c>
      <c r="AS18" s="16">
        <v>0</v>
      </c>
      <c r="AT18" s="16">
        <v>1.25</v>
      </c>
      <c r="AU18" s="16">
        <v>875</v>
      </c>
      <c r="AV18" s="16">
        <v>60</v>
      </c>
      <c r="AW18" s="16">
        <v>90</v>
      </c>
      <c r="AX18" s="16">
        <v>270</v>
      </c>
      <c r="AY18" s="16">
        <v>6.25</v>
      </c>
    </row>
    <row r="19" spans="1:51" x14ac:dyDescent="0.35">
      <c r="A19" t="s">
        <v>215</v>
      </c>
      <c r="B19">
        <v>1655</v>
      </c>
      <c r="C19">
        <v>12</v>
      </c>
      <c r="D19">
        <v>0.66</v>
      </c>
      <c r="E19">
        <v>0.114</v>
      </c>
      <c r="F19">
        <f t="shared" si="8"/>
        <v>5.7894736842105265</v>
      </c>
      <c r="G19">
        <f t="shared" si="9"/>
        <v>1.020186E-2</v>
      </c>
      <c r="H19">
        <v>0</v>
      </c>
      <c r="I19">
        <f t="shared" si="10"/>
        <v>6.7332276000000007E-3</v>
      </c>
      <c r="J19">
        <v>1</v>
      </c>
      <c r="K19">
        <v>0.05</v>
      </c>
      <c r="L19">
        <f t="shared" si="3"/>
        <v>7.5000000000000011E-2</v>
      </c>
      <c r="M19">
        <f t="shared" si="7"/>
        <v>5</v>
      </c>
      <c r="N19">
        <v>0.2</v>
      </c>
      <c r="O19">
        <v>0</v>
      </c>
      <c r="P19">
        <v>0</v>
      </c>
      <c r="Q19">
        <v>1.4</v>
      </c>
      <c r="R19">
        <v>9.7499999999999996E-4</v>
      </c>
      <c r="S19">
        <f t="shared" si="5"/>
        <v>1.4624999999999998E-3</v>
      </c>
      <c r="T19">
        <v>5.7690000000000001</v>
      </c>
      <c r="U19">
        <v>0.5</v>
      </c>
      <c r="V19">
        <v>0</v>
      </c>
      <c r="W19">
        <v>1.2500000000000001E-2</v>
      </c>
      <c r="X19">
        <v>1.4</v>
      </c>
      <c r="Y19" s="16">
        <v>0</v>
      </c>
      <c r="Z19" s="16">
        <v>0</v>
      </c>
      <c r="AA19" s="16">
        <v>0</v>
      </c>
      <c r="AB19" s="16">
        <v>0</v>
      </c>
      <c r="AC19" s="16">
        <v>0</v>
      </c>
      <c r="AD19" s="16">
        <v>0</v>
      </c>
      <c r="AE19" s="16">
        <v>0</v>
      </c>
      <c r="AF19" s="16">
        <v>9.2000000000000003E-4</v>
      </c>
      <c r="AG19">
        <f t="shared" si="6"/>
        <v>1.3800000000000002E-3</v>
      </c>
      <c r="AH19" s="16">
        <v>1.7390000000000001</v>
      </c>
      <c r="AI19" s="16">
        <v>1</v>
      </c>
      <c r="AJ19" s="16">
        <v>15</v>
      </c>
      <c r="AK19" s="16">
        <v>2.5999999999999999E-2</v>
      </c>
      <c r="AL19" s="16">
        <v>1.1000000000000001</v>
      </c>
      <c r="AM19" s="16">
        <v>0</v>
      </c>
      <c r="AN19" s="16">
        <v>0</v>
      </c>
      <c r="AO19" s="16">
        <v>0</v>
      </c>
      <c r="AP19" s="16">
        <v>0</v>
      </c>
      <c r="AQ19" s="16">
        <v>0</v>
      </c>
      <c r="AR19" s="16">
        <v>0</v>
      </c>
      <c r="AS19" s="16">
        <v>0</v>
      </c>
      <c r="AT19" s="16">
        <v>1.25</v>
      </c>
      <c r="AU19" s="16">
        <v>875</v>
      </c>
      <c r="AV19" s="16">
        <v>60</v>
      </c>
      <c r="AW19" s="16">
        <v>90</v>
      </c>
      <c r="AX19" s="16">
        <v>270</v>
      </c>
      <c r="AY19" s="16">
        <v>6.25</v>
      </c>
    </row>
    <row r="20" spans="1:51" x14ac:dyDescent="0.35">
      <c r="A20" t="s">
        <v>216</v>
      </c>
      <c r="B20">
        <v>1655</v>
      </c>
      <c r="C20">
        <v>12</v>
      </c>
      <c r="D20">
        <v>0.66</v>
      </c>
      <c r="E20">
        <v>0.11799999999999999</v>
      </c>
      <c r="F20">
        <f t="shared" si="8"/>
        <v>5.593220338983051</v>
      </c>
      <c r="G20">
        <f t="shared" si="9"/>
        <v>1.093034E-2</v>
      </c>
      <c r="H20">
        <v>0</v>
      </c>
      <c r="I20">
        <f t="shared" si="10"/>
        <v>7.2140244000000004E-3</v>
      </c>
      <c r="J20">
        <v>1</v>
      </c>
      <c r="K20">
        <v>0.05</v>
      </c>
      <c r="L20">
        <f t="shared" si="3"/>
        <v>7.5000000000000011E-2</v>
      </c>
      <c r="M20">
        <f t="shared" si="7"/>
        <v>5</v>
      </c>
      <c r="N20">
        <v>0.2</v>
      </c>
      <c r="O20">
        <v>0</v>
      </c>
      <c r="P20">
        <v>0</v>
      </c>
      <c r="Q20">
        <v>1.4</v>
      </c>
      <c r="R20">
        <v>9.7499999999999996E-4</v>
      </c>
      <c r="S20">
        <f t="shared" si="5"/>
        <v>1.4624999999999998E-3</v>
      </c>
      <c r="T20">
        <v>5.7690000000000001</v>
      </c>
      <c r="U20">
        <v>0.5</v>
      </c>
      <c r="V20">
        <v>0</v>
      </c>
      <c r="W20">
        <v>1.2500000000000001E-2</v>
      </c>
      <c r="X20">
        <v>1.4</v>
      </c>
      <c r="Y20" s="16">
        <v>0</v>
      </c>
      <c r="Z20" s="16">
        <v>0</v>
      </c>
      <c r="AA20" s="16">
        <v>0</v>
      </c>
      <c r="AB20" s="16">
        <v>0</v>
      </c>
      <c r="AC20" s="16">
        <v>0</v>
      </c>
      <c r="AD20" s="16">
        <v>0</v>
      </c>
      <c r="AE20" s="16">
        <v>0</v>
      </c>
      <c r="AF20" s="16">
        <v>9.2000000000000003E-4</v>
      </c>
      <c r="AG20">
        <f t="shared" si="6"/>
        <v>1.3800000000000002E-3</v>
      </c>
      <c r="AH20" s="16">
        <v>1.7390000000000001</v>
      </c>
      <c r="AI20" s="16">
        <v>1</v>
      </c>
      <c r="AJ20" s="16">
        <v>15</v>
      </c>
      <c r="AK20" s="16">
        <v>2.5999999999999999E-2</v>
      </c>
      <c r="AL20" s="16">
        <v>1.1000000000000001</v>
      </c>
      <c r="AM20" s="16">
        <v>0</v>
      </c>
      <c r="AN20" s="16">
        <v>0</v>
      </c>
      <c r="AO20" s="16">
        <v>0</v>
      </c>
      <c r="AP20" s="16">
        <v>0</v>
      </c>
      <c r="AQ20" s="16">
        <v>0</v>
      </c>
      <c r="AR20" s="16">
        <v>0</v>
      </c>
      <c r="AS20" s="16">
        <v>0</v>
      </c>
      <c r="AT20" s="16">
        <v>1.25</v>
      </c>
      <c r="AU20" s="16">
        <v>875</v>
      </c>
      <c r="AV20" s="16">
        <v>60</v>
      </c>
      <c r="AW20" s="16">
        <v>90</v>
      </c>
      <c r="AX20" s="16">
        <v>270</v>
      </c>
      <c r="AY20" s="16">
        <v>6.25</v>
      </c>
    </row>
    <row r="21" spans="1:51" x14ac:dyDescent="0.35">
      <c r="A21" t="s">
        <v>217</v>
      </c>
      <c r="B21">
        <v>1655</v>
      </c>
      <c r="C21">
        <v>12</v>
      </c>
      <c r="D21">
        <v>0.66</v>
      </c>
      <c r="E21">
        <v>0.122</v>
      </c>
      <c r="F21">
        <f t="shared" si="8"/>
        <v>5.4098360655737707</v>
      </c>
      <c r="G21">
        <f t="shared" si="9"/>
        <v>1.168394E-2</v>
      </c>
      <c r="H21">
        <v>0</v>
      </c>
      <c r="I21">
        <f t="shared" si="10"/>
        <v>7.7114004000000003E-3</v>
      </c>
      <c r="J21">
        <v>1</v>
      </c>
      <c r="K21">
        <v>0.05</v>
      </c>
      <c r="L21">
        <f t="shared" si="3"/>
        <v>7.5000000000000011E-2</v>
      </c>
      <c r="M21">
        <f t="shared" si="7"/>
        <v>5</v>
      </c>
      <c r="N21">
        <v>0.2</v>
      </c>
      <c r="O21">
        <v>0</v>
      </c>
      <c r="P21">
        <v>0</v>
      </c>
      <c r="Q21">
        <v>1.4</v>
      </c>
      <c r="R21">
        <v>9.7499999999999996E-4</v>
      </c>
      <c r="S21">
        <f t="shared" si="5"/>
        <v>1.4624999999999998E-3</v>
      </c>
      <c r="T21">
        <v>5.7690000000000001</v>
      </c>
      <c r="U21">
        <v>0.5</v>
      </c>
      <c r="V21">
        <v>0</v>
      </c>
      <c r="W21">
        <v>1.2500000000000001E-2</v>
      </c>
      <c r="X21">
        <v>1.4</v>
      </c>
      <c r="Y21" s="16">
        <v>0</v>
      </c>
      <c r="Z21" s="16">
        <v>0</v>
      </c>
      <c r="AA21" s="16">
        <v>0</v>
      </c>
      <c r="AB21" s="16">
        <v>0</v>
      </c>
      <c r="AC21" s="16">
        <v>0</v>
      </c>
      <c r="AD21" s="16">
        <v>0</v>
      </c>
      <c r="AE21" s="16">
        <v>0</v>
      </c>
      <c r="AF21" s="16">
        <v>9.2000000000000003E-4</v>
      </c>
      <c r="AG21">
        <f t="shared" si="6"/>
        <v>1.3800000000000002E-3</v>
      </c>
      <c r="AH21" s="16">
        <v>1.7390000000000001</v>
      </c>
      <c r="AI21" s="16">
        <v>1</v>
      </c>
      <c r="AJ21" s="16">
        <v>15</v>
      </c>
      <c r="AK21" s="16">
        <v>2.5999999999999999E-2</v>
      </c>
      <c r="AL21" s="16">
        <v>1.1000000000000001</v>
      </c>
      <c r="AM21" s="16">
        <v>0</v>
      </c>
      <c r="AN21" s="16">
        <v>0</v>
      </c>
      <c r="AO21" s="16">
        <v>0</v>
      </c>
      <c r="AP21" s="16">
        <v>0</v>
      </c>
      <c r="AQ21" s="16">
        <v>0</v>
      </c>
      <c r="AR21" s="16">
        <v>0</v>
      </c>
      <c r="AS21" s="16">
        <v>0</v>
      </c>
      <c r="AT21" s="16">
        <v>1.25</v>
      </c>
      <c r="AU21" s="16">
        <v>875</v>
      </c>
      <c r="AV21" s="16">
        <v>60</v>
      </c>
      <c r="AW21" s="16">
        <v>90</v>
      </c>
      <c r="AX21" s="16">
        <v>270</v>
      </c>
      <c r="AY21" s="16">
        <v>6.25</v>
      </c>
    </row>
    <row r="22" spans="1:51" x14ac:dyDescent="0.35">
      <c r="A22" t="s">
        <v>218</v>
      </c>
      <c r="B22">
        <v>1655</v>
      </c>
      <c r="C22">
        <v>12</v>
      </c>
      <c r="D22">
        <v>0.66</v>
      </c>
      <c r="E22">
        <v>0.126</v>
      </c>
      <c r="F22">
        <f t="shared" si="8"/>
        <v>5.2380952380952381</v>
      </c>
      <c r="G22">
        <f t="shared" si="9"/>
        <v>1.2462660000000002E-2</v>
      </c>
      <c r="H22">
        <v>0</v>
      </c>
      <c r="I22">
        <f t="shared" si="10"/>
        <v>8.2253556000000012E-3</v>
      </c>
      <c r="J22">
        <v>1</v>
      </c>
      <c r="K22">
        <v>0.05</v>
      </c>
      <c r="L22">
        <f t="shared" si="3"/>
        <v>7.5000000000000011E-2</v>
      </c>
      <c r="M22">
        <f t="shared" si="7"/>
        <v>5</v>
      </c>
      <c r="N22">
        <v>0.2</v>
      </c>
      <c r="O22">
        <v>0</v>
      </c>
      <c r="P22">
        <v>0</v>
      </c>
      <c r="Q22">
        <v>1.4</v>
      </c>
      <c r="R22">
        <v>9.7499999999999996E-4</v>
      </c>
      <c r="S22">
        <f t="shared" si="5"/>
        <v>1.4624999999999998E-3</v>
      </c>
      <c r="T22">
        <v>5.7690000000000001</v>
      </c>
      <c r="U22">
        <v>0.5</v>
      </c>
      <c r="V22">
        <v>0</v>
      </c>
      <c r="W22">
        <v>1.2500000000000001E-2</v>
      </c>
      <c r="X22">
        <v>1.4</v>
      </c>
      <c r="Y22" s="16">
        <v>0</v>
      </c>
      <c r="Z22" s="16">
        <v>0</v>
      </c>
      <c r="AA22" s="16">
        <v>0</v>
      </c>
      <c r="AB22" s="16">
        <v>0</v>
      </c>
      <c r="AC22" s="16">
        <v>0</v>
      </c>
      <c r="AD22" s="16">
        <v>0</v>
      </c>
      <c r="AE22" s="16">
        <v>0</v>
      </c>
      <c r="AF22" s="16">
        <v>9.2000000000000003E-4</v>
      </c>
      <c r="AG22">
        <f t="shared" si="6"/>
        <v>1.3800000000000002E-3</v>
      </c>
      <c r="AH22" s="16">
        <v>1.7390000000000001</v>
      </c>
      <c r="AI22" s="16">
        <v>1</v>
      </c>
      <c r="AJ22" s="16">
        <v>15</v>
      </c>
      <c r="AK22" s="16">
        <v>2.5999999999999999E-2</v>
      </c>
      <c r="AL22" s="16">
        <v>1.1000000000000001</v>
      </c>
      <c r="AM22" s="16">
        <v>0</v>
      </c>
      <c r="AN22" s="16">
        <v>0</v>
      </c>
      <c r="AO22" s="16">
        <v>0</v>
      </c>
      <c r="AP22" s="16">
        <v>0</v>
      </c>
      <c r="AQ22" s="16">
        <v>0</v>
      </c>
      <c r="AR22" s="16">
        <v>0</v>
      </c>
      <c r="AS22" s="16">
        <v>0</v>
      </c>
      <c r="AT22" s="16">
        <v>1.25</v>
      </c>
      <c r="AU22" s="16">
        <v>875</v>
      </c>
      <c r="AV22" s="16">
        <v>60</v>
      </c>
      <c r="AW22" s="16">
        <v>90</v>
      </c>
      <c r="AX22" s="16">
        <v>270</v>
      </c>
      <c r="AY22" s="16">
        <v>6.25</v>
      </c>
    </row>
  </sheetData>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42"/>
  <sheetViews>
    <sheetView topLeftCell="A12" workbookViewId="0">
      <selection activeCell="B23" sqref="B23"/>
    </sheetView>
  </sheetViews>
  <sheetFormatPr defaultRowHeight="14.5" x14ac:dyDescent="0.35"/>
  <cols>
    <col min="1" max="1" width="15.54296875" style="1" bestFit="1" customWidth="1"/>
    <col min="2" max="2" width="11.81640625" bestFit="1" customWidth="1"/>
    <col min="43" max="43" width="11.81640625" bestFit="1" customWidth="1"/>
    <col min="45" max="45" width="9.9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v>1</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W2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AP22" si="1">MIN(X2:AO2)</f>
        <v>8.9800000000000001E-3</v>
      </c>
      <c r="AQ2" t="s">
        <v>60</v>
      </c>
      <c r="AR2">
        <v>0.08</v>
      </c>
      <c r="AS2">
        <v>0.3</v>
      </c>
      <c r="AT2" t="s">
        <v>61</v>
      </c>
      <c r="AU2">
        <v>0</v>
      </c>
      <c r="AV2">
        <v>0</v>
      </c>
      <c r="AW2" t="s">
        <v>60</v>
      </c>
      <c r="AX2">
        <v>0.08</v>
      </c>
      <c r="AY2">
        <v>0.3</v>
      </c>
      <c r="AZ2" t="s">
        <v>61</v>
      </c>
      <c r="BA2">
        <v>0</v>
      </c>
      <c r="BB2">
        <v>0</v>
      </c>
    </row>
    <row r="3" spans="1:54" x14ac:dyDescent="0.35">
      <c r="A3" s="1">
        <v>2</v>
      </c>
      <c r="B3" t="s">
        <v>55</v>
      </c>
      <c r="C3">
        <v>8.6999999999999994E-2</v>
      </c>
      <c r="D3">
        <v>0.30199999999999999</v>
      </c>
      <c r="E3">
        <v>-0.41660000000000003</v>
      </c>
      <c r="F3">
        <v>-0.27339999999999998</v>
      </c>
      <c r="G3">
        <v>-0.125</v>
      </c>
      <c r="H3">
        <v>3.2000000000000002E-3</v>
      </c>
      <c r="I3">
        <v>0.21360000000000001</v>
      </c>
      <c r="J3">
        <v>0.33119999999999999</v>
      </c>
      <c r="K3">
        <v>0.42630000000000001</v>
      </c>
      <c r="L3">
        <v>0.52410000000000001</v>
      </c>
      <c r="M3">
        <v>0.62360000000000004</v>
      </c>
      <c r="N3">
        <v>0.72170000000000001</v>
      </c>
      <c r="O3">
        <v>0.8165</v>
      </c>
      <c r="P3">
        <v>0.90590000000000004</v>
      </c>
      <c r="Q3">
        <v>0.9889</v>
      </c>
      <c r="R3">
        <v>1.0582</v>
      </c>
      <c r="S3">
        <v>1.1042000000000001</v>
      </c>
      <c r="T3">
        <v>1.1555</v>
      </c>
      <c r="U3">
        <v>1.1303000000000001</v>
      </c>
      <c r="V3">
        <v>1.097</v>
      </c>
      <c r="W3">
        <f t="shared" si="0"/>
        <v>1.1555</v>
      </c>
      <c r="X3">
        <v>4.0489999999999998E-2</v>
      </c>
      <c r="Y3">
        <v>0.02</v>
      </c>
      <c r="Z3">
        <v>1.439E-2</v>
      </c>
      <c r="AA3">
        <v>1.0540000000000001E-2</v>
      </c>
      <c r="AB3">
        <v>9.7599999999999996E-3</v>
      </c>
      <c r="AC3">
        <v>9.3299999999999998E-3</v>
      </c>
      <c r="AD3">
        <v>9.0600000000000003E-3</v>
      </c>
      <c r="AE3">
        <v>8.9800000000000001E-3</v>
      </c>
      <c r="AF3">
        <v>9.2800000000000001E-3</v>
      </c>
      <c r="AG3">
        <v>1.01E-2</v>
      </c>
      <c r="AH3">
        <v>1.133E-2</v>
      </c>
      <c r="AI3">
        <v>1.3140000000000001E-2</v>
      </c>
      <c r="AJ3">
        <v>1.5730000000000001E-2</v>
      </c>
      <c r="AK3">
        <v>2.0119999999999999E-2</v>
      </c>
      <c r="AL3">
        <v>2.7230000000000001E-2</v>
      </c>
      <c r="AM3">
        <v>3.6409999999999998E-2</v>
      </c>
      <c r="AN3">
        <v>5.1929999999999997E-2</v>
      </c>
      <c r="AO3">
        <v>6.2429999999999999E-2</v>
      </c>
      <c r="AP3">
        <f t="shared" si="1"/>
        <v>8.9800000000000001E-3</v>
      </c>
      <c r="AQ3" t="s">
        <v>60</v>
      </c>
      <c r="AR3">
        <v>0.08</v>
      </c>
      <c r="AS3">
        <v>0.3</v>
      </c>
      <c r="AT3" t="s">
        <v>61</v>
      </c>
      <c r="AU3">
        <v>0</v>
      </c>
      <c r="AV3">
        <v>0</v>
      </c>
      <c r="AW3" t="s">
        <v>60</v>
      </c>
      <c r="AX3">
        <v>0.08</v>
      </c>
      <c r="AY3">
        <v>0.3</v>
      </c>
      <c r="AZ3" t="s">
        <v>61</v>
      </c>
      <c r="BA3">
        <v>0</v>
      </c>
      <c r="BB3">
        <v>0</v>
      </c>
    </row>
    <row r="4" spans="1:54" x14ac:dyDescent="0.35">
      <c r="A4" s="1">
        <v>3</v>
      </c>
      <c r="B4" t="s">
        <v>55</v>
      </c>
      <c r="C4">
        <v>8.6999999999999994E-2</v>
      </c>
      <c r="D4">
        <v>0.30199999999999999</v>
      </c>
      <c r="E4">
        <v>-0.41660000000000003</v>
      </c>
      <c r="F4">
        <v>-0.27339999999999998</v>
      </c>
      <c r="G4">
        <v>-0.125</v>
      </c>
      <c r="H4">
        <v>3.2000000000000002E-3</v>
      </c>
      <c r="I4">
        <v>0.21360000000000001</v>
      </c>
      <c r="J4">
        <v>0.33119999999999999</v>
      </c>
      <c r="K4">
        <v>0.42630000000000001</v>
      </c>
      <c r="L4">
        <v>0.52410000000000001</v>
      </c>
      <c r="M4">
        <v>0.62360000000000004</v>
      </c>
      <c r="N4">
        <v>0.72170000000000001</v>
      </c>
      <c r="O4">
        <v>0.8165</v>
      </c>
      <c r="P4">
        <v>0.90590000000000004</v>
      </c>
      <c r="Q4">
        <v>0.9889</v>
      </c>
      <c r="R4">
        <v>1.0582</v>
      </c>
      <c r="S4">
        <v>1.1042000000000001</v>
      </c>
      <c r="T4">
        <v>1.1555</v>
      </c>
      <c r="U4">
        <v>1.1303000000000001</v>
      </c>
      <c r="V4">
        <v>1.097</v>
      </c>
      <c r="W4">
        <f t="shared" si="0"/>
        <v>1.1555</v>
      </c>
      <c r="X4">
        <v>4.0489999999999998E-2</v>
      </c>
      <c r="Y4">
        <v>0.02</v>
      </c>
      <c r="Z4">
        <v>1.439E-2</v>
      </c>
      <c r="AA4">
        <v>1.0540000000000001E-2</v>
      </c>
      <c r="AB4">
        <v>9.7599999999999996E-3</v>
      </c>
      <c r="AC4">
        <v>9.3299999999999998E-3</v>
      </c>
      <c r="AD4">
        <v>9.0600000000000003E-3</v>
      </c>
      <c r="AE4">
        <v>8.9800000000000001E-3</v>
      </c>
      <c r="AF4">
        <v>9.2800000000000001E-3</v>
      </c>
      <c r="AG4">
        <v>1.01E-2</v>
      </c>
      <c r="AH4">
        <v>1.133E-2</v>
      </c>
      <c r="AI4">
        <v>1.3140000000000001E-2</v>
      </c>
      <c r="AJ4">
        <v>1.5730000000000001E-2</v>
      </c>
      <c r="AK4">
        <v>2.0119999999999999E-2</v>
      </c>
      <c r="AL4">
        <v>2.7230000000000001E-2</v>
      </c>
      <c r="AM4">
        <v>3.6409999999999998E-2</v>
      </c>
      <c r="AN4">
        <v>5.1929999999999997E-2</v>
      </c>
      <c r="AO4">
        <v>6.2429999999999999E-2</v>
      </c>
      <c r="AP4">
        <f t="shared" si="1"/>
        <v>8.9800000000000001E-3</v>
      </c>
      <c r="AQ4" t="s">
        <v>60</v>
      </c>
      <c r="AR4">
        <v>0.08</v>
      </c>
      <c r="AS4">
        <v>0.3</v>
      </c>
      <c r="AT4" t="s">
        <v>61</v>
      </c>
      <c r="AU4">
        <v>0</v>
      </c>
      <c r="AV4">
        <v>0</v>
      </c>
      <c r="AW4" t="s">
        <v>60</v>
      </c>
      <c r="AX4">
        <v>0.08</v>
      </c>
      <c r="AY4">
        <v>0.3</v>
      </c>
      <c r="AZ4" t="s">
        <v>61</v>
      </c>
      <c r="BA4">
        <v>0</v>
      </c>
      <c r="BB4">
        <v>0</v>
      </c>
    </row>
    <row r="5" spans="1:54" x14ac:dyDescent="0.35">
      <c r="A5" s="1">
        <v>4</v>
      </c>
      <c r="B5" t="s">
        <v>55</v>
      </c>
      <c r="C5">
        <v>8.6999999999999994E-2</v>
      </c>
      <c r="D5">
        <v>0.30199999999999999</v>
      </c>
      <c r="E5">
        <v>-0.41660000000000003</v>
      </c>
      <c r="F5">
        <v>-0.27339999999999998</v>
      </c>
      <c r="G5">
        <v>-0.125</v>
      </c>
      <c r="H5">
        <v>3.2000000000000002E-3</v>
      </c>
      <c r="I5">
        <v>0.21360000000000001</v>
      </c>
      <c r="J5">
        <v>0.33119999999999999</v>
      </c>
      <c r="K5">
        <v>0.42630000000000001</v>
      </c>
      <c r="L5">
        <v>0.52410000000000001</v>
      </c>
      <c r="M5">
        <v>0.62360000000000004</v>
      </c>
      <c r="N5">
        <v>0.72170000000000001</v>
      </c>
      <c r="O5">
        <v>0.8165</v>
      </c>
      <c r="P5">
        <v>0.90590000000000004</v>
      </c>
      <c r="Q5">
        <v>0.9889</v>
      </c>
      <c r="R5">
        <v>1.0582</v>
      </c>
      <c r="S5">
        <v>1.1042000000000001</v>
      </c>
      <c r="T5">
        <v>1.1555</v>
      </c>
      <c r="U5">
        <v>1.1303000000000001</v>
      </c>
      <c r="V5">
        <v>1.097</v>
      </c>
      <c r="W5">
        <f t="shared" si="0"/>
        <v>1.1555</v>
      </c>
      <c r="X5">
        <v>4.0489999999999998E-2</v>
      </c>
      <c r="Y5">
        <v>0.02</v>
      </c>
      <c r="Z5">
        <v>1.439E-2</v>
      </c>
      <c r="AA5">
        <v>1.0540000000000001E-2</v>
      </c>
      <c r="AB5">
        <v>9.7599999999999996E-3</v>
      </c>
      <c r="AC5">
        <v>9.3299999999999998E-3</v>
      </c>
      <c r="AD5">
        <v>9.0600000000000003E-3</v>
      </c>
      <c r="AE5">
        <v>8.9800000000000001E-3</v>
      </c>
      <c r="AF5">
        <v>9.2800000000000001E-3</v>
      </c>
      <c r="AG5">
        <v>1.01E-2</v>
      </c>
      <c r="AH5">
        <v>1.133E-2</v>
      </c>
      <c r="AI5">
        <v>1.3140000000000001E-2</v>
      </c>
      <c r="AJ5">
        <v>1.5730000000000001E-2</v>
      </c>
      <c r="AK5">
        <v>2.0119999999999999E-2</v>
      </c>
      <c r="AL5">
        <v>2.7230000000000001E-2</v>
      </c>
      <c r="AM5">
        <v>3.6409999999999998E-2</v>
      </c>
      <c r="AN5">
        <v>5.1929999999999997E-2</v>
      </c>
      <c r="AO5">
        <v>6.2429999999999999E-2</v>
      </c>
      <c r="AP5">
        <f t="shared" si="1"/>
        <v>8.9800000000000001E-3</v>
      </c>
      <c r="AQ5" t="s">
        <v>60</v>
      </c>
      <c r="AR5">
        <v>0.08</v>
      </c>
      <c r="AS5">
        <v>0.3</v>
      </c>
      <c r="AT5" t="s">
        <v>61</v>
      </c>
      <c r="AU5">
        <v>0</v>
      </c>
      <c r="AV5">
        <v>0</v>
      </c>
      <c r="AW5" t="s">
        <v>60</v>
      </c>
      <c r="AX5">
        <v>0.08</v>
      </c>
      <c r="AY5">
        <v>0.3</v>
      </c>
      <c r="AZ5" t="s">
        <v>61</v>
      </c>
      <c r="BA5">
        <v>0</v>
      </c>
      <c r="BB5">
        <v>0</v>
      </c>
    </row>
    <row r="6" spans="1:54" x14ac:dyDescent="0.35">
      <c r="A6" s="1">
        <v>5</v>
      </c>
      <c r="B6" t="s">
        <v>55</v>
      </c>
      <c r="C6">
        <v>8.6999999999999994E-2</v>
      </c>
      <c r="D6">
        <v>0.30199999999999999</v>
      </c>
      <c r="E6">
        <v>-0.41660000000000003</v>
      </c>
      <c r="F6">
        <v>-0.27339999999999998</v>
      </c>
      <c r="G6">
        <v>-0.125</v>
      </c>
      <c r="H6">
        <v>3.2000000000000002E-3</v>
      </c>
      <c r="I6">
        <v>0.21360000000000001</v>
      </c>
      <c r="J6">
        <v>0.33119999999999999</v>
      </c>
      <c r="K6">
        <v>0.42630000000000001</v>
      </c>
      <c r="L6">
        <v>0.52410000000000001</v>
      </c>
      <c r="M6">
        <v>0.62360000000000004</v>
      </c>
      <c r="N6">
        <v>0.72170000000000001</v>
      </c>
      <c r="O6">
        <v>0.8165</v>
      </c>
      <c r="P6">
        <v>0.90590000000000004</v>
      </c>
      <c r="Q6">
        <v>0.9889</v>
      </c>
      <c r="R6">
        <v>1.0582</v>
      </c>
      <c r="S6">
        <v>1.1042000000000001</v>
      </c>
      <c r="T6">
        <v>1.1555</v>
      </c>
      <c r="U6">
        <v>1.1303000000000001</v>
      </c>
      <c r="V6">
        <v>1.097</v>
      </c>
      <c r="W6">
        <f t="shared" si="0"/>
        <v>1.1555</v>
      </c>
      <c r="X6">
        <v>4.0489999999999998E-2</v>
      </c>
      <c r="Y6">
        <v>0.02</v>
      </c>
      <c r="Z6">
        <v>1.439E-2</v>
      </c>
      <c r="AA6">
        <v>1.0540000000000001E-2</v>
      </c>
      <c r="AB6">
        <v>9.7599999999999996E-3</v>
      </c>
      <c r="AC6">
        <v>9.3299999999999998E-3</v>
      </c>
      <c r="AD6">
        <v>9.0600000000000003E-3</v>
      </c>
      <c r="AE6">
        <v>8.9800000000000001E-3</v>
      </c>
      <c r="AF6">
        <v>9.2800000000000001E-3</v>
      </c>
      <c r="AG6">
        <v>1.01E-2</v>
      </c>
      <c r="AH6">
        <v>1.133E-2</v>
      </c>
      <c r="AI6">
        <v>1.3140000000000001E-2</v>
      </c>
      <c r="AJ6">
        <v>1.5730000000000001E-2</v>
      </c>
      <c r="AK6">
        <v>2.0119999999999999E-2</v>
      </c>
      <c r="AL6">
        <v>2.7230000000000001E-2</v>
      </c>
      <c r="AM6">
        <v>3.6409999999999998E-2</v>
      </c>
      <c r="AN6">
        <v>5.1929999999999997E-2</v>
      </c>
      <c r="AO6">
        <v>6.2429999999999999E-2</v>
      </c>
      <c r="AP6">
        <f t="shared" si="1"/>
        <v>8.9800000000000001E-3</v>
      </c>
      <c r="AQ6" t="s">
        <v>60</v>
      </c>
      <c r="AR6">
        <v>0.08</v>
      </c>
      <c r="AS6">
        <v>0.3</v>
      </c>
      <c r="AT6" t="s">
        <v>61</v>
      </c>
      <c r="AU6">
        <v>0</v>
      </c>
      <c r="AV6">
        <v>0</v>
      </c>
      <c r="AW6" t="s">
        <v>60</v>
      </c>
      <c r="AX6">
        <v>0.08</v>
      </c>
      <c r="AY6">
        <v>0.3</v>
      </c>
      <c r="AZ6" t="s">
        <v>61</v>
      </c>
      <c r="BA6">
        <v>0</v>
      </c>
      <c r="BB6">
        <v>0</v>
      </c>
    </row>
    <row r="7" spans="1:54" x14ac:dyDescent="0.35">
      <c r="A7" s="1">
        <v>6</v>
      </c>
      <c r="B7" t="s">
        <v>55</v>
      </c>
      <c r="C7">
        <v>8.6999999999999994E-2</v>
      </c>
      <c r="D7">
        <v>0.30199999999999999</v>
      </c>
      <c r="E7">
        <v>-0.41660000000000003</v>
      </c>
      <c r="F7">
        <v>-0.27339999999999998</v>
      </c>
      <c r="G7">
        <v>-0.125</v>
      </c>
      <c r="H7">
        <v>3.2000000000000002E-3</v>
      </c>
      <c r="I7">
        <v>0.21360000000000001</v>
      </c>
      <c r="J7">
        <v>0.33119999999999999</v>
      </c>
      <c r="K7">
        <v>0.42630000000000001</v>
      </c>
      <c r="L7">
        <v>0.52410000000000001</v>
      </c>
      <c r="M7">
        <v>0.62360000000000004</v>
      </c>
      <c r="N7">
        <v>0.72170000000000001</v>
      </c>
      <c r="O7">
        <v>0.8165</v>
      </c>
      <c r="P7">
        <v>0.90590000000000004</v>
      </c>
      <c r="Q7">
        <v>0.9889</v>
      </c>
      <c r="R7">
        <v>1.0582</v>
      </c>
      <c r="S7">
        <v>1.1042000000000001</v>
      </c>
      <c r="T7">
        <v>1.1555</v>
      </c>
      <c r="U7">
        <v>1.1303000000000001</v>
      </c>
      <c r="V7">
        <v>1.097</v>
      </c>
      <c r="W7">
        <f t="shared" si="0"/>
        <v>1.1555</v>
      </c>
      <c r="X7">
        <v>4.0489999999999998E-2</v>
      </c>
      <c r="Y7">
        <v>0.02</v>
      </c>
      <c r="Z7">
        <v>1.439E-2</v>
      </c>
      <c r="AA7">
        <v>1.0540000000000001E-2</v>
      </c>
      <c r="AB7">
        <v>9.7599999999999996E-3</v>
      </c>
      <c r="AC7">
        <v>9.3299999999999998E-3</v>
      </c>
      <c r="AD7">
        <v>9.0600000000000003E-3</v>
      </c>
      <c r="AE7">
        <v>8.9800000000000001E-3</v>
      </c>
      <c r="AF7">
        <v>9.2800000000000001E-3</v>
      </c>
      <c r="AG7">
        <v>1.01E-2</v>
      </c>
      <c r="AH7">
        <v>1.133E-2</v>
      </c>
      <c r="AI7">
        <v>1.3140000000000001E-2</v>
      </c>
      <c r="AJ7">
        <v>1.5730000000000001E-2</v>
      </c>
      <c r="AK7">
        <v>2.0119999999999999E-2</v>
      </c>
      <c r="AL7">
        <v>2.7230000000000001E-2</v>
      </c>
      <c r="AM7">
        <v>3.6409999999999998E-2</v>
      </c>
      <c r="AN7">
        <v>5.1929999999999997E-2</v>
      </c>
      <c r="AO7">
        <v>6.2429999999999999E-2</v>
      </c>
      <c r="AP7">
        <f t="shared" si="1"/>
        <v>8.9800000000000001E-3</v>
      </c>
      <c r="AQ7" t="s">
        <v>60</v>
      </c>
      <c r="AR7">
        <v>0.08</v>
      </c>
      <c r="AS7">
        <v>0.3</v>
      </c>
      <c r="AT7" t="s">
        <v>61</v>
      </c>
      <c r="AU7">
        <v>0</v>
      </c>
      <c r="AV7">
        <v>0</v>
      </c>
      <c r="AW7" t="s">
        <v>60</v>
      </c>
      <c r="AX7">
        <v>0.08</v>
      </c>
      <c r="AY7">
        <v>0.3</v>
      </c>
      <c r="AZ7" t="s">
        <v>61</v>
      </c>
      <c r="BA7">
        <v>0</v>
      </c>
      <c r="BB7">
        <v>0</v>
      </c>
    </row>
    <row r="8" spans="1:54" x14ac:dyDescent="0.35">
      <c r="A8" s="1">
        <v>7</v>
      </c>
      <c r="B8" t="s">
        <v>55</v>
      </c>
      <c r="C8">
        <v>8.6999999999999994E-2</v>
      </c>
      <c r="D8">
        <v>0.30199999999999999</v>
      </c>
      <c r="E8">
        <v>-0.41660000000000003</v>
      </c>
      <c r="F8">
        <v>-0.27339999999999998</v>
      </c>
      <c r="G8">
        <v>-0.125</v>
      </c>
      <c r="H8">
        <v>3.2000000000000002E-3</v>
      </c>
      <c r="I8">
        <v>0.21360000000000001</v>
      </c>
      <c r="J8">
        <v>0.33119999999999999</v>
      </c>
      <c r="K8">
        <v>0.42630000000000001</v>
      </c>
      <c r="L8">
        <v>0.52410000000000001</v>
      </c>
      <c r="M8">
        <v>0.62360000000000004</v>
      </c>
      <c r="N8">
        <v>0.72170000000000001</v>
      </c>
      <c r="O8">
        <v>0.8165</v>
      </c>
      <c r="P8">
        <v>0.90590000000000004</v>
      </c>
      <c r="Q8">
        <v>0.9889</v>
      </c>
      <c r="R8">
        <v>1.0582</v>
      </c>
      <c r="S8">
        <v>1.1042000000000001</v>
      </c>
      <c r="T8">
        <v>1.1555</v>
      </c>
      <c r="U8">
        <v>1.1303000000000001</v>
      </c>
      <c r="V8">
        <v>1.097</v>
      </c>
      <c r="W8">
        <f t="shared" si="0"/>
        <v>1.1555</v>
      </c>
      <c r="X8">
        <v>4.0489999999999998E-2</v>
      </c>
      <c r="Y8">
        <v>0.02</v>
      </c>
      <c r="Z8">
        <v>1.439E-2</v>
      </c>
      <c r="AA8">
        <v>1.0540000000000001E-2</v>
      </c>
      <c r="AB8">
        <v>9.7599999999999996E-3</v>
      </c>
      <c r="AC8">
        <v>9.3299999999999998E-3</v>
      </c>
      <c r="AD8">
        <v>9.0600000000000003E-3</v>
      </c>
      <c r="AE8">
        <v>8.9800000000000001E-3</v>
      </c>
      <c r="AF8">
        <v>9.2800000000000001E-3</v>
      </c>
      <c r="AG8">
        <v>1.01E-2</v>
      </c>
      <c r="AH8">
        <v>1.133E-2</v>
      </c>
      <c r="AI8">
        <v>1.3140000000000001E-2</v>
      </c>
      <c r="AJ8">
        <v>1.5730000000000001E-2</v>
      </c>
      <c r="AK8">
        <v>2.0119999999999999E-2</v>
      </c>
      <c r="AL8">
        <v>2.7230000000000001E-2</v>
      </c>
      <c r="AM8">
        <v>3.6409999999999998E-2</v>
      </c>
      <c r="AN8">
        <v>5.1929999999999997E-2</v>
      </c>
      <c r="AO8">
        <v>6.2429999999999999E-2</v>
      </c>
      <c r="AP8">
        <f t="shared" si="1"/>
        <v>8.9800000000000001E-3</v>
      </c>
      <c r="AQ8" t="s">
        <v>60</v>
      </c>
      <c r="AR8">
        <v>0.08</v>
      </c>
      <c r="AS8">
        <v>0.3</v>
      </c>
      <c r="AT8" t="s">
        <v>61</v>
      </c>
      <c r="AU8">
        <v>0</v>
      </c>
      <c r="AV8">
        <v>0</v>
      </c>
      <c r="AW8" t="s">
        <v>60</v>
      </c>
      <c r="AX8">
        <v>0.08</v>
      </c>
      <c r="AY8">
        <v>0.3</v>
      </c>
      <c r="AZ8" t="s">
        <v>61</v>
      </c>
      <c r="BA8">
        <v>0</v>
      </c>
      <c r="BB8">
        <v>0</v>
      </c>
    </row>
    <row r="9" spans="1:54" x14ac:dyDescent="0.35">
      <c r="A9" s="1">
        <v>8</v>
      </c>
      <c r="B9" t="s">
        <v>55</v>
      </c>
      <c r="C9">
        <v>8.6999999999999994E-2</v>
      </c>
      <c r="D9">
        <v>0.30199999999999999</v>
      </c>
      <c r="E9">
        <v>-0.41660000000000003</v>
      </c>
      <c r="F9">
        <v>-0.27339999999999998</v>
      </c>
      <c r="G9">
        <v>-0.125</v>
      </c>
      <c r="H9">
        <v>3.2000000000000002E-3</v>
      </c>
      <c r="I9">
        <v>0.21360000000000001</v>
      </c>
      <c r="J9">
        <v>0.33119999999999999</v>
      </c>
      <c r="K9">
        <v>0.42630000000000001</v>
      </c>
      <c r="L9">
        <v>0.52410000000000001</v>
      </c>
      <c r="M9">
        <v>0.62360000000000004</v>
      </c>
      <c r="N9">
        <v>0.72170000000000001</v>
      </c>
      <c r="O9">
        <v>0.8165</v>
      </c>
      <c r="P9">
        <v>0.90590000000000004</v>
      </c>
      <c r="Q9">
        <v>0.9889</v>
      </c>
      <c r="R9">
        <v>1.0582</v>
      </c>
      <c r="S9">
        <v>1.1042000000000001</v>
      </c>
      <c r="T9">
        <v>1.1555</v>
      </c>
      <c r="U9">
        <v>1.1303000000000001</v>
      </c>
      <c r="V9">
        <v>1.097</v>
      </c>
      <c r="W9">
        <f t="shared" si="0"/>
        <v>1.1555</v>
      </c>
      <c r="X9">
        <v>4.0489999999999998E-2</v>
      </c>
      <c r="Y9">
        <v>0.02</v>
      </c>
      <c r="Z9">
        <v>1.439E-2</v>
      </c>
      <c r="AA9">
        <v>1.0540000000000001E-2</v>
      </c>
      <c r="AB9">
        <v>9.7599999999999996E-3</v>
      </c>
      <c r="AC9">
        <v>9.3299999999999998E-3</v>
      </c>
      <c r="AD9">
        <v>9.0600000000000003E-3</v>
      </c>
      <c r="AE9">
        <v>8.9800000000000001E-3</v>
      </c>
      <c r="AF9">
        <v>9.2800000000000001E-3</v>
      </c>
      <c r="AG9">
        <v>1.01E-2</v>
      </c>
      <c r="AH9">
        <v>1.133E-2</v>
      </c>
      <c r="AI9">
        <v>1.3140000000000001E-2</v>
      </c>
      <c r="AJ9">
        <v>1.5730000000000001E-2</v>
      </c>
      <c r="AK9">
        <v>2.0119999999999999E-2</v>
      </c>
      <c r="AL9">
        <v>2.7230000000000001E-2</v>
      </c>
      <c r="AM9">
        <v>3.6409999999999998E-2</v>
      </c>
      <c r="AN9">
        <v>5.1929999999999997E-2</v>
      </c>
      <c r="AO9">
        <v>6.2429999999999999E-2</v>
      </c>
      <c r="AP9">
        <f t="shared" si="1"/>
        <v>8.9800000000000001E-3</v>
      </c>
      <c r="AQ9" t="s">
        <v>60</v>
      </c>
      <c r="AR9">
        <v>0.08</v>
      </c>
      <c r="AS9">
        <v>0.3</v>
      </c>
      <c r="AT9" t="s">
        <v>61</v>
      </c>
      <c r="AU9">
        <v>0</v>
      </c>
      <c r="AV9">
        <v>0</v>
      </c>
      <c r="AW9" t="s">
        <v>60</v>
      </c>
      <c r="AX9">
        <v>0.08</v>
      </c>
      <c r="AY9">
        <v>0.3</v>
      </c>
      <c r="AZ9" t="s">
        <v>61</v>
      </c>
      <c r="BA9">
        <v>0</v>
      </c>
      <c r="BB9">
        <v>0</v>
      </c>
    </row>
    <row r="10" spans="1:54" x14ac:dyDescent="0.35">
      <c r="A10" s="1">
        <v>9</v>
      </c>
      <c r="B10" t="s">
        <v>55</v>
      </c>
      <c r="C10">
        <v>8.6999999999999994E-2</v>
      </c>
      <c r="D10">
        <v>0.30199999999999999</v>
      </c>
      <c r="E10">
        <v>-0.41660000000000003</v>
      </c>
      <c r="F10">
        <v>-0.27339999999999998</v>
      </c>
      <c r="G10">
        <v>-0.125</v>
      </c>
      <c r="H10">
        <v>3.2000000000000002E-3</v>
      </c>
      <c r="I10">
        <v>0.21360000000000001</v>
      </c>
      <c r="J10">
        <v>0.33119999999999999</v>
      </c>
      <c r="K10">
        <v>0.42630000000000001</v>
      </c>
      <c r="L10">
        <v>0.52410000000000001</v>
      </c>
      <c r="M10">
        <v>0.62360000000000004</v>
      </c>
      <c r="N10">
        <v>0.72170000000000001</v>
      </c>
      <c r="O10">
        <v>0.8165</v>
      </c>
      <c r="P10">
        <v>0.90590000000000004</v>
      </c>
      <c r="Q10">
        <v>0.9889</v>
      </c>
      <c r="R10">
        <v>1.0582</v>
      </c>
      <c r="S10">
        <v>1.1042000000000001</v>
      </c>
      <c r="T10">
        <v>1.1555</v>
      </c>
      <c r="U10">
        <v>1.1303000000000001</v>
      </c>
      <c r="V10">
        <v>1.097</v>
      </c>
      <c r="W10">
        <f t="shared" si="0"/>
        <v>1.1555</v>
      </c>
      <c r="X10">
        <v>4.0489999999999998E-2</v>
      </c>
      <c r="Y10">
        <v>0.02</v>
      </c>
      <c r="Z10">
        <v>1.439E-2</v>
      </c>
      <c r="AA10">
        <v>1.0540000000000001E-2</v>
      </c>
      <c r="AB10">
        <v>9.7599999999999996E-3</v>
      </c>
      <c r="AC10">
        <v>9.3299999999999998E-3</v>
      </c>
      <c r="AD10">
        <v>9.0600000000000003E-3</v>
      </c>
      <c r="AE10">
        <v>8.9800000000000001E-3</v>
      </c>
      <c r="AF10">
        <v>9.2800000000000001E-3</v>
      </c>
      <c r="AG10">
        <v>1.01E-2</v>
      </c>
      <c r="AH10">
        <v>1.133E-2</v>
      </c>
      <c r="AI10">
        <v>1.3140000000000001E-2</v>
      </c>
      <c r="AJ10">
        <v>1.5730000000000001E-2</v>
      </c>
      <c r="AK10">
        <v>2.0119999999999999E-2</v>
      </c>
      <c r="AL10">
        <v>2.7230000000000001E-2</v>
      </c>
      <c r="AM10">
        <v>3.6409999999999998E-2</v>
      </c>
      <c r="AN10">
        <v>5.1929999999999997E-2</v>
      </c>
      <c r="AO10">
        <v>6.2429999999999999E-2</v>
      </c>
      <c r="AP10">
        <f t="shared" si="1"/>
        <v>8.9800000000000001E-3</v>
      </c>
      <c r="AQ10" t="s">
        <v>60</v>
      </c>
      <c r="AR10">
        <v>0.08</v>
      </c>
      <c r="AS10">
        <v>0.3</v>
      </c>
      <c r="AT10" t="s">
        <v>61</v>
      </c>
      <c r="AU10">
        <v>0</v>
      </c>
      <c r="AV10">
        <v>0</v>
      </c>
      <c r="AW10" t="s">
        <v>60</v>
      </c>
      <c r="AX10">
        <v>0.08</v>
      </c>
      <c r="AY10">
        <v>0.3</v>
      </c>
      <c r="AZ10" t="s">
        <v>61</v>
      </c>
      <c r="BA10">
        <v>0</v>
      </c>
      <c r="BB10">
        <v>0</v>
      </c>
    </row>
    <row r="11" spans="1:54" x14ac:dyDescent="0.35">
      <c r="A11" s="1">
        <v>10</v>
      </c>
      <c r="B11" t="s">
        <v>55</v>
      </c>
      <c r="C11">
        <v>8.6999999999999994E-2</v>
      </c>
      <c r="D11">
        <v>0.30199999999999999</v>
      </c>
      <c r="E11">
        <v>-0.41660000000000003</v>
      </c>
      <c r="F11">
        <v>-0.27339999999999998</v>
      </c>
      <c r="G11">
        <v>-0.125</v>
      </c>
      <c r="H11">
        <v>3.2000000000000002E-3</v>
      </c>
      <c r="I11">
        <v>0.21360000000000001</v>
      </c>
      <c r="J11">
        <v>0.33119999999999999</v>
      </c>
      <c r="K11">
        <v>0.42630000000000001</v>
      </c>
      <c r="L11">
        <v>0.52410000000000001</v>
      </c>
      <c r="M11">
        <v>0.62360000000000004</v>
      </c>
      <c r="N11">
        <v>0.72170000000000001</v>
      </c>
      <c r="O11">
        <v>0.8165</v>
      </c>
      <c r="P11">
        <v>0.90590000000000004</v>
      </c>
      <c r="Q11">
        <v>0.9889</v>
      </c>
      <c r="R11">
        <v>1.0582</v>
      </c>
      <c r="S11">
        <v>1.1042000000000001</v>
      </c>
      <c r="T11">
        <v>1.1555</v>
      </c>
      <c r="U11">
        <v>1.1303000000000001</v>
      </c>
      <c r="V11">
        <v>1.097</v>
      </c>
      <c r="W11">
        <f t="shared" si="0"/>
        <v>1.1555</v>
      </c>
      <c r="X11">
        <v>4.0489999999999998E-2</v>
      </c>
      <c r="Y11">
        <v>0.02</v>
      </c>
      <c r="Z11">
        <v>1.439E-2</v>
      </c>
      <c r="AA11">
        <v>1.0540000000000001E-2</v>
      </c>
      <c r="AB11">
        <v>9.7599999999999996E-3</v>
      </c>
      <c r="AC11">
        <v>9.3299999999999998E-3</v>
      </c>
      <c r="AD11">
        <v>9.0600000000000003E-3</v>
      </c>
      <c r="AE11">
        <v>8.9800000000000001E-3</v>
      </c>
      <c r="AF11">
        <v>9.2800000000000001E-3</v>
      </c>
      <c r="AG11">
        <v>1.01E-2</v>
      </c>
      <c r="AH11">
        <v>1.133E-2</v>
      </c>
      <c r="AI11">
        <v>1.3140000000000001E-2</v>
      </c>
      <c r="AJ11">
        <v>1.5730000000000001E-2</v>
      </c>
      <c r="AK11">
        <v>2.0119999999999999E-2</v>
      </c>
      <c r="AL11">
        <v>2.7230000000000001E-2</v>
      </c>
      <c r="AM11">
        <v>3.6409999999999998E-2</v>
      </c>
      <c r="AN11">
        <v>5.1929999999999997E-2</v>
      </c>
      <c r="AO11">
        <v>6.2429999999999999E-2</v>
      </c>
      <c r="AP11">
        <f t="shared" si="1"/>
        <v>8.9800000000000001E-3</v>
      </c>
      <c r="AQ11" t="s">
        <v>60</v>
      </c>
      <c r="AR11">
        <v>0.08</v>
      </c>
      <c r="AS11">
        <v>0.3</v>
      </c>
      <c r="AT11" t="s">
        <v>61</v>
      </c>
      <c r="AU11">
        <v>0</v>
      </c>
      <c r="AV11">
        <v>0</v>
      </c>
      <c r="AW11" t="s">
        <v>60</v>
      </c>
      <c r="AX11">
        <v>0.08</v>
      </c>
      <c r="AY11">
        <v>0.3</v>
      </c>
      <c r="AZ11" t="s">
        <v>61</v>
      </c>
      <c r="BA11">
        <v>0</v>
      </c>
      <c r="BB11">
        <v>0</v>
      </c>
    </row>
    <row r="12" spans="1:54" x14ac:dyDescent="0.35">
      <c r="A12" s="1">
        <v>11</v>
      </c>
      <c r="B12" t="s">
        <v>55</v>
      </c>
      <c r="C12">
        <v>8.6999999999999994E-2</v>
      </c>
      <c r="D12">
        <v>0.30199999999999999</v>
      </c>
      <c r="E12">
        <v>-0.41660000000000003</v>
      </c>
      <c r="F12">
        <v>-0.27339999999999998</v>
      </c>
      <c r="G12">
        <v>-0.125</v>
      </c>
      <c r="H12">
        <v>3.2000000000000002E-3</v>
      </c>
      <c r="I12">
        <v>0.21360000000000001</v>
      </c>
      <c r="J12">
        <v>0.33119999999999999</v>
      </c>
      <c r="K12">
        <v>0.42630000000000001</v>
      </c>
      <c r="L12">
        <v>0.52410000000000001</v>
      </c>
      <c r="M12">
        <v>0.62360000000000004</v>
      </c>
      <c r="N12">
        <v>0.72170000000000001</v>
      </c>
      <c r="O12">
        <v>0.8165</v>
      </c>
      <c r="P12">
        <v>0.90590000000000004</v>
      </c>
      <c r="Q12">
        <v>0.9889</v>
      </c>
      <c r="R12">
        <v>1.0582</v>
      </c>
      <c r="S12">
        <v>1.1042000000000001</v>
      </c>
      <c r="T12">
        <v>1.1555</v>
      </c>
      <c r="U12">
        <v>1.1303000000000001</v>
      </c>
      <c r="V12">
        <v>1.097</v>
      </c>
      <c r="W12">
        <f t="shared" si="0"/>
        <v>1.1555</v>
      </c>
      <c r="X12">
        <v>4.0489999999999998E-2</v>
      </c>
      <c r="Y12">
        <v>0.02</v>
      </c>
      <c r="Z12">
        <v>1.439E-2</v>
      </c>
      <c r="AA12">
        <v>1.0540000000000001E-2</v>
      </c>
      <c r="AB12">
        <v>9.7599999999999996E-3</v>
      </c>
      <c r="AC12">
        <v>9.3299999999999998E-3</v>
      </c>
      <c r="AD12">
        <v>9.0600000000000003E-3</v>
      </c>
      <c r="AE12">
        <v>8.9800000000000001E-3</v>
      </c>
      <c r="AF12">
        <v>9.2800000000000001E-3</v>
      </c>
      <c r="AG12">
        <v>1.01E-2</v>
      </c>
      <c r="AH12">
        <v>1.133E-2</v>
      </c>
      <c r="AI12">
        <v>1.3140000000000001E-2</v>
      </c>
      <c r="AJ12">
        <v>1.5730000000000001E-2</v>
      </c>
      <c r="AK12">
        <v>2.0119999999999999E-2</v>
      </c>
      <c r="AL12">
        <v>2.7230000000000001E-2</v>
      </c>
      <c r="AM12">
        <v>3.6409999999999998E-2</v>
      </c>
      <c r="AN12">
        <v>5.1929999999999997E-2</v>
      </c>
      <c r="AO12">
        <v>6.2429999999999999E-2</v>
      </c>
      <c r="AP12">
        <f t="shared" si="1"/>
        <v>8.9800000000000001E-3</v>
      </c>
      <c r="AQ12" t="s">
        <v>60</v>
      </c>
      <c r="AR12">
        <v>0.08</v>
      </c>
      <c r="AS12">
        <v>0.3</v>
      </c>
      <c r="AT12" t="s">
        <v>61</v>
      </c>
      <c r="AU12">
        <v>0</v>
      </c>
      <c r="AV12">
        <v>0</v>
      </c>
      <c r="AW12" t="s">
        <v>60</v>
      </c>
      <c r="AX12">
        <v>0.08</v>
      </c>
      <c r="AY12">
        <v>0.3</v>
      </c>
      <c r="AZ12" t="s">
        <v>61</v>
      </c>
      <c r="BA12">
        <v>0</v>
      </c>
      <c r="BB12">
        <v>0</v>
      </c>
    </row>
    <row r="13" spans="1:54" x14ac:dyDescent="0.35">
      <c r="A13" s="1">
        <v>12</v>
      </c>
      <c r="B13" t="s">
        <v>55</v>
      </c>
      <c r="C13">
        <v>8.6999999999999994E-2</v>
      </c>
      <c r="D13">
        <v>0.30199999999999999</v>
      </c>
      <c r="E13">
        <v>-0.41660000000000003</v>
      </c>
      <c r="F13">
        <v>-0.27339999999999998</v>
      </c>
      <c r="G13">
        <v>-0.125</v>
      </c>
      <c r="H13">
        <v>3.2000000000000002E-3</v>
      </c>
      <c r="I13">
        <v>0.21360000000000001</v>
      </c>
      <c r="J13">
        <v>0.33119999999999999</v>
      </c>
      <c r="K13">
        <v>0.42630000000000001</v>
      </c>
      <c r="L13">
        <v>0.52410000000000001</v>
      </c>
      <c r="M13">
        <v>0.62360000000000004</v>
      </c>
      <c r="N13">
        <v>0.72170000000000001</v>
      </c>
      <c r="O13">
        <v>0.8165</v>
      </c>
      <c r="P13">
        <v>0.90590000000000004</v>
      </c>
      <c r="Q13">
        <v>0.9889</v>
      </c>
      <c r="R13">
        <v>1.0582</v>
      </c>
      <c r="S13">
        <v>1.1042000000000001</v>
      </c>
      <c r="T13">
        <v>1.1555</v>
      </c>
      <c r="U13">
        <v>1.1303000000000001</v>
      </c>
      <c r="V13">
        <v>1.097</v>
      </c>
      <c r="W13">
        <f t="shared" si="0"/>
        <v>1.1555</v>
      </c>
      <c r="X13">
        <v>4.0489999999999998E-2</v>
      </c>
      <c r="Y13">
        <v>0.02</v>
      </c>
      <c r="Z13">
        <v>1.439E-2</v>
      </c>
      <c r="AA13">
        <v>1.0540000000000001E-2</v>
      </c>
      <c r="AB13">
        <v>9.7599999999999996E-3</v>
      </c>
      <c r="AC13">
        <v>9.3299999999999998E-3</v>
      </c>
      <c r="AD13">
        <v>9.0600000000000003E-3</v>
      </c>
      <c r="AE13">
        <v>8.9800000000000001E-3</v>
      </c>
      <c r="AF13">
        <v>9.2800000000000001E-3</v>
      </c>
      <c r="AG13">
        <v>1.01E-2</v>
      </c>
      <c r="AH13">
        <v>1.133E-2</v>
      </c>
      <c r="AI13">
        <v>1.3140000000000001E-2</v>
      </c>
      <c r="AJ13">
        <v>1.5730000000000001E-2</v>
      </c>
      <c r="AK13">
        <v>2.0119999999999999E-2</v>
      </c>
      <c r="AL13">
        <v>2.7230000000000001E-2</v>
      </c>
      <c r="AM13">
        <v>3.6409999999999998E-2</v>
      </c>
      <c r="AN13">
        <v>5.1929999999999997E-2</v>
      </c>
      <c r="AO13">
        <v>6.2429999999999999E-2</v>
      </c>
      <c r="AP13">
        <f t="shared" si="1"/>
        <v>8.9800000000000001E-3</v>
      </c>
      <c r="AQ13" t="s">
        <v>60</v>
      </c>
      <c r="AR13">
        <v>0.08</v>
      </c>
      <c r="AS13">
        <v>0.3</v>
      </c>
      <c r="AT13" t="s">
        <v>61</v>
      </c>
      <c r="AU13">
        <v>0</v>
      </c>
      <c r="AV13">
        <v>0</v>
      </c>
      <c r="AW13" t="s">
        <v>60</v>
      </c>
      <c r="AX13">
        <v>0.08</v>
      </c>
      <c r="AY13">
        <v>0.3</v>
      </c>
      <c r="AZ13" t="s">
        <v>61</v>
      </c>
      <c r="BA13">
        <v>0</v>
      </c>
      <c r="BB13">
        <v>0</v>
      </c>
    </row>
    <row r="14" spans="1:54" x14ac:dyDescent="0.35">
      <c r="A14" s="1">
        <v>13</v>
      </c>
      <c r="B14" t="s">
        <v>55</v>
      </c>
      <c r="C14">
        <v>8.6999999999999994E-2</v>
      </c>
      <c r="D14">
        <v>0.30199999999999999</v>
      </c>
      <c r="E14">
        <v>-0.41660000000000003</v>
      </c>
      <c r="F14">
        <v>-0.27339999999999998</v>
      </c>
      <c r="G14">
        <v>-0.125</v>
      </c>
      <c r="H14">
        <v>3.2000000000000002E-3</v>
      </c>
      <c r="I14">
        <v>0.21360000000000001</v>
      </c>
      <c r="J14">
        <v>0.33119999999999999</v>
      </c>
      <c r="K14">
        <v>0.42630000000000001</v>
      </c>
      <c r="L14">
        <v>0.52410000000000001</v>
      </c>
      <c r="M14">
        <v>0.62360000000000004</v>
      </c>
      <c r="N14">
        <v>0.72170000000000001</v>
      </c>
      <c r="O14">
        <v>0.8165</v>
      </c>
      <c r="P14">
        <v>0.90590000000000004</v>
      </c>
      <c r="Q14">
        <v>0.9889</v>
      </c>
      <c r="R14">
        <v>1.0582</v>
      </c>
      <c r="S14">
        <v>1.1042000000000001</v>
      </c>
      <c r="T14">
        <v>1.1555</v>
      </c>
      <c r="U14">
        <v>1.1303000000000001</v>
      </c>
      <c r="V14">
        <v>1.097</v>
      </c>
      <c r="W14">
        <f t="shared" si="0"/>
        <v>1.1555</v>
      </c>
      <c r="X14">
        <v>4.0489999999999998E-2</v>
      </c>
      <c r="Y14">
        <v>0.02</v>
      </c>
      <c r="Z14">
        <v>1.439E-2</v>
      </c>
      <c r="AA14">
        <v>1.0540000000000001E-2</v>
      </c>
      <c r="AB14">
        <v>9.7599999999999996E-3</v>
      </c>
      <c r="AC14">
        <v>9.3299999999999998E-3</v>
      </c>
      <c r="AD14">
        <v>9.0600000000000003E-3</v>
      </c>
      <c r="AE14">
        <v>8.9800000000000001E-3</v>
      </c>
      <c r="AF14">
        <v>9.2800000000000001E-3</v>
      </c>
      <c r="AG14">
        <v>1.01E-2</v>
      </c>
      <c r="AH14">
        <v>1.133E-2</v>
      </c>
      <c r="AI14">
        <v>1.3140000000000001E-2</v>
      </c>
      <c r="AJ14">
        <v>1.5730000000000001E-2</v>
      </c>
      <c r="AK14">
        <v>2.0119999999999999E-2</v>
      </c>
      <c r="AL14">
        <v>2.7230000000000001E-2</v>
      </c>
      <c r="AM14">
        <v>3.6409999999999998E-2</v>
      </c>
      <c r="AN14">
        <v>5.1929999999999997E-2</v>
      </c>
      <c r="AO14">
        <v>6.2429999999999999E-2</v>
      </c>
      <c r="AP14">
        <f t="shared" si="1"/>
        <v>8.9800000000000001E-3</v>
      </c>
      <c r="AQ14" t="s">
        <v>60</v>
      </c>
      <c r="AR14">
        <v>0.08</v>
      </c>
      <c r="AS14">
        <v>0.3</v>
      </c>
      <c r="AT14" t="s">
        <v>61</v>
      </c>
      <c r="AU14">
        <v>0</v>
      </c>
      <c r="AV14">
        <v>0</v>
      </c>
      <c r="AW14" t="s">
        <v>60</v>
      </c>
      <c r="AX14">
        <v>0.08</v>
      </c>
      <c r="AY14">
        <v>0.3</v>
      </c>
      <c r="AZ14" t="s">
        <v>61</v>
      </c>
      <c r="BA14">
        <v>0</v>
      </c>
      <c r="BB14">
        <v>0</v>
      </c>
    </row>
    <row r="15" spans="1:54" x14ac:dyDescent="0.35">
      <c r="A15" s="1">
        <v>14</v>
      </c>
      <c r="B15" t="s">
        <v>55</v>
      </c>
      <c r="C15">
        <v>8.6999999999999994E-2</v>
      </c>
      <c r="D15">
        <v>0.30199999999999999</v>
      </c>
      <c r="E15">
        <v>-0.41660000000000003</v>
      </c>
      <c r="F15">
        <v>-0.27339999999999998</v>
      </c>
      <c r="G15">
        <v>-0.125</v>
      </c>
      <c r="H15">
        <v>3.2000000000000002E-3</v>
      </c>
      <c r="I15">
        <v>0.21360000000000001</v>
      </c>
      <c r="J15">
        <v>0.33119999999999999</v>
      </c>
      <c r="K15">
        <v>0.42630000000000001</v>
      </c>
      <c r="L15">
        <v>0.52410000000000001</v>
      </c>
      <c r="M15">
        <v>0.62360000000000004</v>
      </c>
      <c r="N15">
        <v>0.72170000000000001</v>
      </c>
      <c r="O15">
        <v>0.8165</v>
      </c>
      <c r="P15">
        <v>0.90590000000000004</v>
      </c>
      <c r="Q15">
        <v>0.9889</v>
      </c>
      <c r="R15">
        <v>1.0582</v>
      </c>
      <c r="S15">
        <v>1.1042000000000001</v>
      </c>
      <c r="T15">
        <v>1.1555</v>
      </c>
      <c r="U15">
        <v>1.1303000000000001</v>
      </c>
      <c r="V15">
        <v>1.097</v>
      </c>
      <c r="W15">
        <f t="shared" si="0"/>
        <v>1.1555</v>
      </c>
      <c r="X15">
        <v>4.0489999999999998E-2</v>
      </c>
      <c r="Y15">
        <v>0.02</v>
      </c>
      <c r="Z15">
        <v>1.439E-2</v>
      </c>
      <c r="AA15">
        <v>1.0540000000000001E-2</v>
      </c>
      <c r="AB15">
        <v>9.7599999999999996E-3</v>
      </c>
      <c r="AC15">
        <v>9.3299999999999998E-3</v>
      </c>
      <c r="AD15">
        <v>9.0600000000000003E-3</v>
      </c>
      <c r="AE15">
        <v>8.9800000000000001E-3</v>
      </c>
      <c r="AF15">
        <v>9.2800000000000001E-3</v>
      </c>
      <c r="AG15">
        <v>1.01E-2</v>
      </c>
      <c r="AH15">
        <v>1.133E-2</v>
      </c>
      <c r="AI15">
        <v>1.3140000000000001E-2</v>
      </c>
      <c r="AJ15">
        <v>1.5730000000000001E-2</v>
      </c>
      <c r="AK15">
        <v>2.0119999999999999E-2</v>
      </c>
      <c r="AL15">
        <v>2.7230000000000001E-2</v>
      </c>
      <c r="AM15">
        <v>3.6409999999999998E-2</v>
      </c>
      <c r="AN15">
        <v>5.1929999999999997E-2</v>
      </c>
      <c r="AO15">
        <v>6.2429999999999999E-2</v>
      </c>
      <c r="AP15">
        <f t="shared" si="1"/>
        <v>8.9800000000000001E-3</v>
      </c>
      <c r="AQ15" t="s">
        <v>60</v>
      </c>
      <c r="AR15">
        <v>0.08</v>
      </c>
      <c r="AS15">
        <v>0.3</v>
      </c>
      <c r="AT15" t="s">
        <v>61</v>
      </c>
      <c r="AU15">
        <v>0</v>
      </c>
      <c r="AV15">
        <v>0</v>
      </c>
      <c r="AW15" t="s">
        <v>60</v>
      </c>
      <c r="AX15">
        <v>0.08</v>
      </c>
      <c r="AY15">
        <v>0.3</v>
      </c>
      <c r="AZ15" t="s">
        <v>61</v>
      </c>
      <c r="BA15">
        <v>0</v>
      </c>
      <c r="BB15">
        <v>0</v>
      </c>
    </row>
    <row r="16" spans="1:54" x14ac:dyDescent="0.35">
      <c r="A16" s="1">
        <v>15</v>
      </c>
      <c r="B16" t="s">
        <v>55</v>
      </c>
      <c r="C16">
        <v>8.6999999999999994E-2</v>
      </c>
      <c r="D16">
        <v>0.30199999999999999</v>
      </c>
      <c r="E16">
        <v>-0.41660000000000003</v>
      </c>
      <c r="F16">
        <v>-0.27339999999999998</v>
      </c>
      <c r="G16">
        <v>-0.125</v>
      </c>
      <c r="H16">
        <v>3.2000000000000002E-3</v>
      </c>
      <c r="I16">
        <v>0.21360000000000001</v>
      </c>
      <c r="J16">
        <v>0.33119999999999999</v>
      </c>
      <c r="K16">
        <v>0.42630000000000001</v>
      </c>
      <c r="L16">
        <v>0.52410000000000001</v>
      </c>
      <c r="M16">
        <v>0.62360000000000004</v>
      </c>
      <c r="N16">
        <v>0.72170000000000001</v>
      </c>
      <c r="O16">
        <v>0.8165</v>
      </c>
      <c r="P16">
        <v>0.90590000000000004</v>
      </c>
      <c r="Q16">
        <v>0.9889</v>
      </c>
      <c r="R16">
        <v>1.0582</v>
      </c>
      <c r="S16">
        <v>1.1042000000000001</v>
      </c>
      <c r="T16">
        <v>1.1555</v>
      </c>
      <c r="U16">
        <v>1.1303000000000001</v>
      </c>
      <c r="V16">
        <v>1.097</v>
      </c>
      <c r="W16">
        <f t="shared" si="0"/>
        <v>1.1555</v>
      </c>
      <c r="X16">
        <v>4.0489999999999998E-2</v>
      </c>
      <c r="Y16">
        <v>0.02</v>
      </c>
      <c r="Z16">
        <v>1.439E-2</v>
      </c>
      <c r="AA16">
        <v>1.0540000000000001E-2</v>
      </c>
      <c r="AB16">
        <v>9.7599999999999996E-3</v>
      </c>
      <c r="AC16">
        <v>9.3299999999999998E-3</v>
      </c>
      <c r="AD16">
        <v>9.0600000000000003E-3</v>
      </c>
      <c r="AE16">
        <v>8.9800000000000001E-3</v>
      </c>
      <c r="AF16">
        <v>9.2800000000000001E-3</v>
      </c>
      <c r="AG16">
        <v>1.01E-2</v>
      </c>
      <c r="AH16">
        <v>1.133E-2</v>
      </c>
      <c r="AI16">
        <v>1.3140000000000001E-2</v>
      </c>
      <c r="AJ16">
        <v>1.5730000000000001E-2</v>
      </c>
      <c r="AK16">
        <v>2.0119999999999999E-2</v>
      </c>
      <c r="AL16">
        <v>2.7230000000000001E-2</v>
      </c>
      <c r="AM16">
        <v>3.6409999999999998E-2</v>
      </c>
      <c r="AN16">
        <v>5.1929999999999997E-2</v>
      </c>
      <c r="AO16">
        <v>6.2429999999999999E-2</v>
      </c>
      <c r="AP16">
        <f t="shared" si="1"/>
        <v>8.9800000000000001E-3</v>
      </c>
      <c r="AQ16" t="s">
        <v>60</v>
      </c>
      <c r="AR16">
        <v>0.08</v>
      </c>
      <c r="AS16">
        <v>0.3</v>
      </c>
      <c r="AT16" t="s">
        <v>61</v>
      </c>
      <c r="AU16">
        <v>0</v>
      </c>
      <c r="AV16">
        <v>0</v>
      </c>
      <c r="AW16" t="s">
        <v>60</v>
      </c>
      <c r="AX16">
        <v>0.08</v>
      </c>
      <c r="AY16">
        <v>0.3</v>
      </c>
      <c r="AZ16" t="s">
        <v>61</v>
      </c>
      <c r="BA16">
        <v>0</v>
      </c>
      <c r="BB16">
        <v>0</v>
      </c>
    </row>
    <row r="17" spans="1:54" x14ac:dyDescent="0.35">
      <c r="A17" s="1">
        <v>16</v>
      </c>
      <c r="B17" t="s">
        <v>55</v>
      </c>
      <c r="C17">
        <v>8.6999999999999994E-2</v>
      </c>
      <c r="D17">
        <v>0.30199999999999999</v>
      </c>
      <c r="E17">
        <v>-0.41660000000000003</v>
      </c>
      <c r="F17">
        <v>-0.27339999999999998</v>
      </c>
      <c r="G17">
        <v>-0.125</v>
      </c>
      <c r="H17">
        <v>3.2000000000000002E-3</v>
      </c>
      <c r="I17">
        <v>0.21360000000000001</v>
      </c>
      <c r="J17">
        <v>0.33119999999999999</v>
      </c>
      <c r="K17">
        <v>0.42630000000000001</v>
      </c>
      <c r="L17">
        <v>0.52410000000000001</v>
      </c>
      <c r="M17">
        <v>0.62360000000000004</v>
      </c>
      <c r="N17">
        <v>0.72170000000000001</v>
      </c>
      <c r="O17">
        <v>0.8165</v>
      </c>
      <c r="P17">
        <v>0.90590000000000004</v>
      </c>
      <c r="Q17">
        <v>0.9889</v>
      </c>
      <c r="R17">
        <v>1.0582</v>
      </c>
      <c r="S17">
        <v>1.1042000000000001</v>
      </c>
      <c r="T17">
        <v>1.1555</v>
      </c>
      <c r="U17">
        <v>1.1303000000000001</v>
      </c>
      <c r="V17">
        <v>1.097</v>
      </c>
      <c r="W17">
        <f t="shared" si="0"/>
        <v>1.1555</v>
      </c>
      <c r="X17">
        <v>4.0489999999999998E-2</v>
      </c>
      <c r="Y17">
        <v>0.02</v>
      </c>
      <c r="Z17">
        <v>1.439E-2</v>
      </c>
      <c r="AA17">
        <v>1.0540000000000001E-2</v>
      </c>
      <c r="AB17">
        <v>9.7599999999999996E-3</v>
      </c>
      <c r="AC17">
        <v>9.3299999999999998E-3</v>
      </c>
      <c r="AD17">
        <v>9.0600000000000003E-3</v>
      </c>
      <c r="AE17">
        <v>8.9800000000000001E-3</v>
      </c>
      <c r="AF17">
        <v>9.2800000000000001E-3</v>
      </c>
      <c r="AG17">
        <v>1.01E-2</v>
      </c>
      <c r="AH17">
        <v>1.133E-2</v>
      </c>
      <c r="AI17">
        <v>1.3140000000000001E-2</v>
      </c>
      <c r="AJ17">
        <v>1.5730000000000001E-2</v>
      </c>
      <c r="AK17">
        <v>2.0119999999999999E-2</v>
      </c>
      <c r="AL17">
        <v>2.7230000000000001E-2</v>
      </c>
      <c r="AM17">
        <v>3.6409999999999998E-2</v>
      </c>
      <c r="AN17">
        <v>5.1929999999999997E-2</v>
      </c>
      <c r="AO17">
        <v>6.2429999999999999E-2</v>
      </c>
      <c r="AP17">
        <f t="shared" si="1"/>
        <v>8.9800000000000001E-3</v>
      </c>
      <c r="AQ17" t="s">
        <v>60</v>
      </c>
      <c r="AR17">
        <v>0.08</v>
      </c>
      <c r="AS17">
        <v>0.3</v>
      </c>
      <c r="AT17" t="s">
        <v>61</v>
      </c>
      <c r="AU17">
        <v>0</v>
      </c>
      <c r="AV17">
        <v>0</v>
      </c>
      <c r="AW17" t="s">
        <v>60</v>
      </c>
      <c r="AX17">
        <v>0.08</v>
      </c>
      <c r="AY17">
        <v>0.3</v>
      </c>
      <c r="AZ17" t="s">
        <v>61</v>
      </c>
      <c r="BA17">
        <v>0</v>
      </c>
      <c r="BB17">
        <v>0</v>
      </c>
    </row>
    <row r="18" spans="1:54" x14ac:dyDescent="0.35">
      <c r="A18" s="1">
        <v>17</v>
      </c>
      <c r="B18" t="s">
        <v>55</v>
      </c>
      <c r="C18">
        <v>8.6999999999999994E-2</v>
      </c>
      <c r="D18">
        <v>0.30199999999999999</v>
      </c>
      <c r="E18">
        <v>-0.41660000000000003</v>
      </c>
      <c r="F18">
        <v>-0.27339999999999998</v>
      </c>
      <c r="G18">
        <v>-0.125</v>
      </c>
      <c r="H18">
        <v>3.2000000000000002E-3</v>
      </c>
      <c r="I18">
        <v>0.21360000000000001</v>
      </c>
      <c r="J18">
        <v>0.33119999999999999</v>
      </c>
      <c r="K18">
        <v>0.42630000000000001</v>
      </c>
      <c r="L18">
        <v>0.52410000000000001</v>
      </c>
      <c r="M18">
        <v>0.62360000000000004</v>
      </c>
      <c r="N18">
        <v>0.72170000000000001</v>
      </c>
      <c r="O18">
        <v>0.8165</v>
      </c>
      <c r="P18">
        <v>0.90590000000000004</v>
      </c>
      <c r="Q18">
        <v>0.9889</v>
      </c>
      <c r="R18">
        <v>1.0582</v>
      </c>
      <c r="S18">
        <v>1.1042000000000001</v>
      </c>
      <c r="T18">
        <v>1.1555</v>
      </c>
      <c r="U18">
        <v>1.1303000000000001</v>
      </c>
      <c r="V18">
        <v>1.097</v>
      </c>
      <c r="W18">
        <f t="shared" si="0"/>
        <v>1.1555</v>
      </c>
      <c r="X18">
        <v>4.0489999999999998E-2</v>
      </c>
      <c r="Y18">
        <v>0.02</v>
      </c>
      <c r="Z18">
        <v>1.439E-2</v>
      </c>
      <c r="AA18">
        <v>1.0540000000000001E-2</v>
      </c>
      <c r="AB18">
        <v>9.7599999999999996E-3</v>
      </c>
      <c r="AC18">
        <v>9.3299999999999998E-3</v>
      </c>
      <c r="AD18">
        <v>9.0600000000000003E-3</v>
      </c>
      <c r="AE18">
        <v>8.9800000000000001E-3</v>
      </c>
      <c r="AF18">
        <v>9.2800000000000001E-3</v>
      </c>
      <c r="AG18">
        <v>1.01E-2</v>
      </c>
      <c r="AH18">
        <v>1.133E-2</v>
      </c>
      <c r="AI18">
        <v>1.3140000000000001E-2</v>
      </c>
      <c r="AJ18">
        <v>1.5730000000000001E-2</v>
      </c>
      <c r="AK18">
        <v>2.0119999999999999E-2</v>
      </c>
      <c r="AL18">
        <v>2.7230000000000001E-2</v>
      </c>
      <c r="AM18">
        <v>3.6409999999999998E-2</v>
      </c>
      <c r="AN18">
        <v>5.1929999999999997E-2</v>
      </c>
      <c r="AO18">
        <v>6.2429999999999999E-2</v>
      </c>
      <c r="AP18">
        <f t="shared" si="1"/>
        <v>8.9800000000000001E-3</v>
      </c>
      <c r="AQ18" t="s">
        <v>60</v>
      </c>
      <c r="AR18">
        <v>0.08</v>
      </c>
      <c r="AS18">
        <v>0.3</v>
      </c>
      <c r="AT18" t="s">
        <v>61</v>
      </c>
      <c r="AU18">
        <v>0</v>
      </c>
      <c r="AV18">
        <v>0</v>
      </c>
      <c r="AW18" t="s">
        <v>60</v>
      </c>
      <c r="AX18">
        <v>0.08</v>
      </c>
      <c r="AY18">
        <v>0.3</v>
      </c>
      <c r="AZ18" t="s">
        <v>61</v>
      </c>
      <c r="BA18">
        <v>0</v>
      </c>
      <c r="BB18">
        <v>0</v>
      </c>
    </row>
    <row r="19" spans="1:54" x14ac:dyDescent="0.35">
      <c r="A19" s="1">
        <v>18</v>
      </c>
      <c r="B19" t="s">
        <v>55</v>
      </c>
      <c r="C19">
        <v>8.6999999999999994E-2</v>
      </c>
      <c r="D19">
        <v>0.30199999999999999</v>
      </c>
      <c r="E19">
        <v>-0.41660000000000003</v>
      </c>
      <c r="F19">
        <v>-0.27339999999999998</v>
      </c>
      <c r="G19">
        <v>-0.125</v>
      </c>
      <c r="H19">
        <v>3.2000000000000002E-3</v>
      </c>
      <c r="I19">
        <v>0.21360000000000001</v>
      </c>
      <c r="J19">
        <v>0.33119999999999999</v>
      </c>
      <c r="K19">
        <v>0.42630000000000001</v>
      </c>
      <c r="L19">
        <v>0.52410000000000001</v>
      </c>
      <c r="M19">
        <v>0.62360000000000004</v>
      </c>
      <c r="N19">
        <v>0.72170000000000001</v>
      </c>
      <c r="O19">
        <v>0.8165</v>
      </c>
      <c r="P19">
        <v>0.90590000000000004</v>
      </c>
      <c r="Q19">
        <v>0.9889</v>
      </c>
      <c r="R19">
        <v>1.0582</v>
      </c>
      <c r="S19">
        <v>1.1042000000000001</v>
      </c>
      <c r="T19">
        <v>1.1555</v>
      </c>
      <c r="U19">
        <v>1.1303000000000001</v>
      </c>
      <c r="V19">
        <v>1.097</v>
      </c>
      <c r="W19">
        <f t="shared" si="0"/>
        <v>1.1555</v>
      </c>
      <c r="X19">
        <v>4.0489999999999998E-2</v>
      </c>
      <c r="Y19">
        <v>0.02</v>
      </c>
      <c r="Z19">
        <v>1.439E-2</v>
      </c>
      <c r="AA19">
        <v>1.0540000000000001E-2</v>
      </c>
      <c r="AB19">
        <v>9.7599999999999996E-3</v>
      </c>
      <c r="AC19">
        <v>9.3299999999999998E-3</v>
      </c>
      <c r="AD19">
        <v>9.0600000000000003E-3</v>
      </c>
      <c r="AE19">
        <v>8.9800000000000001E-3</v>
      </c>
      <c r="AF19">
        <v>9.2800000000000001E-3</v>
      </c>
      <c r="AG19">
        <v>1.01E-2</v>
      </c>
      <c r="AH19">
        <v>1.133E-2</v>
      </c>
      <c r="AI19">
        <v>1.3140000000000001E-2</v>
      </c>
      <c r="AJ19">
        <v>1.5730000000000001E-2</v>
      </c>
      <c r="AK19">
        <v>2.0119999999999999E-2</v>
      </c>
      <c r="AL19">
        <v>2.7230000000000001E-2</v>
      </c>
      <c r="AM19">
        <v>3.6409999999999998E-2</v>
      </c>
      <c r="AN19">
        <v>5.1929999999999997E-2</v>
      </c>
      <c r="AO19">
        <v>6.2429999999999999E-2</v>
      </c>
      <c r="AP19">
        <f t="shared" si="1"/>
        <v>8.9800000000000001E-3</v>
      </c>
      <c r="AQ19" t="s">
        <v>60</v>
      </c>
      <c r="AR19">
        <v>0.08</v>
      </c>
      <c r="AS19">
        <v>0.3</v>
      </c>
      <c r="AT19" t="s">
        <v>61</v>
      </c>
      <c r="AU19">
        <v>0</v>
      </c>
      <c r="AV19">
        <v>0</v>
      </c>
      <c r="AW19" t="s">
        <v>60</v>
      </c>
      <c r="AX19">
        <v>0.08</v>
      </c>
      <c r="AY19">
        <v>0.3</v>
      </c>
      <c r="AZ19" t="s">
        <v>61</v>
      </c>
      <c r="BA19">
        <v>0</v>
      </c>
      <c r="BB19">
        <v>0</v>
      </c>
    </row>
    <row r="20" spans="1:54" x14ac:dyDescent="0.35">
      <c r="A20" s="1">
        <v>19</v>
      </c>
      <c r="B20" t="s">
        <v>55</v>
      </c>
      <c r="C20">
        <v>8.6999999999999994E-2</v>
      </c>
      <c r="D20">
        <v>0.30199999999999999</v>
      </c>
      <c r="E20">
        <v>-0.41660000000000003</v>
      </c>
      <c r="F20">
        <v>-0.27339999999999998</v>
      </c>
      <c r="G20">
        <v>-0.125</v>
      </c>
      <c r="H20">
        <v>3.2000000000000002E-3</v>
      </c>
      <c r="I20">
        <v>0.21360000000000001</v>
      </c>
      <c r="J20">
        <v>0.33119999999999999</v>
      </c>
      <c r="K20">
        <v>0.42630000000000001</v>
      </c>
      <c r="L20">
        <v>0.52410000000000001</v>
      </c>
      <c r="M20">
        <v>0.62360000000000004</v>
      </c>
      <c r="N20">
        <v>0.72170000000000001</v>
      </c>
      <c r="O20">
        <v>0.8165</v>
      </c>
      <c r="P20">
        <v>0.90590000000000004</v>
      </c>
      <c r="Q20">
        <v>0.9889</v>
      </c>
      <c r="R20">
        <v>1.0582</v>
      </c>
      <c r="S20">
        <v>1.1042000000000001</v>
      </c>
      <c r="T20">
        <v>1.1555</v>
      </c>
      <c r="U20">
        <v>1.1303000000000001</v>
      </c>
      <c r="V20">
        <v>1.097</v>
      </c>
      <c r="W20">
        <f t="shared" si="0"/>
        <v>1.1555</v>
      </c>
      <c r="X20">
        <v>4.0489999999999998E-2</v>
      </c>
      <c r="Y20">
        <v>0.02</v>
      </c>
      <c r="Z20">
        <v>1.439E-2</v>
      </c>
      <c r="AA20">
        <v>1.0540000000000001E-2</v>
      </c>
      <c r="AB20">
        <v>9.7599999999999996E-3</v>
      </c>
      <c r="AC20">
        <v>9.3299999999999998E-3</v>
      </c>
      <c r="AD20">
        <v>9.0600000000000003E-3</v>
      </c>
      <c r="AE20">
        <v>8.9800000000000001E-3</v>
      </c>
      <c r="AF20">
        <v>9.2800000000000001E-3</v>
      </c>
      <c r="AG20">
        <v>1.01E-2</v>
      </c>
      <c r="AH20">
        <v>1.133E-2</v>
      </c>
      <c r="AI20">
        <v>1.3140000000000001E-2</v>
      </c>
      <c r="AJ20">
        <v>1.5730000000000001E-2</v>
      </c>
      <c r="AK20">
        <v>2.0119999999999999E-2</v>
      </c>
      <c r="AL20">
        <v>2.7230000000000001E-2</v>
      </c>
      <c r="AM20">
        <v>3.6409999999999998E-2</v>
      </c>
      <c r="AN20">
        <v>5.1929999999999997E-2</v>
      </c>
      <c r="AO20">
        <v>6.2429999999999999E-2</v>
      </c>
      <c r="AP20">
        <f t="shared" si="1"/>
        <v>8.9800000000000001E-3</v>
      </c>
      <c r="AQ20" t="s">
        <v>60</v>
      </c>
      <c r="AR20">
        <v>0.08</v>
      </c>
      <c r="AS20">
        <v>0.3</v>
      </c>
      <c r="AT20" t="s">
        <v>61</v>
      </c>
      <c r="AU20">
        <v>0</v>
      </c>
      <c r="AV20">
        <v>0</v>
      </c>
      <c r="AW20" t="s">
        <v>60</v>
      </c>
      <c r="AX20">
        <v>0.08</v>
      </c>
      <c r="AY20">
        <v>0.3</v>
      </c>
      <c r="AZ20" t="s">
        <v>61</v>
      </c>
      <c r="BA20">
        <v>0</v>
      </c>
      <c r="BB20">
        <v>0</v>
      </c>
    </row>
    <row r="21" spans="1:54" x14ac:dyDescent="0.35">
      <c r="A21" s="1">
        <v>20</v>
      </c>
      <c r="B21" t="s">
        <v>55</v>
      </c>
      <c r="C21">
        <v>8.6999999999999994E-2</v>
      </c>
      <c r="D21">
        <v>0.30199999999999999</v>
      </c>
      <c r="E21">
        <v>-0.41660000000000003</v>
      </c>
      <c r="F21">
        <v>-0.27339999999999998</v>
      </c>
      <c r="G21">
        <v>-0.125</v>
      </c>
      <c r="H21">
        <v>3.2000000000000002E-3</v>
      </c>
      <c r="I21">
        <v>0.21360000000000001</v>
      </c>
      <c r="J21">
        <v>0.33119999999999999</v>
      </c>
      <c r="K21">
        <v>0.42630000000000001</v>
      </c>
      <c r="L21">
        <v>0.52410000000000001</v>
      </c>
      <c r="M21">
        <v>0.62360000000000004</v>
      </c>
      <c r="N21">
        <v>0.72170000000000001</v>
      </c>
      <c r="O21">
        <v>0.8165</v>
      </c>
      <c r="P21">
        <v>0.90590000000000004</v>
      </c>
      <c r="Q21">
        <v>0.9889</v>
      </c>
      <c r="R21">
        <v>1.0582</v>
      </c>
      <c r="S21">
        <v>1.1042000000000001</v>
      </c>
      <c r="T21">
        <v>1.1555</v>
      </c>
      <c r="U21">
        <v>1.1303000000000001</v>
      </c>
      <c r="V21">
        <v>1.097</v>
      </c>
      <c r="W21">
        <f t="shared" si="0"/>
        <v>1.1555</v>
      </c>
      <c r="X21">
        <v>4.0489999999999998E-2</v>
      </c>
      <c r="Y21">
        <v>0.02</v>
      </c>
      <c r="Z21">
        <v>1.439E-2</v>
      </c>
      <c r="AA21">
        <v>1.0540000000000001E-2</v>
      </c>
      <c r="AB21">
        <v>9.7599999999999996E-3</v>
      </c>
      <c r="AC21">
        <v>9.3299999999999998E-3</v>
      </c>
      <c r="AD21">
        <v>9.0600000000000003E-3</v>
      </c>
      <c r="AE21">
        <v>8.9800000000000001E-3</v>
      </c>
      <c r="AF21">
        <v>9.2800000000000001E-3</v>
      </c>
      <c r="AG21">
        <v>1.01E-2</v>
      </c>
      <c r="AH21">
        <v>1.133E-2</v>
      </c>
      <c r="AI21">
        <v>1.3140000000000001E-2</v>
      </c>
      <c r="AJ21">
        <v>1.5730000000000001E-2</v>
      </c>
      <c r="AK21">
        <v>2.0119999999999999E-2</v>
      </c>
      <c r="AL21">
        <v>2.7230000000000001E-2</v>
      </c>
      <c r="AM21">
        <v>3.6409999999999998E-2</v>
      </c>
      <c r="AN21">
        <v>5.1929999999999997E-2</v>
      </c>
      <c r="AO21">
        <v>6.2429999999999999E-2</v>
      </c>
      <c r="AP21">
        <f t="shared" si="1"/>
        <v>8.9800000000000001E-3</v>
      </c>
      <c r="AQ21" t="s">
        <v>60</v>
      </c>
      <c r="AR21">
        <v>0.08</v>
      </c>
      <c r="AS21">
        <v>0.3</v>
      </c>
      <c r="AT21" t="s">
        <v>61</v>
      </c>
      <c r="AU21">
        <v>0</v>
      </c>
      <c r="AV21">
        <v>0</v>
      </c>
      <c r="AW21" t="s">
        <v>60</v>
      </c>
      <c r="AX21">
        <v>0.08</v>
      </c>
      <c r="AY21">
        <v>0.3</v>
      </c>
      <c r="AZ21" t="s">
        <v>61</v>
      </c>
      <c r="BA21">
        <v>0</v>
      </c>
      <c r="BB21">
        <v>0</v>
      </c>
    </row>
    <row r="22" spans="1:54" x14ac:dyDescent="0.35">
      <c r="A22" s="1">
        <v>21</v>
      </c>
      <c r="B22" t="s">
        <v>55</v>
      </c>
      <c r="C22">
        <v>8.6999999999999994E-2</v>
      </c>
      <c r="D22">
        <v>0.30199999999999999</v>
      </c>
      <c r="E22">
        <v>-0.41660000000000003</v>
      </c>
      <c r="F22">
        <v>-0.27339999999999998</v>
      </c>
      <c r="G22">
        <v>-0.125</v>
      </c>
      <c r="H22">
        <v>3.2000000000000002E-3</v>
      </c>
      <c r="I22">
        <v>0.21360000000000001</v>
      </c>
      <c r="J22">
        <v>0.33119999999999999</v>
      </c>
      <c r="K22">
        <v>0.42630000000000001</v>
      </c>
      <c r="L22">
        <v>0.52410000000000001</v>
      </c>
      <c r="M22">
        <v>0.62360000000000004</v>
      </c>
      <c r="N22">
        <v>0.72170000000000001</v>
      </c>
      <c r="O22">
        <v>0.8165</v>
      </c>
      <c r="P22">
        <v>0.90590000000000004</v>
      </c>
      <c r="Q22">
        <v>0.9889</v>
      </c>
      <c r="R22">
        <v>1.0582</v>
      </c>
      <c r="S22">
        <v>1.1042000000000001</v>
      </c>
      <c r="T22">
        <v>1.1555</v>
      </c>
      <c r="U22">
        <v>1.1303000000000001</v>
      </c>
      <c r="V22">
        <v>1.097</v>
      </c>
      <c r="W22">
        <f t="shared" si="0"/>
        <v>1.1555</v>
      </c>
      <c r="X22">
        <v>4.0489999999999998E-2</v>
      </c>
      <c r="Y22">
        <v>0.02</v>
      </c>
      <c r="Z22">
        <v>1.439E-2</v>
      </c>
      <c r="AA22">
        <v>1.0540000000000001E-2</v>
      </c>
      <c r="AB22">
        <v>9.7599999999999996E-3</v>
      </c>
      <c r="AC22">
        <v>9.3299999999999998E-3</v>
      </c>
      <c r="AD22">
        <v>9.0600000000000003E-3</v>
      </c>
      <c r="AE22">
        <v>8.9800000000000001E-3</v>
      </c>
      <c r="AF22">
        <v>9.2800000000000001E-3</v>
      </c>
      <c r="AG22">
        <v>1.01E-2</v>
      </c>
      <c r="AH22">
        <v>1.133E-2</v>
      </c>
      <c r="AI22">
        <v>1.3140000000000001E-2</v>
      </c>
      <c r="AJ22">
        <v>1.5730000000000001E-2</v>
      </c>
      <c r="AK22">
        <v>2.0119999999999999E-2</v>
      </c>
      <c r="AL22">
        <v>2.7230000000000001E-2</v>
      </c>
      <c r="AM22">
        <v>3.6409999999999998E-2</v>
      </c>
      <c r="AN22">
        <v>5.1929999999999997E-2</v>
      </c>
      <c r="AO22">
        <v>6.2429999999999999E-2</v>
      </c>
      <c r="AP22">
        <f t="shared" si="1"/>
        <v>8.9800000000000001E-3</v>
      </c>
      <c r="AQ22" t="s">
        <v>60</v>
      </c>
      <c r="AR22">
        <v>0.08</v>
      </c>
      <c r="AS22">
        <v>0.3</v>
      </c>
      <c r="AT22" t="s">
        <v>61</v>
      </c>
      <c r="AU22">
        <v>0</v>
      </c>
      <c r="AV22">
        <v>0</v>
      </c>
      <c r="AW22" t="s">
        <v>60</v>
      </c>
      <c r="AX22">
        <v>0.08</v>
      </c>
      <c r="AY22">
        <v>0.3</v>
      </c>
      <c r="AZ22" t="s">
        <v>61</v>
      </c>
      <c r="BA22">
        <v>0</v>
      </c>
      <c r="BB22">
        <v>0</v>
      </c>
    </row>
    <row r="23" spans="1:54" x14ac:dyDescent="0.35">
      <c r="A23"/>
    </row>
    <row r="24" spans="1:54" x14ac:dyDescent="0.35">
      <c r="A24"/>
    </row>
    <row r="25" spans="1:54" x14ac:dyDescent="0.35">
      <c r="A25"/>
    </row>
    <row r="26" spans="1:54" x14ac:dyDescent="0.35">
      <c r="A26"/>
    </row>
    <row r="27" spans="1:54" x14ac:dyDescent="0.35">
      <c r="A27"/>
    </row>
    <row r="28" spans="1:54" x14ac:dyDescent="0.35">
      <c r="A28"/>
    </row>
    <row r="29" spans="1:54" x14ac:dyDescent="0.35">
      <c r="A29"/>
    </row>
    <row r="30" spans="1:54" x14ac:dyDescent="0.35">
      <c r="A30"/>
    </row>
    <row r="31" spans="1:54" x14ac:dyDescent="0.35">
      <c r="A31"/>
    </row>
    <row r="32" spans="1:54" x14ac:dyDescent="0.35">
      <c r="A32"/>
    </row>
    <row r="33" spans="1:1" x14ac:dyDescent="0.35">
      <c r="A33"/>
    </row>
    <row r="34" spans="1:1" x14ac:dyDescent="0.35">
      <c r="A34"/>
    </row>
    <row r="35" spans="1:1" x14ac:dyDescent="0.35">
      <c r="A35"/>
    </row>
    <row r="36" spans="1:1" x14ac:dyDescent="0.35">
      <c r="A36"/>
    </row>
    <row r="37" spans="1:1" x14ac:dyDescent="0.35">
      <c r="A37"/>
    </row>
    <row r="38" spans="1:1" x14ac:dyDescent="0.35">
      <c r="A38"/>
    </row>
    <row r="39" spans="1:1" x14ac:dyDescent="0.35">
      <c r="A39"/>
    </row>
    <row r="40" spans="1:1" x14ac:dyDescent="0.35">
      <c r="A40"/>
    </row>
    <row r="41" spans="1:1" x14ac:dyDescent="0.35">
      <c r="A41"/>
    </row>
    <row r="42" spans="1:1" x14ac:dyDescent="0.35">
      <c r="A42"/>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topLeftCell="C1" zoomScale="65" workbookViewId="0">
      <selection activeCell="H28" sqref="H28"/>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G8" sqref="G8"/>
    </sheetView>
  </sheetViews>
  <sheetFormatPr defaultRowHeight="14.5" x14ac:dyDescent="0.35"/>
  <cols>
    <col min="1" max="1" width="13.1796875" bestFit="1" customWidth="1"/>
    <col min="2" max="2" width="15.6328125" bestFit="1" customWidth="1"/>
    <col min="3" max="3" width="8.08984375" bestFit="1" customWidth="1"/>
    <col min="4" max="4" width="10.81640625" bestFit="1" customWidth="1"/>
    <col min="5" max="5" width="9.36328125"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Ghulam Rajabi</cp:lastModifiedBy>
  <dcterms:created xsi:type="dcterms:W3CDTF">2023-12-05T19:03:00Z</dcterms:created>
  <dcterms:modified xsi:type="dcterms:W3CDTF">2024-03-02T04:58:15Z</dcterms:modified>
</cp:coreProperties>
</file>