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mberlyclark-my.sharepoint.com/personal/yair_riffkin_kcc_com/Documents/Documents/Python Scripts/JohnBryceFullStackCourse/PyhonProjects/Library/"/>
    </mc:Choice>
  </mc:AlternateContent>
  <xr:revisionPtr revIDLastSave="795" documentId="8_{980E9FE5-383A-4638-B630-26046DF7B6D9}" xr6:coauthVersionLast="47" xr6:coauthVersionMax="47" xr10:uidLastSave="{81443564-8BC7-4F30-8B8C-3FAE9DE66438}"/>
  <bookViews>
    <workbookView xWindow="-110" yWindow="-110" windowWidth="19420" windowHeight="10420" activeTab="7" xr2:uid="{047CA31A-1B00-4845-8690-29ED7EC7E22E}"/>
  </bookViews>
  <sheets>
    <sheet name="general information" sheetId="1" r:id="rId1"/>
    <sheet name="items" sheetId="2" r:id="rId2"/>
    <sheet name="storage" sheetId="3" r:id="rId3"/>
    <sheet name="inputs" sheetId="4" r:id="rId4"/>
    <sheet name="data formats" sheetId="5" r:id="rId5"/>
    <sheet name="book list" sheetId="6" r:id="rId6"/>
    <sheet name="item list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7" l="1"/>
  <c r="P31" i="7"/>
  <c r="Q31" i="7"/>
  <c r="R31" i="7"/>
  <c r="S31" i="7"/>
  <c r="O32" i="7"/>
  <c r="P32" i="7"/>
  <c r="Q32" i="7"/>
  <c r="R32" i="7"/>
  <c r="S32" i="7"/>
  <c r="O33" i="7"/>
  <c r="P33" i="7"/>
  <c r="Q33" i="7"/>
  <c r="R33" i="7"/>
  <c r="S33" i="7"/>
  <c r="O34" i="7"/>
  <c r="P34" i="7"/>
  <c r="Q34" i="7"/>
  <c r="R34" i="7"/>
  <c r="S34" i="7"/>
  <c r="O35" i="7"/>
  <c r="P35" i="7"/>
  <c r="Q35" i="7"/>
  <c r="R35" i="7"/>
  <c r="S35" i="7"/>
  <c r="O36" i="7"/>
  <c r="P36" i="7"/>
  <c r="Q36" i="7"/>
  <c r="R36" i="7"/>
  <c r="S36" i="7"/>
  <c r="O37" i="7"/>
  <c r="P37" i="7"/>
  <c r="Q37" i="7"/>
  <c r="R37" i="7"/>
  <c r="S37" i="7"/>
  <c r="O38" i="7"/>
  <c r="P38" i="7"/>
  <c r="Q38" i="7"/>
  <c r="R38" i="7"/>
  <c r="S38" i="7"/>
  <c r="O39" i="7"/>
  <c r="P39" i="7"/>
  <c r="Q39" i="7"/>
  <c r="R39" i="7"/>
  <c r="S39" i="7"/>
  <c r="O40" i="7"/>
  <c r="P40" i="7"/>
  <c r="Q40" i="7"/>
  <c r="R40" i="7"/>
  <c r="S40" i="7"/>
  <c r="O41" i="7"/>
  <c r="P41" i="7"/>
  <c r="Q41" i="7"/>
  <c r="R41" i="7"/>
  <c r="S41" i="7"/>
  <c r="O42" i="7"/>
  <c r="P42" i="7"/>
  <c r="Q42" i="7"/>
  <c r="R42" i="7"/>
  <c r="S42" i="7"/>
  <c r="O43" i="7"/>
  <c r="P43" i="7"/>
  <c r="Q43" i="7"/>
  <c r="R43" i="7"/>
  <c r="S43" i="7"/>
  <c r="O44" i="7"/>
  <c r="P44" i="7"/>
  <c r="Q44" i="7"/>
  <c r="R44" i="7"/>
  <c r="S44" i="7"/>
  <c r="O45" i="7"/>
  <c r="P45" i="7"/>
  <c r="Q45" i="7"/>
  <c r="R45" i="7"/>
  <c r="S45" i="7"/>
  <c r="O46" i="7"/>
  <c r="P46" i="7"/>
  <c r="Q46" i="7"/>
  <c r="R46" i="7"/>
  <c r="S46" i="7"/>
  <c r="O47" i="7"/>
  <c r="P47" i="7"/>
  <c r="Q47" i="7"/>
  <c r="R47" i="7"/>
  <c r="S47" i="7"/>
  <c r="O48" i="7"/>
  <c r="P48" i="7"/>
  <c r="Q48" i="7"/>
  <c r="R48" i="7"/>
  <c r="S48" i="7"/>
  <c r="O49" i="7"/>
  <c r="P49" i="7"/>
  <c r="Q49" i="7"/>
  <c r="R49" i="7"/>
  <c r="S49" i="7"/>
  <c r="O50" i="7"/>
  <c r="P50" i="7"/>
  <c r="Q50" i="7"/>
  <c r="R50" i="7"/>
  <c r="S50" i="7"/>
  <c r="O51" i="7"/>
  <c r="P51" i="7"/>
  <c r="Q51" i="7"/>
  <c r="R51" i="7"/>
  <c r="S51" i="7"/>
  <c r="O52" i="7"/>
  <c r="P52" i="7"/>
  <c r="Q52" i="7"/>
  <c r="R52" i="7"/>
  <c r="S52" i="7"/>
  <c r="O53" i="7"/>
  <c r="P53" i="7"/>
  <c r="Q53" i="7"/>
  <c r="R53" i="7"/>
  <c r="S53" i="7"/>
  <c r="O54" i="7"/>
  <c r="P54" i="7"/>
  <c r="Q54" i="7"/>
  <c r="R54" i="7"/>
  <c r="S54" i="7"/>
  <c r="O55" i="7"/>
  <c r="P55" i="7"/>
  <c r="Q55" i="7"/>
  <c r="R55" i="7"/>
  <c r="S55" i="7"/>
  <c r="O56" i="7"/>
  <c r="P56" i="7"/>
  <c r="Q56" i="7"/>
  <c r="R56" i="7"/>
  <c r="S56" i="7"/>
  <c r="O57" i="7"/>
  <c r="P57" i="7"/>
  <c r="Q57" i="7"/>
  <c r="R57" i="7"/>
  <c r="S57" i="7"/>
  <c r="O58" i="7"/>
  <c r="P58" i="7"/>
  <c r="Q58" i="7"/>
  <c r="R58" i="7"/>
  <c r="S58" i="7"/>
  <c r="O59" i="7"/>
  <c r="P59" i="7"/>
  <c r="Q59" i="7"/>
  <c r="R59" i="7"/>
  <c r="S59" i="7"/>
  <c r="O60" i="7"/>
  <c r="P60" i="7"/>
  <c r="Q60" i="7"/>
  <c r="R60" i="7"/>
  <c r="S60" i="7"/>
  <c r="O61" i="7"/>
  <c r="P61" i="7"/>
  <c r="Q61" i="7"/>
  <c r="R61" i="7"/>
  <c r="S61" i="7"/>
  <c r="O62" i="7"/>
  <c r="P62" i="7"/>
  <c r="Q62" i="7"/>
  <c r="R62" i="7"/>
  <c r="S62" i="7"/>
  <c r="O63" i="7"/>
  <c r="P63" i="7"/>
  <c r="Q63" i="7"/>
  <c r="R63" i="7"/>
  <c r="S63" i="7"/>
  <c r="O64" i="7"/>
  <c r="P64" i="7"/>
  <c r="Q64" i="7"/>
  <c r="R64" i="7"/>
  <c r="S64" i="7"/>
  <c r="O65" i="7"/>
  <c r="P65" i="7"/>
  <c r="Q65" i="7"/>
  <c r="R65" i="7"/>
  <c r="S65" i="7"/>
  <c r="O66" i="7"/>
  <c r="P66" i="7"/>
  <c r="Q66" i="7"/>
  <c r="R66" i="7"/>
  <c r="S66" i="7"/>
  <c r="O67" i="7"/>
  <c r="P67" i="7"/>
  <c r="Q67" i="7"/>
  <c r="R67" i="7"/>
  <c r="S67" i="7"/>
  <c r="S30" i="7"/>
  <c r="P30" i="7"/>
  <c r="Q30" i="7"/>
  <c r="R30" i="7"/>
  <c r="O30" i="7"/>
  <c r="O26" i="7"/>
  <c r="Q26" i="7"/>
  <c r="O27" i="7"/>
  <c r="Q27" i="7"/>
  <c r="Q25" i="7"/>
  <c r="O25" i="7"/>
  <c r="O4" i="7"/>
  <c r="P4" i="7"/>
  <c r="Q4" i="7"/>
  <c r="O5" i="7"/>
  <c r="P5" i="7"/>
  <c r="Q5" i="7"/>
  <c r="O6" i="7"/>
  <c r="P6" i="7"/>
  <c r="Q6" i="7"/>
  <c r="O7" i="7"/>
  <c r="P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12" i="7"/>
  <c r="P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Q3" i="7"/>
  <c r="P3" i="7"/>
  <c r="O3" i="7"/>
  <c r="Y70" i="7"/>
  <c r="V7" i="7"/>
  <c r="V9" i="7"/>
  <c r="V12" i="7"/>
  <c r="V13" i="7"/>
  <c r="V14" i="7"/>
  <c r="V20" i="7"/>
  <c r="V21" i="7"/>
  <c r="V22" i="7"/>
  <c r="V3" i="7"/>
  <c r="V4" i="7"/>
  <c r="V6" i="7"/>
  <c r="V10" i="7"/>
  <c r="V11" i="7"/>
  <c r="V15" i="7"/>
  <c r="V16" i="7"/>
  <c r="V18" i="7"/>
  <c r="V19" i="7"/>
  <c r="V8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5" i="7"/>
  <c r="M26" i="7"/>
  <c r="M27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4" i="7"/>
  <c r="U4" i="7"/>
  <c r="L5" i="7"/>
  <c r="U5" i="7"/>
  <c r="V5" i="7"/>
  <c r="L6" i="7"/>
  <c r="U6" i="7"/>
  <c r="L7" i="7"/>
  <c r="U7" i="7"/>
  <c r="L8" i="7"/>
  <c r="U8" i="7"/>
  <c r="L9" i="7"/>
  <c r="U9" i="7"/>
  <c r="L10" i="7"/>
  <c r="U10" i="7"/>
  <c r="L11" i="7"/>
  <c r="U11" i="7"/>
  <c r="L12" i="7"/>
  <c r="U12" i="7"/>
  <c r="L13" i="7"/>
  <c r="U13" i="7"/>
  <c r="L14" i="7"/>
  <c r="U14" i="7"/>
  <c r="L15" i="7"/>
  <c r="U15" i="7"/>
  <c r="L16" i="7"/>
  <c r="U16" i="7"/>
  <c r="L17" i="7"/>
  <c r="U17" i="7"/>
  <c r="V17" i="7"/>
  <c r="L18" i="7"/>
  <c r="U18" i="7"/>
  <c r="L19" i="7"/>
  <c r="U19" i="7"/>
  <c r="L20" i="7"/>
  <c r="U20" i="7"/>
  <c r="L21" i="7"/>
  <c r="U21" i="7"/>
  <c r="L22" i="7"/>
  <c r="U22" i="7"/>
  <c r="U3" i="7"/>
  <c r="L3" i="7"/>
  <c r="L30" i="7"/>
  <c r="K61" i="7"/>
  <c r="W61" i="7"/>
  <c r="K62" i="7"/>
  <c r="W62" i="7"/>
  <c r="K63" i="7"/>
  <c r="W63" i="7"/>
  <c r="K64" i="7"/>
  <c r="W64" i="7"/>
  <c r="K65" i="7"/>
  <c r="W65" i="7"/>
  <c r="K66" i="7"/>
  <c r="W66" i="7"/>
  <c r="K67" i="7"/>
  <c r="W67" i="7"/>
  <c r="K32" i="7"/>
  <c r="W32" i="7"/>
  <c r="K33" i="7"/>
  <c r="W33" i="7"/>
  <c r="K34" i="7"/>
  <c r="W34" i="7"/>
  <c r="K35" i="7"/>
  <c r="W35" i="7"/>
  <c r="K36" i="7"/>
  <c r="W36" i="7"/>
  <c r="K37" i="7"/>
  <c r="W37" i="7"/>
  <c r="K38" i="7"/>
  <c r="W38" i="7"/>
  <c r="K39" i="7"/>
  <c r="W39" i="7"/>
  <c r="K40" i="7"/>
  <c r="W40" i="7"/>
  <c r="K41" i="7"/>
  <c r="W41" i="7"/>
  <c r="K42" i="7"/>
  <c r="W42" i="7"/>
  <c r="K43" i="7"/>
  <c r="W43" i="7"/>
  <c r="K44" i="7"/>
  <c r="W44" i="7"/>
  <c r="K45" i="7"/>
  <c r="W45" i="7"/>
  <c r="K46" i="7"/>
  <c r="W46" i="7"/>
  <c r="K47" i="7"/>
  <c r="W47" i="7"/>
  <c r="K48" i="7"/>
  <c r="W48" i="7"/>
  <c r="K49" i="7"/>
  <c r="W49" i="7"/>
  <c r="K50" i="7"/>
  <c r="W50" i="7"/>
  <c r="K51" i="7"/>
  <c r="W51" i="7"/>
  <c r="K52" i="7"/>
  <c r="W52" i="7"/>
  <c r="K53" i="7"/>
  <c r="W53" i="7"/>
  <c r="K54" i="7"/>
  <c r="W54" i="7"/>
  <c r="K55" i="7"/>
  <c r="W55" i="7"/>
  <c r="K56" i="7"/>
  <c r="W56" i="7"/>
  <c r="K57" i="7"/>
  <c r="W57" i="7"/>
  <c r="K58" i="7"/>
  <c r="W58" i="7"/>
  <c r="K59" i="7"/>
  <c r="W59" i="7"/>
  <c r="K60" i="7"/>
  <c r="W60" i="7"/>
  <c r="B67" i="7"/>
  <c r="J67" i="7" s="1"/>
  <c r="B66" i="7"/>
  <c r="J66" i="7" s="1"/>
  <c r="B65" i="7"/>
  <c r="J65" i="7" s="1"/>
  <c r="B64" i="7"/>
  <c r="J64" i="7" s="1"/>
  <c r="B63" i="7"/>
  <c r="J63" i="7" s="1"/>
  <c r="B62" i="7"/>
  <c r="J62" i="7" s="1"/>
  <c r="B61" i="7"/>
  <c r="J61" i="7" s="1"/>
  <c r="B60" i="7"/>
  <c r="J60" i="7" s="1"/>
  <c r="X60" i="7" s="1"/>
  <c r="B59" i="7"/>
  <c r="J59" i="7" s="1"/>
  <c r="B58" i="7"/>
  <c r="J58" i="7" s="1"/>
  <c r="B57" i="7"/>
  <c r="J57" i="7" s="1"/>
  <c r="B56" i="7"/>
  <c r="J56" i="7" s="1"/>
  <c r="B55" i="7"/>
  <c r="J55" i="7" s="1"/>
  <c r="B54" i="7"/>
  <c r="J54" i="7" s="1"/>
  <c r="B53" i="7"/>
  <c r="J53" i="7" s="1"/>
  <c r="B52" i="7"/>
  <c r="J52" i="7" s="1"/>
  <c r="X52" i="7" s="1"/>
  <c r="B51" i="7"/>
  <c r="J51" i="7" s="1"/>
  <c r="B50" i="7"/>
  <c r="J50" i="7" s="1"/>
  <c r="B49" i="7"/>
  <c r="J49" i="7" s="1"/>
  <c r="B48" i="7"/>
  <c r="J48" i="7" s="1"/>
  <c r="B47" i="7"/>
  <c r="J47" i="7" s="1"/>
  <c r="B46" i="7"/>
  <c r="J46" i="7" s="1"/>
  <c r="B45" i="7"/>
  <c r="J45" i="7" s="1"/>
  <c r="B44" i="7"/>
  <c r="J44" i="7" s="1"/>
  <c r="X44" i="7" s="1"/>
  <c r="B43" i="7"/>
  <c r="J43" i="7" s="1"/>
  <c r="B42" i="7"/>
  <c r="J42" i="7" s="1"/>
  <c r="B41" i="7"/>
  <c r="J41" i="7" s="1"/>
  <c r="B40" i="7"/>
  <c r="J40" i="7" s="1"/>
  <c r="B39" i="7"/>
  <c r="J39" i="7" s="1"/>
  <c r="B38" i="7"/>
  <c r="J38" i="7" s="1"/>
  <c r="B37" i="7"/>
  <c r="J37" i="7" s="1"/>
  <c r="B36" i="7"/>
  <c r="J36" i="7" s="1"/>
  <c r="X36" i="7" s="1"/>
  <c r="B35" i="7"/>
  <c r="J35" i="7" s="1"/>
  <c r="B34" i="7"/>
  <c r="J34" i="7" s="1"/>
  <c r="B33" i="7"/>
  <c r="J33" i="7" s="1"/>
  <c r="B32" i="7"/>
  <c r="J32" i="7" s="1"/>
  <c r="B31" i="7"/>
  <c r="J31" i="7" s="1"/>
  <c r="B30" i="7"/>
  <c r="J30" i="7" s="1"/>
  <c r="W30" i="7"/>
  <c r="W31" i="7"/>
  <c r="K30" i="7"/>
  <c r="K31" i="7"/>
  <c r="B22" i="7"/>
  <c r="J22" i="7" s="1"/>
  <c r="B21" i="7"/>
  <c r="J21" i="7" s="1"/>
  <c r="B20" i="7"/>
  <c r="J20" i="7" s="1"/>
  <c r="B19" i="7"/>
  <c r="J19" i="7" s="1"/>
  <c r="B18" i="7"/>
  <c r="J18" i="7" s="1"/>
  <c r="B17" i="7"/>
  <c r="J17" i="7" s="1"/>
  <c r="B16" i="7"/>
  <c r="J16" i="7" s="1"/>
  <c r="B15" i="7"/>
  <c r="J15" i="7" s="1"/>
  <c r="B14" i="7"/>
  <c r="J14" i="7" s="1"/>
  <c r="B13" i="7"/>
  <c r="B12" i="7"/>
  <c r="J12" i="7" s="1"/>
  <c r="B11" i="7"/>
  <c r="J11" i="7" s="1"/>
  <c r="B10" i="7"/>
  <c r="J10" i="7" s="1"/>
  <c r="B9" i="7"/>
  <c r="J9" i="7" s="1"/>
  <c r="B8" i="7"/>
  <c r="J8" i="7" s="1"/>
  <c r="B7" i="7"/>
  <c r="J7" i="7" s="1"/>
  <c r="B6" i="7"/>
  <c r="J6" i="7" s="1"/>
  <c r="B5" i="7"/>
  <c r="J5" i="7" s="1"/>
  <c r="B4" i="7"/>
  <c r="J4" i="7" s="1"/>
  <c r="B3" i="7"/>
  <c r="J3" i="7" s="1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10" i="7"/>
  <c r="W10" i="7"/>
  <c r="K11" i="7"/>
  <c r="W11" i="7"/>
  <c r="K12" i="7"/>
  <c r="W12" i="7"/>
  <c r="J13" i="7"/>
  <c r="K13" i="7"/>
  <c r="W13" i="7"/>
  <c r="K14" i="7"/>
  <c r="W14" i="7"/>
  <c r="K15" i="7"/>
  <c r="W15" i="7"/>
  <c r="K16" i="7"/>
  <c r="W16" i="7"/>
  <c r="K17" i="7"/>
  <c r="W17" i="7"/>
  <c r="K18" i="7"/>
  <c r="W18" i="7"/>
  <c r="K19" i="7"/>
  <c r="W19" i="7"/>
  <c r="K20" i="7"/>
  <c r="W20" i="7"/>
  <c r="K21" i="7"/>
  <c r="W21" i="7"/>
  <c r="K22" i="7"/>
  <c r="W22" i="7"/>
  <c r="K26" i="7"/>
  <c r="L26" i="7"/>
  <c r="U26" i="7"/>
  <c r="V26" i="7"/>
  <c r="W26" i="7"/>
  <c r="K27" i="7"/>
  <c r="L27" i="7"/>
  <c r="U27" i="7"/>
  <c r="V27" i="7"/>
  <c r="W27" i="7"/>
  <c r="V25" i="7"/>
  <c r="W25" i="7"/>
  <c r="U25" i="7"/>
  <c r="L25" i="7"/>
  <c r="K25" i="7"/>
  <c r="G3" i="5"/>
  <c r="B26" i="7"/>
  <c r="J26" i="7" s="1"/>
  <c r="B27" i="7"/>
  <c r="J27" i="7" s="1"/>
  <c r="B25" i="7"/>
  <c r="J25" i="7" s="1"/>
  <c r="I4" i="5"/>
  <c r="G4" i="5"/>
  <c r="H4" i="5"/>
  <c r="I3" i="5"/>
  <c r="H3" i="5"/>
  <c r="A7" i="5"/>
  <c r="E4" i="3"/>
  <c r="X39" i="7" l="1"/>
  <c r="J4" i="5"/>
  <c r="X63" i="7"/>
  <c r="X55" i="7"/>
  <c r="X47" i="7"/>
  <c r="X27" i="7"/>
  <c r="X31" i="7"/>
  <c r="X26" i="7"/>
  <c r="X32" i="7"/>
  <c r="X56" i="7"/>
  <c r="X64" i="7"/>
  <c r="X48" i="7"/>
  <c r="X40" i="7"/>
  <c r="X35" i="7"/>
  <c r="X51" i="7"/>
  <c r="X59" i="7"/>
  <c r="X43" i="7"/>
  <c r="X37" i="7"/>
  <c r="X45" i="7"/>
  <c r="X53" i="7"/>
  <c r="X61" i="7"/>
  <c r="X30" i="7"/>
  <c r="Y30" i="7" s="1"/>
  <c r="X67" i="7"/>
  <c r="X25" i="7"/>
  <c r="Y25" i="7" s="1"/>
  <c r="Y26" i="7" s="1"/>
  <c r="Y27" i="7" s="1"/>
  <c r="X66" i="7"/>
  <c r="X58" i="7"/>
  <c r="X50" i="7"/>
  <c r="X42" i="7"/>
  <c r="X34" i="7"/>
  <c r="X65" i="7"/>
  <c r="X57" i="7"/>
  <c r="X49" i="7"/>
  <c r="X41" i="7"/>
  <c r="X33" i="7"/>
  <c r="X62" i="7"/>
  <c r="X54" i="7"/>
  <c r="X46" i="7"/>
  <c r="X38" i="7"/>
  <c r="X14" i="7"/>
  <c r="X22" i="7"/>
  <c r="X6" i="7"/>
  <c r="X7" i="7"/>
  <c r="X19" i="7"/>
  <c r="X13" i="7"/>
  <c r="X8" i="7"/>
  <c r="X16" i="7"/>
  <c r="X9" i="7"/>
  <c r="X17" i="7"/>
  <c r="X10" i="7"/>
  <c r="X15" i="7"/>
  <c r="X18" i="7"/>
  <c r="X5" i="7"/>
  <c r="X4" i="7"/>
  <c r="X12" i="7"/>
  <c r="X11" i="7"/>
  <c r="X20" i="7"/>
  <c r="X21" i="7"/>
  <c r="X3" i="7"/>
  <c r="Y3" i="7" s="1"/>
  <c r="J3" i="5"/>
  <c r="Y4" i="7" l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</calcChain>
</file>

<file path=xl/sharedStrings.xml><?xml version="1.0" encoding="utf-8"?>
<sst xmlns="http://schemas.openxmlformats.org/spreadsheetml/2006/main" count="750" uniqueCount="189">
  <si>
    <t>book</t>
  </si>
  <si>
    <t>title</t>
  </si>
  <si>
    <t>author</t>
  </si>
  <si>
    <t>genre</t>
  </si>
  <si>
    <t>language</t>
  </si>
  <si>
    <t>publication year</t>
  </si>
  <si>
    <t>item</t>
  </si>
  <si>
    <t>information</t>
  </si>
  <si>
    <t>loan history</t>
  </si>
  <si>
    <t>maximum allowed loan duration</t>
  </si>
  <si>
    <t>library</t>
  </si>
  <si>
    <t>adress</t>
  </si>
  <si>
    <t>total # of books</t>
  </si>
  <si>
    <t>most popular book</t>
  </si>
  <si>
    <t>number of employees</t>
  </si>
  <si>
    <t>customer</t>
  </si>
  <si>
    <t>employee</t>
  </si>
  <si>
    <t>serial code</t>
  </si>
  <si>
    <t>type</t>
  </si>
  <si>
    <t>details</t>
  </si>
  <si>
    <t>location</t>
  </si>
  <si>
    <t>value</t>
  </si>
  <si>
    <t>restrictions</t>
  </si>
  <si>
    <t>location ID</t>
  </si>
  <si>
    <t>timestamp</t>
  </si>
  <si>
    <t>item ID</t>
  </si>
  <si>
    <t>location type</t>
  </si>
  <si>
    <t>13L-23</t>
  </si>
  <si>
    <t>movement</t>
  </si>
  <si>
    <t>transaction</t>
  </si>
  <si>
    <t>storage</t>
  </si>
  <si>
    <t>quantity</t>
  </si>
  <si>
    <t>outgoing</t>
  </si>
  <si>
    <t>ingoing</t>
  </si>
  <si>
    <t>data</t>
  </si>
  <si>
    <t>stock</t>
  </si>
  <si>
    <t>input</t>
  </si>
  <si>
    <t>data/choice</t>
  </si>
  <si>
    <t>1R - 1:1</t>
  </si>
  <si>
    <t>2L - 5:12</t>
  </si>
  <si>
    <t>"</t>
  </si>
  <si>
    <t>"2": {"8": {"1R - 1:1": ["1", ""]}</t>
  </si>
  <si>
    <t>"5": {"8": {"2L - 5:12": ["1", ""]}</t>
  </si>
  <si>
    <t>Don Quixote</t>
  </si>
  <si>
    <t>Miguel de Cervantes</t>
  </si>
  <si>
    <t>The Adventures of Huckleberry Finn</t>
  </si>
  <si>
    <t>Mark Twain</t>
  </si>
  <si>
    <t>The Adventures of Tom Sawyer</t>
  </si>
  <si>
    <t>Treasure Island</t>
  </si>
  <si>
    <t>Robert Louis Stevenson</t>
  </si>
  <si>
    <t>The Call of the Wild</t>
  </si>
  <si>
    <t>Jack London</t>
  </si>
  <si>
    <t>White Fang</t>
  </si>
  <si>
    <t>Kim</t>
  </si>
  <si>
    <t>Rudyard Kipling</t>
  </si>
  <si>
    <t>Around the World in Eighty Days</t>
  </si>
  <si>
    <t>Jules Verne</t>
  </si>
  <si>
    <t>Robinson Crusoe</t>
  </si>
  <si>
    <t>Daniel Defoe</t>
  </si>
  <si>
    <t>Hatchet</t>
  </si>
  <si>
    <t>Gary Paulsen</t>
  </si>
  <si>
    <t>Action &amp; Advetnure</t>
  </si>
  <si>
    <t>On the Road</t>
  </si>
  <si>
    <t>Jack Kerouac</t>
  </si>
  <si>
    <t>The Sorrows of Young Werther</t>
  </si>
  <si>
    <t>Johann Wolfgang von Goethe</t>
  </si>
  <si>
    <t>Remembrance of Things Past</t>
  </si>
  <si>
    <t>Marcel Proust</t>
  </si>
  <si>
    <t>Little House on the Prairie</t>
  </si>
  <si>
    <t>Laura Ingalls Wilder</t>
  </si>
  <si>
    <t>Swann's Way</t>
  </si>
  <si>
    <t>On the Banks of Plum Creek</t>
  </si>
  <si>
    <t>The Long Winter</t>
  </si>
  <si>
    <t>By the Shores of Silver Lake</t>
  </si>
  <si>
    <t>Autobiographical</t>
  </si>
  <si>
    <t>Alice's Adventures in Wonderland</t>
  </si>
  <si>
    <t>Lewis Carroll</t>
  </si>
  <si>
    <t>Gulliver's Travels</t>
  </si>
  <si>
    <t>Jonathan Swift</t>
  </si>
  <si>
    <t>The Hobbit, or, There and Back Again</t>
  </si>
  <si>
    <t>J.R.R. Tolkien</t>
  </si>
  <si>
    <t>The Return of the King</t>
  </si>
  <si>
    <t>The Wizard of Oz</t>
  </si>
  <si>
    <t>L. Frank Baum</t>
  </si>
  <si>
    <t>The Wind in the Willows</t>
  </si>
  <si>
    <t>Kenneth Grahame</t>
  </si>
  <si>
    <t>Harry Potter and the Sorcerer's Stone</t>
  </si>
  <si>
    <t>J.K. Rowling</t>
  </si>
  <si>
    <t>The Lion, the Witch, and the Wardrobe</t>
  </si>
  <si>
    <t>C.S. Lewis</t>
  </si>
  <si>
    <t>Peter Pan</t>
  </si>
  <si>
    <t>J.M. Barrie</t>
  </si>
  <si>
    <t>Harry Potter and the Chamber of Secrets</t>
  </si>
  <si>
    <t>Fantasy</t>
  </si>
  <si>
    <t>Pride and Prejudice</t>
  </si>
  <si>
    <t>Jane Austen</t>
  </si>
  <si>
    <t>Jane Eyre</t>
  </si>
  <si>
    <t>Charlotte Brontë</t>
  </si>
  <si>
    <t>Anna Karenina</t>
  </si>
  <si>
    <t>Leo Tolstoy</t>
  </si>
  <si>
    <t>Sense and Sensibility</t>
  </si>
  <si>
    <t>Persuasion</t>
  </si>
  <si>
    <t>Mansfield Park</t>
  </si>
  <si>
    <t>Far from the Madding Crowd</t>
  </si>
  <si>
    <t>Thomas Hardy</t>
  </si>
  <si>
    <t>The Return of the Native</t>
  </si>
  <si>
    <t>Northanger Abbey</t>
  </si>
  <si>
    <t>Love in the Time of Cholera</t>
  </si>
  <si>
    <t>Gabriel García Márquez</t>
  </si>
  <si>
    <t>Romance</t>
  </si>
  <si>
    <t>serial</t>
  </si>
  <si>
    <t>English</t>
  </si>
  <si>
    <t xml:space="preserve">City Library </t>
  </si>
  <si>
    <t>family</t>
  </si>
  <si>
    <t>first</t>
  </si>
  <si>
    <t>address</t>
  </si>
  <si>
    <t>Benson</t>
  </si>
  <si>
    <t>Kyla</t>
  </si>
  <si>
    <t>Singh</t>
  </si>
  <si>
    <t>Stacey</t>
  </si>
  <si>
    <t>Townsend</t>
  </si>
  <si>
    <t>Miah</t>
  </si>
  <si>
    <t>Gallegos</t>
  </si>
  <si>
    <t>Lucie</t>
  </si>
  <si>
    <t>Gilbert</t>
  </si>
  <si>
    <t>Alisha</t>
  </si>
  <si>
    <t>Klein</t>
  </si>
  <si>
    <t>Kayleigh</t>
  </si>
  <si>
    <t>Rosales</t>
  </si>
  <si>
    <t>Haris</t>
  </si>
  <si>
    <t>Montes</t>
  </si>
  <si>
    <t>Ronan</t>
  </si>
  <si>
    <t>Crane</t>
  </si>
  <si>
    <t>Carolyn</t>
  </si>
  <si>
    <t>Goodman</t>
  </si>
  <si>
    <t>Matteo</t>
  </si>
  <si>
    <t>O'Brien</t>
  </si>
  <si>
    <t>Anas</t>
  </si>
  <si>
    <t>Howell</t>
  </si>
  <si>
    <t>Levi</t>
  </si>
  <si>
    <t>Thomson</t>
  </si>
  <si>
    <t>Amanda</t>
  </si>
  <si>
    <t>Fischer</t>
  </si>
  <si>
    <t>Roseanna</t>
  </si>
  <si>
    <t>Le</t>
  </si>
  <si>
    <t>Krishan</t>
  </si>
  <si>
    <t>Carter</t>
  </si>
  <si>
    <t>Cynthia</t>
  </si>
  <si>
    <t>Barker</t>
  </si>
  <si>
    <t>Woody</t>
  </si>
  <si>
    <t>Villegas</t>
  </si>
  <si>
    <t>Henrietta</t>
  </si>
  <si>
    <t>Bowers</t>
  </si>
  <si>
    <t>Ruairi</t>
  </si>
  <si>
    <t>Pennington</t>
  </si>
  <si>
    <t>Dewey</t>
  </si>
  <si>
    <t>Shivat Zion Street‎  12, Haifa</t>
  </si>
  <si>
    <t>Sirkin street 14, Kiryat Yam</t>
  </si>
  <si>
    <t xml:space="preserve">Yefe Nof street‎  9, Tirat Hacarmel </t>
  </si>
  <si>
    <t>Ahad Ha'am Street 5/22, Haifa</t>
  </si>
  <si>
    <t>Arlozorov Street 3/32,  Haifa</t>
  </si>
  <si>
    <t>Ben Gurion Avenue 8/40,  Haifa</t>
  </si>
  <si>
    <t>Ha'Atzma'ut Street‎  12/56,  Haifa</t>
  </si>
  <si>
    <t>HaHagana Street 11/34,  Haifa</t>
  </si>
  <si>
    <t>HaNadiv Avenue‎  5/18,  Haifa</t>
  </si>
  <si>
    <t>HaNamal Street‎  8/33,  Haifa</t>
  </si>
  <si>
    <t>Haneviim Street 13/33,  Haifa</t>
  </si>
  <si>
    <t>Hassan Shukri Street‎  11/48,  Haifa</t>
  </si>
  <si>
    <t>HaZevi Avenue‎  13/41,  Haifa</t>
  </si>
  <si>
    <t>HaZiyonut Avenue‎  9/15,  Haifa</t>
  </si>
  <si>
    <t>Herzl Street 5/35,  Haifa</t>
  </si>
  <si>
    <t>Jaffa Street 5/1,  Haifa</t>
  </si>
  <si>
    <t>Jerusalem Street 13/32,  Haifa</t>
  </si>
  <si>
    <t>Yitzhak Avenue‎  10/39, Haifa</t>
  </si>
  <si>
    <t>Louis Promenade‎  4/58,  Haifa</t>
  </si>
  <si>
    <t>Maale Hashihrur Street‎  3/60,  Haifa</t>
  </si>
  <si>
    <t>Masada Street 7/39,  Haifa</t>
  </si>
  <si>
    <t>Nathanson Street‎  3/38,  Haifa</t>
  </si>
  <si>
    <t>Sderot haNassi 3/32,  Haifa</t>
  </si>
  <si>
    <t>[</t>
  </si>
  <si>
    <t xml:space="preserve">], </t>
  </si>
  <si>
    <t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"119"}, "000054": {"type": "book", "details": ["Anna Karenina", "Leo Tolstoy", "Romance", "English", "1983"], "value": "94"}, "000055": {"type": "book", "details": ["Sense and Sensibility", "Jane Austen", "Romance", "English", "1990"], "value": "110"}, "000056": {"type": "book", "details": ["Persuasion", "Jane Austen", "Romance", "English", "1950"], "value": "110"}, "000057": {"type": "book", "details": ["Mansfield Park", "Jane Austen", "Romance", "English", "2010"], "value": "71"}, "000058": {"type": "book", "details": ["Far from the Madding Crowd", "Thomas Hardy", "Romance", "English", "2009"], "value": "70"}, "000059": {"type": "book", "details": ["The Return of the Native", "Thomas Hardy", "Romance", "English", "1943"], "value": "106"}, "000060": {"type": "book", "details": ["Northanger Abbey", "Jane Austen", "Romance", "English", "1854"], "value": "97"}, "000061": {"type": "book", "details": ["Love in the Time of Cholera", "Gabriel García Márquez", "Romance", "English", "1890"], "value": "94"}</t>
  </si>
  <si>
    <t>{"000024":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"119"}, "000054": {"type": "book", "details": ["Anna Karenina", "Leo Tolstoy", "Romance", "English", "1983"], "value": "94"}, "000055": {"type": "book", "details": ["Sense and Sensibility", "Jane Austen", "Romance", "English", "1990"], "value": "110"}, "000056": {"type": "book", "details": ["Persuasion", "Jane Austen", "Romance", "English", "1950"], "value": "110"}, "000057": {"type": "book", "details": ["Mansfield Park", "Jane Austen", "Romance", "English", "2010"], "value": "71"}, "000058": {"type": "book", "details": ["Far from the Madding Crowd", "Thomas Hardy", "Romance", "English", "2009"], "value": "70"}, "000059": {"type": "book", "details": ["The Return of the Native", "Thomas Hardy", "Romance", "English", "1943"], "value": "106"}, "000060": {"type": "book", "details": ["Northanger Abbey", "Jane Austen", "Romance", "English", "1854"], "value": "97"}, "000061": {"type": "book", "details": ["Love in the Time of Cholera", "Gabriel García Márquez", "Romance", "English", "1890"], "value": "94"}}</t>
  </si>
  <si>
    <t>bin</t>
  </si>
  <si>
    <t>unit</t>
  </si>
  <si>
    <t>source</t>
  </si>
  <si>
    <t>source bin</t>
  </si>
  <si>
    <t>destination</t>
  </si>
  <si>
    <t>destination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</si>
</sst>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1F232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 vertical="center"/>
    </xf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C37D-3E14-4457-BE15-BC894B41FB90}">
  <dimension ref="A1:H4"/>
  <sheetViews>
    <sheetView workbookViewId="0">
      <selection activeCell="B2" sqref="B2:H2"/>
    </sheetView>
  </sheetViews>
  <sheetFormatPr defaultColWidth="11.6328125" defaultRowHeight="14.5" x14ac:dyDescent="0.35"/>
  <cols>
    <col min="1" max="16384" width="11.6328125" style="1"/>
  </cols>
  <sheetData>
    <row r="1" spans="1:8" ht="29" x14ac:dyDescent="0.35">
      <c r="A1" s="1" t="s">
        <v>6</v>
      </c>
      <c r="B1" s="1" t="s">
        <v>7</v>
      </c>
    </row>
    <row r="2" spans="1:8" ht="72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</v>
      </c>
      <c r="H2" s="1" t="s">
        <v>9</v>
      </c>
    </row>
    <row r="3" spans="1:8" ht="43.5" x14ac:dyDescent="0.35">
      <c r="A3" s="1" t="s">
        <v>10</v>
      </c>
      <c r="B3" s="1" t="s">
        <v>11</v>
      </c>
      <c r="C3" s="1" t="s">
        <v>12</v>
      </c>
      <c r="D3" s="1" t="s">
        <v>13</v>
      </c>
      <c r="E3" s="1" t="s">
        <v>13</v>
      </c>
      <c r="F3" s="1" t="s">
        <v>14</v>
      </c>
    </row>
    <row r="4" spans="1:8" x14ac:dyDescent="0.3">
      <c r="D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969A-82E2-41C8-BB63-720337D3CCB8}">
  <dimension ref="A1:G4"/>
  <sheetViews>
    <sheetView workbookViewId="0">
      <selection activeCell="G2" sqref="G2"/>
    </sheetView>
  </sheetViews>
  <sheetFormatPr defaultRowHeight="14.5" x14ac:dyDescent="0.35"/>
  <cols>
    <col min="3" max="3" width="9.7265625" bestFit="1" customWidth="1"/>
    <col min="7" max="7" width="10.08984375" bestFit="1" customWidth="1"/>
  </cols>
  <sheetData>
    <row r="1" spans="1:7" x14ac:dyDescent="0.35">
      <c r="B1" t="s">
        <v>18</v>
      </c>
      <c r="C1" t="s">
        <v>17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5">
      <c r="A2" t="s">
        <v>0</v>
      </c>
      <c r="B2" t="s">
        <v>0</v>
      </c>
    </row>
    <row r="3" spans="1:7" x14ac:dyDescent="0.35">
      <c r="A3" t="s">
        <v>15</v>
      </c>
      <c r="B3" t="s">
        <v>15</v>
      </c>
    </row>
    <row r="4" spans="1:7" x14ac:dyDescent="0.35">
      <c r="A4" t="s">
        <v>16</v>
      </c>
      <c r="B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A627-4E83-4905-B967-16616340230B}">
  <dimension ref="A1:R8"/>
  <sheetViews>
    <sheetView workbookViewId="0">
      <selection activeCell="N9" sqref="N9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9.7265625" customWidth="1"/>
    <col min="4" max="4" width="4.453125" bestFit="1" customWidth="1"/>
    <col min="5" max="5" width="15.54296875" bestFit="1" customWidth="1"/>
    <col min="7" max="7" width="9.81640625" bestFit="1" customWidth="1"/>
    <col min="8" max="8" width="9.81640625" customWidth="1"/>
    <col min="9" max="9" width="11.54296875" bestFit="1" customWidth="1"/>
    <col min="12" max="12" width="10.1796875" customWidth="1"/>
    <col min="14" max="15" width="10.6328125" bestFit="1" customWidth="1"/>
    <col min="17" max="17" width="9.81640625" bestFit="1" customWidth="1"/>
  </cols>
  <sheetData>
    <row r="1" spans="1:18" x14ac:dyDescent="0.35">
      <c r="A1" t="s">
        <v>23</v>
      </c>
      <c r="B1" t="s">
        <v>26</v>
      </c>
      <c r="C1" t="s">
        <v>25</v>
      </c>
      <c r="D1" t="s">
        <v>18</v>
      </c>
      <c r="E1" t="s">
        <v>24</v>
      </c>
      <c r="F1" t="s">
        <v>20</v>
      </c>
      <c r="G1" t="s">
        <v>28</v>
      </c>
      <c r="H1" t="s">
        <v>23</v>
      </c>
      <c r="I1" t="s">
        <v>26</v>
      </c>
      <c r="J1" t="s">
        <v>28</v>
      </c>
    </row>
    <row r="2" spans="1:18" x14ac:dyDescent="0.35">
      <c r="L2" t="s">
        <v>29</v>
      </c>
    </row>
    <row r="3" spans="1:18" x14ac:dyDescent="0.35">
      <c r="L3" t="s">
        <v>32</v>
      </c>
      <c r="M3" t="s">
        <v>6</v>
      </c>
      <c r="N3" s="5" t="s">
        <v>30</v>
      </c>
      <c r="O3" s="5" t="s">
        <v>20</v>
      </c>
      <c r="P3" t="s">
        <v>31</v>
      </c>
      <c r="Q3" t="s">
        <v>28</v>
      </c>
      <c r="R3" t="s">
        <v>21</v>
      </c>
    </row>
    <row r="4" spans="1:18" x14ac:dyDescent="0.35">
      <c r="A4">
        <v>1234</v>
      </c>
      <c r="B4" t="s">
        <v>10</v>
      </c>
      <c r="C4">
        <v>1234</v>
      </c>
      <c r="D4" t="s">
        <v>0</v>
      </c>
      <c r="E4" s="4">
        <f ca="1">NOW()</f>
        <v>45295.797488773147</v>
      </c>
      <c r="F4" t="s">
        <v>27</v>
      </c>
      <c r="G4">
        <v>-1</v>
      </c>
      <c r="H4">
        <v>1234</v>
      </c>
      <c r="I4" t="s">
        <v>15</v>
      </c>
      <c r="J4">
        <v>1</v>
      </c>
      <c r="L4" t="s">
        <v>33</v>
      </c>
    </row>
    <row r="5" spans="1:18" x14ac:dyDescent="0.35">
      <c r="M5" t="s">
        <v>36</v>
      </c>
      <c r="N5" t="s">
        <v>37</v>
      </c>
      <c r="O5" t="s">
        <v>37</v>
      </c>
      <c r="P5" t="s">
        <v>34</v>
      </c>
      <c r="Q5" t="s">
        <v>36</v>
      </c>
      <c r="R5" t="s">
        <v>34</v>
      </c>
    </row>
    <row r="7" spans="1:18" x14ac:dyDescent="0.35">
      <c r="L7" t="s">
        <v>35</v>
      </c>
    </row>
    <row r="8" spans="1:18" x14ac:dyDescent="0.35">
      <c r="L8" t="s">
        <v>6</v>
      </c>
      <c r="M8" t="s">
        <v>30</v>
      </c>
      <c r="N8" t="s">
        <v>20</v>
      </c>
      <c r="O8" t="s">
        <v>31</v>
      </c>
      <c r="P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2904-BD8C-4215-9B8E-3DCD2DCC3805}">
  <dimension ref="A2:B13"/>
  <sheetViews>
    <sheetView workbookViewId="0">
      <selection activeCell="B9" sqref="B9"/>
    </sheetView>
  </sheetViews>
  <sheetFormatPr defaultRowHeight="14.5" x14ac:dyDescent="0.35"/>
  <cols>
    <col min="2" max="3" width="28.26953125" bestFit="1" customWidth="1"/>
  </cols>
  <sheetData>
    <row r="2" spans="1:2" x14ac:dyDescent="0.35">
      <c r="A2" t="s">
        <v>0</v>
      </c>
      <c r="B2" s="3" t="s">
        <v>1</v>
      </c>
    </row>
    <row r="3" spans="1:2" x14ac:dyDescent="0.35">
      <c r="B3" s="3" t="s">
        <v>2</v>
      </c>
    </row>
    <row r="4" spans="1:2" x14ac:dyDescent="0.35">
      <c r="B4" s="3" t="s">
        <v>3</v>
      </c>
    </row>
    <row r="5" spans="1:2" x14ac:dyDescent="0.35">
      <c r="B5" s="3" t="s">
        <v>4</v>
      </c>
    </row>
    <row r="6" spans="1:2" x14ac:dyDescent="0.35">
      <c r="B6" s="3" t="s">
        <v>5</v>
      </c>
    </row>
    <row r="7" spans="1:2" x14ac:dyDescent="0.35">
      <c r="B7" s="3" t="s">
        <v>20</v>
      </c>
    </row>
    <row r="8" spans="1:2" x14ac:dyDescent="0.35">
      <c r="B8" s="3" t="s">
        <v>21</v>
      </c>
    </row>
    <row r="12" spans="1:2" x14ac:dyDescent="0.35">
      <c r="B12" s="3"/>
    </row>
    <row r="13" spans="1:2" x14ac:dyDescent="0.35">
      <c r="B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B20D-08EE-4AD9-ACED-E55E00889E9E}">
  <dimension ref="A1:J8"/>
  <sheetViews>
    <sheetView workbookViewId="0">
      <selection activeCell="I3" sqref="I3"/>
    </sheetView>
  </sheetViews>
  <sheetFormatPr defaultRowHeight="14.5" x14ac:dyDescent="0.35"/>
  <cols>
    <col min="8" max="8" width="5.08984375" bestFit="1" customWidth="1"/>
    <col min="9" max="9" width="51.36328125" bestFit="1" customWidth="1"/>
  </cols>
  <sheetData>
    <row r="1" spans="1:10" x14ac:dyDescent="0.35">
      <c r="A1" t="s">
        <v>35</v>
      </c>
    </row>
    <row r="2" spans="1:10" x14ac:dyDescent="0.35">
      <c r="B2" t="s">
        <v>6</v>
      </c>
      <c r="C2" t="s">
        <v>30</v>
      </c>
      <c r="D2" t="s">
        <v>20</v>
      </c>
      <c r="E2" t="s">
        <v>31</v>
      </c>
      <c r="F2" t="s">
        <v>21</v>
      </c>
    </row>
    <row r="3" spans="1:10" x14ac:dyDescent="0.35">
      <c r="B3">
        <v>2</v>
      </c>
      <c r="C3">
        <v>8</v>
      </c>
      <c r="D3" s="6" t="s">
        <v>38</v>
      </c>
      <c r="E3">
        <v>1</v>
      </c>
      <c r="G3" t="str">
        <f>""""&amp;B3&amp;""": "</f>
        <v xml:space="preserve">"2": </v>
      </c>
      <c r="H3" t="str">
        <f>"{"""&amp;C3&amp;""": "</f>
        <v xml:space="preserve">{"8": </v>
      </c>
      <c r="I3" t="str">
        <f>"{"""&amp;D$3&amp;""": "&amp;"["""&amp;E3&amp;""", """&amp;F3&amp;"""]}"</f>
        <v>{"1R - 1:1": ["1", ""]}</v>
      </c>
      <c r="J3" s="7" t="str">
        <f>G3&amp;H3&amp;I3</f>
        <v>"2": {"8": {"1R - 1:1": ["1", ""]}</v>
      </c>
    </row>
    <row r="4" spans="1:10" x14ac:dyDescent="0.35">
      <c r="B4">
        <v>5</v>
      </c>
      <c r="C4">
        <v>8</v>
      </c>
      <c r="D4" t="s">
        <v>39</v>
      </c>
      <c r="E4">
        <v>1</v>
      </c>
      <c r="G4" t="str">
        <f>""""&amp;B4&amp;""": "</f>
        <v xml:space="preserve">"5": </v>
      </c>
      <c r="H4" t="str">
        <f>"{"""&amp;C4&amp;""": "</f>
        <v xml:space="preserve">{"8": </v>
      </c>
      <c r="I4" t="str">
        <f>"{"""&amp;D$4&amp;""": "&amp;"["""&amp;E4&amp;""", """&amp;F4&amp;"""]}"</f>
        <v>{"2L - 5:12": ["1", ""]}</v>
      </c>
      <c r="J4" s="7" t="str">
        <f>G4&amp;H4&amp;I4</f>
        <v>"5": {"8": {"2L - 5:12": ["1", ""]}</v>
      </c>
    </row>
    <row r="6" spans="1:10" x14ac:dyDescent="0.35">
      <c r="J6" t="s">
        <v>41</v>
      </c>
    </row>
    <row r="7" spans="1:10" x14ac:dyDescent="0.35">
      <c r="A7" t="str">
        <f>"{"</f>
        <v>{</v>
      </c>
      <c r="J7" t="s">
        <v>42</v>
      </c>
    </row>
    <row r="8" spans="1:10" x14ac:dyDescent="0.35">
      <c r="A8" s="6" t="s">
        <v>40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CCC9-7661-45AC-90D2-5A4D90C77CA9}">
  <sheetPr codeName="Sheet1"/>
  <dimension ref="A1:H40"/>
  <sheetViews>
    <sheetView workbookViewId="0">
      <selection activeCell="B1" sqref="B1:H40"/>
    </sheetView>
  </sheetViews>
  <sheetFormatPr defaultRowHeight="14.5" x14ac:dyDescent="0.35"/>
  <cols>
    <col min="1" max="1" width="5.26953125" style="8" bestFit="1" customWidth="1"/>
    <col min="2" max="2" width="5" style="8" bestFit="1" customWidth="1"/>
    <col min="3" max="3" width="35" style="8" bestFit="1" customWidth="1"/>
    <col min="4" max="4" width="25.6328125" style="8" bestFit="1" customWidth="1"/>
    <col min="5" max="5" width="17.26953125" style="8" bestFit="1" customWidth="1"/>
    <col min="6" max="6" width="8.26953125" style="8" bestFit="1" customWidth="1"/>
    <col min="7" max="7" width="14.26953125" style="8" bestFit="1" customWidth="1"/>
    <col min="8" max="8" width="5.26953125" style="8" bestFit="1" customWidth="1"/>
    <col min="9" max="10" width="8.7265625" style="8"/>
    <col min="11" max="11" width="13.26953125" style="8" bestFit="1" customWidth="1"/>
    <col min="12" max="12" width="25.26953125" style="8" bestFit="1" customWidth="1"/>
    <col min="13" max="13" width="20.6328125" style="8" bestFit="1" customWidth="1"/>
    <col min="14" max="16384" width="8.7265625" style="8"/>
  </cols>
  <sheetData>
    <row r="1" spans="1:8" x14ac:dyDescent="0.35">
      <c r="A1" s="8" t="s">
        <v>110</v>
      </c>
      <c r="B1" s="8" t="s">
        <v>18</v>
      </c>
      <c r="C1" s="8" t="s">
        <v>19</v>
      </c>
      <c r="H1" s="8" t="s">
        <v>21</v>
      </c>
    </row>
    <row r="2" spans="1:8" x14ac:dyDescent="0.3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</row>
    <row r="3" spans="1:8" x14ac:dyDescent="0.35">
      <c r="A3" s="8">
        <v>1</v>
      </c>
      <c r="B3" s="8" t="s">
        <v>0</v>
      </c>
      <c r="C3" s="8" t="s">
        <v>43</v>
      </c>
      <c r="D3" s="8" t="s">
        <v>44</v>
      </c>
      <c r="E3" s="8" t="s">
        <v>61</v>
      </c>
      <c r="F3" s="8" t="s">
        <v>111</v>
      </c>
      <c r="G3" s="8">
        <v>1983</v>
      </c>
      <c r="H3" s="8">
        <v>80</v>
      </c>
    </row>
    <row r="4" spans="1:8" x14ac:dyDescent="0.35">
      <c r="A4" s="8">
        <v>2</v>
      </c>
      <c r="B4" s="8" t="s">
        <v>0</v>
      </c>
      <c r="C4" s="8" t="s">
        <v>45</v>
      </c>
      <c r="D4" s="8" t="s">
        <v>46</v>
      </c>
      <c r="E4" s="8" t="s">
        <v>61</v>
      </c>
      <c r="F4" s="8" t="s">
        <v>111</v>
      </c>
      <c r="G4" s="8">
        <v>1990</v>
      </c>
      <c r="H4" s="8">
        <v>82</v>
      </c>
    </row>
    <row r="5" spans="1:8" x14ac:dyDescent="0.35">
      <c r="A5" s="8">
        <v>3</v>
      </c>
      <c r="B5" s="8" t="s">
        <v>0</v>
      </c>
      <c r="C5" s="8" t="s">
        <v>47</v>
      </c>
      <c r="D5" s="8" t="s">
        <v>46</v>
      </c>
      <c r="E5" s="8" t="s">
        <v>61</v>
      </c>
      <c r="F5" s="8" t="s">
        <v>111</v>
      </c>
      <c r="G5" s="8">
        <v>1950</v>
      </c>
      <c r="H5" s="8">
        <v>113</v>
      </c>
    </row>
    <row r="6" spans="1:8" x14ac:dyDescent="0.35">
      <c r="A6" s="8">
        <v>4</v>
      </c>
      <c r="B6" s="8" t="s">
        <v>0</v>
      </c>
      <c r="C6" s="8" t="s">
        <v>48</v>
      </c>
      <c r="D6" s="8" t="s">
        <v>49</v>
      </c>
      <c r="E6" s="8" t="s">
        <v>61</v>
      </c>
      <c r="F6" s="8" t="s">
        <v>111</v>
      </c>
      <c r="G6" s="8">
        <v>2010</v>
      </c>
      <c r="H6" s="8">
        <v>119</v>
      </c>
    </row>
    <row r="7" spans="1:8" x14ac:dyDescent="0.35">
      <c r="A7" s="8">
        <v>5</v>
      </c>
      <c r="B7" s="8" t="s">
        <v>0</v>
      </c>
      <c r="C7" s="8" t="s">
        <v>50</v>
      </c>
      <c r="D7" s="8" t="s">
        <v>51</v>
      </c>
      <c r="E7" s="8" t="s">
        <v>61</v>
      </c>
      <c r="F7" s="8" t="s">
        <v>111</v>
      </c>
      <c r="G7" s="8">
        <v>2009</v>
      </c>
      <c r="H7" s="8">
        <v>85</v>
      </c>
    </row>
    <row r="8" spans="1:8" x14ac:dyDescent="0.35">
      <c r="A8" s="8">
        <v>6</v>
      </c>
      <c r="B8" s="8" t="s">
        <v>0</v>
      </c>
      <c r="C8" s="8" t="s">
        <v>52</v>
      </c>
      <c r="D8" s="8" t="s">
        <v>51</v>
      </c>
      <c r="E8" s="8" t="s">
        <v>61</v>
      </c>
      <c r="F8" s="8" t="s">
        <v>111</v>
      </c>
      <c r="G8" s="8">
        <v>1943</v>
      </c>
      <c r="H8" s="8">
        <v>82</v>
      </c>
    </row>
    <row r="9" spans="1:8" x14ac:dyDescent="0.35">
      <c r="A9" s="8">
        <v>7</v>
      </c>
      <c r="B9" s="8" t="s">
        <v>0</v>
      </c>
      <c r="C9" s="8" t="s">
        <v>53</v>
      </c>
      <c r="D9" s="8" t="s">
        <v>54</v>
      </c>
      <c r="E9" s="8" t="s">
        <v>61</v>
      </c>
      <c r="F9" s="8" t="s">
        <v>111</v>
      </c>
      <c r="G9" s="8">
        <v>1854</v>
      </c>
      <c r="H9" s="8">
        <v>114</v>
      </c>
    </row>
    <row r="10" spans="1:8" x14ac:dyDescent="0.35">
      <c r="A10" s="8">
        <v>8</v>
      </c>
      <c r="B10" s="8" t="s">
        <v>0</v>
      </c>
      <c r="C10" s="8" t="s">
        <v>55</v>
      </c>
      <c r="D10" s="8" t="s">
        <v>56</v>
      </c>
      <c r="E10" s="8" t="s">
        <v>61</v>
      </c>
      <c r="F10" s="8" t="s">
        <v>111</v>
      </c>
      <c r="G10" s="8">
        <v>1890</v>
      </c>
      <c r="H10" s="8">
        <v>81</v>
      </c>
    </row>
    <row r="11" spans="1:8" x14ac:dyDescent="0.35">
      <c r="A11" s="8">
        <v>9</v>
      </c>
      <c r="B11" s="8" t="s">
        <v>0</v>
      </c>
      <c r="C11" s="8" t="s">
        <v>57</v>
      </c>
      <c r="D11" s="8" t="s">
        <v>58</v>
      </c>
      <c r="E11" s="8" t="s">
        <v>61</v>
      </c>
      <c r="F11" s="8" t="s">
        <v>111</v>
      </c>
      <c r="G11" s="8">
        <v>1880</v>
      </c>
      <c r="H11" s="8">
        <v>78</v>
      </c>
    </row>
    <row r="12" spans="1:8" x14ac:dyDescent="0.35">
      <c r="A12" s="8">
        <v>10</v>
      </c>
      <c r="B12" s="8" t="s">
        <v>0</v>
      </c>
      <c r="C12" s="8" t="s">
        <v>59</v>
      </c>
      <c r="D12" s="8" t="s">
        <v>60</v>
      </c>
      <c r="E12" s="8" t="s">
        <v>61</v>
      </c>
      <c r="F12" s="8" t="s">
        <v>111</v>
      </c>
      <c r="G12" s="8">
        <v>1960</v>
      </c>
      <c r="H12" s="8">
        <v>98</v>
      </c>
    </row>
    <row r="13" spans="1:8" x14ac:dyDescent="0.35">
      <c r="A13" s="8">
        <v>11</v>
      </c>
      <c r="B13" s="8" t="s">
        <v>0</v>
      </c>
      <c r="C13" s="8" t="s">
        <v>62</v>
      </c>
      <c r="D13" s="8" t="s">
        <v>63</v>
      </c>
      <c r="E13" s="8" t="s">
        <v>74</v>
      </c>
      <c r="F13" s="8" t="s">
        <v>111</v>
      </c>
      <c r="G13" s="8">
        <v>1983</v>
      </c>
      <c r="H13" s="8">
        <v>106</v>
      </c>
    </row>
    <row r="14" spans="1:8" x14ac:dyDescent="0.35">
      <c r="A14" s="8">
        <v>12</v>
      </c>
      <c r="B14" s="8" t="s">
        <v>0</v>
      </c>
      <c r="C14" s="8" t="s">
        <v>64</v>
      </c>
      <c r="D14" s="8" t="s">
        <v>65</v>
      </c>
      <c r="E14" s="8" t="s">
        <v>74</v>
      </c>
      <c r="F14" s="8" t="s">
        <v>111</v>
      </c>
      <c r="G14" s="8">
        <v>1990</v>
      </c>
      <c r="H14" s="8">
        <v>102</v>
      </c>
    </row>
    <row r="15" spans="1:8" x14ac:dyDescent="0.35">
      <c r="A15" s="8">
        <v>13</v>
      </c>
      <c r="B15" s="8" t="s">
        <v>0</v>
      </c>
      <c r="C15" s="8" t="s">
        <v>66</v>
      </c>
      <c r="D15" s="8" t="s">
        <v>67</v>
      </c>
      <c r="E15" s="8" t="s">
        <v>74</v>
      </c>
      <c r="F15" s="8" t="s">
        <v>111</v>
      </c>
      <c r="G15" s="8">
        <v>1950</v>
      </c>
      <c r="H15" s="8">
        <v>75</v>
      </c>
    </row>
    <row r="16" spans="1:8" x14ac:dyDescent="0.35">
      <c r="A16" s="8">
        <v>14</v>
      </c>
      <c r="B16" s="8" t="s">
        <v>0</v>
      </c>
      <c r="C16" s="8" t="s">
        <v>68</v>
      </c>
      <c r="D16" s="8" t="s">
        <v>69</v>
      </c>
      <c r="E16" s="8" t="s">
        <v>74</v>
      </c>
      <c r="F16" s="8" t="s">
        <v>111</v>
      </c>
      <c r="G16" s="8">
        <v>2010</v>
      </c>
      <c r="H16" s="8">
        <v>95</v>
      </c>
    </row>
    <row r="17" spans="1:8" x14ac:dyDescent="0.35">
      <c r="A17" s="8">
        <v>15</v>
      </c>
      <c r="B17" s="8" t="s">
        <v>0</v>
      </c>
      <c r="C17" s="8" t="s">
        <v>70</v>
      </c>
      <c r="D17" s="8" t="s">
        <v>67</v>
      </c>
      <c r="E17" s="8" t="s">
        <v>74</v>
      </c>
      <c r="F17" s="8" t="s">
        <v>111</v>
      </c>
      <c r="G17" s="8">
        <v>2009</v>
      </c>
      <c r="H17" s="8">
        <v>100</v>
      </c>
    </row>
    <row r="18" spans="1:8" x14ac:dyDescent="0.35">
      <c r="A18" s="8">
        <v>16</v>
      </c>
      <c r="B18" s="8" t="s">
        <v>0</v>
      </c>
      <c r="C18" s="8" t="s">
        <v>71</v>
      </c>
      <c r="D18" s="8" t="s">
        <v>69</v>
      </c>
      <c r="E18" s="8" t="s">
        <v>74</v>
      </c>
      <c r="F18" s="8" t="s">
        <v>111</v>
      </c>
      <c r="G18" s="8">
        <v>1943</v>
      </c>
      <c r="H18" s="8">
        <v>105</v>
      </c>
    </row>
    <row r="19" spans="1:8" x14ac:dyDescent="0.35">
      <c r="A19" s="8">
        <v>17</v>
      </c>
      <c r="B19" s="8" t="s">
        <v>0</v>
      </c>
      <c r="C19" s="8" t="s">
        <v>72</v>
      </c>
      <c r="D19" s="8" t="s">
        <v>69</v>
      </c>
      <c r="E19" s="8" t="s">
        <v>74</v>
      </c>
      <c r="F19" s="8" t="s">
        <v>111</v>
      </c>
      <c r="G19" s="8">
        <v>1854</v>
      </c>
      <c r="H19" s="8">
        <v>103</v>
      </c>
    </row>
    <row r="20" spans="1:8" x14ac:dyDescent="0.35">
      <c r="A20" s="8">
        <v>18</v>
      </c>
      <c r="B20" s="8" t="s">
        <v>0</v>
      </c>
      <c r="C20" s="8" t="s">
        <v>73</v>
      </c>
      <c r="D20" s="8" t="s">
        <v>69</v>
      </c>
      <c r="E20" s="8" t="s">
        <v>74</v>
      </c>
      <c r="F20" s="8" t="s">
        <v>111</v>
      </c>
      <c r="G20" s="8">
        <v>1890</v>
      </c>
      <c r="H20" s="8">
        <v>96</v>
      </c>
    </row>
    <row r="21" spans="1:8" x14ac:dyDescent="0.35">
      <c r="A21" s="8">
        <v>19</v>
      </c>
      <c r="B21" s="8" t="s">
        <v>0</v>
      </c>
      <c r="C21" s="8" t="s">
        <v>75</v>
      </c>
      <c r="D21" s="8" t="s">
        <v>76</v>
      </c>
      <c r="E21" s="8" t="s">
        <v>93</v>
      </c>
      <c r="F21" s="8" t="s">
        <v>111</v>
      </c>
      <c r="G21" s="8">
        <v>1880</v>
      </c>
      <c r="H21" s="8">
        <v>106</v>
      </c>
    </row>
    <row r="22" spans="1:8" x14ac:dyDescent="0.35">
      <c r="A22" s="8">
        <v>20</v>
      </c>
      <c r="B22" s="8" t="s">
        <v>0</v>
      </c>
      <c r="C22" s="8" t="s">
        <v>77</v>
      </c>
      <c r="D22" s="8" t="s">
        <v>78</v>
      </c>
      <c r="E22" s="8" t="s">
        <v>93</v>
      </c>
      <c r="F22" s="8" t="s">
        <v>111</v>
      </c>
      <c r="G22" s="8">
        <v>1960</v>
      </c>
      <c r="H22" s="8">
        <v>108</v>
      </c>
    </row>
    <row r="23" spans="1:8" x14ac:dyDescent="0.35">
      <c r="A23" s="8">
        <v>21</v>
      </c>
      <c r="B23" s="8" t="s">
        <v>0</v>
      </c>
      <c r="C23" s="8" t="s">
        <v>79</v>
      </c>
      <c r="D23" s="8" t="s">
        <v>80</v>
      </c>
      <c r="E23" s="8" t="s">
        <v>93</v>
      </c>
      <c r="F23" s="8" t="s">
        <v>111</v>
      </c>
      <c r="G23" s="8">
        <v>1983</v>
      </c>
      <c r="H23" s="8">
        <v>100</v>
      </c>
    </row>
    <row r="24" spans="1:8" x14ac:dyDescent="0.35">
      <c r="A24" s="8">
        <v>22</v>
      </c>
      <c r="B24" s="8" t="s">
        <v>0</v>
      </c>
      <c r="C24" s="8" t="s">
        <v>81</v>
      </c>
      <c r="D24" s="8" t="s">
        <v>80</v>
      </c>
      <c r="E24" s="8" t="s">
        <v>93</v>
      </c>
      <c r="F24" s="8" t="s">
        <v>111</v>
      </c>
      <c r="G24" s="8">
        <v>1990</v>
      </c>
      <c r="H24" s="8">
        <v>116</v>
      </c>
    </row>
    <row r="25" spans="1:8" x14ac:dyDescent="0.35">
      <c r="A25" s="8">
        <v>23</v>
      </c>
      <c r="B25" s="8" t="s">
        <v>0</v>
      </c>
      <c r="C25" s="8" t="s">
        <v>82</v>
      </c>
      <c r="D25" s="8" t="s">
        <v>83</v>
      </c>
      <c r="E25" s="8" t="s">
        <v>93</v>
      </c>
      <c r="F25" s="8" t="s">
        <v>111</v>
      </c>
      <c r="G25" s="8">
        <v>1950</v>
      </c>
      <c r="H25" s="8">
        <v>119</v>
      </c>
    </row>
    <row r="26" spans="1:8" x14ac:dyDescent="0.35">
      <c r="A26" s="8">
        <v>24</v>
      </c>
      <c r="B26" s="8" t="s">
        <v>0</v>
      </c>
      <c r="C26" s="8" t="s">
        <v>84</v>
      </c>
      <c r="D26" s="8" t="s">
        <v>85</v>
      </c>
      <c r="E26" s="8" t="s">
        <v>93</v>
      </c>
      <c r="F26" s="8" t="s">
        <v>111</v>
      </c>
      <c r="G26" s="8">
        <v>2010</v>
      </c>
      <c r="H26" s="8">
        <v>78</v>
      </c>
    </row>
    <row r="27" spans="1:8" x14ac:dyDescent="0.35">
      <c r="A27" s="8">
        <v>25</v>
      </c>
      <c r="B27" s="8" t="s">
        <v>0</v>
      </c>
      <c r="C27" s="8" t="s">
        <v>86</v>
      </c>
      <c r="D27" s="8" t="s">
        <v>87</v>
      </c>
      <c r="E27" s="8" t="s">
        <v>93</v>
      </c>
      <c r="F27" s="8" t="s">
        <v>111</v>
      </c>
      <c r="G27" s="8">
        <v>2009</v>
      </c>
      <c r="H27" s="8">
        <v>97</v>
      </c>
    </row>
    <row r="28" spans="1:8" x14ac:dyDescent="0.35">
      <c r="A28" s="8">
        <v>26</v>
      </c>
      <c r="B28" s="8" t="s">
        <v>0</v>
      </c>
      <c r="C28" s="8" t="s">
        <v>88</v>
      </c>
      <c r="D28" s="8" t="s">
        <v>89</v>
      </c>
      <c r="E28" s="8" t="s">
        <v>93</v>
      </c>
      <c r="F28" s="8" t="s">
        <v>111</v>
      </c>
      <c r="G28" s="8">
        <v>1943</v>
      </c>
      <c r="H28" s="8">
        <v>94</v>
      </c>
    </row>
    <row r="29" spans="1:8" x14ac:dyDescent="0.35">
      <c r="A29" s="8">
        <v>27</v>
      </c>
      <c r="B29" s="8" t="s">
        <v>0</v>
      </c>
      <c r="C29" s="8" t="s">
        <v>90</v>
      </c>
      <c r="D29" s="8" t="s">
        <v>91</v>
      </c>
      <c r="E29" s="8" t="s">
        <v>93</v>
      </c>
      <c r="F29" s="8" t="s">
        <v>111</v>
      </c>
      <c r="G29" s="8">
        <v>1854</v>
      </c>
      <c r="H29" s="8">
        <v>85</v>
      </c>
    </row>
    <row r="30" spans="1:8" x14ac:dyDescent="0.35">
      <c r="A30" s="8">
        <v>28</v>
      </c>
      <c r="B30" s="8" t="s">
        <v>0</v>
      </c>
      <c r="C30" s="8" t="s">
        <v>92</v>
      </c>
      <c r="D30" s="8" t="s">
        <v>87</v>
      </c>
      <c r="E30" s="8" t="s">
        <v>93</v>
      </c>
      <c r="F30" s="8" t="s">
        <v>111</v>
      </c>
      <c r="G30" s="8">
        <v>1890</v>
      </c>
      <c r="H30" s="8">
        <v>84</v>
      </c>
    </row>
    <row r="31" spans="1:8" x14ac:dyDescent="0.35">
      <c r="A31" s="8">
        <v>29</v>
      </c>
      <c r="B31" s="8" t="s">
        <v>0</v>
      </c>
      <c r="C31" s="8" t="s">
        <v>94</v>
      </c>
      <c r="D31" s="8" t="s">
        <v>95</v>
      </c>
      <c r="E31" s="8" t="s">
        <v>109</v>
      </c>
      <c r="F31" s="8" t="s">
        <v>111</v>
      </c>
      <c r="G31" s="8">
        <v>1880</v>
      </c>
      <c r="H31" s="8">
        <v>85</v>
      </c>
    </row>
    <row r="32" spans="1:8" x14ac:dyDescent="0.35">
      <c r="A32" s="8">
        <v>30</v>
      </c>
      <c r="B32" s="8" t="s">
        <v>0</v>
      </c>
      <c r="C32" s="8" t="s">
        <v>96</v>
      </c>
      <c r="D32" s="8" t="s">
        <v>97</v>
      </c>
      <c r="E32" s="8" t="s">
        <v>109</v>
      </c>
      <c r="F32" s="8" t="s">
        <v>111</v>
      </c>
      <c r="G32" s="8">
        <v>1960</v>
      </c>
      <c r="H32" s="8">
        <v>119</v>
      </c>
    </row>
    <row r="33" spans="1:8" x14ac:dyDescent="0.35">
      <c r="A33" s="8">
        <v>31</v>
      </c>
      <c r="B33" s="8" t="s">
        <v>0</v>
      </c>
      <c r="C33" s="8" t="s">
        <v>98</v>
      </c>
      <c r="D33" s="8" t="s">
        <v>99</v>
      </c>
      <c r="E33" s="8" t="s">
        <v>109</v>
      </c>
      <c r="F33" s="8" t="s">
        <v>111</v>
      </c>
      <c r="G33" s="8">
        <v>1983</v>
      </c>
      <c r="H33" s="8">
        <v>94</v>
      </c>
    </row>
    <row r="34" spans="1:8" x14ac:dyDescent="0.35">
      <c r="A34" s="8">
        <v>32</v>
      </c>
      <c r="B34" s="8" t="s">
        <v>0</v>
      </c>
      <c r="C34" s="8" t="s">
        <v>100</v>
      </c>
      <c r="D34" s="8" t="s">
        <v>95</v>
      </c>
      <c r="E34" s="8" t="s">
        <v>109</v>
      </c>
      <c r="F34" s="8" t="s">
        <v>111</v>
      </c>
      <c r="G34" s="8">
        <v>1990</v>
      </c>
      <c r="H34" s="8">
        <v>110</v>
      </c>
    </row>
    <row r="35" spans="1:8" x14ac:dyDescent="0.35">
      <c r="A35" s="8">
        <v>33</v>
      </c>
      <c r="B35" s="8" t="s">
        <v>0</v>
      </c>
      <c r="C35" s="8" t="s">
        <v>101</v>
      </c>
      <c r="D35" s="8" t="s">
        <v>95</v>
      </c>
      <c r="E35" s="8" t="s">
        <v>109</v>
      </c>
      <c r="F35" s="8" t="s">
        <v>111</v>
      </c>
      <c r="G35" s="8">
        <v>1950</v>
      </c>
      <c r="H35" s="8">
        <v>110</v>
      </c>
    </row>
    <row r="36" spans="1:8" x14ac:dyDescent="0.35">
      <c r="A36" s="8">
        <v>34</v>
      </c>
      <c r="B36" s="8" t="s">
        <v>0</v>
      </c>
      <c r="C36" s="8" t="s">
        <v>102</v>
      </c>
      <c r="D36" s="8" t="s">
        <v>95</v>
      </c>
      <c r="E36" s="8" t="s">
        <v>109</v>
      </c>
      <c r="F36" s="8" t="s">
        <v>111</v>
      </c>
      <c r="G36" s="8">
        <v>2010</v>
      </c>
      <c r="H36" s="8">
        <v>71</v>
      </c>
    </row>
    <row r="37" spans="1:8" x14ac:dyDescent="0.35">
      <c r="A37" s="8">
        <v>35</v>
      </c>
      <c r="B37" s="8" t="s">
        <v>0</v>
      </c>
      <c r="C37" s="8" t="s">
        <v>103</v>
      </c>
      <c r="D37" s="8" t="s">
        <v>104</v>
      </c>
      <c r="E37" s="8" t="s">
        <v>109</v>
      </c>
      <c r="F37" s="8" t="s">
        <v>111</v>
      </c>
      <c r="G37" s="8">
        <v>2009</v>
      </c>
      <c r="H37" s="8">
        <v>70</v>
      </c>
    </row>
    <row r="38" spans="1:8" x14ac:dyDescent="0.35">
      <c r="A38" s="8">
        <v>36</v>
      </c>
      <c r="B38" s="8" t="s">
        <v>0</v>
      </c>
      <c r="C38" s="8" t="s">
        <v>105</v>
      </c>
      <c r="D38" s="8" t="s">
        <v>104</v>
      </c>
      <c r="E38" s="8" t="s">
        <v>109</v>
      </c>
      <c r="F38" s="8" t="s">
        <v>111</v>
      </c>
      <c r="G38" s="8">
        <v>1943</v>
      </c>
      <c r="H38" s="8">
        <v>106</v>
      </c>
    </row>
    <row r="39" spans="1:8" x14ac:dyDescent="0.35">
      <c r="A39" s="8">
        <v>37</v>
      </c>
      <c r="B39" s="8" t="s">
        <v>0</v>
      </c>
      <c r="C39" s="8" t="s">
        <v>106</v>
      </c>
      <c r="D39" s="8" t="s">
        <v>95</v>
      </c>
      <c r="E39" s="8" t="s">
        <v>109</v>
      </c>
      <c r="F39" s="8" t="s">
        <v>111</v>
      </c>
      <c r="G39" s="8">
        <v>1854</v>
      </c>
      <c r="H39" s="8">
        <v>97</v>
      </c>
    </row>
    <row r="40" spans="1:8" x14ac:dyDescent="0.35">
      <c r="A40" s="8">
        <v>38</v>
      </c>
      <c r="B40" s="8" t="s">
        <v>0</v>
      </c>
      <c r="C40" s="8" t="s">
        <v>107</v>
      </c>
      <c r="D40" s="8" t="s">
        <v>108</v>
      </c>
      <c r="E40" s="8" t="s">
        <v>109</v>
      </c>
      <c r="F40" s="8" t="s">
        <v>111</v>
      </c>
      <c r="G40" s="8">
        <v>1890</v>
      </c>
      <c r="H40" s="8">
        <v>94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CF47-EC98-4839-BC1B-E115FF15DCF1}">
  <sheetPr codeName="Sheet2"/>
  <dimension ref="A1:Z71"/>
  <sheetViews>
    <sheetView zoomScale="104" workbookViewId="0">
      <selection activeCell="J4" sqref="J4"/>
    </sheetView>
  </sheetViews>
  <sheetFormatPr defaultRowHeight="14.5" x14ac:dyDescent="0.35"/>
  <cols>
    <col min="1" max="1" width="2.90625" bestFit="1" customWidth="1"/>
    <col min="2" max="2" width="7.08984375" bestFit="1" customWidth="1"/>
    <col min="3" max="3" width="8.6328125" bestFit="1" customWidth="1"/>
    <col min="4" max="4" width="35" bestFit="1" customWidth="1"/>
    <col min="5" max="5" width="25.6328125" bestFit="1" customWidth="1"/>
    <col min="6" max="6" width="31.453125" bestFit="1" customWidth="1"/>
    <col min="7" max="7" width="8.26953125" bestFit="1" customWidth="1"/>
    <col min="8" max="8" width="14.26953125" bestFit="1" customWidth="1"/>
    <col min="9" max="9" width="5.26953125" bestFit="1" customWidth="1"/>
    <col min="10" max="10" width="9.6328125" bestFit="1" customWidth="1"/>
    <col min="11" max="11" width="1.453125" bestFit="1" customWidth="1"/>
    <col min="12" max="12" width="17.6328125" bestFit="1" customWidth="1"/>
    <col min="13" max="13" width="8.08984375" bestFit="1" customWidth="1"/>
    <col min="14" max="14" width="1.453125" bestFit="1" customWidth="1"/>
    <col min="15" max="15" width="43.54296875" bestFit="1" customWidth="1"/>
    <col min="16" max="16" width="36.6328125" bestFit="1" customWidth="1"/>
    <col min="17" max="17" width="41.7265625" bestFit="1" customWidth="1"/>
    <col min="18" max="18" width="19.453125" bestFit="1" customWidth="1"/>
    <col min="19" max="19" width="22.7265625" bestFit="1" customWidth="1"/>
    <col min="20" max="20" width="2.36328125" bestFit="1" customWidth="1"/>
    <col min="21" max="21" width="19.36328125" bestFit="1" customWidth="1"/>
    <col min="22" max="22" width="12.54296875" bestFit="1" customWidth="1"/>
    <col min="23" max="23" width="1.453125" bestFit="1" customWidth="1"/>
    <col min="24" max="24" width="132.1796875" customWidth="1"/>
    <col min="25" max="25" width="10.6328125" customWidth="1"/>
    <col min="26" max="26" width="8.7265625" hidden="1" customWidth="1"/>
  </cols>
  <sheetData>
    <row r="1" spans="1:25" x14ac:dyDescent="0.35">
      <c r="C1" t="s">
        <v>18</v>
      </c>
      <c r="D1" t="s">
        <v>19</v>
      </c>
      <c r="G1" t="s">
        <v>20</v>
      </c>
      <c r="H1" t="s">
        <v>21</v>
      </c>
    </row>
    <row r="2" spans="1:25" x14ac:dyDescent="0.35">
      <c r="D2" t="s">
        <v>113</v>
      </c>
      <c r="E2" t="s">
        <v>114</v>
      </c>
      <c r="F2" t="s">
        <v>115</v>
      </c>
    </row>
    <row r="3" spans="1:25" x14ac:dyDescent="0.35">
      <c r="A3">
        <v>4</v>
      </c>
      <c r="B3" t="str">
        <f t="shared" ref="B3:B22" si="0">REPT("0",6-LEN(A3))&amp;A3</f>
        <v>000004</v>
      </c>
      <c r="C3" t="s">
        <v>15</v>
      </c>
      <c r="D3" t="s">
        <v>116</v>
      </c>
      <c r="E3" t="s">
        <v>117</v>
      </c>
      <c r="F3" t="s">
        <v>159</v>
      </c>
      <c r="G3" t="s">
        <v>115</v>
      </c>
      <c r="J3" t="str">
        <f t="shared" ref="J3:J22" si="1">""""&amp;B3&amp;""": "</f>
        <v xml:space="preserve">"000004": </v>
      </c>
      <c r="K3" t="str">
        <f t="shared" ref="K3:K22" si="2">"{"</f>
        <v>{</v>
      </c>
      <c r="L3" t="str">
        <f t="shared" ref="L3:L22" si="3">""""&amp;C$1&amp;""": """&amp;C3&amp;""", "</f>
        <v xml:space="preserve">"type": "customer", </v>
      </c>
      <c r="M3" t="str">
        <f t="shared" ref="M3:M66" si="4">""""&amp;D$28&amp;""": "</f>
        <v xml:space="preserve">"details": </v>
      </c>
      <c r="N3" t="s">
        <v>179</v>
      </c>
      <c r="O3" t="str">
        <f>""""&amp;D3&amp;""", "</f>
        <v xml:space="preserve">"Benson", </v>
      </c>
      <c r="P3" t="str">
        <f t="shared" ref="P3" si="5">""""&amp;E3&amp;""", "</f>
        <v xml:space="preserve">"Kyla", </v>
      </c>
      <c r="Q3" t="str">
        <f>""""&amp;F3&amp;""""</f>
        <v>"Ahad Ha'am Street 5/22, Haifa"</v>
      </c>
      <c r="T3" t="s">
        <v>180</v>
      </c>
      <c r="U3" t="str">
        <f t="shared" ref="U3:U22" si="6">""""&amp;G$1&amp;""": """&amp;G3&amp;""", "</f>
        <v xml:space="preserve">"location": "address", </v>
      </c>
      <c r="V3" t="str">
        <f t="shared" ref="V3:V22" si="7">""""&amp;H$1&amp;""": """&amp;H3&amp;""""</f>
        <v>"value": ""</v>
      </c>
      <c r="W3" t="str">
        <f t="shared" ref="W3:W22" si="8">"}"</f>
        <v>}</v>
      </c>
      <c r="X3" t="str">
        <f>J3&amp;K3&amp;L3&amp;M3&amp;N3&amp;O3&amp;P3&amp;Q3&amp;R3&amp;S3&amp;T3&amp;U3&amp;V3&amp;W3</f>
        <v>"000004": {"type": "customer", "details": ["Benson", "Kyla", "Ahad Ha'am Street 5/22, Haifa"], "location": "address", "value": ""}</v>
      </c>
      <c r="Y3" t="str">
        <f>X3</f>
        <v>"000004": {"type": "customer", "details": ["Benson", "Kyla", "Ahad Ha'am Street 5/22, Haifa"], "location": "address", "value": ""}</v>
      </c>
    </row>
    <row r="4" spans="1:25" x14ac:dyDescent="0.35">
      <c r="A4">
        <v>5</v>
      </c>
      <c r="B4" t="str">
        <f t="shared" si="0"/>
        <v>000005</v>
      </c>
      <c r="C4" t="s">
        <v>15</v>
      </c>
      <c r="D4" t="s">
        <v>118</v>
      </c>
      <c r="E4" t="s">
        <v>119</v>
      </c>
      <c r="F4" t="s">
        <v>160</v>
      </c>
      <c r="G4" t="s">
        <v>115</v>
      </c>
      <c r="J4" t="str">
        <f t="shared" si="1"/>
        <v xml:space="preserve">"000005": </v>
      </c>
      <c r="K4" t="str">
        <f t="shared" si="2"/>
        <v>{</v>
      </c>
      <c r="L4" t="str">
        <f t="shared" si="3"/>
        <v xml:space="preserve">"type": "customer", </v>
      </c>
      <c r="M4" t="str">
        <f t="shared" si="4"/>
        <v xml:space="preserve">"details": </v>
      </c>
      <c r="N4" t="s">
        <v>179</v>
      </c>
      <c r="O4" t="str">
        <f t="shared" ref="O4:O22" si="9">""""&amp;D4&amp;""", "</f>
        <v xml:space="preserve">"Singh", </v>
      </c>
      <c r="P4" t="str">
        <f t="shared" ref="P4:P22" si="10">""""&amp;E4&amp;""", "</f>
        <v xml:space="preserve">"Stacey", </v>
      </c>
      <c r="Q4" t="str">
        <f t="shared" ref="Q4:Q22" si="11">""""&amp;F4&amp;""""</f>
        <v>"Arlozorov Street 3/32,  Haifa"</v>
      </c>
      <c r="T4" t="s">
        <v>180</v>
      </c>
      <c r="U4" t="str">
        <f t="shared" si="6"/>
        <v xml:space="preserve">"location": "address", </v>
      </c>
      <c r="V4" t="str">
        <f t="shared" si="7"/>
        <v>"value": ""</v>
      </c>
      <c r="W4" t="str">
        <f t="shared" si="8"/>
        <v>}</v>
      </c>
      <c r="X4" t="str">
        <f t="shared" ref="X4:X22" si="12">J4&amp;K4&amp;L4&amp;M4&amp;N4&amp;O4&amp;P4&amp;Q4&amp;R4&amp;S4&amp;T4&amp;U4&amp;V4&amp;W4</f>
        <v>"000005": {"type": "customer", "details": ["Singh", "Stacey", "Arlozorov Street 3/32,  Haifa"], "location": "address", "value": ""}</v>
      </c>
      <c r="Y4" t="str">
        <f>Y3&amp;", "&amp;X4</f>
        <v>"000004": {"type": "customer", "details": ["Benson", "Kyla", "Ahad Ha'am Street 5/22, Haifa"], "location": "address", "value": ""}, "000005": {"type": "customer", "details": ["Singh", "Stacey", "Arlozorov Street 3/32,  Haifa"], "location": "address", "value": ""}</v>
      </c>
    </row>
    <row r="5" spans="1:25" x14ac:dyDescent="0.35">
      <c r="A5">
        <v>6</v>
      </c>
      <c r="B5" t="str">
        <f t="shared" si="0"/>
        <v>000006</v>
      </c>
      <c r="C5" t="s">
        <v>15</v>
      </c>
      <c r="D5" t="s">
        <v>120</v>
      </c>
      <c r="E5" t="s">
        <v>121</v>
      </c>
      <c r="F5" t="s">
        <v>161</v>
      </c>
      <c r="G5" t="s">
        <v>115</v>
      </c>
      <c r="J5" t="str">
        <f t="shared" si="1"/>
        <v xml:space="preserve">"000006": </v>
      </c>
      <c r="K5" t="str">
        <f t="shared" si="2"/>
        <v>{</v>
      </c>
      <c r="L5" t="str">
        <f t="shared" si="3"/>
        <v xml:space="preserve">"type": "customer", </v>
      </c>
      <c r="M5" t="str">
        <f t="shared" si="4"/>
        <v xml:space="preserve">"details": </v>
      </c>
      <c r="N5" t="s">
        <v>179</v>
      </c>
      <c r="O5" t="str">
        <f t="shared" si="9"/>
        <v xml:space="preserve">"Townsend", </v>
      </c>
      <c r="P5" t="str">
        <f t="shared" si="10"/>
        <v xml:space="preserve">"Miah", </v>
      </c>
      <c r="Q5" t="str">
        <f t="shared" si="11"/>
        <v>"Ben Gurion Avenue 8/40,  Haifa"</v>
      </c>
      <c r="T5" t="s">
        <v>180</v>
      </c>
      <c r="U5" t="str">
        <f t="shared" si="6"/>
        <v xml:space="preserve">"location": "address", </v>
      </c>
      <c r="V5" t="str">
        <f t="shared" si="7"/>
        <v>"value": ""</v>
      </c>
      <c r="W5" t="str">
        <f t="shared" si="8"/>
        <v>}</v>
      </c>
      <c r="X5" t="str">
        <f t="shared" si="12"/>
        <v>"000006": {"type": "customer", "details": ["Townsend", "Miah", "Ben Gurion Avenue 8/40,  Haifa"], "location": "address", "value": ""}</v>
      </c>
      <c r="Y5" t="str">
        <f t="shared" ref="Y5:Y67" si="13">Y4&amp;", "&amp;X5</f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</v>
      </c>
    </row>
    <row r="6" spans="1:25" x14ac:dyDescent="0.35">
      <c r="A6">
        <v>7</v>
      </c>
      <c r="B6" t="str">
        <f t="shared" si="0"/>
        <v>000007</v>
      </c>
      <c r="C6" t="s">
        <v>15</v>
      </c>
      <c r="D6" t="s">
        <v>122</v>
      </c>
      <c r="E6" t="s">
        <v>123</v>
      </c>
      <c r="F6" t="s">
        <v>162</v>
      </c>
      <c r="G6" t="s">
        <v>115</v>
      </c>
      <c r="J6" t="str">
        <f t="shared" si="1"/>
        <v xml:space="preserve">"000007": </v>
      </c>
      <c r="K6" t="str">
        <f t="shared" si="2"/>
        <v>{</v>
      </c>
      <c r="L6" t="str">
        <f t="shared" si="3"/>
        <v xml:space="preserve">"type": "customer", </v>
      </c>
      <c r="M6" t="str">
        <f t="shared" si="4"/>
        <v xml:space="preserve">"details": </v>
      </c>
      <c r="N6" t="s">
        <v>179</v>
      </c>
      <c r="O6" t="str">
        <f t="shared" si="9"/>
        <v xml:space="preserve">"Gallegos", </v>
      </c>
      <c r="P6" t="str">
        <f t="shared" si="10"/>
        <v xml:space="preserve">"Lucie", </v>
      </c>
      <c r="Q6" t="str">
        <f t="shared" si="11"/>
        <v>"Ha'Atzma'ut Street‎  12/56,  Haifa"</v>
      </c>
      <c r="T6" t="s">
        <v>180</v>
      </c>
      <c r="U6" t="str">
        <f t="shared" si="6"/>
        <v xml:space="preserve">"location": "address", </v>
      </c>
      <c r="V6" t="str">
        <f t="shared" si="7"/>
        <v>"value": ""</v>
      </c>
      <c r="W6" t="str">
        <f t="shared" si="8"/>
        <v>}</v>
      </c>
      <c r="X6" t="str">
        <f t="shared" si="12"/>
        <v>"000007": {"type": "customer", "details": ["Gallegos", "Lucie", "Ha'Atzma'ut Street‎  12/56,  Haifa"], "location": "address", "value": ""}</v>
      </c>
      <c r="Y6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</v>
      </c>
    </row>
    <row r="7" spans="1:25" x14ac:dyDescent="0.35">
      <c r="A7">
        <v>8</v>
      </c>
      <c r="B7" t="str">
        <f t="shared" si="0"/>
        <v>000008</v>
      </c>
      <c r="C7" t="s">
        <v>15</v>
      </c>
      <c r="D7" t="s">
        <v>124</v>
      </c>
      <c r="E7" t="s">
        <v>125</v>
      </c>
      <c r="F7" t="s">
        <v>163</v>
      </c>
      <c r="G7" t="s">
        <v>115</v>
      </c>
      <c r="J7" t="str">
        <f t="shared" si="1"/>
        <v xml:space="preserve">"000008": </v>
      </c>
      <c r="K7" t="str">
        <f t="shared" si="2"/>
        <v>{</v>
      </c>
      <c r="L7" t="str">
        <f t="shared" si="3"/>
        <v xml:space="preserve">"type": "customer", </v>
      </c>
      <c r="M7" t="str">
        <f t="shared" si="4"/>
        <v xml:space="preserve">"details": </v>
      </c>
      <c r="N7" t="s">
        <v>179</v>
      </c>
      <c r="O7" t="str">
        <f t="shared" si="9"/>
        <v xml:space="preserve">"Gilbert", </v>
      </c>
      <c r="P7" t="str">
        <f t="shared" si="10"/>
        <v xml:space="preserve">"Alisha", </v>
      </c>
      <c r="Q7" t="str">
        <f t="shared" si="11"/>
        <v>"HaHagana Street 11/34,  Haifa"</v>
      </c>
      <c r="T7" t="s">
        <v>180</v>
      </c>
      <c r="U7" t="str">
        <f t="shared" si="6"/>
        <v xml:space="preserve">"location": "address", </v>
      </c>
      <c r="V7" t="str">
        <f t="shared" si="7"/>
        <v>"value": ""</v>
      </c>
      <c r="W7" t="str">
        <f t="shared" si="8"/>
        <v>}</v>
      </c>
      <c r="X7" t="str">
        <f t="shared" si="12"/>
        <v>"000008": {"type": "customer", "details": ["Gilbert", "Alisha", "HaHagana Street 11/34,  Haifa"], "location": "address", "value": ""}</v>
      </c>
      <c r="Y7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</v>
      </c>
    </row>
    <row r="8" spans="1:25" x14ac:dyDescent="0.35">
      <c r="A8">
        <v>9</v>
      </c>
      <c r="B8" t="str">
        <f t="shared" si="0"/>
        <v>000009</v>
      </c>
      <c r="C8" t="s">
        <v>15</v>
      </c>
      <c r="D8" t="s">
        <v>126</v>
      </c>
      <c r="E8" t="s">
        <v>127</v>
      </c>
      <c r="F8" t="s">
        <v>164</v>
      </c>
      <c r="G8" t="s">
        <v>115</v>
      </c>
      <c r="J8" t="str">
        <f t="shared" si="1"/>
        <v xml:space="preserve">"000009": </v>
      </c>
      <c r="K8" t="str">
        <f t="shared" si="2"/>
        <v>{</v>
      </c>
      <c r="L8" t="str">
        <f t="shared" si="3"/>
        <v xml:space="preserve">"type": "customer", </v>
      </c>
      <c r="M8" t="str">
        <f t="shared" si="4"/>
        <v xml:space="preserve">"details": </v>
      </c>
      <c r="N8" t="s">
        <v>179</v>
      </c>
      <c r="O8" t="str">
        <f t="shared" si="9"/>
        <v xml:space="preserve">"Klein", </v>
      </c>
      <c r="P8" t="str">
        <f t="shared" si="10"/>
        <v xml:space="preserve">"Kayleigh", </v>
      </c>
      <c r="Q8" t="str">
        <f t="shared" si="11"/>
        <v>"HaNadiv Avenue‎  5/18,  Haifa"</v>
      </c>
      <c r="T8" t="s">
        <v>180</v>
      </c>
      <c r="U8" t="str">
        <f t="shared" si="6"/>
        <v xml:space="preserve">"location": "address", </v>
      </c>
      <c r="V8" t="str">
        <f t="shared" si="7"/>
        <v>"value": ""</v>
      </c>
      <c r="W8" t="str">
        <f t="shared" si="8"/>
        <v>}</v>
      </c>
      <c r="X8" t="str">
        <f t="shared" si="12"/>
        <v>"000009": {"type": "customer", "details": ["Klein", "Kayleigh", "HaNadiv Avenue‎  5/18,  Haifa"], "location": "address", "value": ""}</v>
      </c>
      <c r="Y8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</v>
      </c>
    </row>
    <row r="9" spans="1:25" x14ac:dyDescent="0.35">
      <c r="A9">
        <v>10</v>
      </c>
      <c r="B9" t="str">
        <f t="shared" si="0"/>
        <v>000010</v>
      </c>
      <c r="C9" t="s">
        <v>15</v>
      </c>
      <c r="D9" t="s">
        <v>128</v>
      </c>
      <c r="E9" t="s">
        <v>129</v>
      </c>
      <c r="F9" t="s">
        <v>165</v>
      </c>
      <c r="G9" t="s">
        <v>115</v>
      </c>
      <c r="J9" t="str">
        <f t="shared" si="1"/>
        <v xml:space="preserve">"000010": </v>
      </c>
      <c r="K9" t="str">
        <f t="shared" si="2"/>
        <v>{</v>
      </c>
      <c r="L9" t="str">
        <f t="shared" si="3"/>
        <v xml:space="preserve">"type": "customer", </v>
      </c>
      <c r="M9" t="str">
        <f t="shared" si="4"/>
        <v xml:space="preserve">"details": </v>
      </c>
      <c r="N9" t="s">
        <v>179</v>
      </c>
      <c r="O9" t="str">
        <f t="shared" si="9"/>
        <v xml:space="preserve">"Rosales", </v>
      </c>
      <c r="P9" t="str">
        <f t="shared" si="10"/>
        <v xml:space="preserve">"Haris", </v>
      </c>
      <c r="Q9" t="str">
        <f t="shared" si="11"/>
        <v>"HaNamal Street‎  8/33,  Haifa"</v>
      </c>
      <c r="T9" t="s">
        <v>180</v>
      </c>
      <c r="U9" t="str">
        <f t="shared" si="6"/>
        <v xml:space="preserve">"location": "address", </v>
      </c>
      <c r="V9" t="str">
        <f t="shared" si="7"/>
        <v>"value": ""</v>
      </c>
      <c r="W9" t="str">
        <f t="shared" si="8"/>
        <v>}</v>
      </c>
      <c r="X9" t="str">
        <f t="shared" si="12"/>
        <v>"000010": {"type": "customer", "details": ["Rosales", "Haris", "HaNamal Street‎  8/33,  Haifa"], "location": "address", "value": ""}</v>
      </c>
      <c r="Y9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</v>
      </c>
    </row>
    <row r="10" spans="1:25" x14ac:dyDescent="0.35">
      <c r="A10">
        <v>11</v>
      </c>
      <c r="B10" t="str">
        <f t="shared" si="0"/>
        <v>000011</v>
      </c>
      <c r="C10" t="s">
        <v>15</v>
      </c>
      <c r="D10" t="s">
        <v>130</v>
      </c>
      <c r="E10" t="s">
        <v>131</v>
      </c>
      <c r="F10" t="s">
        <v>166</v>
      </c>
      <c r="G10" t="s">
        <v>115</v>
      </c>
      <c r="J10" t="str">
        <f t="shared" si="1"/>
        <v xml:space="preserve">"000011": </v>
      </c>
      <c r="K10" t="str">
        <f t="shared" si="2"/>
        <v>{</v>
      </c>
      <c r="L10" t="str">
        <f t="shared" si="3"/>
        <v xml:space="preserve">"type": "customer", </v>
      </c>
      <c r="M10" t="str">
        <f t="shared" si="4"/>
        <v xml:space="preserve">"details": </v>
      </c>
      <c r="N10" t="s">
        <v>179</v>
      </c>
      <c r="O10" t="str">
        <f t="shared" si="9"/>
        <v xml:space="preserve">"Montes", </v>
      </c>
      <c r="P10" t="str">
        <f t="shared" si="10"/>
        <v xml:space="preserve">"Ronan", </v>
      </c>
      <c r="Q10" t="str">
        <f t="shared" si="11"/>
        <v>"Haneviim Street 13/33,  Haifa"</v>
      </c>
      <c r="T10" t="s">
        <v>180</v>
      </c>
      <c r="U10" t="str">
        <f t="shared" si="6"/>
        <v xml:space="preserve">"location": "address", </v>
      </c>
      <c r="V10" t="str">
        <f t="shared" si="7"/>
        <v>"value": ""</v>
      </c>
      <c r="W10" t="str">
        <f t="shared" si="8"/>
        <v>}</v>
      </c>
      <c r="X10" t="str">
        <f t="shared" si="12"/>
        <v>"000011": {"type": "customer", "details": ["Montes", "Ronan", "Haneviim Street 13/33,  Haifa"], "location": "address", "value": ""}</v>
      </c>
      <c r="Y10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</v>
      </c>
    </row>
    <row r="11" spans="1:25" x14ac:dyDescent="0.35">
      <c r="A11">
        <v>12</v>
      </c>
      <c r="B11" t="str">
        <f t="shared" si="0"/>
        <v>000012</v>
      </c>
      <c r="C11" t="s">
        <v>15</v>
      </c>
      <c r="D11" t="s">
        <v>132</v>
      </c>
      <c r="E11" t="s">
        <v>133</v>
      </c>
      <c r="F11" t="s">
        <v>167</v>
      </c>
      <c r="G11" t="s">
        <v>115</v>
      </c>
      <c r="J11" t="str">
        <f t="shared" si="1"/>
        <v xml:space="preserve">"000012": </v>
      </c>
      <c r="K11" t="str">
        <f t="shared" si="2"/>
        <v>{</v>
      </c>
      <c r="L11" t="str">
        <f t="shared" si="3"/>
        <v xml:space="preserve">"type": "customer", </v>
      </c>
      <c r="M11" t="str">
        <f t="shared" si="4"/>
        <v xml:space="preserve">"details": </v>
      </c>
      <c r="N11" t="s">
        <v>179</v>
      </c>
      <c r="O11" t="str">
        <f t="shared" si="9"/>
        <v xml:space="preserve">"Crane", </v>
      </c>
      <c r="P11" t="str">
        <f t="shared" si="10"/>
        <v xml:space="preserve">"Carolyn", </v>
      </c>
      <c r="Q11" t="str">
        <f t="shared" si="11"/>
        <v>"Hassan Shukri Street‎  11/48,  Haifa"</v>
      </c>
      <c r="T11" t="s">
        <v>180</v>
      </c>
      <c r="U11" t="str">
        <f t="shared" si="6"/>
        <v xml:space="preserve">"location": "address", </v>
      </c>
      <c r="V11" t="str">
        <f t="shared" si="7"/>
        <v>"value": ""</v>
      </c>
      <c r="W11" t="str">
        <f t="shared" si="8"/>
        <v>}</v>
      </c>
      <c r="X11" t="str">
        <f t="shared" si="12"/>
        <v>"000012": {"type": "customer", "details": ["Crane", "Carolyn", "Hassan Shukri Street‎  11/48,  Haifa"], "location": "address", "value": ""}</v>
      </c>
      <c r="Y11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</v>
      </c>
    </row>
    <row r="12" spans="1:25" x14ac:dyDescent="0.35">
      <c r="A12">
        <v>13</v>
      </c>
      <c r="B12" t="str">
        <f t="shared" si="0"/>
        <v>000013</v>
      </c>
      <c r="C12" t="s">
        <v>15</v>
      </c>
      <c r="D12" t="s">
        <v>134</v>
      </c>
      <c r="E12" t="s">
        <v>135</v>
      </c>
      <c r="F12" t="s">
        <v>168</v>
      </c>
      <c r="G12" t="s">
        <v>115</v>
      </c>
      <c r="J12" t="str">
        <f t="shared" si="1"/>
        <v xml:space="preserve">"000013": </v>
      </c>
      <c r="K12" t="str">
        <f t="shared" si="2"/>
        <v>{</v>
      </c>
      <c r="L12" t="str">
        <f t="shared" si="3"/>
        <v xml:space="preserve">"type": "customer", </v>
      </c>
      <c r="M12" t="str">
        <f t="shared" si="4"/>
        <v xml:space="preserve">"details": </v>
      </c>
      <c r="N12" t="s">
        <v>179</v>
      </c>
      <c r="O12" t="str">
        <f t="shared" si="9"/>
        <v xml:space="preserve">"Goodman", </v>
      </c>
      <c r="P12" t="str">
        <f t="shared" si="10"/>
        <v xml:space="preserve">"Matteo", </v>
      </c>
      <c r="Q12" t="str">
        <f t="shared" si="11"/>
        <v>"HaZevi Avenue‎  13/41,  Haifa"</v>
      </c>
      <c r="T12" t="s">
        <v>180</v>
      </c>
      <c r="U12" t="str">
        <f t="shared" si="6"/>
        <v xml:space="preserve">"location": "address", </v>
      </c>
      <c r="V12" t="str">
        <f t="shared" si="7"/>
        <v>"value": ""</v>
      </c>
      <c r="W12" t="str">
        <f t="shared" si="8"/>
        <v>}</v>
      </c>
      <c r="X12" t="str">
        <f t="shared" si="12"/>
        <v>"000013": {"type": "customer", "details": ["Goodman", "Matteo", "HaZevi Avenue‎  13/41,  Haifa"], "location": "address", "value": ""}</v>
      </c>
      <c r="Y12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""}, "000013": {"type": "customer", "details": ["Goodman", "Matteo", "HaZevi Avenue‎  13/41,  Haifa"], "location": "address", "value": ""}</v>
      </c>
    </row>
    <row r="13" spans="1:25" x14ac:dyDescent="0.35">
      <c r="A13">
        <v>14</v>
      </c>
      <c r="B13" t="str">
        <f t="shared" si="0"/>
        <v>000014</v>
      </c>
      <c r="C13" t="s">
        <v>15</v>
      </c>
      <c r="D13" t="s">
        <v>136</v>
      </c>
      <c r="E13" t="s">
        <v>137</v>
      </c>
      <c r="F13" t="s">
        <v>169</v>
      </c>
      <c r="G13" t="s">
        <v>115</v>
      </c>
      <c r="J13" t="str">
        <f t="shared" si="1"/>
        <v xml:space="preserve">"000014": </v>
      </c>
      <c r="K13" t="str">
        <f t="shared" si="2"/>
        <v>{</v>
      </c>
      <c r="L13" t="str">
        <f t="shared" si="3"/>
        <v xml:space="preserve">"type": "customer", </v>
      </c>
      <c r="M13" t="str">
        <f t="shared" si="4"/>
        <v xml:space="preserve">"details": </v>
      </c>
      <c r="N13" t="s">
        <v>179</v>
      </c>
      <c r="O13" t="str">
        <f t="shared" si="9"/>
        <v xml:space="preserve">"O'Brien", </v>
      </c>
      <c r="P13" t="str">
        <f t="shared" si="10"/>
        <v xml:space="preserve">"Anas", </v>
      </c>
      <c r="Q13" t="str">
        <f t="shared" si="11"/>
        <v>"HaZiyonut Avenue‎  9/15,  Haifa"</v>
      </c>
      <c r="T13" t="s">
        <v>180</v>
      </c>
      <c r="U13" t="str">
        <f t="shared" si="6"/>
        <v xml:space="preserve">"location": "address", </v>
      </c>
      <c r="V13" t="str">
        <f t="shared" si="7"/>
        <v>"value": ""</v>
      </c>
      <c r="W13" t="str">
        <f t="shared" si="8"/>
        <v>}</v>
      </c>
      <c r="X13" t="str">
        <f t="shared" si="12"/>
        <v>"000014": {"type": "customer", "details": ["O'Brien", "Anas", "HaZiyonut Avenue‎  9/15,  Haifa"], "location": "address", "value": ""}</v>
      </c>
      <c r="Y13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""}, "000013": {"type": "customer", "details": ["Goodman", "Matteo", "HaZevi Avenue‎  13/41,  Haifa"], "location": "address", "value": ""}, "000014": {"type": "customer", "details": ["O'Brien", "Anas", "HaZiyonut Avenue‎  9/15,  Haifa"], "location": "address", "value": ""}</v>
      </c>
    </row>
    <row r="14" spans="1:25" x14ac:dyDescent="0.35">
      <c r="A14">
        <v>15</v>
      </c>
      <c r="B14" t="str">
        <f t="shared" si="0"/>
        <v>000015</v>
      </c>
      <c r="C14" t="s">
        <v>15</v>
      </c>
      <c r="D14" t="s">
        <v>138</v>
      </c>
      <c r="E14" t="s">
        <v>139</v>
      </c>
      <c r="F14" t="s">
        <v>170</v>
      </c>
      <c r="G14" t="s">
        <v>115</v>
      </c>
      <c r="J14" t="str">
        <f t="shared" si="1"/>
        <v xml:space="preserve">"000015": </v>
      </c>
      <c r="K14" t="str">
        <f t="shared" si="2"/>
        <v>{</v>
      </c>
      <c r="L14" t="str">
        <f t="shared" si="3"/>
        <v xml:space="preserve">"type": "customer", </v>
      </c>
      <c r="M14" t="str">
        <f t="shared" si="4"/>
        <v xml:space="preserve">"details": </v>
      </c>
      <c r="N14" t="s">
        <v>179</v>
      </c>
      <c r="O14" t="str">
        <f t="shared" si="9"/>
        <v xml:space="preserve">"Howell", </v>
      </c>
      <c r="P14" t="str">
        <f t="shared" si="10"/>
        <v xml:space="preserve">"Levi", </v>
      </c>
      <c r="Q14" t="str">
        <f t="shared" si="11"/>
        <v>"Herzl Street 5/35,  Haifa"</v>
      </c>
      <c r="T14" t="s">
        <v>180</v>
      </c>
      <c r="U14" t="str">
        <f t="shared" si="6"/>
        <v xml:space="preserve">"location": "address", </v>
      </c>
      <c r="V14" t="str">
        <f t="shared" si="7"/>
        <v>"value": ""</v>
      </c>
      <c r="W14" t="str">
        <f t="shared" si="8"/>
        <v>}</v>
      </c>
      <c r="X14" t="str">
        <f t="shared" si="12"/>
        <v>"000015": {"type": "customer", "details": ["Howell", "Levi", "Herzl Street 5/35,  Haifa"], "location": "address", "value": ""}</v>
      </c>
      <c r="Y14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""}, "000013": {"type": "customer", "details": ["Goodman", "Matteo", "HaZevi Avenue‎  13/41,  Haifa"], "location": "address", "value": ""}, "000014": {"type": "customer", "details": ["O'Brien", "Anas", "HaZiyonut Avenue‎  9/15,  Haifa"], "location": "address", "value": ""}, "000015": {"type": "customer", "details": ["Howell", "Levi", "Herzl Street 5/35,  Haifa"], "location": "address", "value": ""}</v>
      </c>
    </row>
    <row r="15" spans="1:25" x14ac:dyDescent="0.35">
      <c r="A15">
        <v>16</v>
      </c>
      <c r="B15" t="str">
        <f t="shared" si="0"/>
        <v>000016</v>
      </c>
      <c r="C15" t="s">
        <v>15</v>
      </c>
      <c r="D15" t="s">
        <v>140</v>
      </c>
      <c r="E15" t="s">
        <v>141</v>
      </c>
      <c r="F15" t="s">
        <v>171</v>
      </c>
      <c r="G15" t="s">
        <v>115</v>
      </c>
      <c r="J15" t="str">
        <f t="shared" si="1"/>
        <v xml:space="preserve">"000016": </v>
      </c>
      <c r="K15" t="str">
        <f t="shared" si="2"/>
        <v>{</v>
      </c>
      <c r="L15" t="str">
        <f t="shared" si="3"/>
        <v xml:space="preserve">"type": "customer", </v>
      </c>
      <c r="M15" t="str">
        <f t="shared" si="4"/>
        <v xml:space="preserve">"details": </v>
      </c>
      <c r="N15" t="s">
        <v>179</v>
      </c>
      <c r="O15" t="str">
        <f t="shared" si="9"/>
        <v xml:space="preserve">"Thomson", </v>
      </c>
      <c r="P15" t="str">
        <f t="shared" si="10"/>
        <v xml:space="preserve">"Amanda", </v>
      </c>
      <c r="Q15" t="str">
        <f t="shared" si="11"/>
        <v>"Jaffa Street 5/1,  Haifa"</v>
      </c>
      <c r="T15" t="s">
        <v>180</v>
      </c>
      <c r="U15" t="str">
        <f t="shared" si="6"/>
        <v xml:space="preserve">"location": "address", </v>
      </c>
      <c r="V15" t="str">
        <f t="shared" si="7"/>
        <v>"value": ""</v>
      </c>
      <c r="W15" t="str">
        <f t="shared" si="8"/>
        <v>}</v>
      </c>
      <c r="X15" t="str">
        <f t="shared" si="12"/>
        <v>"000016": {"type": "customer", "details": ["Thomson", "Amanda", "Jaffa Street 5/1,  Haifa"], "location": "address", "value": ""}</v>
      </c>
      <c r="Y15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""}, "000013": {"type": "customer", "details": ["Goodman", "Matteo", "HaZevi Avenue‎  13/41,  Haifa"], "location": "address", "value": ""}, "000014": {"type": "customer", "details": ["O'Brien", "Anas", "HaZiyonut Avenue‎  9/15,  Haifa"], "location": "address", "value": ""}, "000015": {"type": "customer", "details": ["Howell", "Levi", "Herzl Street 5/35,  Haifa"], "location": "address", "value": ""}, "000016": {"type": "customer", "details": ["Thomson", "Amanda", "Jaffa Street 5/1,  Haifa"], "location": "address", "value": ""}</v>
      </c>
    </row>
    <row r="16" spans="1:25" x14ac:dyDescent="0.35">
      <c r="A16">
        <v>17</v>
      </c>
      <c r="B16" t="str">
        <f t="shared" si="0"/>
        <v>000017</v>
      </c>
      <c r="C16" t="s">
        <v>15</v>
      </c>
      <c r="D16" t="s">
        <v>142</v>
      </c>
      <c r="E16" t="s">
        <v>143</v>
      </c>
      <c r="F16" t="s">
        <v>172</v>
      </c>
      <c r="G16" t="s">
        <v>115</v>
      </c>
      <c r="J16" t="str">
        <f t="shared" si="1"/>
        <v xml:space="preserve">"000017": </v>
      </c>
      <c r="K16" t="str">
        <f t="shared" si="2"/>
        <v>{</v>
      </c>
      <c r="L16" t="str">
        <f t="shared" si="3"/>
        <v xml:space="preserve">"type": "customer", </v>
      </c>
      <c r="M16" t="str">
        <f t="shared" si="4"/>
        <v xml:space="preserve">"details": </v>
      </c>
      <c r="N16" t="s">
        <v>179</v>
      </c>
      <c r="O16" t="str">
        <f t="shared" si="9"/>
        <v xml:space="preserve">"Fischer", </v>
      </c>
      <c r="P16" t="str">
        <f t="shared" si="10"/>
        <v xml:space="preserve">"Roseanna", </v>
      </c>
      <c r="Q16" t="str">
        <f t="shared" si="11"/>
        <v>"Jerusalem Street 13/32,  Haifa"</v>
      </c>
      <c r="T16" t="s">
        <v>180</v>
      </c>
      <c r="U16" t="str">
        <f t="shared" si="6"/>
        <v xml:space="preserve">"location": "address", </v>
      </c>
      <c r="V16" t="str">
        <f t="shared" si="7"/>
        <v>"value": ""</v>
      </c>
      <c r="W16" t="str">
        <f t="shared" si="8"/>
        <v>}</v>
      </c>
      <c r="X16" t="str">
        <f t="shared" si="12"/>
        <v>"000017": {"type": "customer", "details": ["Fischer", "Roseanna", "Jerusalem Street 13/32,  Haifa"], "location": "address", "value": ""}</v>
      </c>
      <c r="Y16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""}, "000013": {"type": "customer", "details": ["Goodman", "Matteo", "HaZevi Avenue‎  13/41,  Haifa"], "location": "address", "value": ""}, "000014": {"type": "customer", "details": ["O'Brien", "Anas", "HaZiyonut Avenue‎  9/15,  Haifa"], "location": "address", "value": ""}, "000015": {"type": "customer", "details": ["Howell", "Levi", "Herzl Street 5/35,  Haifa"], "location": "address", "value": ""}, "000016": {"type": "customer", "details": ["Thomson", "Amanda", "Jaffa Street 5/1,  Haifa"], "location": "address", "value": ""}, "000017": {"type": "customer", "details": ["Fischer", "Roseanna", "Jerusalem Street 13/32,  Haifa"], "location": "address", "value": ""}</v>
      </c>
    </row>
    <row r="17" spans="1:25" x14ac:dyDescent="0.35">
      <c r="A17">
        <v>18</v>
      </c>
      <c r="B17" t="str">
        <f t="shared" si="0"/>
        <v>000018</v>
      </c>
      <c r="C17" t="s">
        <v>15</v>
      </c>
      <c r="D17" t="s">
        <v>144</v>
      </c>
      <c r="E17" t="s">
        <v>145</v>
      </c>
      <c r="F17" t="s">
        <v>173</v>
      </c>
      <c r="G17" t="s">
        <v>115</v>
      </c>
      <c r="J17" t="str">
        <f t="shared" si="1"/>
        <v xml:space="preserve">"000018": </v>
      </c>
      <c r="K17" t="str">
        <f t="shared" si="2"/>
        <v>{</v>
      </c>
      <c r="L17" t="str">
        <f t="shared" si="3"/>
        <v xml:space="preserve">"type": "customer", </v>
      </c>
      <c r="M17" t="str">
        <f t="shared" si="4"/>
        <v xml:space="preserve">"details": </v>
      </c>
      <c r="N17" t="s">
        <v>179</v>
      </c>
      <c r="O17" t="str">
        <f t="shared" si="9"/>
        <v xml:space="preserve">"Le", </v>
      </c>
      <c r="P17" t="str">
        <f t="shared" si="10"/>
        <v xml:space="preserve">"Krishan", </v>
      </c>
      <c r="Q17" t="str">
        <f t="shared" si="11"/>
        <v>"Yitzhak Avenue‎  10/39, Haifa"</v>
      </c>
      <c r="T17" t="s">
        <v>180</v>
      </c>
      <c r="U17" t="str">
        <f t="shared" si="6"/>
        <v xml:space="preserve">"location": "address", </v>
      </c>
      <c r="V17" t="str">
        <f t="shared" si="7"/>
        <v>"value": ""</v>
      </c>
      <c r="W17" t="str">
        <f t="shared" si="8"/>
        <v>}</v>
      </c>
      <c r="X17" t="str">
        <f t="shared" si="12"/>
        <v>"000018": {"type": "customer", "details": ["Le", "Krishan", "Yitzhak Avenue‎  10/39, Haifa"], "location": "address", "value": ""}</v>
      </c>
      <c r="Y17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""}, "000013": {"type": "customer", "details": ["Goodman", "Matteo", "HaZevi Avenue‎  13/41,  Haifa"], "location": "address", "value": ""}, "000014": {"type": "customer", "details": ["O'Brien", "Anas", "HaZiyonut Avenue‎  9/15,  Haifa"], "location": "address", "value": ""}, "000015": {"type": "customer", "details": ["Howell", "Levi", "Herzl Street 5/35,  Haifa"], "location": "address", "value": ""}, "000016": {"type": "customer", "details": ["Thomson", "Amanda", "Jaffa Street 5/1,  Haifa"], "location": "address", "value": ""}, "000017": {"type": "customer", "details": ["Fischer", "Roseanna", "Jerusalem Street 13/32,  Haifa"], "location": "address", "value": ""}, "000018": {"type": "customer", "details": ["Le", "Krishan", "Yitzhak Avenue‎  10/39, Haifa"], "location": "address", "value": ""}</v>
      </c>
    </row>
    <row r="18" spans="1:25" x14ac:dyDescent="0.35">
      <c r="A18">
        <v>19</v>
      </c>
      <c r="B18" t="str">
        <f t="shared" si="0"/>
        <v>000019</v>
      </c>
      <c r="C18" t="s">
        <v>15</v>
      </c>
      <c r="D18" t="s">
        <v>146</v>
      </c>
      <c r="E18" t="s">
        <v>147</v>
      </c>
      <c r="F18" t="s">
        <v>174</v>
      </c>
      <c r="G18" t="s">
        <v>115</v>
      </c>
      <c r="J18" t="str">
        <f t="shared" si="1"/>
        <v xml:space="preserve">"000019": </v>
      </c>
      <c r="K18" t="str">
        <f t="shared" si="2"/>
        <v>{</v>
      </c>
      <c r="L18" t="str">
        <f t="shared" si="3"/>
        <v xml:space="preserve">"type": "customer", </v>
      </c>
      <c r="M18" t="str">
        <f t="shared" si="4"/>
        <v xml:space="preserve">"details": </v>
      </c>
      <c r="N18" t="s">
        <v>179</v>
      </c>
      <c r="O18" t="str">
        <f t="shared" si="9"/>
        <v xml:space="preserve">"Carter", </v>
      </c>
      <c r="P18" t="str">
        <f t="shared" si="10"/>
        <v xml:space="preserve">"Cynthia", </v>
      </c>
      <c r="Q18" t="str">
        <f t="shared" si="11"/>
        <v>"Louis Promenade‎  4/58,  Haifa"</v>
      </c>
      <c r="T18" t="s">
        <v>180</v>
      </c>
      <c r="U18" t="str">
        <f t="shared" si="6"/>
        <v xml:space="preserve">"location": "address", </v>
      </c>
      <c r="V18" t="str">
        <f t="shared" si="7"/>
        <v>"value": ""</v>
      </c>
      <c r="W18" t="str">
        <f t="shared" si="8"/>
        <v>}</v>
      </c>
      <c r="X18" t="str">
        <f t="shared" si="12"/>
        <v>"000019": {"type": "customer", "details": ["Carter", "Cynthia", "Louis Promenade‎  4/58,  Haifa"], "location": "address", "value": ""}</v>
      </c>
      <c r="Y18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""}, "000013": {"type": "customer", "details": ["Goodman", "Matteo", "HaZevi Avenue‎  13/41,  Haifa"], "location": "address", "value": ""}, "000014": {"type": "customer", "details": ["O'Brien", "Anas", "HaZiyonut Avenue‎  9/15,  Haifa"], "location": "address", "value": ""}, "000015": {"type": "customer", "details": ["Howell", "Levi", "Herzl Street 5/35,  Haifa"], "location": "address", "value": ""}, "000016": {"type": "customer", "details": ["Thomson", "Amanda", "Jaffa Street 5/1,  Haifa"], "location": "address", "value": ""}, "000017": {"type": "customer", "details": ["Fischer", "Roseanna", "Jerusalem Street 13/32,  Haifa"], "location": "address", "value": ""}, "000018": {"type": "customer", "details": ["Le", "Krishan", "Yitzhak Avenue‎  10/39, Haifa"], "location": "address", "value": ""}, "000019": {"type": "customer", "details": ["Carter", "Cynthia", "Louis Promenade‎  4/58,  Haifa"], "location": "address", "value": ""}</v>
      </c>
    </row>
    <row r="19" spans="1:25" x14ac:dyDescent="0.35">
      <c r="A19">
        <v>20</v>
      </c>
      <c r="B19" t="str">
        <f t="shared" si="0"/>
        <v>000020</v>
      </c>
      <c r="C19" t="s">
        <v>15</v>
      </c>
      <c r="D19" t="s">
        <v>148</v>
      </c>
      <c r="E19" t="s">
        <v>149</v>
      </c>
      <c r="F19" t="s">
        <v>175</v>
      </c>
      <c r="G19" t="s">
        <v>115</v>
      </c>
      <c r="J19" t="str">
        <f t="shared" si="1"/>
        <v xml:space="preserve">"000020": </v>
      </c>
      <c r="K19" t="str">
        <f t="shared" si="2"/>
        <v>{</v>
      </c>
      <c r="L19" t="str">
        <f t="shared" si="3"/>
        <v xml:space="preserve">"type": "customer", </v>
      </c>
      <c r="M19" t="str">
        <f t="shared" si="4"/>
        <v xml:space="preserve">"details": </v>
      </c>
      <c r="N19" t="s">
        <v>179</v>
      </c>
      <c r="O19" t="str">
        <f t="shared" si="9"/>
        <v xml:space="preserve">"Barker", </v>
      </c>
      <c r="P19" t="str">
        <f t="shared" si="10"/>
        <v xml:space="preserve">"Woody", </v>
      </c>
      <c r="Q19" t="str">
        <f t="shared" si="11"/>
        <v>"Maale Hashihrur Street‎  3/60,  Haifa"</v>
      </c>
      <c r="T19" t="s">
        <v>180</v>
      </c>
      <c r="U19" t="str">
        <f t="shared" si="6"/>
        <v xml:space="preserve">"location": "address", </v>
      </c>
      <c r="V19" t="str">
        <f t="shared" si="7"/>
        <v>"value": ""</v>
      </c>
      <c r="W19" t="str">
        <f t="shared" si="8"/>
        <v>}</v>
      </c>
      <c r="X19" t="str">
        <f t="shared" si="12"/>
        <v>"000020": {"type": "customer", "details": ["Barker", "Woody", "Maale Hashihrur Street‎  3/60,  Haifa"], "location": "address", "value": ""}</v>
      </c>
      <c r="Y19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""}, "000013": {"type": "customer", "details": ["Goodman", "Matteo", "HaZevi Avenue‎  13/41,  Haifa"], "location": "address", "value": ""}, "000014": {"type": "customer", "details": ["O'Brien", "Anas", "HaZiyonut Avenue‎  9/15,  Haifa"], "location": "address", "value": ""}, "000015": {"type": "customer", "details": ["Howell", "Levi", "Herzl Street 5/35,  Haifa"], "location": "address", "value": ""}, "000016": {"type": "customer", "details": ["Thomson", "Amanda", "Jaffa Street 5/1,  Haifa"], "location": "address", "value": ""}, "000017": {"type": "customer", "details": ["Fischer", "Roseanna", "Jerusalem Street 13/32,  Haifa"], "location": "address", "value": ""}, "000018": {"type": "customer", "details": ["Le", "Krishan", "Yitzhak Avenue‎  10/39, Haifa"], "location": "address", "value": ""}, "000019": {"type": "customer", "details": ["Carter", "Cynthia", "Louis Promenade‎  4/58,  Haifa"], "location": "address", "value": ""}, "000020": {"type": "customer", "details": ["Barker", "Woody", "Maale Hashihrur Street‎  3/60,  Haifa"], "location": "address", "value": ""}</v>
      </c>
    </row>
    <row r="20" spans="1:25" x14ac:dyDescent="0.35">
      <c r="A20">
        <v>21</v>
      </c>
      <c r="B20" t="str">
        <f t="shared" si="0"/>
        <v>000021</v>
      </c>
      <c r="C20" t="s">
        <v>15</v>
      </c>
      <c r="D20" t="s">
        <v>150</v>
      </c>
      <c r="E20" t="s">
        <v>151</v>
      </c>
      <c r="F20" t="s">
        <v>176</v>
      </c>
      <c r="G20" t="s">
        <v>115</v>
      </c>
      <c r="J20" t="str">
        <f t="shared" si="1"/>
        <v xml:space="preserve">"000021": </v>
      </c>
      <c r="K20" t="str">
        <f t="shared" si="2"/>
        <v>{</v>
      </c>
      <c r="L20" t="str">
        <f t="shared" si="3"/>
        <v xml:space="preserve">"type": "customer", </v>
      </c>
      <c r="M20" t="str">
        <f t="shared" si="4"/>
        <v xml:space="preserve">"details": </v>
      </c>
      <c r="N20" t="s">
        <v>179</v>
      </c>
      <c r="O20" t="str">
        <f t="shared" si="9"/>
        <v xml:space="preserve">"Villegas", </v>
      </c>
      <c r="P20" t="str">
        <f t="shared" si="10"/>
        <v xml:space="preserve">"Henrietta", </v>
      </c>
      <c r="Q20" t="str">
        <f t="shared" si="11"/>
        <v>"Masada Street 7/39,  Haifa"</v>
      </c>
      <c r="T20" t="s">
        <v>180</v>
      </c>
      <c r="U20" t="str">
        <f t="shared" si="6"/>
        <v xml:space="preserve">"location": "address", </v>
      </c>
      <c r="V20" t="str">
        <f t="shared" si="7"/>
        <v>"value": ""</v>
      </c>
      <c r="W20" t="str">
        <f t="shared" si="8"/>
        <v>}</v>
      </c>
      <c r="X20" t="str">
        <f t="shared" si="12"/>
        <v>"000021": {"type": "customer", "details": ["Villegas", "Henrietta", "Masada Street 7/39,  Haifa"], "location": "address", "value": ""}</v>
      </c>
      <c r="Y20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""}, "000013": {"type": "customer", "details": ["Goodman", "Matteo", "HaZevi Avenue‎  13/41,  Haifa"], "location": "address", "value": ""}, "000014": {"type": "customer", "details": ["O'Brien", "Anas", "HaZiyonut Avenue‎  9/15,  Haifa"], "location": "address", "value": ""}, "000015": {"type": "customer", "details": ["Howell", "Levi", "Herzl Street 5/35,  Haifa"], "location": "address", "value": ""}, "000016": {"type": "customer", "details": ["Thomson", "Amanda", "Jaffa Street 5/1,  Haifa"], "location": "address", "value": ""}, "000017": {"type": "customer", "details": ["Fischer", "Roseanna", "Jerusalem Street 13/32,  Haifa"], "location": "address", "value": ""}, "000018": {"type": "customer", "details": ["Le", "Krishan", "Yitzhak Avenue‎  10/39, Haifa"], "location": "address", "value": ""}, "000019": {"type": "customer", "details": ["Carter", "Cynthia", "Louis Promenade‎  4/58,  Haifa"], "location": "address", "value": ""}, "000020": {"type": "customer", "details": ["Barker", "Woody", "Maale Hashihrur Street‎  3/60,  Haifa"], "location": "address", "value": ""}, "000021": {"type": "customer", "details": ["Villegas", "Henrietta", "Masada Street 7/39,  Haifa"], "location": "address", "value": ""}</v>
      </c>
    </row>
    <row r="21" spans="1:25" x14ac:dyDescent="0.35">
      <c r="A21">
        <v>22</v>
      </c>
      <c r="B21" t="str">
        <f t="shared" si="0"/>
        <v>000022</v>
      </c>
      <c r="C21" t="s">
        <v>15</v>
      </c>
      <c r="D21" t="s">
        <v>152</v>
      </c>
      <c r="E21" t="s">
        <v>153</v>
      </c>
      <c r="F21" t="s">
        <v>177</v>
      </c>
      <c r="G21" t="s">
        <v>115</v>
      </c>
      <c r="J21" t="str">
        <f t="shared" si="1"/>
        <v xml:space="preserve">"000022": </v>
      </c>
      <c r="K21" t="str">
        <f t="shared" si="2"/>
        <v>{</v>
      </c>
      <c r="L21" t="str">
        <f t="shared" si="3"/>
        <v xml:space="preserve">"type": "customer", </v>
      </c>
      <c r="M21" t="str">
        <f t="shared" si="4"/>
        <v xml:space="preserve">"details": </v>
      </c>
      <c r="N21" t="s">
        <v>179</v>
      </c>
      <c r="O21" t="str">
        <f t="shared" si="9"/>
        <v xml:space="preserve">"Bowers", </v>
      </c>
      <c r="P21" t="str">
        <f t="shared" si="10"/>
        <v xml:space="preserve">"Ruairi", </v>
      </c>
      <c r="Q21" t="str">
        <f t="shared" si="11"/>
        <v>"Nathanson Street‎  3/38,  Haifa"</v>
      </c>
      <c r="T21" t="s">
        <v>180</v>
      </c>
      <c r="U21" t="str">
        <f t="shared" si="6"/>
        <v xml:space="preserve">"location": "address", </v>
      </c>
      <c r="V21" t="str">
        <f t="shared" si="7"/>
        <v>"value": ""</v>
      </c>
      <c r="W21" t="str">
        <f t="shared" si="8"/>
        <v>}</v>
      </c>
      <c r="X21" t="str">
        <f t="shared" si="12"/>
        <v>"000022": {"type": "customer", "details": ["Bowers", "Ruairi", "Nathanson Street‎  3/38,  Haifa"], "location": "address", "value": ""}</v>
      </c>
      <c r="Y21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""}, "000013": {"type": "customer", "details": ["Goodman", "Matteo", "HaZevi Avenue‎  13/41,  Haifa"], "location": "address", "value": ""}, "000014": {"type": "customer", "details": ["O'Brien", "Anas", "HaZiyonut Avenue‎  9/15,  Haifa"], "location": "address", "value": ""}, "000015": {"type": "customer", "details": ["Howell", "Levi", "Herzl Street 5/35,  Haifa"], "location": "address", "value": ""}, "000016": {"type": "customer", "details": ["Thomson", "Amanda", "Jaffa Street 5/1,  Haifa"], "location": "address", "value": ""}, "000017": {"type": "customer", "details": ["Fischer", "Roseanna", "Jerusalem Street 13/32,  Haifa"], "location": "address", "value": ""}, "000018": {"type": "customer", "details": ["Le", "Krishan", "Yitzhak Avenue‎  10/39, Haifa"], "location": "address", "value": ""}, "000019": {"type": "customer", "details": ["Carter", "Cynthia", "Louis Promenade‎  4/58,  Haifa"], "location": "address", "value": ""}, "000020": {"type": "customer", "details": ["Barker", "Woody", "Maale Hashihrur Street‎  3/60,  Haifa"], "location": "address", "value": ""}, "000021": {"type": "customer", "details": ["Villegas", "Henrietta", "Masada Street 7/39,  Haifa"], "location": "address", "value": ""}, "000022": {"type": "customer", "details": ["Bowers", "Ruairi", "Nathanson Street‎  3/38,  Haifa"], "location": "address", "value": ""}</v>
      </c>
    </row>
    <row r="22" spans="1:25" x14ac:dyDescent="0.35">
      <c r="A22">
        <v>23</v>
      </c>
      <c r="B22" t="str">
        <f t="shared" si="0"/>
        <v>000023</v>
      </c>
      <c r="C22" t="s">
        <v>15</v>
      </c>
      <c r="D22" t="s">
        <v>154</v>
      </c>
      <c r="E22" t="s">
        <v>155</v>
      </c>
      <c r="F22" t="s">
        <v>178</v>
      </c>
      <c r="G22" t="s">
        <v>115</v>
      </c>
      <c r="J22" t="str">
        <f t="shared" si="1"/>
        <v xml:space="preserve">"000023": </v>
      </c>
      <c r="K22" t="str">
        <f t="shared" si="2"/>
        <v>{</v>
      </c>
      <c r="L22" t="str">
        <f t="shared" si="3"/>
        <v xml:space="preserve">"type": "customer", </v>
      </c>
      <c r="M22" t="str">
        <f t="shared" si="4"/>
        <v xml:space="preserve">"details": </v>
      </c>
      <c r="N22" t="s">
        <v>179</v>
      </c>
      <c r="O22" t="str">
        <f t="shared" si="9"/>
        <v xml:space="preserve">"Pennington", </v>
      </c>
      <c r="P22" t="str">
        <f t="shared" si="10"/>
        <v xml:space="preserve">"Dewey", </v>
      </c>
      <c r="Q22" t="str">
        <f t="shared" si="11"/>
        <v>"Sderot haNassi 3/32,  Haifa"</v>
      </c>
      <c r="T22" t="s">
        <v>180</v>
      </c>
      <c r="U22" t="str">
        <f t="shared" si="6"/>
        <v xml:space="preserve">"location": "address", </v>
      </c>
      <c r="V22" t="str">
        <f t="shared" si="7"/>
        <v>"value": ""</v>
      </c>
      <c r="W22" t="str">
        <f t="shared" si="8"/>
        <v>}</v>
      </c>
      <c r="X22" t="str">
        <f t="shared" si="12"/>
        <v>"000023": {"type": "customer", "details": ["Pennington", "Dewey", "Sderot haNassi 3/32,  Haifa"], "location": "address", "value": ""}</v>
      </c>
      <c r="Y22" t="str">
        <f t="shared" si="13"/>
        <v>"000004": {"type": "customer", "details": ["Benson", "Kyla", "Ahad Ha'am Street 5/22, Haifa"], "location": "address", "value": ""}, "000005": {"type": "customer", "details": ["Singh", "Stacey", "Arlozorov Street 3/32,  Haifa"], "location": "address", "value": ""}, "000006": {"type": "customer", "details": ["Townsend", "Miah", "Ben Gurion Avenue 8/40,  Haifa"], "location": "address", "value": ""}, "000007": {"type": "customer", "details": ["Gallegos", "Lucie", "Ha'Atzma'ut Street‎  12/56,  Haifa"], "location": "address", "value": ""}, "000008": {"type": "customer", "details": ["Gilbert", "Alisha", "HaHagana Street 11/34,  Haifa"], "location": "address", "value": ""}, "000009": {"type": "customer", "details": ["Klein", "Kayleigh", "HaNadiv Avenue‎  5/18,  Haifa"], "location": "address", "value": ""}, "000010": {"type": "customer", "details": ["Rosales", "Haris", "HaNamal Street‎  8/33,  Haifa"], "location": "address", "value": ""}, "000011": {"type": "customer", "details": ["Montes", "Ronan", "Haneviim Street 13/33,  Haifa"], "location": "address", "value": ""}, "000012": {"type": "customer", "details": ["Crane", "Carolyn", "Hassan Shukri Street‎  11/48,  Haifa"], "location": "address", "value": ""}, "000013": {"type": "customer", "details": ["Goodman", "Matteo", "HaZevi Avenue‎  13/41,  Haifa"], "location": "address", "value": ""}, "000014": {"type": "customer", "details": ["O'Brien", "Anas", "HaZiyonut Avenue‎  9/15,  Haifa"], "location": "address", "value": ""}, "000015": {"type": "customer", "details": ["Howell", "Levi", "Herzl Street 5/35,  Haifa"], "location": "address", "value": ""}, "000016": {"type": "customer", "details": ["Thomson", "Amanda", "Jaffa Street 5/1,  Haifa"], "location": "address", "value": ""}, "000017": {"type": "customer", "details": ["Fischer", "Roseanna", "Jerusalem Street 13/32,  Haifa"], "location": "address", "value": ""}, "000018": {"type": "customer", "details": ["Le", "Krishan", "Yitzhak Avenue‎  10/39, Haifa"], "location": "address", "value": ""}, "000019": {"type": "customer", "details": ["Carter", "Cynthia", "Louis Promenade‎  4/58,  Haifa"], "location": "address", "value": ""}, "000020": {"type": "customer", "details": ["Barker", "Woody", "Maale Hashihrur Street‎  3/60,  Haifa"], "location": "address", "value": ""}, "000021": {"type": "customer", "details": ["Villegas", "Henrietta", "Masada Street 7/39,  Haifa"], "location": "address", "value": ""}, "000022": {"type": "customer", "details": ["Bowers", "Ruairi", "Nathanson Street‎  3/38,  Haifa"], "location": "address", "value": ""}, "000023": {"type": "customer", "details": ["Pennington", "Dewey", "Sderot haNassi 3/32,  Haifa"], "location": "address", "value": ""}</v>
      </c>
    </row>
    <row r="23" spans="1:25" x14ac:dyDescent="0.35">
      <c r="C23" t="s">
        <v>18</v>
      </c>
      <c r="D23" t="s">
        <v>19</v>
      </c>
      <c r="G23" t="s">
        <v>20</v>
      </c>
      <c r="H23" t="s">
        <v>21</v>
      </c>
      <c r="T23" t="s">
        <v>180</v>
      </c>
    </row>
    <row r="24" spans="1:25" x14ac:dyDescent="0.35">
      <c r="D24" t="s">
        <v>1</v>
      </c>
      <c r="F24" t="s">
        <v>115</v>
      </c>
      <c r="T24" t="s">
        <v>180</v>
      </c>
    </row>
    <row r="25" spans="1:25" x14ac:dyDescent="0.35">
      <c r="A25">
        <v>1</v>
      </c>
      <c r="B25" t="str">
        <f>REPT("0",6-LEN(A25))&amp;A25</f>
        <v>000001</v>
      </c>
      <c r="C25" t="s">
        <v>10</v>
      </c>
      <c r="D25" t="s">
        <v>112</v>
      </c>
      <c r="F25" t="s">
        <v>156</v>
      </c>
      <c r="G25" t="s">
        <v>115</v>
      </c>
      <c r="J25" t="str">
        <f>""""&amp;B25&amp;""": "</f>
        <v xml:space="preserve">"000001": </v>
      </c>
      <c r="K25" t="str">
        <f>"{"</f>
        <v>{</v>
      </c>
      <c r="L25" t="str">
        <f>""""&amp;C$23&amp;""": """&amp;C25&amp;""", "</f>
        <v xml:space="preserve">"type": "library", </v>
      </c>
      <c r="M25" t="str">
        <f t="shared" si="4"/>
        <v xml:space="preserve">"details": </v>
      </c>
      <c r="N25" t="s">
        <v>179</v>
      </c>
      <c r="O25" t="str">
        <f t="shared" ref="O25" si="14">""""&amp;D25&amp;""", "</f>
        <v xml:space="preserve">"City Library ", </v>
      </c>
      <c r="Q25" t="str">
        <f>""""&amp;F25&amp;""""</f>
        <v>"Shivat Zion Street‎  12, Haifa"</v>
      </c>
      <c r="T25" t="s">
        <v>180</v>
      </c>
      <c r="U25" t="str">
        <f>""""&amp;G$23&amp;""": """&amp;G25&amp;""", "</f>
        <v xml:space="preserve">"location": "address", </v>
      </c>
      <c r="V25" t="str">
        <f>""""&amp;H$23&amp;""": """&amp;H25&amp;""""</f>
        <v>"value": ""</v>
      </c>
      <c r="W25" t="str">
        <f>"}"</f>
        <v>}</v>
      </c>
      <c r="X25" t="str">
        <f t="shared" ref="X25:X27" si="15">J25&amp;K25&amp;L25&amp;M25&amp;N25&amp;O25&amp;P25&amp;Q25&amp;R25&amp;S25&amp;T25&amp;U25&amp;V25&amp;W25</f>
        <v>"000001": {"type": "library", "details": ["City Library ", "Shivat Zion Street‎  12, Haifa"], "location": "address", "value": ""}</v>
      </c>
      <c r="Y25" t="str">
        <f>X25</f>
        <v>"000001": {"type": "library", "details": ["City Library ", "Shivat Zion Street‎  12, Haifa"], "location": "address", "value": ""}</v>
      </c>
    </row>
    <row r="26" spans="1:25" x14ac:dyDescent="0.35">
      <c r="A26">
        <v>2</v>
      </c>
      <c r="B26" t="str">
        <f>REPT("0",6-LEN(A26))&amp;A26</f>
        <v>000002</v>
      </c>
      <c r="C26" t="s">
        <v>10</v>
      </c>
      <c r="D26" t="s">
        <v>112</v>
      </c>
      <c r="F26" t="s">
        <v>157</v>
      </c>
      <c r="G26" t="s">
        <v>115</v>
      </c>
      <c r="J26" t="str">
        <f>""""&amp;B26&amp;""": "</f>
        <v xml:space="preserve">"000002": </v>
      </c>
      <c r="K26" t="str">
        <f t="shared" ref="K26:K67" si="16">"{"</f>
        <v>{</v>
      </c>
      <c r="L26" t="str">
        <f>""""&amp;C$23&amp;""": """&amp;C26&amp;""", "</f>
        <v xml:space="preserve">"type": "library", </v>
      </c>
      <c r="M26" t="str">
        <f t="shared" si="4"/>
        <v xml:space="preserve">"details": </v>
      </c>
      <c r="N26" t="s">
        <v>179</v>
      </c>
      <c r="O26" t="str">
        <f t="shared" ref="O26:O27" si="17">""""&amp;D26&amp;""", "</f>
        <v xml:space="preserve">"City Library ", </v>
      </c>
      <c r="Q26" t="str">
        <f t="shared" ref="Q26:Q27" si="18">""""&amp;F26&amp;""""</f>
        <v>"Sirkin street 14, Kiryat Yam"</v>
      </c>
      <c r="T26" t="s">
        <v>180</v>
      </c>
      <c r="U26" t="str">
        <f>""""&amp;G$23&amp;""": """&amp;G26&amp;""", "</f>
        <v xml:space="preserve">"location": "address", </v>
      </c>
      <c r="V26" t="str">
        <f>""""&amp;H$23&amp;""": """&amp;H26&amp;""""</f>
        <v>"value": ""</v>
      </c>
      <c r="W26" t="str">
        <f t="shared" ref="W26:W67" si="19">"}"</f>
        <v>}</v>
      </c>
      <c r="X26" t="str">
        <f t="shared" si="15"/>
        <v>"000002": {"type": "library", "details": ["City Library ", "Sirkin street 14, Kiryat Yam"], "location": "address", "value": ""}</v>
      </c>
      <c r="Y26" t="str">
        <f t="shared" si="13"/>
        <v>"000001": {"type": "library", "details": ["City Library ", "Shivat Zion Street‎  12, Haifa"], "location": "address", "value": ""}, "000002": {"type": "library", "details": ["City Library ", "Sirkin street 14, Kiryat Yam"], "location": "address", "value": ""}</v>
      </c>
    </row>
    <row r="27" spans="1:25" x14ac:dyDescent="0.35">
      <c r="A27">
        <v>3</v>
      </c>
      <c r="B27" t="str">
        <f>REPT("0",6-LEN(A27))&amp;A27</f>
        <v>000003</v>
      </c>
      <c r="C27" t="s">
        <v>10</v>
      </c>
      <c r="D27" t="s">
        <v>112</v>
      </c>
      <c r="F27" t="s">
        <v>158</v>
      </c>
      <c r="G27" t="s">
        <v>115</v>
      </c>
      <c r="J27" t="str">
        <f>""""&amp;B27&amp;""": "</f>
        <v xml:space="preserve">"000003": </v>
      </c>
      <c r="K27" t="str">
        <f t="shared" si="16"/>
        <v>{</v>
      </c>
      <c r="L27" t="str">
        <f>""""&amp;C$23&amp;""": """&amp;C27&amp;""", "</f>
        <v xml:space="preserve">"type": "library", </v>
      </c>
      <c r="M27" t="str">
        <f t="shared" si="4"/>
        <v xml:space="preserve">"details": </v>
      </c>
      <c r="N27" t="s">
        <v>179</v>
      </c>
      <c r="O27" t="str">
        <f t="shared" si="17"/>
        <v xml:space="preserve">"City Library ", </v>
      </c>
      <c r="Q27" t="str">
        <f t="shared" si="18"/>
        <v>"Yefe Nof street‎  9, Tirat Hacarmel "</v>
      </c>
      <c r="T27" t="s">
        <v>180</v>
      </c>
      <c r="U27" t="str">
        <f>""""&amp;G$23&amp;""": """&amp;G27&amp;""", "</f>
        <v xml:space="preserve">"location": "address", </v>
      </c>
      <c r="V27" t="str">
        <f>""""&amp;H$23&amp;""": """&amp;H27&amp;""""</f>
        <v>"value": ""</v>
      </c>
      <c r="W27" t="str">
        <f t="shared" si="19"/>
        <v>}</v>
      </c>
      <c r="X27" t="str">
        <f t="shared" si="15"/>
        <v>"000003": {"type": "library", "details": ["City Library ", "Yefe Nof street‎  9, Tirat Hacarmel "], "location": "address", "value": ""}</v>
      </c>
      <c r="Y27" t="str">
        <f t="shared" si="13"/>
        <v>"000001": {"type": "library", "details": ["City Library ", "Shivat Zion Street‎  12, Haifa"], "location": "address", "value": ""}, "000002": {"type": "library", "details": ["City Library ", "Sirkin street 14, Kiryat Yam"], "location": "address", "value": ""}, "000003": {"type": "library", "details": ["City Library ", "Yefe Nof street‎  9, Tirat Hacarmel "], "location": "address", "value": ""}</v>
      </c>
    </row>
    <row r="28" spans="1:25" x14ac:dyDescent="0.35">
      <c r="C28" s="8" t="s">
        <v>18</v>
      </c>
      <c r="D28" s="8" t="s">
        <v>19</v>
      </c>
      <c r="E28" s="8"/>
      <c r="F28" s="8"/>
      <c r="G28" s="8"/>
      <c r="H28" s="8"/>
      <c r="I28" s="8" t="s">
        <v>21</v>
      </c>
      <c r="T28" t="s">
        <v>180</v>
      </c>
    </row>
    <row r="29" spans="1:25" x14ac:dyDescent="0.35">
      <c r="C29" s="8"/>
      <c r="D29" s="8" t="s">
        <v>1</v>
      </c>
      <c r="E29" s="8" t="s">
        <v>2</v>
      </c>
      <c r="F29" s="8" t="s">
        <v>3</v>
      </c>
      <c r="G29" s="8" t="s">
        <v>4</v>
      </c>
      <c r="H29" s="8" t="s">
        <v>5</v>
      </c>
      <c r="I29" s="8"/>
      <c r="T29" t="s">
        <v>180</v>
      </c>
    </row>
    <row r="30" spans="1:25" x14ac:dyDescent="0.35">
      <c r="A30">
        <v>24</v>
      </c>
      <c r="B30" t="str">
        <f t="shared" ref="B30:B67" si="20">REPT("0",6-LEN(A30))&amp;A30</f>
        <v>000024</v>
      </c>
      <c r="C30" s="8" t="s">
        <v>0</v>
      </c>
      <c r="D30" s="8" t="s">
        <v>43</v>
      </c>
      <c r="E30" s="8" t="s">
        <v>44</v>
      </c>
      <c r="F30" s="8" t="s">
        <v>61</v>
      </c>
      <c r="G30" s="8" t="s">
        <v>111</v>
      </c>
      <c r="H30" s="8">
        <v>1983</v>
      </c>
      <c r="I30" s="8">
        <v>80</v>
      </c>
      <c r="J30" t="str">
        <f t="shared" ref="J30:J67" si="21">""""&amp;B30&amp;""": "</f>
        <v xml:space="preserve">"000024": </v>
      </c>
      <c r="K30" t="str">
        <f t="shared" si="16"/>
        <v>{</v>
      </c>
      <c r="L30" t="str">
        <f t="shared" ref="L30:L67" si="22">""""&amp;C$28&amp;""": """&amp;C30&amp;""", "</f>
        <v xml:space="preserve">"type": "book", </v>
      </c>
      <c r="M30" t="str">
        <f t="shared" si="4"/>
        <v xml:space="preserve">"details": </v>
      </c>
      <c r="N30" t="s">
        <v>179</v>
      </c>
      <c r="O30" t="str">
        <f t="shared" ref="O30" si="23">""""&amp;D30&amp;""", "</f>
        <v xml:space="preserve">"Don Quixote", </v>
      </c>
      <c r="P30" t="str">
        <f t="shared" ref="P30" si="24">""""&amp;E30&amp;""", "</f>
        <v xml:space="preserve">"Miguel de Cervantes", </v>
      </c>
      <c r="Q30" t="str">
        <f t="shared" ref="Q30" si="25">""""&amp;F30&amp;""", "</f>
        <v xml:space="preserve">"Action &amp; Advetnure", </v>
      </c>
      <c r="R30" t="str">
        <f t="shared" ref="R30" si="26">""""&amp;G30&amp;""", "</f>
        <v xml:space="preserve">"English", </v>
      </c>
      <c r="S30" t="str">
        <f>""""&amp;H30&amp;""""</f>
        <v>"1983"</v>
      </c>
      <c r="T30" t="s">
        <v>180</v>
      </c>
      <c r="V30" t="str">
        <f t="shared" ref="V30:V67" si="27">""""&amp;I$28&amp;""": """&amp;I30&amp;""""</f>
        <v>"value": "80"</v>
      </c>
      <c r="W30" t="str">
        <f t="shared" si="19"/>
        <v>}</v>
      </c>
      <c r="X30" t="str">
        <f t="shared" ref="X30:X67" si="28">J30&amp;K30&amp;L30&amp;M30&amp;N30&amp;O30&amp;P30&amp;Q30&amp;R30&amp;S30&amp;T30&amp;U30&amp;V30&amp;W30</f>
        <v>"000024": {"type": "book", "details": ["Don Quixote", "Miguel de Cervantes", "Action &amp; Advetnure", "English", "1983"], "value": "80"}</v>
      </c>
      <c r="Y30" t="str">
        <f>X30</f>
        <v>"000024": {"type": "book", "details": ["Don Quixote", "Miguel de Cervantes", "Action &amp; Advetnure", "English", "1983"], "value": "80"}</v>
      </c>
    </row>
    <row r="31" spans="1:25" x14ac:dyDescent="0.35">
      <c r="A31">
        <v>25</v>
      </c>
      <c r="B31" t="str">
        <f t="shared" si="20"/>
        <v>000025</v>
      </c>
      <c r="C31" s="8" t="s">
        <v>0</v>
      </c>
      <c r="D31" s="8" t="s">
        <v>45</v>
      </c>
      <c r="E31" s="8" t="s">
        <v>46</v>
      </c>
      <c r="F31" s="8" t="s">
        <v>61</v>
      </c>
      <c r="G31" s="8" t="s">
        <v>111</v>
      </c>
      <c r="H31" s="8">
        <v>1990</v>
      </c>
      <c r="I31" s="8">
        <v>82</v>
      </c>
      <c r="J31" t="str">
        <f t="shared" si="21"/>
        <v xml:space="preserve">"000025": </v>
      </c>
      <c r="K31" t="str">
        <f t="shared" si="16"/>
        <v>{</v>
      </c>
      <c r="L31" t="str">
        <f t="shared" si="22"/>
        <v xml:space="preserve">"type": "book", </v>
      </c>
      <c r="M31" t="str">
        <f t="shared" si="4"/>
        <v xml:space="preserve">"details": </v>
      </c>
      <c r="N31" t="s">
        <v>179</v>
      </c>
      <c r="O31" t="str">
        <f t="shared" ref="O31:O67" si="29">""""&amp;D31&amp;""", "</f>
        <v xml:space="preserve">"The Adventures of Huckleberry Finn", </v>
      </c>
      <c r="P31" t="str">
        <f t="shared" ref="P31:P67" si="30">""""&amp;E31&amp;""", "</f>
        <v xml:space="preserve">"Mark Twain", </v>
      </c>
      <c r="Q31" t="str">
        <f t="shared" ref="Q31:Q67" si="31">""""&amp;F31&amp;""", "</f>
        <v xml:space="preserve">"Action &amp; Advetnure", </v>
      </c>
      <c r="R31" t="str">
        <f t="shared" ref="R31:R67" si="32">""""&amp;G31&amp;""", "</f>
        <v xml:space="preserve">"English", </v>
      </c>
      <c r="S31" t="str">
        <f t="shared" ref="S31:S67" si="33">""""&amp;H31&amp;""""</f>
        <v>"1990"</v>
      </c>
      <c r="T31" t="s">
        <v>180</v>
      </c>
      <c r="V31" t="str">
        <f t="shared" si="27"/>
        <v>"value": "82"</v>
      </c>
      <c r="W31" t="str">
        <f t="shared" si="19"/>
        <v>}</v>
      </c>
      <c r="X31" t="str">
        <f t="shared" si="28"/>
        <v>"000025": {"type": "book", "details": ["The Adventures of Huckleberry Finn", "Mark Twain", "Action &amp; Advetnure", "English", "1990"], "value": "82"}</v>
      </c>
      <c r="Y31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</v>
      </c>
    </row>
    <row r="32" spans="1:25" x14ac:dyDescent="0.35">
      <c r="A32">
        <v>26</v>
      </c>
      <c r="B32" t="str">
        <f t="shared" si="20"/>
        <v>000026</v>
      </c>
      <c r="C32" s="8" t="s">
        <v>0</v>
      </c>
      <c r="D32" s="8" t="s">
        <v>47</v>
      </c>
      <c r="E32" s="8" t="s">
        <v>46</v>
      </c>
      <c r="F32" s="8" t="s">
        <v>61</v>
      </c>
      <c r="G32" s="8" t="s">
        <v>111</v>
      </c>
      <c r="H32" s="8">
        <v>1950</v>
      </c>
      <c r="I32" s="8">
        <v>113</v>
      </c>
      <c r="J32" t="str">
        <f t="shared" si="21"/>
        <v xml:space="preserve">"000026": </v>
      </c>
      <c r="K32" t="str">
        <f t="shared" si="16"/>
        <v>{</v>
      </c>
      <c r="L32" t="str">
        <f t="shared" si="22"/>
        <v xml:space="preserve">"type": "book", </v>
      </c>
      <c r="M32" t="str">
        <f t="shared" si="4"/>
        <v xml:space="preserve">"details": </v>
      </c>
      <c r="N32" t="s">
        <v>179</v>
      </c>
      <c r="O32" t="str">
        <f t="shared" si="29"/>
        <v xml:space="preserve">"The Adventures of Tom Sawyer", </v>
      </c>
      <c r="P32" t="str">
        <f t="shared" si="30"/>
        <v xml:space="preserve">"Mark Twain", </v>
      </c>
      <c r="Q32" t="str">
        <f t="shared" si="31"/>
        <v xml:space="preserve">"Action &amp; Advetnure", </v>
      </c>
      <c r="R32" t="str">
        <f t="shared" si="32"/>
        <v xml:space="preserve">"English", </v>
      </c>
      <c r="S32" t="str">
        <f t="shared" si="33"/>
        <v>"1950"</v>
      </c>
      <c r="T32" t="s">
        <v>180</v>
      </c>
      <c r="V32" t="str">
        <f t="shared" si="27"/>
        <v>"value": "113"</v>
      </c>
      <c r="W32" t="str">
        <f t="shared" si="19"/>
        <v>}</v>
      </c>
      <c r="X32" t="str">
        <f t="shared" si="28"/>
        <v>"000026": {"type": "book", "details": ["The Adventures of Tom Sawyer", "Mark Twain", "Action &amp; Advetnure", "English", "1950"], "value": "113"}</v>
      </c>
      <c r="Y32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</v>
      </c>
    </row>
    <row r="33" spans="1:25" x14ac:dyDescent="0.35">
      <c r="A33">
        <v>27</v>
      </c>
      <c r="B33" t="str">
        <f t="shared" si="20"/>
        <v>000027</v>
      </c>
      <c r="C33" s="8" t="s">
        <v>0</v>
      </c>
      <c r="D33" s="8" t="s">
        <v>48</v>
      </c>
      <c r="E33" s="8" t="s">
        <v>49</v>
      </c>
      <c r="F33" s="8" t="s">
        <v>61</v>
      </c>
      <c r="G33" s="8" t="s">
        <v>111</v>
      </c>
      <c r="H33" s="8">
        <v>2010</v>
      </c>
      <c r="I33" s="8">
        <v>119</v>
      </c>
      <c r="J33" t="str">
        <f t="shared" si="21"/>
        <v xml:space="preserve">"000027": </v>
      </c>
      <c r="K33" t="str">
        <f t="shared" si="16"/>
        <v>{</v>
      </c>
      <c r="L33" t="str">
        <f t="shared" si="22"/>
        <v xml:space="preserve">"type": "book", </v>
      </c>
      <c r="M33" t="str">
        <f t="shared" si="4"/>
        <v xml:space="preserve">"details": </v>
      </c>
      <c r="N33" t="s">
        <v>179</v>
      </c>
      <c r="O33" t="str">
        <f t="shared" si="29"/>
        <v xml:space="preserve">"Treasure Island", </v>
      </c>
      <c r="P33" t="str">
        <f t="shared" si="30"/>
        <v xml:space="preserve">"Robert Louis Stevenson", </v>
      </c>
      <c r="Q33" t="str">
        <f t="shared" si="31"/>
        <v xml:space="preserve">"Action &amp; Advetnure", </v>
      </c>
      <c r="R33" t="str">
        <f t="shared" si="32"/>
        <v xml:space="preserve">"English", </v>
      </c>
      <c r="S33" t="str">
        <f t="shared" si="33"/>
        <v>"2010"</v>
      </c>
      <c r="T33" t="s">
        <v>180</v>
      </c>
      <c r="V33" t="str">
        <f t="shared" si="27"/>
        <v>"value": "119"</v>
      </c>
      <c r="W33" t="str">
        <f t="shared" si="19"/>
        <v>}</v>
      </c>
      <c r="X33" t="str">
        <f t="shared" si="28"/>
        <v>"000027": {"type": "book", "details": ["Treasure Island", "Robert Louis Stevenson", "Action &amp; Advetnure", "English", "2010"], "value": "119"}</v>
      </c>
      <c r="Y33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</v>
      </c>
    </row>
    <row r="34" spans="1:25" x14ac:dyDescent="0.35">
      <c r="A34">
        <v>28</v>
      </c>
      <c r="B34" t="str">
        <f t="shared" si="20"/>
        <v>000028</v>
      </c>
      <c r="C34" s="8" t="s">
        <v>0</v>
      </c>
      <c r="D34" s="8" t="s">
        <v>50</v>
      </c>
      <c r="E34" s="8" t="s">
        <v>51</v>
      </c>
      <c r="F34" s="8" t="s">
        <v>61</v>
      </c>
      <c r="G34" s="8" t="s">
        <v>111</v>
      </c>
      <c r="H34" s="8">
        <v>2009</v>
      </c>
      <c r="I34" s="8">
        <v>85</v>
      </c>
      <c r="J34" t="str">
        <f t="shared" si="21"/>
        <v xml:space="preserve">"000028": </v>
      </c>
      <c r="K34" t="str">
        <f t="shared" si="16"/>
        <v>{</v>
      </c>
      <c r="L34" t="str">
        <f t="shared" si="22"/>
        <v xml:space="preserve">"type": "book", </v>
      </c>
      <c r="M34" t="str">
        <f t="shared" si="4"/>
        <v xml:space="preserve">"details": </v>
      </c>
      <c r="N34" t="s">
        <v>179</v>
      </c>
      <c r="O34" t="str">
        <f t="shared" si="29"/>
        <v xml:space="preserve">"The Call of the Wild", </v>
      </c>
      <c r="P34" t="str">
        <f t="shared" si="30"/>
        <v xml:space="preserve">"Jack London", </v>
      </c>
      <c r="Q34" t="str">
        <f t="shared" si="31"/>
        <v xml:space="preserve">"Action &amp; Advetnure", </v>
      </c>
      <c r="R34" t="str">
        <f t="shared" si="32"/>
        <v xml:space="preserve">"English", </v>
      </c>
      <c r="S34" t="str">
        <f t="shared" si="33"/>
        <v>"2009"</v>
      </c>
      <c r="T34" t="s">
        <v>180</v>
      </c>
      <c r="V34" t="str">
        <f t="shared" si="27"/>
        <v>"value": "85"</v>
      </c>
      <c r="W34" t="str">
        <f t="shared" si="19"/>
        <v>}</v>
      </c>
      <c r="X34" t="str">
        <f t="shared" si="28"/>
        <v>"000028": {"type": "book", "details": ["The Call of the Wild", "Jack London", "Action &amp; Advetnure", "English", "2009"], "value": "85"}</v>
      </c>
      <c r="Y34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</v>
      </c>
    </row>
    <row r="35" spans="1:25" x14ac:dyDescent="0.35">
      <c r="A35">
        <v>29</v>
      </c>
      <c r="B35" t="str">
        <f t="shared" si="20"/>
        <v>000029</v>
      </c>
      <c r="C35" s="8" t="s">
        <v>0</v>
      </c>
      <c r="D35" s="8" t="s">
        <v>52</v>
      </c>
      <c r="E35" s="8" t="s">
        <v>51</v>
      </c>
      <c r="F35" s="8" t="s">
        <v>61</v>
      </c>
      <c r="G35" s="8" t="s">
        <v>111</v>
      </c>
      <c r="H35" s="8">
        <v>1943</v>
      </c>
      <c r="I35" s="8">
        <v>82</v>
      </c>
      <c r="J35" t="str">
        <f t="shared" si="21"/>
        <v xml:space="preserve">"000029": </v>
      </c>
      <c r="K35" t="str">
        <f t="shared" si="16"/>
        <v>{</v>
      </c>
      <c r="L35" t="str">
        <f t="shared" si="22"/>
        <v xml:space="preserve">"type": "book", </v>
      </c>
      <c r="M35" t="str">
        <f t="shared" si="4"/>
        <v xml:space="preserve">"details": </v>
      </c>
      <c r="N35" t="s">
        <v>179</v>
      </c>
      <c r="O35" t="str">
        <f t="shared" si="29"/>
        <v xml:space="preserve">"White Fang", </v>
      </c>
      <c r="P35" t="str">
        <f t="shared" si="30"/>
        <v xml:space="preserve">"Jack London", </v>
      </c>
      <c r="Q35" t="str">
        <f t="shared" si="31"/>
        <v xml:space="preserve">"Action &amp; Advetnure", </v>
      </c>
      <c r="R35" t="str">
        <f t="shared" si="32"/>
        <v xml:space="preserve">"English", </v>
      </c>
      <c r="S35" t="str">
        <f t="shared" si="33"/>
        <v>"1943"</v>
      </c>
      <c r="T35" t="s">
        <v>180</v>
      </c>
      <c r="V35" t="str">
        <f t="shared" si="27"/>
        <v>"value": "82"</v>
      </c>
      <c r="W35" t="str">
        <f t="shared" si="19"/>
        <v>}</v>
      </c>
      <c r="X35" t="str">
        <f t="shared" si="28"/>
        <v>"000029": {"type": "book", "details": ["White Fang", "Jack London", "Action &amp; Advetnure", "English", "1943"], "value": "82"}</v>
      </c>
      <c r="Y35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</v>
      </c>
    </row>
    <row r="36" spans="1:25" x14ac:dyDescent="0.35">
      <c r="A36">
        <v>30</v>
      </c>
      <c r="B36" t="str">
        <f t="shared" si="20"/>
        <v>000030</v>
      </c>
      <c r="C36" s="8" t="s">
        <v>0</v>
      </c>
      <c r="D36" s="8" t="s">
        <v>53</v>
      </c>
      <c r="E36" s="8" t="s">
        <v>54</v>
      </c>
      <c r="F36" s="8" t="s">
        <v>61</v>
      </c>
      <c r="G36" s="8" t="s">
        <v>111</v>
      </c>
      <c r="H36" s="8">
        <v>1854</v>
      </c>
      <c r="I36" s="8">
        <v>114</v>
      </c>
      <c r="J36" t="str">
        <f t="shared" si="21"/>
        <v xml:space="preserve">"000030": </v>
      </c>
      <c r="K36" t="str">
        <f t="shared" si="16"/>
        <v>{</v>
      </c>
      <c r="L36" t="str">
        <f t="shared" si="22"/>
        <v xml:space="preserve">"type": "book", </v>
      </c>
      <c r="M36" t="str">
        <f t="shared" si="4"/>
        <v xml:space="preserve">"details": </v>
      </c>
      <c r="N36" t="s">
        <v>179</v>
      </c>
      <c r="O36" t="str">
        <f t="shared" si="29"/>
        <v xml:space="preserve">"Kim", </v>
      </c>
      <c r="P36" t="str">
        <f t="shared" si="30"/>
        <v xml:space="preserve">"Rudyard Kipling", </v>
      </c>
      <c r="Q36" t="str">
        <f t="shared" si="31"/>
        <v xml:space="preserve">"Action &amp; Advetnure", </v>
      </c>
      <c r="R36" t="str">
        <f t="shared" si="32"/>
        <v xml:space="preserve">"English", </v>
      </c>
      <c r="S36" t="str">
        <f t="shared" si="33"/>
        <v>"1854"</v>
      </c>
      <c r="T36" t="s">
        <v>180</v>
      </c>
      <c r="V36" t="str">
        <f t="shared" si="27"/>
        <v>"value": "114"</v>
      </c>
      <c r="W36" t="str">
        <f t="shared" si="19"/>
        <v>}</v>
      </c>
      <c r="X36" t="str">
        <f t="shared" si="28"/>
        <v>"000030": {"type": "book", "details": ["Kim", "Rudyard Kipling", "Action &amp; Advetnure", "English", "1854"], "value": "114"}</v>
      </c>
      <c r="Y36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</v>
      </c>
    </row>
    <row r="37" spans="1:25" x14ac:dyDescent="0.35">
      <c r="A37">
        <v>31</v>
      </c>
      <c r="B37" t="str">
        <f t="shared" si="20"/>
        <v>000031</v>
      </c>
      <c r="C37" s="8" t="s">
        <v>0</v>
      </c>
      <c r="D37" s="8" t="s">
        <v>55</v>
      </c>
      <c r="E37" s="8" t="s">
        <v>56</v>
      </c>
      <c r="F37" s="8" t="s">
        <v>61</v>
      </c>
      <c r="G37" s="8" t="s">
        <v>111</v>
      </c>
      <c r="H37" s="8">
        <v>1890</v>
      </c>
      <c r="I37" s="8">
        <v>81</v>
      </c>
      <c r="J37" t="str">
        <f t="shared" si="21"/>
        <v xml:space="preserve">"000031": </v>
      </c>
      <c r="K37" t="str">
        <f t="shared" si="16"/>
        <v>{</v>
      </c>
      <c r="L37" t="str">
        <f t="shared" si="22"/>
        <v xml:space="preserve">"type": "book", </v>
      </c>
      <c r="M37" t="str">
        <f t="shared" si="4"/>
        <v xml:space="preserve">"details": </v>
      </c>
      <c r="N37" t="s">
        <v>179</v>
      </c>
      <c r="O37" t="str">
        <f t="shared" si="29"/>
        <v xml:space="preserve">"Around the World in Eighty Days", </v>
      </c>
      <c r="P37" t="str">
        <f t="shared" si="30"/>
        <v xml:space="preserve">"Jules Verne", </v>
      </c>
      <c r="Q37" t="str">
        <f t="shared" si="31"/>
        <v xml:space="preserve">"Action &amp; Advetnure", </v>
      </c>
      <c r="R37" t="str">
        <f t="shared" si="32"/>
        <v xml:space="preserve">"English", </v>
      </c>
      <c r="S37" t="str">
        <f t="shared" si="33"/>
        <v>"1890"</v>
      </c>
      <c r="T37" t="s">
        <v>180</v>
      </c>
      <c r="V37" t="str">
        <f t="shared" si="27"/>
        <v>"value": "81"</v>
      </c>
      <c r="W37" t="str">
        <f t="shared" si="19"/>
        <v>}</v>
      </c>
      <c r="X37" t="str">
        <f t="shared" si="28"/>
        <v>"000031": {"type": "book", "details": ["Around the World in Eighty Days", "Jules Verne", "Action &amp; Advetnure", "English", "1890"], "value": "81"}</v>
      </c>
      <c r="Y37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</v>
      </c>
    </row>
    <row r="38" spans="1:25" x14ac:dyDescent="0.35">
      <c r="A38">
        <v>32</v>
      </c>
      <c r="B38" t="str">
        <f t="shared" si="20"/>
        <v>000032</v>
      </c>
      <c r="C38" s="8" t="s">
        <v>0</v>
      </c>
      <c r="D38" s="8" t="s">
        <v>57</v>
      </c>
      <c r="E38" s="8" t="s">
        <v>58</v>
      </c>
      <c r="F38" s="8" t="s">
        <v>61</v>
      </c>
      <c r="G38" s="8" t="s">
        <v>111</v>
      </c>
      <c r="H38" s="8">
        <v>1880</v>
      </c>
      <c r="I38" s="8">
        <v>78</v>
      </c>
      <c r="J38" t="str">
        <f t="shared" si="21"/>
        <v xml:space="preserve">"000032": </v>
      </c>
      <c r="K38" t="str">
        <f t="shared" si="16"/>
        <v>{</v>
      </c>
      <c r="L38" t="str">
        <f t="shared" si="22"/>
        <v xml:space="preserve">"type": "book", </v>
      </c>
      <c r="M38" t="str">
        <f t="shared" si="4"/>
        <v xml:space="preserve">"details": </v>
      </c>
      <c r="N38" t="s">
        <v>179</v>
      </c>
      <c r="O38" t="str">
        <f t="shared" si="29"/>
        <v xml:space="preserve">"Robinson Crusoe", </v>
      </c>
      <c r="P38" t="str">
        <f t="shared" si="30"/>
        <v xml:space="preserve">"Daniel Defoe", </v>
      </c>
      <c r="Q38" t="str">
        <f t="shared" si="31"/>
        <v xml:space="preserve">"Action &amp; Advetnure", </v>
      </c>
      <c r="R38" t="str">
        <f t="shared" si="32"/>
        <v xml:space="preserve">"English", </v>
      </c>
      <c r="S38" t="str">
        <f t="shared" si="33"/>
        <v>"1880"</v>
      </c>
      <c r="T38" t="s">
        <v>180</v>
      </c>
      <c r="V38" t="str">
        <f t="shared" si="27"/>
        <v>"value": "78"</v>
      </c>
      <c r="W38" t="str">
        <f t="shared" si="19"/>
        <v>}</v>
      </c>
      <c r="X38" t="str">
        <f t="shared" si="28"/>
        <v>"000032": {"type": "book", "details": ["Robinson Crusoe", "Daniel Defoe", "Action &amp; Advetnure", "English", "1880"], "value": "78"}</v>
      </c>
      <c r="Y38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</v>
      </c>
    </row>
    <row r="39" spans="1:25" x14ac:dyDescent="0.35">
      <c r="A39">
        <v>33</v>
      </c>
      <c r="B39" t="str">
        <f t="shared" si="20"/>
        <v>000033</v>
      </c>
      <c r="C39" s="8" t="s">
        <v>0</v>
      </c>
      <c r="D39" s="8" t="s">
        <v>59</v>
      </c>
      <c r="E39" s="8" t="s">
        <v>60</v>
      </c>
      <c r="F39" s="8" t="s">
        <v>61</v>
      </c>
      <c r="G39" s="8" t="s">
        <v>111</v>
      </c>
      <c r="H39" s="8">
        <v>1960</v>
      </c>
      <c r="I39" s="8">
        <v>98</v>
      </c>
      <c r="J39" t="str">
        <f t="shared" si="21"/>
        <v xml:space="preserve">"000033": </v>
      </c>
      <c r="K39" t="str">
        <f t="shared" si="16"/>
        <v>{</v>
      </c>
      <c r="L39" t="str">
        <f t="shared" si="22"/>
        <v xml:space="preserve">"type": "book", </v>
      </c>
      <c r="M39" t="str">
        <f t="shared" si="4"/>
        <v xml:space="preserve">"details": </v>
      </c>
      <c r="N39" t="s">
        <v>179</v>
      </c>
      <c r="O39" t="str">
        <f t="shared" si="29"/>
        <v xml:space="preserve">"Hatchet", </v>
      </c>
      <c r="P39" t="str">
        <f t="shared" si="30"/>
        <v xml:space="preserve">"Gary Paulsen", </v>
      </c>
      <c r="Q39" t="str">
        <f t="shared" si="31"/>
        <v xml:space="preserve">"Action &amp; Advetnure", </v>
      </c>
      <c r="R39" t="str">
        <f t="shared" si="32"/>
        <v xml:space="preserve">"English", </v>
      </c>
      <c r="S39" t="str">
        <f t="shared" si="33"/>
        <v>"1960"</v>
      </c>
      <c r="T39" t="s">
        <v>180</v>
      </c>
      <c r="V39" t="str">
        <f t="shared" si="27"/>
        <v>"value": "98"</v>
      </c>
      <c r="W39" t="str">
        <f t="shared" si="19"/>
        <v>}</v>
      </c>
      <c r="X39" t="str">
        <f t="shared" si="28"/>
        <v>"000033": {"type": "book", "details": ["Hatchet", "Gary Paulsen", "Action &amp; Advetnure", "English", "1960"], "value": "98"}</v>
      </c>
      <c r="Y39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</v>
      </c>
    </row>
    <row r="40" spans="1:25" x14ac:dyDescent="0.35">
      <c r="A40">
        <v>34</v>
      </c>
      <c r="B40" t="str">
        <f t="shared" si="20"/>
        <v>000034</v>
      </c>
      <c r="C40" s="8" t="s">
        <v>0</v>
      </c>
      <c r="D40" s="8" t="s">
        <v>62</v>
      </c>
      <c r="E40" s="8" t="s">
        <v>63</v>
      </c>
      <c r="F40" s="8" t="s">
        <v>74</v>
      </c>
      <c r="G40" s="8" t="s">
        <v>111</v>
      </c>
      <c r="H40" s="8">
        <v>1983</v>
      </c>
      <c r="I40" s="8">
        <v>106</v>
      </c>
      <c r="J40" t="str">
        <f t="shared" si="21"/>
        <v xml:space="preserve">"000034": </v>
      </c>
      <c r="K40" t="str">
        <f t="shared" si="16"/>
        <v>{</v>
      </c>
      <c r="L40" t="str">
        <f t="shared" si="22"/>
        <v xml:space="preserve">"type": "book", </v>
      </c>
      <c r="M40" t="str">
        <f t="shared" si="4"/>
        <v xml:space="preserve">"details": </v>
      </c>
      <c r="N40" t="s">
        <v>179</v>
      </c>
      <c r="O40" t="str">
        <f t="shared" si="29"/>
        <v xml:space="preserve">"On the Road", </v>
      </c>
      <c r="P40" t="str">
        <f t="shared" si="30"/>
        <v xml:space="preserve">"Jack Kerouac", </v>
      </c>
      <c r="Q40" t="str">
        <f t="shared" si="31"/>
        <v xml:space="preserve">"Autobiographical", </v>
      </c>
      <c r="R40" t="str">
        <f t="shared" si="32"/>
        <v xml:space="preserve">"English", </v>
      </c>
      <c r="S40" t="str">
        <f t="shared" si="33"/>
        <v>"1983"</v>
      </c>
      <c r="T40" t="s">
        <v>180</v>
      </c>
      <c r="V40" t="str">
        <f t="shared" si="27"/>
        <v>"value": "106"</v>
      </c>
      <c r="W40" t="str">
        <f t="shared" si="19"/>
        <v>}</v>
      </c>
      <c r="X40" t="str">
        <f t="shared" si="28"/>
        <v>"000034": {"type": "book", "details": ["On the Road", "Jack Kerouac", "Autobiographical", "English", "1983"], "value": "106"}</v>
      </c>
      <c r="Y40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</v>
      </c>
    </row>
    <row r="41" spans="1:25" x14ac:dyDescent="0.35">
      <c r="A41">
        <v>35</v>
      </c>
      <c r="B41" t="str">
        <f t="shared" si="20"/>
        <v>000035</v>
      </c>
      <c r="C41" s="8" t="s">
        <v>0</v>
      </c>
      <c r="D41" s="8" t="s">
        <v>64</v>
      </c>
      <c r="E41" s="8" t="s">
        <v>65</v>
      </c>
      <c r="F41" s="8" t="s">
        <v>74</v>
      </c>
      <c r="G41" s="8" t="s">
        <v>111</v>
      </c>
      <c r="H41" s="8">
        <v>1990</v>
      </c>
      <c r="I41" s="8">
        <v>102</v>
      </c>
      <c r="J41" t="str">
        <f t="shared" si="21"/>
        <v xml:space="preserve">"000035": </v>
      </c>
      <c r="K41" t="str">
        <f t="shared" si="16"/>
        <v>{</v>
      </c>
      <c r="L41" t="str">
        <f t="shared" si="22"/>
        <v xml:space="preserve">"type": "book", </v>
      </c>
      <c r="M41" t="str">
        <f t="shared" si="4"/>
        <v xml:space="preserve">"details": </v>
      </c>
      <c r="N41" t="s">
        <v>179</v>
      </c>
      <c r="O41" t="str">
        <f t="shared" si="29"/>
        <v xml:space="preserve">"The Sorrows of Young Werther", </v>
      </c>
      <c r="P41" t="str">
        <f t="shared" si="30"/>
        <v xml:space="preserve">"Johann Wolfgang von Goethe", </v>
      </c>
      <c r="Q41" t="str">
        <f t="shared" si="31"/>
        <v xml:space="preserve">"Autobiographical", </v>
      </c>
      <c r="R41" t="str">
        <f t="shared" si="32"/>
        <v xml:space="preserve">"English", </v>
      </c>
      <c r="S41" t="str">
        <f t="shared" si="33"/>
        <v>"1990"</v>
      </c>
      <c r="T41" t="s">
        <v>180</v>
      </c>
      <c r="V41" t="str">
        <f t="shared" si="27"/>
        <v>"value": "102"</v>
      </c>
      <c r="W41" t="str">
        <f t="shared" si="19"/>
        <v>}</v>
      </c>
      <c r="X41" t="str">
        <f t="shared" si="28"/>
        <v>"000035": {"type": "book", "details": ["The Sorrows of Young Werther", "Johann Wolfgang von Goethe", "Autobiographical", "English", "1990"], "value": "102"}</v>
      </c>
      <c r="Y41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</v>
      </c>
    </row>
    <row r="42" spans="1:25" x14ac:dyDescent="0.35">
      <c r="A42">
        <v>36</v>
      </c>
      <c r="B42" t="str">
        <f t="shared" si="20"/>
        <v>000036</v>
      </c>
      <c r="C42" s="8" t="s">
        <v>0</v>
      </c>
      <c r="D42" s="8" t="s">
        <v>66</v>
      </c>
      <c r="E42" s="8" t="s">
        <v>67</v>
      </c>
      <c r="F42" s="8" t="s">
        <v>74</v>
      </c>
      <c r="G42" s="8" t="s">
        <v>111</v>
      </c>
      <c r="H42" s="8">
        <v>1950</v>
      </c>
      <c r="I42" s="8">
        <v>75</v>
      </c>
      <c r="J42" t="str">
        <f t="shared" si="21"/>
        <v xml:space="preserve">"000036": </v>
      </c>
      <c r="K42" t="str">
        <f t="shared" si="16"/>
        <v>{</v>
      </c>
      <c r="L42" t="str">
        <f t="shared" si="22"/>
        <v xml:space="preserve">"type": "book", </v>
      </c>
      <c r="M42" t="str">
        <f t="shared" si="4"/>
        <v xml:space="preserve">"details": </v>
      </c>
      <c r="N42" t="s">
        <v>179</v>
      </c>
      <c r="O42" t="str">
        <f t="shared" si="29"/>
        <v xml:space="preserve">"Remembrance of Things Past", </v>
      </c>
      <c r="P42" t="str">
        <f t="shared" si="30"/>
        <v xml:space="preserve">"Marcel Proust", </v>
      </c>
      <c r="Q42" t="str">
        <f t="shared" si="31"/>
        <v xml:space="preserve">"Autobiographical", </v>
      </c>
      <c r="R42" t="str">
        <f t="shared" si="32"/>
        <v xml:space="preserve">"English", </v>
      </c>
      <c r="S42" t="str">
        <f t="shared" si="33"/>
        <v>"1950"</v>
      </c>
      <c r="T42" t="s">
        <v>180</v>
      </c>
      <c r="V42" t="str">
        <f t="shared" si="27"/>
        <v>"value": "75"</v>
      </c>
      <c r="W42" t="str">
        <f t="shared" si="19"/>
        <v>}</v>
      </c>
      <c r="X42" t="str">
        <f t="shared" si="28"/>
        <v>"000036": {"type": "book", "details": ["Remembrance of Things Past", "Marcel Proust", "Autobiographical", "English", "1950"], "value": "75"}</v>
      </c>
      <c r="Y42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</v>
      </c>
    </row>
    <row r="43" spans="1:25" x14ac:dyDescent="0.35">
      <c r="A43">
        <v>37</v>
      </c>
      <c r="B43" t="str">
        <f t="shared" si="20"/>
        <v>000037</v>
      </c>
      <c r="C43" s="8" t="s">
        <v>0</v>
      </c>
      <c r="D43" s="8" t="s">
        <v>68</v>
      </c>
      <c r="E43" s="8" t="s">
        <v>69</v>
      </c>
      <c r="F43" s="8" t="s">
        <v>74</v>
      </c>
      <c r="G43" s="8" t="s">
        <v>111</v>
      </c>
      <c r="H43" s="8">
        <v>2010</v>
      </c>
      <c r="I43" s="8">
        <v>95</v>
      </c>
      <c r="J43" t="str">
        <f t="shared" si="21"/>
        <v xml:space="preserve">"000037": </v>
      </c>
      <c r="K43" t="str">
        <f t="shared" si="16"/>
        <v>{</v>
      </c>
      <c r="L43" t="str">
        <f t="shared" si="22"/>
        <v xml:space="preserve">"type": "book", </v>
      </c>
      <c r="M43" t="str">
        <f t="shared" si="4"/>
        <v xml:space="preserve">"details": </v>
      </c>
      <c r="N43" t="s">
        <v>179</v>
      </c>
      <c r="O43" t="str">
        <f t="shared" si="29"/>
        <v xml:space="preserve">"Little House on the Prairie", </v>
      </c>
      <c r="P43" t="str">
        <f t="shared" si="30"/>
        <v xml:space="preserve">"Laura Ingalls Wilder", </v>
      </c>
      <c r="Q43" t="str">
        <f t="shared" si="31"/>
        <v xml:space="preserve">"Autobiographical", </v>
      </c>
      <c r="R43" t="str">
        <f t="shared" si="32"/>
        <v xml:space="preserve">"English", </v>
      </c>
      <c r="S43" t="str">
        <f t="shared" si="33"/>
        <v>"2010"</v>
      </c>
      <c r="T43" t="s">
        <v>180</v>
      </c>
      <c r="V43" t="str">
        <f t="shared" si="27"/>
        <v>"value": "95"</v>
      </c>
      <c r="W43" t="str">
        <f t="shared" si="19"/>
        <v>}</v>
      </c>
      <c r="X43" t="str">
        <f t="shared" si="28"/>
        <v>"000037": {"type": "book", "details": ["Little House on the Prairie", "Laura Ingalls Wilder", "Autobiographical", "English", "2010"], "value": "95"}</v>
      </c>
      <c r="Y43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</v>
      </c>
    </row>
    <row r="44" spans="1:25" x14ac:dyDescent="0.35">
      <c r="A44">
        <v>38</v>
      </c>
      <c r="B44" t="str">
        <f t="shared" si="20"/>
        <v>000038</v>
      </c>
      <c r="C44" s="8" t="s">
        <v>0</v>
      </c>
      <c r="D44" s="8" t="s">
        <v>70</v>
      </c>
      <c r="E44" s="8" t="s">
        <v>67</v>
      </c>
      <c r="F44" s="8" t="s">
        <v>74</v>
      </c>
      <c r="G44" s="8" t="s">
        <v>111</v>
      </c>
      <c r="H44" s="8">
        <v>2009</v>
      </c>
      <c r="I44" s="8">
        <v>100</v>
      </c>
      <c r="J44" t="str">
        <f t="shared" si="21"/>
        <v xml:space="preserve">"000038": </v>
      </c>
      <c r="K44" t="str">
        <f t="shared" si="16"/>
        <v>{</v>
      </c>
      <c r="L44" t="str">
        <f t="shared" si="22"/>
        <v xml:space="preserve">"type": "book", </v>
      </c>
      <c r="M44" t="str">
        <f t="shared" si="4"/>
        <v xml:space="preserve">"details": </v>
      </c>
      <c r="N44" t="s">
        <v>179</v>
      </c>
      <c r="O44" t="str">
        <f t="shared" si="29"/>
        <v xml:space="preserve">"Swann's Way", </v>
      </c>
      <c r="P44" t="str">
        <f t="shared" si="30"/>
        <v xml:space="preserve">"Marcel Proust", </v>
      </c>
      <c r="Q44" t="str">
        <f t="shared" si="31"/>
        <v xml:space="preserve">"Autobiographical", </v>
      </c>
      <c r="R44" t="str">
        <f t="shared" si="32"/>
        <v xml:space="preserve">"English", </v>
      </c>
      <c r="S44" t="str">
        <f t="shared" si="33"/>
        <v>"2009"</v>
      </c>
      <c r="T44" t="s">
        <v>180</v>
      </c>
      <c r="V44" t="str">
        <f t="shared" si="27"/>
        <v>"value": "100"</v>
      </c>
      <c r="W44" t="str">
        <f t="shared" si="19"/>
        <v>}</v>
      </c>
      <c r="X44" t="str">
        <f t="shared" si="28"/>
        <v>"000038": {"type": "book", "details": ["Swann's Way", "Marcel Proust", "Autobiographical", "English", "2009"], "value": "100"}</v>
      </c>
      <c r="Y44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</v>
      </c>
    </row>
    <row r="45" spans="1:25" x14ac:dyDescent="0.35">
      <c r="A45">
        <v>39</v>
      </c>
      <c r="B45" t="str">
        <f t="shared" si="20"/>
        <v>000039</v>
      </c>
      <c r="C45" s="8" t="s">
        <v>0</v>
      </c>
      <c r="D45" s="8" t="s">
        <v>71</v>
      </c>
      <c r="E45" s="8" t="s">
        <v>69</v>
      </c>
      <c r="F45" s="8" t="s">
        <v>74</v>
      </c>
      <c r="G45" s="8" t="s">
        <v>111</v>
      </c>
      <c r="H45" s="8">
        <v>1943</v>
      </c>
      <c r="I45" s="8">
        <v>105</v>
      </c>
      <c r="J45" t="str">
        <f t="shared" si="21"/>
        <v xml:space="preserve">"000039": </v>
      </c>
      <c r="K45" t="str">
        <f t="shared" si="16"/>
        <v>{</v>
      </c>
      <c r="L45" t="str">
        <f t="shared" si="22"/>
        <v xml:space="preserve">"type": "book", </v>
      </c>
      <c r="M45" t="str">
        <f t="shared" si="4"/>
        <v xml:space="preserve">"details": </v>
      </c>
      <c r="N45" t="s">
        <v>179</v>
      </c>
      <c r="O45" t="str">
        <f t="shared" si="29"/>
        <v xml:space="preserve">"On the Banks of Plum Creek", </v>
      </c>
      <c r="P45" t="str">
        <f t="shared" si="30"/>
        <v xml:space="preserve">"Laura Ingalls Wilder", </v>
      </c>
      <c r="Q45" t="str">
        <f t="shared" si="31"/>
        <v xml:space="preserve">"Autobiographical", </v>
      </c>
      <c r="R45" t="str">
        <f t="shared" si="32"/>
        <v xml:space="preserve">"English", </v>
      </c>
      <c r="S45" t="str">
        <f t="shared" si="33"/>
        <v>"1943"</v>
      </c>
      <c r="T45" t="s">
        <v>180</v>
      </c>
      <c r="V45" t="str">
        <f t="shared" si="27"/>
        <v>"value": "105"</v>
      </c>
      <c r="W45" t="str">
        <f t="shared" si="19"/>
        <v>}</v>
      </c>
      <c r="X45" t="str">
        <f t="shared" si="28"/>
        <v>"000039": {"type": "book", "details": ["On the Banks of Plum Creek", "Laura Ingalls Wilder", "Autobiographical", "English", "1943"], "value": "105"}</v>
      </c>
      <c r="Y45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</v>
      </c>
    </row>
    <row r="46" spans="1:25" x14ac:dyDescent="0.35">
      <c r="A46">
        <v>40</v>
      </c>
      <c r="B46" t="str">
        <f t="shared" si="20"/>
        <v>000040</v>
      </c>
      <c r="C46" s="8" t="s">
        <v>0</v>
      </c>
      <c r="D46" s="8" t="s">
        <v>72</v>
      </c>
      <c r="E46" s="8" t="s">
        <v>69</v>
      </c>
      <c r="F46" s="8" t="s">
        <v>74</v>
      </c>
      <c r="G46" s="8" t="s">
        <v>111</v>
      </c>
      <c r="H46" s="8">
        <v>1854</v>
      </c>
      <c r="I46" s="8">
        <v>103</v>
      </c>
      <c r="J46" t="str">
        <f t="shared" si="21"/>
        <v xml:space="preserve">"000040": </v>
      </c>
      <c r="K46" t="str">
        <f t="shared" si="16"/>
        <v>{</v>
      </c>
      <c r="L46" t="str">
        <f t="shared" si="22"/>
        <v xml:space="preserve">"type": "book", </v>
      </c>
      <c r="M46" t="str">
        <f t="shared" si="4"/>
        <v xml:space="preserve">"details": </v>
      </c>
      <c r="N46" t="s">
        <v>179</v>
      </c>
      <c r="O46" t="str">
        <f t="shared" si="29"/>
        <v xml:space="preserve">"The Long Winter", </v>
      </c>
      <c r="P46" t="str">
        <f t="shared" si="30"/>
        <v xml:space="preserve">"Laura Ingalls Wilder", </v>
      </c>
      <c r="Q46" t="str">
        <f t="shared" si="31"/>
        <v xml:space="preserve">"Autobiographical", </v>
      </c>
      <c r="R46" t="str">
        <f t="shared" si="32"/>
        <v xml:space="preserve">"English", </v>
      </c>
      <c r="S46" t="str">
        <f t="shared" si="33"/>
        <v>"1854"</v>
      </c>
      <c r="T46" t="s">
        <v>180</v>
      </c>
      <c r="V46" t="str">
        <f t="shared" si="27"/>
        <v>"value": "103"</v>
      </c>
      <c r="W46" t="str">
        <f t="shared" si="19"/>
        <v>}</v>
      </c>
      <c r="X46" t="str">
        <f t="shared" si="28"/>
        <v>"000040": {"type": "book", "details": ["The Long Winter", "Laura Ingalls Wilder", "Autobiographical", "English", "1854"], "value": "103"}</v>
      </c>
      <c r="Y46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</v>
      </c>
    </row>
    <row r="47" spans="1:25" x14ac:dyDescent="0.35">
      <c r="A47">
        <v>41</v>
      </c>
      <c r="B47" t="str">
        <f t="shared" si="20"/>
        <v>000041</v>
      </c>
      <c r="C47" s="8" t="s">
        <v>0</v>
      </c>
      <c r="D47" s="8" t="s">
        <v>73</v>
      </c>
      <c r="E47" s="8" t="s">
        <v>69</v>
      </c>
      <c r="F47" s="8" t="s">
        <v>74</v>
      </c>
      <c r="G47" s="8" t="s">
        <v>111</v>
      </c>
      <c r="H47" s="8">
        <v>1890</v>
      </c>
      <c r="I47" s="8">
        <v>96</v>
      </c>
      <c r="J47" t="str">
        <f t="shared" si="21"/>
        <v xml:space="preserve">"000041": </v>
      </c>
      <c r="K47" t="str">
        <f t="shared" si="16"/>
        <v>{</v>
      </c>
      <c r="L47" t="str">
        <f t="shared" si="22"/>
        <v xml:space="preserve">"type": "book", </v>
      </c>
      <c r="M47" t="str">
        <f t="shared" si="4"/>
        <v xml:space="preserve">"details": </v>
      </c>
      <c r="N47" t="s">
        <v>179</v>
      </c>
      <c r="O47" t="str">
        <f t="shared" si="29"/>
        <v xml:space="preserve">"By the Shores of Silver Lake", </v>
      </c>
      <c r="P47" t="str">
        <f t="shared" si="30"/>
        <v xml:space="preserve">"Laura Ingalls Wilder", </v>
      </c>
      <c r="Q47" t="str">
        <f t="shared" si="31"/>
        <v xml:space="preserve">"Autobiographical", </v>
      </c>
      <c r="R47" t="str">
        <f t="shared" si="32"/>
        <v xml:space="preserve">"English", </v>
      </c>
      <c r="S47" t="str">
        <f t="shared" si="33"/>
        <v>"1890"</v>
      </c>
      <c r="T47" t="s">
        <v>180</v>
      </c>
      <c r="V47" t="str">
        <f t="shared" si="27"/>
        <v>"value": "96"</v>
      </c>
      <c r="W47" t="str">
        <f t="shared" si="19"/>
        <v>}</v>
      </c>
      <c r="X47" t="str">
        <f t="shared" si="28"/>
        <v>"000041": {"type": "book", "details": ["By the Shores of Silver Lake", "Laura Ingalls Wilder", "Autobiographical", "English", "1890"], "value": "96"}</v>
      </c>
      <c r="Y47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</v>
      </c>
    </row>
    <row r="48" spans="1:25" x14ac:dyDescent="0.35">
      <c r="A48">
        <v>42</v>
      </c>
      <c r="B48" t="str">
        <f t="shared" si="20"/>
        <v>000042</v>
      </c>
      <c r="C48" s="8" t="s">
        <v>0</v>
      </c>
      <c r="D48" s="8" t="s">
        <v>75</v>
      </c>
      <c r="E48" s="8" t="s">
        <v>76</v>
      </c>
      <c r="F48" s="8" t="s">
        <v>93</v>
      </c>
      <c r="G48" s="8" t="s">
        <v>111</v>
      </c>
      <c r="H48" s="8">
        <v>1880</v>
      </c>
      <c r="I48" s="8">
        <v>106</v>
      </c>
      <c r="J48" t="str">
        <f t="shared" si="21"/>
        <v xml:space="preserve">"000042": </v>
      </c>
      <c r="K48" t="str">
        <f t="shared" si="16"/>
        <v>{</v>
      </c>
      <c r="L48" t="str">
        <f t="shared" si="22"/>
        <v xml:space="preserve">"type": "book", </v>
      </c>
      <c r="M48" t="str">
        <f t="shared" si="4"/>
        <v xml:space="preserve">"details": </v>
      </c>
      <c r="N48" t="s">
        <v>179</v>
      </c>
      <c r="O48" t="str">
        <f t="shared" si="29"/>
        <v xml:space="preserve">"Alice's Adventures in Wonderland", </v>
      </c>
      <c r="P48" t="str">
        <f t="shared" si="30"/>
        <v xml:space="preserve">"Lewis Carroll", </v>
      </c>
      <c r="Q48" t="str">
        <f t="shared" si="31"/>
        <v xml:space="preserve">"Fantasy", </v>
      </c>
      <c r="R48" t="str">
        <f t="shared" si="32"/>
        <v xml:space="preserve">"English", </v>
      </c>
      <c r="S48" t="str">
        <f t="shared" si="33"/>
        <v>"1880"</v>
      </c>
      <c r="T48" t="s">
        <v>180</v>
      </c>
      <c r="V48" t="str">
        <f t="shared" si="27"/>
        <v>"value": "106"</v>
      </c>
      <c r="W48" t="str">
        <f t="shared" si="19"/>
        <v>}</v>
      </c>
      <c r="X48" t="str">
        <f t="shared" si="28"/>
        <v>"000042": {"type": "book", "details": ["Alice's Adventures in Wonderland", "Lewis Carroll", "Fantasy", "English", "1880"], "value": "106"}</v>
      </c>
      <c r="Y48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</v>
      </c>
    </row>
    <row r="49" spans="1:25" x14ac:dyDescent="0.35">
      <c r="A49">
        <v>43</v>
      </c>
      <c r="B49" t="str">
        <f t="shared" si="20"/>
        <v>000043</v>
      </c>
      <c r="C49" s="8" t="s">
        <v>0</v>
      </c>
      <c r="D49" s="8" t="s">
        <v>77</v>
      </c>
      <c r="E49" s="8" t="s">
        <v>78</v>
      </c>
      <c r="F49" s="8" t="s">
        <v>93</v>
      </c>
      <c r="G49" s="8" t="s">
        <v>111</v>
      </c>
      <c r="H49" s="8">
        <v>1960</v>
      </c>
      <c r="I49" s="8">
        <v>108</v>
      </c>
      <c r="J49" t="str">
        <f t="shared" si="21"/>
        <v xml:space="preserve">"000043": </v>
      </c>
      <c r="K49" t="str">
        <f t="shared" si="16"/>
        <v>{</v>
      </c>
      <c r="L49" t="str">
        <f t="shared" si="22"/>
        <v xml:space="preserve">"type": "book", </v>
      </c>
      <c r="M49" t="str">
        <f t="shared" si="4"/>
        <v xml:space="preserve">"details": </v>
      </c>
      <c r="N49" t="s">
        <v>179</v>
      </c>
      <c r="O49" t="str">
        <f t="shared" si="29"/>
        <v xml:space="preserve">"Gulliver's Travels", </v>
      </c>
      <c r="P49" t="str">
        <f t="shared" si="30"/>
        <v xml:space="preserve">"Jonathan Swift", </v>
      </c>
      <c r="Q49" t="str">
        <f t="shared" si="31"/>
        <v xml:space="preserve">"Fantasy", </v>
      </c>
      <c r="R49" t="str">
        <f t="shared" si="32"/>
        <v xml:space="preserve">"English", </v>
      </c>
      <c r="S49" t="str">
        <f t="shared" si="33"/>
        <v>"1960"</v>
      </c>
      <c r="T49" t="s">
        <v>180</v>
      </c>
      <c r="V49" t="str">
        <f t="shared" si="27"/>
        <v>"value": "108"</v>
      </c>
      <c r="W49" t="str">
        <f t="shared" si="19"/>
        <v>}</v>
      </c>
      <c r="X49" t="str">
        <f t="shared" si="28"/>
        <v>"000043": {"type": "book", "details": ["Gulliver's Travels", "Jonathan Swift", "Fantasy", "English", "1960"], "value": "108"}</v>
      </c>
      <c r="Y49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</v>
      </c>
    </row>
    <row r="50" spans="1:25" x14ac:dyDescent="0.35">
      <c r="A50">
        <v>44</v>
      </c>
      <c r="B50" t="str">
        <f t="shared" si="20"/>
        <v>000044</v>
      </c>
      <c r="C50" s="8" t="s">
        <v>0</v>
      </c>
      <c r="D50" s="8" t="s">
        <v>79</v>
      </c>
      <c r="E50" s="8" t="s">
        <v>80</v>
      </c>
      <c r="F50" s="8" t="s">
        <v>93</v>
      </c>
      <c r="G50" s="8" t="s">
        <v>111</v>
      </c>
      <c r="H50" s="8">
        <v>1983</v>
      </c>
      <c r="I50" s="8">
        <v>100</v>
      </c>
      <c r="J50" t="str">
        <f t="shared" si="21"/>
        <v xml:space="preserve">"000044": </v>
      </c>
      <c r="K50" t="str">
        <f t="shared" si="16"/>
        <v>{</v>
      </c>
      <c r="L50" t="str">
        <f t="shared" si="22"/>
        <v xml:space="preserve">"type": "book", </v>
      </c>
      <c r="M50" t="str">
        <f t="shared" si="4"/>
        <v xml:space="preserve">"details": </v>
      </c>
      <c r="N50" t="s">
        <v>179</v>
      </c>
      <c r="O50" t="str">
        <f t="shared" si="29"/>
        <v xml:space="preserve">"The Hobbit, or, There and Back Again", </v>
      </c>
      <c r="P50" t="str">
        <f t="shared" si="30"/>
        <v xml:space="preserve">"J.R.R. Tolkien", </v>
      </c>
      <c r="Q50" t="str">
        <f t="shared" si="31"/>
        <v xml:space="preserve">"Fantasy", </v>
      </c>
      <c r="R50" t="str">
        <f t="shared" si="32"/>
        <v xml:space="preserve">"English", </v>
      </c>
      <c r="S50" t="str">
        <f t="shared" si="33"/>
        <v>"1983"</v>
      </c>
      <c r="T50" t="s">
        <v>180</v>
      </c>
      <c r="V50" t="str">
        <f t="shared" si="27"/>
        <v>"value": "100"</v>
      </c>
      <c r="W50" t="str">
        <f t="shared" si="19"/>
        <v>}</v>
      </c>
      <c r="X50" t="str">
        <f t="shared" si="28"/>
        <v>"000044": {"type": "book", "details": ["The Hobbit, or, There and Back Again", "J.R.R. Tolkien", "Fantasy", "English", "1983"], "value": "100"}</v>
      </c>
      <c r="Y50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</v>
      </c>
    </row>
    <row r="51" spans="1:25" x14ac:dyDescent="0.35">
      <c r="A51">
        <v>45</v>
      </c>
      <c r="B51" t="str">
        <f t="shared" si="20"/>
        <v>000045</v>
      </c>
      <c r="C51" s="8" t="s">
        <v>0</v>
      </c>
      <c r="D51" s="8" t="s">
        <v>81</v>
      </c>
      <c r="E51" s="8" t="s">
        <v>80</v>
      </c>
      <c r="F51" s="8" t="s">
        <v>93</v>
      </c>
      <c r="G51" s="8" t="s">
        <v>111</v>
      </c>
      <c r="H51" s="8">
        <v>1990</v>
      </c>
      <c r="I51" s="8">
        <v>116</v>
      </c>
      <c r="J51" t="str">
        <f t="shared" si="21"/>
        <v xml:space="preserve">"000045": </v>
      </c>
      <c r="K51" t="str">
        <f t="shared" si="16"/>
        <v>{</v>
      </c>
      <c r="L51" t="str">
        <f t="shared" si="22"/>
        <v xml:space="preserve">"type": "book", </v>
      </c>
      <c r="M51" t="str">
        <f t="shared" si="4"/>
        <v xml:space="preserve">"details": </v>
      </c>
      <c r="N51" t="s">
        <v>179</v>
      </c>
      <c r="O51" t="str">
        <f t="shared" si="29"/>
        <v xml:space="preserve">"The Return of the King", </v>
      </c>
      <c r="P51" t="str">
        <f t="shared" si="30"/>
        <v xml:space="preserve">"J.R.R. Tolkien", </v>
      </c>
      <c r="Q51" t="str">
        <f t="shared" si="31"/>
        <v xml:space="preserve">"Fantasy", </v>
      </c>
      <c r="R51" t="str">
        <f t="shared" si="32"/>
        <v xml:space="preserve">"English", </v>
      </c>
      <c r="S51" t="str">
        <f t="shared" si="33"/>
        <v>"1990"</v>
      </c>
      <c r="T51" t="s">
        <v>180</v>
      </c>
      <c r="V51" t="str">
        <f t="shared" si="27"/>
        <v>"value": "116"</v>
      </c>
      <c r="W51" t="str">
        <f t="shared" si="19"/>
        <v>}</v>
      </c>
      <c r="X51" t="str">
        <f t="shared" si="28"/>
        <v>"000045": {"type": "book", "details": ["The Return of the King", "J.R.R. Tolkien", "Fantasy", "English", "1990"], "value": "116"}</v>
      </c>
      <c r="Y51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</v>
      </c>
    </row>
    <row r="52" spans="1:25" x14ac:dyDescent="0.35">
      <c r="A52">
        <v>46</v>
      </c>
      <c r="B52" t="str">
        <f t="shared" si="20"/>
        <v>000046</v>
      </c>
      <c r="C52" s="8" t="s">
        <v>0</v>
      </c>
      <c r="D52" s="8" t="s">
        <v>82</v>
      </c>
      <c r="E52" s="8" t="s">
        <v>83</v>
      </c>
      <c r="F52" s="8" t="s">
        <v>93</v>
      </c>
      <c r="G52" s="8" t="s">
        <v>111</v>
      </c>
      <c r="H52" s="8">
        <v>1950</v>
      </c>
      <c r="I52" s="8">
        <v>119</v>
      </c>
      <c r="J52" t="str">
        <f t="shared" si="21"/>
        <v xml:space="preserve">"000046": </v>
      </c>
      <c r="K52" t="str">
        <f t="shared" si="16"/>
        <v>{</v>
      </c>
      <c r="L52" t="str">
        <f t="shared" si="22"/>
        <v xml:space="preserve">"type": "book", </v>
      </c>
      <c r="M52" t="str">
        <f t="shared" si="4"/>
        <v xml:space="preserve">"details": </v>
      </c>
      <c r="N52" t="s">
        <v>179</v>
      </c>
      <c r="O52" t="str">
        <f t="shared" si="29"/>
        <v xml:space="preserve">"The Wizard of Oz", </v>
      </c>
      <c r="P52" t="str">
        <f t="shared" si="30"/>
        <v xml:space="preserve">"L. Frank Baum", </v>
      </c>
      <c r="Q52" t="str">
        <f t="shared" si="31"/>
        <v xml:space="preserve">"Fantasy", </v>
      </c>
      <c r="R52" t="str">
        <f t="shared" si="32"/>
        <v xml:space="preserve">"English", </v>
      </c>
      <c r="S52" t="str">
        <f t="shared" si="33"/>
        <v>"1950"</v>
      </c>
      <c r="T52" t="s">
        <v>180</v>
      </c>
      <c r="V52" t="str">
        <f t="shared" si="27"/>
        <v>"value": "119"</v>
      </c>
      <c r="W52" t="str">
        <f t="shared" si="19"/>
        <v>}</v>
      </c>
      <c r="X52" t="str">
        <f t="shared" si="28"/>
        <v>"000046": {"type": "book", "details": ["The Wizard of Oz", "L. Frank Baum", "Fantasy", "English", "1950"], "value": "119"}</v>
      </c>
      <c r="Y52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</v>
      </c>
    </row>
    <row r="53" spans="1:25" x14ac:dyDescent="0.35">
      <c r="A53">
        <v>47</v>
      </c>
      <c r="B53" t="str">
        <f t="shared" si="20"/>
        <v>000047</v>
      </c>
      <c r="C53" s="8" t="s">
        <v>0</v>
      </c>
      <c r="D53" s="8" t="s">
        <v>84</v>
      </c>
      <c r="E53" s="8" t="s">
        <v>85</v>
      </c>
      <c r="F53" s="8" t="s">
        <v>93</v>
      </c>
      <c r="G53" s="8" t="s">
        <v>111</v>
      </c>
      <c r="H53" s="8">
        <v>2010</v>
      </c>
      <c r="I53" s="8">
        <v>78</v>
      </c>
      <c r="J53" t="str">
        <f t="shared" si="21"/>
        <v xml:space="preserve">"000047": </v>
      </c>
      <c r="K53" t="str">
        <f t="shared" si="16"/>
        <v>{</v>
      </c>
      <c r="L53" t="str">
        <f t="shared" si="22"/>
        <v xml:space="preserve">"type": "book", </v>
      </c>
      <c r="M53" t="str">
        <f t="shared" si="4"/>
        <v xml:space="preserve">"details": </v>
      </c>
      <c r="N53" t="s">
        <v>179</v>
      </c>
      <c r="O53" t="str">
        <f t="shared" si="29"/>
        <v xml:space="preserve">"The Wind in the Willows", </v>
      </c>
      <c r="P53" t="str">
        <f t="shared" si="30"/>
        <v xml:space="preserve">"Kenneth Grahame", </v>
      </c>
      <c r="Q53" t="str">
        <f t="shared" si="31"/>
        <v xml:space="preserve">"Fantasy", </v>
      </c>
      <c r="R53" t="str">
        <f t="shared" si="32"/>
        <v xml:space="preserve">"English", </v>
      </c>
      <c r="S53" t="str">
        <f t="shared" si="33"/>
        <v>"2010"</v>
      </c>
      <c r="T53" t="s">
        <v>180</v>
      </c>
      <c r="V53" t="str">
        <f t="shared" si="27"/>
        <v>"value": "78"</v>
      </c>
      <c r="W53" t="str">
        <f t="shared" si="19"/>
        <v>}</v>
      </c>
      <c r="X53" t="str">
        <f t="shared" si="28"/>
        <v>"000047": {"type": "book", "details": ["The Wind in the Willows", "Kenneth Grahame", "Fantasy", "English", "2010"], "value": "78"}</v>
      </c>
      <c r="Y53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</v>
      </c>
    </row>
    <row r="54" spans="1:25" x14ac:dyDescent="0.35">
      <c r="A54">
        <v>48</v>
      </c>
      <c r="B54" t="str">
        <f t="shared" si="20"/>
        <v>000048</v>
      </c>
      <c r="C54" s="8" t="s">
        <v>0</v>
      </c>
      <c r="D54" s="8" t="s">
        <v>86</v>
      </c>
      <c r="E54" s="8" t="s">
        <v>87</v>
      </c>
      <c r="F54" s="8" t="s">
        <v>93</v>
      </c>
      <c r="G54" s="8" t="s">
        <v>111</v>
      </c>
      <c r="H54" s="8">
        <v>2009</v>
      </c>
      <c r="I54" s="8">
        <v>97</v>
      </c>
      <c r="J54" t="str">
        <f t="shared" si="21"/>
        <v xml:space="preserve">"000048": </v>
      </c>
      <c r="K54" t="str">
        <f t="shared" si="16"/>
        <v>{</v>
      </c>
      <c r="L54" t="str">
        <f t="shared" si="22"/>
        <v xml:space="preserve">"type": "book", </v>
      </c>
      <c r="M54" t="str">
        <f t="shared" si="4"/>
        <v xml:space="preserve">"details": </v>
      </c>
      <c r="N54" t="s">
        <v>179</v>
      </c>
      <c r="O54" t="str">
        <f t="shared" si="29"/>
        <v xml:space="preserve">"Harry Potter and the Sorcerer's Stone", </v>
      </c>
      <c r="P54" t="str">
        <f t="shared" si="30"/>
        <v xml:space="preserve">"J.K. Rowling", </v>
      </c>
      <c r="Q54" t="str">
        <f t="shared" si="31"/>
        <v xml:space="preserve">"Fantasy", </v>
      </c>
      <c r="R54" t="str">
        <f t="shared" si="32"/>
        <v xml:space="preserve">"English", </v>
      </c>
      <c r="S54" t="str">
        <f t="shared" si="33"/>
        <v>"2009"</v>
      </c>
      <c r="T54" t="s">
        <v>180</v>
      </c>
      <c r="V54" t="str">
        <f t="shared" si="27"/>
        <v>"value": "97"</v>
      </c>
      <c r="W54" t="str">
        <f t="shared" si="19"/>
        <v>}</v>
      </c>
      <c r="X54" t="str">
        <f t="shared" si="28"/>
        <v>"000048": {"type": "book", "details": ["Harry Potter and the Sorcerer's Stone", "J.K. Rowling", "Fantasy", "English", "2009"], "value": "97"}</v>
      </c>
      <c r="Y54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</v>
      </c>
    </row>
    <row r="55" spans="1:25" x14ac:dyDescent="0.35">
      <c r="A55">
        <v>49</v>
      </c>
      <c r="B55" t="str">
        <f t="shared" si="20"/>
        <v>000049</v>
      </c>
      <c r="C55" s="8" t="s">
        <v>0</v>
      </c>
      <c r="D55" s="8" t="s">
        <v>88</v>
      </c>
      <c r="E55" s="8" t="s">
        <v>89</v>
      </c>
      <c r="F55" s="8" t="s">
        <v>93</v>
      </c>
      <c r="G55" s="8" t="s">
        <v>111</v>
      </c>
      <c r="H55" s="8">
        <v>1943</v>
      </c>
      <c r="I55" s="8">
        <v>94</v>
      </c>
      <c r="J55" t="str">
        <f t="shared" si="21"/>
        <v xml:space="preserve">"000049": </v>
      </c>
      <c r="K55" t="str">
        <f t="shared" si="16"/>
        <v>{</v>
      </c>
      <c r="L55" t="str">
        <f t="shared" si="22"/>
        <v xml:space="preserve">"type": "book", </v>
      </c>
      <c r="M55" t="str">
        <f t="shared" si="4"/>
        <v xml:space="preserve">"details": </v>
      </c>
      <c r="N55" t="s">
        <v>179</v>
      </c>
      <c r="O55" t="str">
        <f t="shared" si="29"/>
        <v xml:space="preserve">"The Lion, the Witch, and the Wardrobe", </v>
      </c>
      <c r="P55" t="str">
        <f t="shared" si="30"/>
        <v xml:space="preserve">"C.S. Lewis", </v>
      </c>
      <c r="Q55" t="str">
        <f t="shared" si="31"/>
        <v xml:space="preserve">"Fantasy", </v>
      </c>
      <c r="R55" t="str">
        <f t="shared" si="32"/>
        <v xml:space="preserve">"English", </v>
      </c>
      <c r="S55" t="str">
        <f t="shared" si="33"/>
        <v>"1943"</v>
      </c>
      <c r="T55" t="s">
        <v>180</v>
      </c>
      <c r="V55" t="str">
        <f t="shared" si="27"/>
        <v>"value": "94"</v>
      </c>
      <c r="W55" t="str">
        <f t="shared" si="19"/>
        <v>}</v>
      </c>
      <c r="X55" t="str">
        <f t="shared" si="28"/>
        <v>"000049": {"type": "book", "details": ["The Lion, the Witch, and the Wardrobe", "C.S. Lewis", "Fantasy", "English", "1943"], "value": "94"}</v>
      </c>
      <c r="Y55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</v>
      </c>
    </row>
    <row r="56" spans="1:25" x14ac:dyDescent="0.35">
      <c r="A56">
        <v>50</v>
      </c>
      <c r="B56" t="str">
        <f t="shared" si="20"/>
        <v>000050</v>
      </c>
      <c r="C56" s="8" t="s">
        <v>0</v>
      </c>
      <c r="D56" s="8" t="s">
        <v>90</v>
      </c>
      <c r="E56" s="8" t="s">
        <v>91</v>
      </c>
      <c r="F56" s="8" t="s">
        <v>93</v>
      </c>
      <c r="G56" s="8" t="s">
        <v>111</v>
      </c>
      <c r="H56" s="8">
        <v>1854</v>
      </c>
      <c r="I56" s="8">
        <v>85</v>
      </c>
      <c r="J56" t="str">
        <f t="shared" si="21"/>
        <v xml:space="preserve">"000050": </v>
      </c>
      <c r="K56" t="str">
        <f t="shared" si="16"/>
        <v>{</v>
      </c>
      <c r="L56" t="str">
        <f t="shared" si="22"/>
        <v xml:space="preserve">"type": "book", </v>
      </c>
      <c r="M56" t="str">
        <f t="shared" si="4"/>
        <v xml:space="preserve">"details": </v>
      </c>
      <c r="N56" t="s">
        <v>179</v>
      </c>
      <c r="O56" t="str">
        <f t="shared" si="29"/>
        <v xml:space="preserve">"Peter Pan", </v>
      </c>
      <c r="P56" t="str">
        <f t="shared" si="30"/>
        <v xml:space="preserve">"J.M. Barrie", </v>
      </c>
      <c r="Q56" t="str">
        <f t="shared" si="31"/>
        <v xml:space="preserve">"Fantasy", </v>
      </c>
      <c r="R56" t="str">
        <f t="shared" si="32"/>
        <v xml:space="preserve">"English", </v>
      </c>
      <c r="S56" t="str">
        <f t="shared" si="33"/>
        <v>"1854"</v>
      </c>
      <c r="T56" t="s">
        <v>180</v>
      </c>
      <c r="V56" t="str">
        <f t="shared" si="27"/>
        <v>"value": "85"</v>
      </c>
      <c r="W56" t="str">
        <f t="shared" si="19"/>
        <v>}</v>
      </c>
      <c r="X56" t="str">
        <f t="shared" si="28"/>
        <v>"000050": {"type": "book", "details": ["Peter Pan", "J.M. Barrie", "Fantasy", "English", "1854"], "value": "85"}</v>
      </c>
      <c r="Y56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</v>
      </c>
    </row>
    <row r="57" spans="1:25" x14ac:dyDescent="0.35">
      <c r="A57">
        <v>51</v>
      </c>
      <c r="B57" t="str">
        <f t="shared" si="20"/>
        <v>000051</v>
      </c>
      <c r="C57" s="8" t="s">
        <v>0</v>
      </c>
      <c r="D57" s="8" t="s">
        <v>92</v>
      </c>
      <c r="E57" s="8" t="s">
        <v>87</v>
      </c>
      <c r="F57" s="8" t="s">
        <v>93</v>
      </c>
      <c r="G57" s="8" t="s">
        <v>111</v>
      </c>
      <c r="H57" s="8">
        <v>1890</v>
      </c>
      <c r="I57" s="8">
        <v>84</v>
      </c>
      <c r="J57" t="str">
        <f t="shared" si="21"/>
        <v xml:space="preserve">"000051": </v>
      </c>
      <c r="K57" t="str">
        <f t="shared" si="16"/>
        <v>{</v>
      </c>
      <c r="L57" t="str">
        <f t="shared" si="22"/>
        <v xml:space="preserve">"type": "book", </v>
      </c>
      <c r="M57" t="str">
        <f t="shared" si="4"/>
        <v xml:space="preserve">"details": </v>
      </c>
      <c r="N57" t="s">
        <v>179</v>
      </c>
      <c r="O57" t="str">
        <f t="shared" si="29"/>
        <v xml:space="preserve">"Harry Potter and the Chamber of Secrets", </v>
      </c>
      <c r="P57" t="str">
        <f t="shared" si="30"/>
        <v xml:space="preserve">"J.K. Rowling", </v>
      </c>
      <c r="Q57" t="str">
        <f t="shared" si="31"/>
        <v xml:space="preserve">"Fantasy", </v>
      </c>
      <c r="R57" t="str">
        <f t="shared" si="32"/>
        <v xml:space="preserve">"English", </v>
      </c>
      <c r="S57" t="str">
        <f t="shared" si="33"/>
        <v>"1890"</v>
      </c>
      <c r="T57" t="s">
        <v>180</v>
      </c>
      <c r="V57" t="str">
        <f t="shared" si="27"/>
        <v>"value": "84"</v>
      </c>
      <c r="W57" t="str">
        <f t="shared" si="19"/>
        <v>}</v>
      </c>
      <c r="X57" t="str">
        <f t="shared" si="28"/>
        <v>"000051": {"type": "book", "details": ["Harry Potter and the Chamber of Secrets", "J.K. Rowling", "Fantasy", "English", "1890"], "value": "84"}</v>
      </c>
      <c r="Y57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</v>
      </c>
    </row>
    <row r="58" spans="1:25" x14ac:dyDescent="0.35">
      <c r="A58">
        <v>52</v>
      </c>
      <c r="B58" t="str">
        <f t="shared" si="20"/>
        <v>000052</v>
      </c>
      <c r="C58" s="8" t="s">
        <v>0</v>
      </c>
      <c r="D58" s="8" t="s">
        <v>94</v>
      </c>
      <c r="E58" s="8" t="s">
        <v>95</v>
      </c>
      <c r="F58" s="8" t="s">
        <v>109</v>
      </c>
      <c r="G58" s="8" t="s">
        <v>111</v>
      </c>
      <c r="H58" s="8">
        <v>1880</v>
      </c>
      <c r="I58" s="8">
        <v>85</v>
      </c>
      <c r="J58" t="str">
        <f t="shared" si="21"/>
        <v xml:space="preserve">"000052": </v>
      </c>
      <c r="K58" t="str">
        <f t="shared" si="16"/>
        <v>{</v>
      </c>
      <c r="L58" t="str">
        <f t="shared" si="22"/>
        <v xml:space="preserve">"type": "book", </v>
      </c>
      <c r="M58" t="str">
        <f t="shared" si="4"/>
        <v xml:space="preserve">"details": </v>
      </c>
      <c r="N58" t="s">
        <v>179</v>
      </c>
      <c r="O58" t="str">
        <f t="shared" si="29"/>
        <v xml:space="preserve">"Pride and Prejudice", </v>
      </c>
      <c r="P58" t="str">
        <f t="shared" si="30"/>
        <v xml:space="preserve">"Jane Austen", </v>
      </c>
      <c r="Q58" t="str">
        <f t="shared" si="31"/>
        <v xml:space="preserve">"Romance", </v>
      </c>
      <c r="R58" t="str">
        <f t="shared" si="32"/>
        <v xml:space="preserve">"English", </v>
      </c>
      <c r="S58" t="str">
        <f t="shared" si="33"/>
        <v>"1880"</v>
      </c>
      <c r="T58" t="s">
        <v>180</v>
      </c>
      <c r="V58" t="str">
        <f t="shared" si="27"/>
        <v>"value": "85"</v>
      </c>
      <c r="W58" t="str">
        <f t="shared" si="19"/>
        <v>}</v>
      </c>
      <c r="X58" t="str">
        <f t="shared" si="28"/>
        <v>"000052": {"type": "book", "details": ["Pride and Prejudice", "Jane Austen", "Romance", "English", "1880"], "value": "85"}</v>
      </c>
      <c r="Y58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</v>
      </c>
    </row>
    <row r="59" spans="1:25" x14ac:dyDescent="0.35">
      <c r="A59">
        <v>53</v>
      </c>
      <c r="B59" t="str">
        <f t="shared" si="20"/>
        <v>000053</v>
      </c>
      <c r="C59" s="8" t="s">
        <v>0</v>
      </c>
      <c r="D59" s="8" t="s">
        <v>96</v>
      </c>
      <c r="E59" s="8" t="s">
        <v>97</v>
      </c>
      <c r="F59" s="8" t="s">
        <v>109</v>
      </c>
      <c r="G59" s="8" t="s">
        <v>111</v>
      </c>
      <c r="H59" s="8">
        <v>1960</v>
      </c>
      <c r="I59" s="8">
        <v>119</v>
      </c>
      <c r="J59" t="str">
        <f t="shared" si="21"/>
        <v xml:space="preserve">"000053": </v>
      </c>
      <c r="K59" t="str">
        <f t="shared" si="16"/>
        <v>{</v>
      </c>
      <c r="L59" t="str">
        <f t="shared" si="22"/>
        <v xml:space="preserve">"type": "book", </v>
      </c>
      <c r="M59" t="str">
        <f t="shared" si="4"/>
        <v xml:space="preserve">"details": </v>
      </c>
      <c r="N59" t="s">
        <v>179</v>
      </c>
      <c r="O59" t="str">
        <f t="shared" si="29"/>
        <v xml:space="preserve">"Jane Eyre", </v>
      </c>
      <c r="P59" t="str">
        <f t="shared" si="30"/>
        <v xml:space="preserve">"Charlotte Brontë", </v>
      </c>
      <c r="Q59" t="str">
        <f t="shared" si="31"/>
        <v xml:space="preserve">"Romance", </v>
      </c>
      <c r="R59" t="str">
        <f t="shared" si="32"/>
        <v xml:space="preserve">"English", </v>
      </c>
      <c r="S59" t="str">
        <f t="shared" si="33"/>
        <v>"1960"</v>
      </c>
      <c r="T59" t="s">
        <v>180</v>
      </c>
      <c r="V59" t="str">
        <f t="shared" si="27"/>
        <v>"value": "119"</v>
      </c>
      <c r="W59" t="str">
        <f t="shared" si="19"/>
        <v>}</v>
      </c>
      <c r="X59" t="str">
        <f t="shared" si="28"/>
        <v>"000053": {"type": "book", "details": ["Jane Eyre", "Charlotte Brontë", "Romance", "English", "1960"], "value": "119"}</v>
      </c>
      <c r="Y59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</v>
      </c>
    </row>
    <row r="60" spans="1:25" x14ac:dyDescent="0.35">
      <c r="A60">
        <v>54</v>
      </c>
      <c r="B60" t="str">
        <f t="shared" si="20"/>
        <v>000054</v>
      </c>
      <c r="C60" s="8" t="s">
        <v>0</v>
      </c>
      <c r="D60" s="8" t="s">
        <v>98</v>
      </c>
      <c r="E60" s="8" t="s">
        <v>99</v>
      </c>
      <c r="F60" s="8" t="s">
        <v>109</v>
      </c>
      <c r="G60" s="8" t="s">
        <v>111</v>
      </c>
      <c r="H60" s="8">
        <v>1983</v>
      </c>
      <c r="I60" s="8">
        <v>94</v>
      </c>
      <c r="J60" t="str">
        <f t="shared" si="21"/>
        <v xml:space="preserve">"000054": </v>
      </c>
      <c r="K60" t="str">
        <f t="shared" si="16"/>
        <v>{</v>
      </c>
      <c r="L60" t="str">
        <f t="shared" si="22"/>
        <v xml:space="preserve">"type": "book", </v>
      </c>
      <c r="M60" t="str">
        <f t="shared" si="4"/>
        <v xml:space="preserve">"details": </v>
      </c>
      <c r="N60" t="s">
        <v>179</v>
      </c>
      <c r="O60" t="str">
        <f t="shared" si="29"/>
        <v xml:space="preserve">"Anna Karenina", </v>
      </c>
      <c r="P60" t="str">
        <f t="shared" si="30"/>
        <v xml:space="preserve">"Leo Tolstoy", </v>
      </c>
      <c r="Q60" t="str">
        <f t="shared" si="31"/>
        <v xml:space="preserve">"Romance", </v>
      </c>
      <c r="R60" t="str">
        <f t="shared" si="32"/>
        <v xml:space="preserve">"English", </v>
      </c>
      <c r="S60" t="str">
        <f t="shared" si="33"/>
        <v>"1983"</v>
      </c>
      <c r="T60" t="s">
        <v>180</v>
      </c>
      <c r="V60" t="str">
        <f t="shared" si="27"/>
        <v>"value": "94"</v>
      </c>
      <c r="W60" t="str">
        <f t="shared" si="19"/>
        <v>}</v>
      </c>
      <c r="X60" t="str">
        <f t="shared" si="28"/>
        <v>"000054": {"type": "book", "details": ["Anna Karenina", "Leo Tolstoy", "Romance", "English", "1983"], "value": "94"}</v>
      </c>
      <c r="Y60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"119"}, "000054": {"type": "book", "details": ["Anna Karenina", "Leo Tolstoy", "Romance", "English", "1983"], "value": "94"}</v>
      </c>
    </row>
    <row r="61" spans="1:25" x14ac:dyDescent="0.35">
      <c r="A61">
        <v>55</v>
      </c>
      <c r="B61" t="str">
        <f t="shared" si="20"/>
        <v>000055</v>
      </c>
      <c r="C61" s="8" t="s">
        <v>0</v>
      </c>
      <c r="D61" s="8" t="s">
        <v>100</v>
      </c>
      <c r="E61" s="8" t="s">
        <v>95</v>
      </c>
      <c r="F61" s="8" t="s">
        <v>109</v>
      </c>
      <c r="G61" s="8" t="s">
        <v>111</v>
      </c>
      <c r="H61" s="8">
        <v>1990</v>
      </c>
      <c r="I61" s="8">
        <v>110</v>
      </c>
      <c r="J61" t="str">
        <f t="shared" si="21"/>
        <v xml:space="preserve">"000055": </v>
      </c>
      <c r="K61" t="str">
        <f t="shared" si="16"/>
        <v>{</v>
      </c>
      <c r="L61" t="str">
        <f t="shared" si="22"/>
        <v xml:space="preserve">"type": "book", </v>
      </c>
      <c r="M61" t="str">
        <f t="shared" si="4"/>
        <v xml:space="preserve">"details": </v>
      </c>
      <c r="N61" t="s">
        <v>179</v>
      </c>
      <c r="O61" t="str">
        <f t="shared" si="29"/>
        <v xml:space="preserve">"Sense and Sensibility", </v>
      </c>
      <c r="P61" t="str">
        <f t="shared" si="30"/>
        <v xml:space="preserve">"Jane Austen", </v>
      </c>
      <c r="Q61" t="str">
        <f t="shared" si="31"/>
        <v xml:space="preserve">"Romance", </v>
      </c>
      <c r="R61" t="str">
        <f t="shared" si="32"/>
        <v xml:space="preserve">"English", </v>
      </c>
      <c r="S61" t="str">
        <f t="shared" si="33"/>
        <v>"1990"</v>
      </c>
      <c r="T61" t="s">
        <v>180</v>
      </c>
      <c r="V61" t="str">
        <f t="shared" si="27"/>
        <v>"value": "110"</v>
      </c>
      <c r="W61" t="str">
        <f t="shared" si="19"/>
        <v>}</v>
      </c>
      <c r="X61" t="str">
        <f t="shared" si="28"/>
        <v>"000055": {"type": "book", "details": ["Sense and Sensibility", "Jane Austen", "Romance", "English", "1990"], "value": "110"}</v>
      </c>
      <c r="Y61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"119"}, "000054": {"type": "book", "details": ["Anna Karenina", "Leo Tolstoy", "Romance", "English", "1983"], "value": "94"}, "000055": {"type": "book", "details": ["Sense and Sensibility", "Jane Austen", "Romance", "English", "1990"], "value": "110"}</v>
      </c>
    </row>
    <row r="62" spans="1:25" x14ac:dyDescent="0.35">
      <c r="A62">
        <v>56</v>
      </c>
      <c r="B62" t="str">
        <f t="shared" si="20"/>
        <v>000056</v>
      </c>
      <c r="C62" s="8" t="s">
        <v>0</v>
      </c>
      <c r="D62" s="8" t="s">
        <v>101</v>
      </c>
      <c r="E62" s="8" t="s">
        <v>95</v>
      </c>
      <c r="F62" s="8" t="s">
        <v>109</v>
      </c>
      <c r="G62" s="8" t="s">
        <v>111</v>
      </c>
      <c r="H62" s="8">
        <v>1950</v>
      </c>
      <c r="I62" s="8">
        <v>110</v>
      </c>
      <c r="J62" t="str">
        <f t="shared" si="21"/>
        <v xml:space="preserve">"000056": </v>
      </c>
      <c r="K62" t="str">
        <f t="shared" si="16"/>
        <v>{</v>
      </c>
      <c r="L62" t="str">
        <f t="shared" si="22"/>
        <v xml:space="preserve">"type": "book", </v>
      </c>
      <c r="M62" t="str">
        <f t="shared" si="4"/>
        <v xml:space="preserve">"details": </v>
      </c>
      <c r="N62" t="s">
        <v>179</v>
      </c>
      <c r="O62" t="str">
        <f t="shared" si="29"/>
        <v xml:space="preserve">"Persuasion", </v>
      </c>
      <c r="P62" t="str">
        <f t="shared" si="30"/>
        <v xml:space="preserve">"Jane Austen", </v>
      </c>
      <c r="Q62" t="str">
        <f t="shared" si="31"/>
        <v xml:space="preserve">"Romance", </v>
      </c>
      <c r="R62" t="str">
        <f t="shared" si="32"/>
        <v xml:space="preserve">"English", </v>
      </c>
      <c r="S62" t="str">
        <f t="shared" si="33"/>
        <v>"1950"</v>
      </c>
      <c r="T62" t="s">
        <v>180</v>
      </c>
      <c r="V62" t="str">
        <f t="shared" si="27"/>
        <v>"value": "110"</v>
      </c>
      <c r="W62" t="str">
        <f t="shared" si="19"/>
        <v>}</v>
      </c>
      <c r="X62" t="str">
        <f t="shared" si="28"/>
        <v>"000056": {"type": "book", "details": ["Persuasion", "Jane Austen", "Romance", "English", "1950"], "value": "110"}</v>
      </c>
      <c r="Y62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"119"}, "000054": {"type": "book", "details": ["Anna Karenina", "Leo Tolstoy", "Romance", "English", "1983"], "value": "94"}, "000055": {"type": "book", "details": ["Sense and Sensibility", "Jane Austen", "Romance", "English", "1990"], "value": "110"}, "000056": {"type": "book", "details": ["Persuasion", "Jane Austen", "Romance", "English", "1950"], "value": "110"}</v>
      </c>
    </row>
    <row r="63" spans="1:25" x14ac:dyDescent="0.35">
      <c r="A63">
        <v>57</v>
      </c>
      <c r="B63" t="str">
        <f t="shared" si="20"/>
        <v>000057</v>
      </c>
      <c r="C63" s="8" t="s">
        <v>0</v>
      </c>
      <c r="D63" s="8" t="s">
        <v>102</v>
      </c>
      <c r="E63" s="8" t="s">
        <v>95</v>
      </c>
      <c r="F63" s="8" t="s">
        <v>109</v>
      </c>
      <c r="G63" s="8" t="s">
        <v>111</v>
      </c>
      <c r="H63" s="8">
        <v>2010</v>
      </c>
      <c r="I63" s="8">
        <v>71</v>
      </c>
      <c r="J63" t="str">
        <f t="shared" si="21"/>
        <v xml:space="preserve">"000057": </v>
      </c>
      <c r="K63" t="str">
        <f t="shared" si="16"/>
        <v>{</v>
      </c>
      <c r="L63" t="str">
        <f t="shared" si="22"/>
        <v xml:space="preserve">"type": "book", </v>
      </c>
      <c r="M63" t="str">
        <f t="shared" si="4"/>
        <v xml:space="preserve">"details": </v>
      </c>
      <c r="N63" t="s">
        <v>179</v>
      </c>
      <c r="O63" t="str">
        <f t="shared" si="29"/>
        <v xml:space="preserve">"Mansfield Park", </v>
      </c>
      <c r="P63" t="str">
        <f t="shared" si="30"/>
        <v xml:space="preserve">"Jane Austen", </v>
      </c>
      <c r="Q63" t="str">
        <f t="shared" si="31"/>
        <v xml:space="preserve">"Romance", </v>
      </c>
      <c r="R63" t="str">
        <f t="shared" si="32"/>
        <v xml:space="preserve">"English", </v>
      </c>
      <c r="S63" t="str">
        <f t="shared" si="33"/>
        <v>"2010"</v>
      </c>
      <c r="T63" t="s">
        <v>180</v>
      </c>
      <c r="V63" t="str">
        <f t="shared" si="27"/>
        <v>"value": "71"</v>
      </c>
      <c r="W63" t="str">
        <f t="shared" si="19"/>
        <v>}</v>
      </c>
      <c r="X63" t="str">
        <f t="shared" si="28"/>
        <v>"000057": {"type": "book", "details": ["Mansfield Park", "Jane Austen", "Romance", "English", "2010"], "value": "71"}</v>
      </c>
      <c r="Y63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"119"}, "000054": {"type": "book", "details": ["Anna Karenina", "Leo Tolstoy", "Romance", "English", "1983"], "value": "94"}, "000055": {"type": "book", "details": ["Sense and Sensibility", "Jane Austen", "Romance", "English", "1990"], "value": "110"}, "000056": {"type": "book", "details": ["Persuasion", "Jane Austen", "Romance", "English", "1950"], "value": "110"}, "000057": {"type": "book", "details": ["Mansfield Park", "Jane Austen", "Romance", "English", "2010"], "value": "71"}</v>
      </c>
    </row>
    <row r="64" spans="1:25" x14ac:dyDescent="0.35">
      <c r="A64">
        <v>58</v>
      </c>
      <c r="B64" t="str">
        <f t="shared" si="20"/>
        <v>000058</v>
      </c>
      <c r="C64" s="8" t="s">
        <v>0</v>
      </c>
      <c r="D64" s="8" t="s">
        <v>103</v>
      </c>
      <c r="E64" s="8" t="s">
        <v>104</v>
      </c>
      <c r="F64" s="8" t="s">
        <v>109</v>
      </c>
      <c r="G64" s="8" t="s">
        <v>111</v>
      </c>
      <c r="H64" s="8">
        <v>2009</v>
      </c>
      <c r="I64" s="8">
        <v>70</v>
      </c>
      <c r="J64" t="str">
        <f t="shared" si="21"/>
        <v xml:space="preserve">"000058": </v>
      </c>
      <c r="K64" t="str">
        <f t="shared" si="16"/>
        <v>{</v>
      </c>
      <c r="L64" t="str">
        <f t="shared" si="22"/>
        <v xml:space="preserve">"type": "book", </v>
      </c>
      <c r="M64" t="str">
        <f t="shared" si="4"/>
        <v xml:space="preserve">"details": </v>
      </c>
      <c r="N64" t="s">
        <v>179</v>
      </c>
      <c r="O64" t="str">
        <f t="shared" si="29"/>
        <v xml:space="preserve">"Far from the Madding Crowd", </v>
      </c>
      <c r="P64" t="str">
        <f t="shared" si="30"/>
        <v xml:space="preserve">"Thomas Hardy", </v>
      </c>
      <c r="Q64" t="str">
        <f t="shared" si="31"/>
        <v xml:space="preserve">"Romance", </v>
      </c>
      <c r="R64" t="str">
        <f t="shared" si="32"/>
        <v xml:space="preserve">"English", </v>
      </c>
      <c r="S64" t="str">
        <f t="shared" si="33"/>
        <v>"2009"</v>
      </c>
      <c r="T64" t="s">
        <v>180</v>
      </c>
      <c r="V64" t="str">
        <f t="shared" si="27"/>
        <v>"value": "70"</v>
      </c>
      <c r="W64" t="str">
        <f t="shared" si="19"/>
        <v>}</v>
      </c>
      <c r="X64" t="str">
        <f t="shared" si="28"/>
        <v>"000058": {"type": "book", "details": ["Far from the Madding Crowd", "Thomas Hardy", "Romance", "English", "2009"], "value": "70"}</v>
      </c>
      <c r="Y64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"119"}, "000054": {"type": "book", "details": ["Anna Karenina", "Leo Tolstoy", "Romance", "English", "1983"], "value": "94"}, "000055": {"type": "book", "details": ["Sense and Sensibility", "Jane Austen", "Romance", "English", "1990"], "value": "110"}, "000056": {"type": "book", "details": ["Persuasion", "Jane Austen", "Romance", "English", "1950"], "value": "110"}, "000057": {"type": "book", "details": ["Mansfield Park", "Jane Austen", "Romance", "English", "2010"], "value": "71"}, "000058": {"type": "book", "details": ["Far from the Madding Crowd", "Thomas Hardy", "Romance", "English", "2009"], "value": "70"}</v>
      </c>
    </row>
    <row r="65" spans="1:25" x14ac:dyDescent="0.35">
      <c r="A65">
        <v>59</v>
      </c>
      <c r="B65" t="str">
        <f t="shared" si="20"/>
        <v>000059</v>
      </c>
      <c r="C65" s="8" t="s">
        <v>0</v>
      </c>
      <c r="D65" s="8" t="s">
        <v>105</v>
      </c>
      <c r="E65" s="8" t="s">
        <v>104</v>
      </c>
      <c r="F65" s="8" t="s">
        <v>109</v>
      </c>
      <c r="G65" s="8" t="s">
        <v>111</v>
      </c>
      <c r="H65" s="8">
        <v>1943</v>
      </c>
      <c r="I65" s="8">
        <v>106</v>
      </c>
      <c r="J65" t="str">
        <f t="shared" si="21"/>
        <v xml:space="preserve">"000059": </v>
      </c>
      <c r="K65" t="str">
        <f t="shared" si="16"/>
        <v>{</v>
      </c>
      <c r="L65" t="str">
        <f t="shared" si="22"/>
        <v xml:space="preserve">"type": "book", </v>
      </c>
      <c r="M65" t="str">
        <f t="shared" si="4"/>
        <v xml:space="preserve">"details": </v>
      </c>
      <c r="N65" t="s">
        <v>179</v>
      </c>
      <c r="O65" t="str">
        <f t="shared" si="29"/>
        <v xml:space="preserve">"The Return of the Native", </v>
      </c>
      <c r="P65" t="str">
        <f t="shared" si="30"/>
        <v xml:space="preserve">"Thomas Hardy", </v>
      </c>
      <c r="Q65" t="str">
        <f t="shared" si="31"/>
        <v xml:space="preserve">"Romance", </v>
      </c>
      <c r="R65" t="str">
        <f t="shared" si="32"/>
        <v xml:space="preserve">"English", </v>
      </c>
      <c r="S65" t="str">
        <f t="shared" si="33"/>
        <v>"1943"</v>
      </c>
      <c r="T65" t="s">
        <v>180</v>
      </c>
      <c r="V65" t="str">
        <f t="shared" si="27"/>
        <v>"value": "106"</v>
      </c>
      <c r="W65" t="str">
        <f t="shared" si="19"/>
        <v>}</v>
      </c>
      <c r="X65" t="str">
        <f t="shared" si="28"/>
        <v>"000059": {"type": "book", "details": ["The Return of the Native", "Thomas Hardy", "Romance", "English", "1943"], "value": "106"}</v>
      </c>
      <c r="Y65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"119"}, "000054": {"type": "book", "details": ["Anna Karenina", "Leo Tolstoy", "Romance", "English", "1983"], "value": "94"}, "000055": {"type": "book", "details": ["Sense and Sensibility", "Jane Austen", "Romance", "English", "1990"], "value": "110"}, "000056": {"type": "book", "details": ["Persuasion", "Jane Austen", "Romance", "English", "1950"], "value": "110"}, "000057": {"type": "book", "details": ["Mansfield Park", "Jane Austen", "Romance", "English", "2010"], "value": "71"}, "000058": {"type": "book", "details": ["Far from the Madding Crowd", "Thomas Hardy", "Romance", "English", "2009"], "value": "70"}, "000059": {"type": "book", "details": ["The Return of the Native", "Thomas Hardy", "Romance", "English", "1943"], "value": "106"}</v>
      </c>
    </row>
    <row r="66" spans="1:25" x14ac:dyDescent="0.35">
      <c r="A66">
        <v>60</v>
      </c>
      <c r="B66" t="str">
        <f t="shared" si="20"/>
        <v>000060</v>
      </c>
      <c r="C66" s="8" t="s">
        <v>0</v>
      </c>
      <c r="D66" s="8" t="s">
        <v>106</v>
      </c>
      <c r="E66" s="8" t="s">
        <v>95</v>
      </c>
      <c r="F66" s="8" t="s">
        <v>109</v>
      </c>
      <c r="G66" s="8" t="s">
        <v>111</v>
      </c>
      <c r="H66" s="8">
        <v>1854</v>
      </c>
      <c r="I66" s="8">
        <v>97</v>
      </c>
      <c r="J66" t="str">
        <f t="shared" si="21"/>
        <v xml:space="preserve">"000060": </v>
      </c>
      <c r="K66" t="str">
        <f t="shared" si="16"/>
        <v>{</v>
      </c>
      <c r="L66" t="str">
        <f t="shared" si="22"/>
        <v xml:space="preserve">"type": "book", </v>
      </c>
      <c r="M66" t="str">
        <f t="shared" si="4"/>
        <v xml:space="preserve">"details": </v>
      </c>
      <c r="N66" t="s">
        <v>179</v>
      </c>
      <c r="O66" t="str">
        <f t="shared" si="29"/>
        <v xml:space="preserve">"Northanger Abbey", </v>
      </c>
      <c r="P66" t="str">
        <f t="shared" si="30"/>
        <v xml:space="preserve">"Jane Austen", </v>
      </c>
      <c r="Q66" t="str">
        <f t="shared" si="31"/>
        <v xml:space="preserve">"Romance", </v>
      </c>
      <c r="R66" t="str">
        <f t="shared" si="32"/>
        <v xml:space="preserve">"English", </v>
      </c>
      <c r="S66" t="str">
        <f t="shared" si="33"/>
        <v>"1854"</v>
      </c>
      <c r="T66" t="s">
        <v>180</v>
      </c>
      <c r="V66" t="str">
        <f t="shared" si="27"/>
        <v>"value": "97"</v>
      </c>
      <c r="W66" t="str">
        <f t="shared" si="19"/>
        <v>}</v>
      </c>
      <c r="X66" t="str">
        <f t="shared" si="28"/>
        <v>"000060": {"type": "book", "details": ["Northanger Abbey", "Jane Austen", "Romance", "English", "1854"], "value": "97"}</v>
      </c>
      <c r="Y66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"119"}, "000054": {"type": "book", "details": ["Anna Karenina", "Leo Tolstoy", "Romance", "English", "1983"], "value": "94"}, "000055": {"type": "book", "details": ["Sense and Sensibility", "Jane Austen", "Romance", "English", "1990"], "value": "110"}, "000056": {"type": "book", "details": ["Persuasion", "Jane Austen", "Romance", "English", "1950"], "value": "110"}, "000057": {"type": "book", "details": ["Mansfield Park", "Jane Austen", "Romance", "English", "2010"], "value": "71"}, "000058": {"type": "book", "details": ["Far from the Madding Crowd", "Thomas Hardy", "Romance", "English", "2009"], "value": "70"}, "000059": {"type": "book", "details": ["The Return of the Native", "Thomas Hardy", "Romance", "English", "1943"], "value": "106"}, "000060": {"type": "book", "details": ["Northanger Abbey", "Jane Austen", "Romance", "English", "1854"], "value": "97"}</v>
      </c>
    </row>
    <row r="67" spans="1:25" x14ac:dyDescent="0.35">
      <c r="A67">
        <v>61</v>
      </c>
      <c r="B67" t="str">
        <f t="shared" si="20"/>
        <v>000061</v>
      </c>
      <c r="C67" s="8" t="s">
        <v>0</v>
      </c>
      <c r="D67" s="8" t="s">
        <v>107</v>
      </c>
      <c r="E67" s="8" t="s">
        <v>108</v>
      </c>
      <c r="F67" s="8" t="s">
        <v>109</v>
      </c>
      <c r="G67" s="8" t="s">
        <v>111</v>
      </c>
      <c r="H67" s="8">
        <v>1890</v>
      </c>
      <c r="I67" s="8">
        <v>94</v>
      </c>
      <c r="J67" t="str">
        <f t="shared" si="21"/>
        <v xml:space="preserve">"000061": </v>
      </c>
      <c r="K67" t="str">
        <f t="shared" si="16"/>
        <v>{</v>
      </c>
      <c r="L67" t="str">
        <f t="shared" si="22"/>
        <v xml:space="preserve">"type": "book", </v>
      </c>
      <c r="M67" t="str">
        <f>""""&amp;D$28&amp;""": "</f>
        <v xml:space="preserve">"details": </v>
      </c>
      <c r="N67" t="s">
        <v>179</v>
      </c>
      <c r="O67" t="str">
        <f t="shared" si="29"/>
        <v xml:space="preserve">"Love in the Time of Cholera", </v>
      </c>
      <c r="P67" t="str">
        <f t="shared" si="30"/>
        <v xml:space="preserve">"Gabriel García Márquez", </v>
      </c>
      <c r="Q67" t="str">
        <f t="shared" si="31"/>
        <v xml:space="preserve">"Romance", </v>
      </c>
      <c r="R67" t="str">
        <f t="shared" si="32"/>
        <v xml:space="preserve">"English", </v>
      </c>
      <c r="S67" t="str">
        <f t="shared" si="33"/>
        <v>"1890"</v>
      </c>
      <c r="T67" t="s">
        <v>180</v>
      </c>
      <c r="V67" t="str">
        <f t="shared" si="27"/>
        <v>"value": "94"</v>
      </c>
      <c r="W67" t="str">
        <f t="shared" si="19"/>
        <v>}</v>
      </c>
      <c r="X67" t="str">
        <f t="shared" si="28"/>
        <v>"000061": {"type": "book", "details": ["Love in the Time of Cholera", "Gabriel García Márquez", "Romance", "English", "1890"], "value": "94"}</v>
      </c>
      <c r="Y67" t="str">
        <f t="shared" si="13"/>
        <v>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"119"}, "000054": {"type": "book", "details": ["Anna Karenina", "Leo Tolstoy", "Romance", "English", "1983"], "value": "94"}, "000055": {"type": "book", "details": ["Sense and Sensibility", "Jane Austen", "Romance", "English", "1990"], "value": "110"}, "000056": {"type": "book", "details": ["Persuasion", "Jane Austen", "Romance", "English", "1950"], "value": "110"}, "000057": {"type": "book", "details": ["Mansfield Park", "Jane Austen", "Romance", "English", "2010"], "value": "71"}, "000058": {"type": "book", "details": ["Far from the Madding Crowd", "Thomas Hardy", "Romance", "English", "2009"], "value": "70"}, "000059": {"type": "book", "details": ["The Return of the Native", "Thomas Hardy", "Romance", "English", "1943"], "value": "106"}, "000060": {"type": "book", "details": ["Northanger Abbey", "Jane Austen", "Romance", "English", "1854"], "value": "97"}, "000061": {"type": "book", "details": ["Love in the Time of Cholera", "Gabriel García Márquez", "Romance", "English", "1890"], "value": "94"}</v>
      </c>
    </row>
    <row r="68" spans="1:25" x14ac:dyDescent="0.35">
      <c r="C68" s="8"/>
      <c r="D68" s="8"/>
      <c r="E68" s="8"/>
      <c r="F68" s="8"/>
      <c r="G68" s="8"/>
      <c r="H68" s="8"/>
      <c r="I68" s="8"/>
    </row>
    <row r="69" spans="1:25" x14ac:dyDescent="0.35">
      <c r="Y69" t="s">
        <v>181</v>
      </c>
    </row>
    <row r="70" spans="1:25" x14ac:dyDescent="0.35">
      <c r="Y70" t="str">
        <f>"{"&amp;Y69&amp;"}"</f>
        <v>{"000024": {"type": "book", "details": ["Don Quixote", "Miguel de Cervantes", "Action &amp; Advetnure", "English", "1983"], "value": "80"}, "000025": {"type": "book", "details": ["The Adventures of Huckleberry Finn", "Mark Twain", "Action &amp; Advetnure", "English", "1990"], "value": "82"}, "000026": {"type": "book", "details": ["The Adventures of Tom Sawyer", "Mark Twain", "Action &amp; Advetnure", "English", "1950"], "value": "113"}, "000027": {"type": "book", "details": ["Treasure Island", "Robert Louis Stevenson", "Action &amp; Advetnure", "English", "2010"], "value": "119"}, "000028": {"type": "book", "details": ["The Call of the Wild", "Jack London", "Action &amp; Advetnure", "English", "2009"], "value": "85"}, "000029": {"type": "book", "details": ["White Fang", "Jack London", "Action &amp; Advetnure", "English", "1943"], "value": "82"}, "000030": {"type": "book", "details": ["Kim", "Rudyard Kipling", "Action &amp; Advetnure", "English", "1854"], "value": "114"}, "000031": {"type": "book", "details": ["Around the World in Eighty Days", "Jules Verne", "Action &amp; Advetnure", "English", "1890"], "value": "81"}, "000032": {"type": "book", "details": ["Robinson Crusoe", "Daniel Defoe", "Action &amp; Advetnure", "English", "1880"], "value": "78"}, "000033": {"type": "book", "details": ["Hatchet", "Gary Paulsen", "Action &amp; Advetnure", "English", "1960"], "value": "98"}, "000034": {"type": "book", "details": ["On the Road", "Jack Kerouac", "Autobiographical", "English", "1983"], "value": "106"}, "000035": {"type": "book", "details": ["The Sorrows of Young Werther", "Johann Wolfgang von Goethe", "Autobiographical", "English", "1990"], "value": "102"}, "000036": {"type": "book", "details": ["Remembrance of Things Past", "Marcel Proust", "Autobiographical", "English", "1950"], "value": "75"}, "000037": {"type": "book", "details": ["Little House on the Prairie", "Laura Ingalls Wilder", "Autobiographical", "English", "2010"], "value": "95"}, "000038": {"type": "book", "details": ["Swann's Way", "Marcel Proust", "Autobiographical", "English", "2009"], "value": "100"}, "000039": {"type": "book", "details": ["On the Banks of Plum Creek", "Laura Ingalls Wilder", "Autobiographical", "English", "1943"], "value": "105"}, "000040": {"type": "book", "details": ["The Long Winter", "Laura Ingalls Wilder", "Autobiographical", "English", "1854"], "value": "103"}, "000041": {"type": "book", "details": ["By the Shores of Silver Lake", "Laura Ingalls Wilder", "Autobiographical", "English", "1890"], "value": "96"}, "000042": {"type": "book", "details": ["Alice's Adventures in Wonderland", "Lewis Carroll", "Fantasy", "English", "1880"], "value": "106"}, "000043": {"type": "book", "details": ["Gulliver's Travels", "Jonathan Swift", "Fantasy", "English", "1960"], "value": "108"}, "000044": {"type": "book", "details": ["The Hobbit, or, There and Back Again", "J.R.R. Tolkien", "Fantasy", "English", "1983"], "value": "100"}, "000045": {"type": "book", "details": ["The Return of the King", "J.R.R. Tolkien", "Fantasy", "English", "1990"], "value": "116"}, "000046": {"type": "book", "details": ["The Wizard of Oz", "L. Frank Baum", "Fantasy", "English", "1950"], "value": "119"}, "000047": {"type": "book", "details": ["The Wind in the Willows", "Kenneth Grahame", "Fantasy", "English", "2010"], "value": "78"}, "000048": {"type": "book", "details": ["Harry Potter and the Sorcerer's Stone", "J.K. Rowling", "Fantasy", "English", "2009"], "value": "97"}, "000049": {"type": "book", "details": ["The Lion, the Witch, and the Wardrobe", "C.S. Lewis", "Fantasy", "English", "1943"], "value": "94"}, "000050": {"type": "book", "details": ["Peter Pan", "J.M. Barrie", "Fantasy", "English", "1854"], "value": "85"}, "000051": {"type": "book", "details": ["Harry Potter and the Chamber of Secrets", "J.K. Rowling", "Fantasy", "English", "1890"], "value": "84"}, "000052": {"type": "book", "details": ["Pride and Prejudice", "Jane Austen", "Romance", "English", "1880"], "value": "85"}, "000053": {"type": "book", "details": ["Jane Eyre", "Charlotte Brontë", "Romance", "English", "1960"], "value": "119"}, "000054": {"type": "book", "details": ["Anna Karenina", "Leo Tolstoy", "Romance", "English", "1983"], "value": "94"}, "000055": {"type": "book", "details": ["Sense and Sensibility", "Jane Austen", "Romance", "English", "1990"], "value": "110"}, "000056": {"type": "book", "details": ["Persuasion", "Jane Austen", "Romance", "English", "1950"], "value": "110"}, "000057": {"type": "book", "details": ["Mansfield Park", "Jane Austen", "Romance", "English", "2010"], "value": "71"}, "000058": {"type": "book", "details": ["Far from the Madding Crowd", "Thomas Hardy", "Romance", "English", "2009"], "value": "70"}, "000059": {"type": "book", "details": ["The Return of the Native", "Thomas Hardy", "Romance", "English", "1943"], "value": "106"}, "000060": {"type": "book", "details": ["Northanger Abbey", "Jane Austen", "Romance", "English", "1854"], "value": "97"}, "000061": {"type": "book", "details": ["Love in the Time of Cholera", "Gabriel García Márquez", "Romance", "English", "1890"], "value": "94"}}</v>
      </c>
    </row>
    <row r="71" spans="1:25" x14ac:dyDescent="0.35">
      <c r="Y71" t="s">
        <v>182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6AAB-20DC-4353-973B-B90F4FBAE784}">
  <dimension ref="A1:J4"/>
  <sheetViews>
    <sheetView tabSelected="1" workbookViewId="0">
      <selection activeCell="H7" sqref="H7"/>
    </sheetView>
  </sheetViews>
  <sheetFormatPr defaultRowHeight="14.5" x14ac:dyDescent="0.35"/>
  <cols>
    <col min="1" max="1" width="9.7265625" style="8" bestFit="1" customWidth="1"/>
    <col min="2" max="2" width="4.54296875" style="8" bestFit="1" customWidth="1"/>
    <col min="3" max="4" width="7.7265625" style="8" bestFit="1" customWidth="1"/>
    <col min="5" max="6" width="5.26953125" style="8" bestFit="1" customWidth="1"/>
    <col min="7" max="7" width="6.36328125" style="8" bestFit="1" customWidth="1"/>
    <col min="8" max="8" width="9.7265625" style="8" bestFit="1" customWidth="1"/>
    <col min="9" max="9" width="10.1796875" style="8" bestFit="1" customWidth="1"/>
    <col min="10" max="10" width="13.36328125" style="8" bestFit="1" customWidth="1"/>
    <col min="11" max="16384" width="8.7265625" style="8"/>
  </cols>
  <sheetData>
    <row r="1" spans="1:10" s="8" customFormat="1" x14ac:dyDescent="0.35">
      <c r="A1" s="8" t="s">
        <v>20</v>
      </c>
      <c r="B1" s="8" t="s">
        <v>183</v>
      </c>
      <c r="C1" s="8" t="s">
        <v>6</v>
      </c>
      <c r="D1" s="8" t="s">
        <v>31</v>
      </c>
      <c r="E1" s="8" t="s">
        <v>184</v>
      </c>
      <c r="F1" s="8" t="s">
        <v>21</v>
      </c>
      <c r="G1" s="8" t="s">
        <v>184</v>
      </c>
      <c r="H1" s="8" t="s">
        <v>24</v>
      </c>
    </row>
    <row r="4" spans="1:10" s="8" customFormat="1" x14ac:dyDescent="0.35">
      <c r="A4" s="8" t="s">
        <v>24</v>
      </c>
      <c r="B4" s="8" t="s">
        <v>6</v>
      </c>
      <c r="C4" s="8" t="s">
        <v>31</v>
      </c>
      <c r="D4" s="8" t="s">
        <v>184</v>
      </c>
      <c r="E4" s="8" t="s">
        <v>21</v>
      </c>
      <c r="F4" s="8" t="s">
        <v>184</v>
      </c>
      <c r="G4" s="8" t="s">
        <v>185</v>
      </c>
      <c r="H4" s="8" t="s">
        <v>186</v>
      </c>
      <c r="I4" s="8" t="s">
        <v>187</v>
      </c>
      <c r="J4" s="8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information</vt:lpstr>
      <vt:lpstr>items</vt:lpstr>
      <vt:lpstr>storage</vt:lpstr>
      <vt:lpstr>inputs</vt:lpstr>
      <vt:lpstr>data formats</vt:lpstr>
      <vt:lpstr>book list</vt:lpstr>
      <vt:lpstr>item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Riffkin, Yair</dc:creator>
  <cp:lastModifiedBy>Riffkin, Yair</cp:lastModifiedBy>
  <dcterms:created xsi:type="dcterms:W3CDTF">2023-11-25T11:05:09Z</dcterms:created>
  <dcterms:modified xsi:type="dcterms:W3CDTF">2024-01-04T17:10:22Z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2023-11-25T11:05:54Z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6ae2376c-8cd9-443f-90b9-6f540c6a6cc2</vt:lpwstr>
  </property>
  <property fmtid="{D5CDD505-2E9C-101B-9397-08002B2CF9AE}" pid="8" name="MSIP_Label_ec3caa80-b45a-41c4-be35-6a080a795a59_ContentBits">
    <vt:lpwstr>0</vt:lpwstr>
  </property>
</Properties>
</file>