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7"/>
  <workbookPr/>
  <mc:AlternateContent xmlns:mc="http://schemas.openxmlformats.org/markup-compatibility/2006">
    <mc:Choice Requires="x15">
      <x15ac:absPath xmlns:x15ac="http://schemas.microsoft.com/office/spreadsheetml/2010/11/ac" url="/Users/yak/Documents/研二下/Tasi/Tasi/Spreadsheet/"/>
    </mc:Choice>
  </mc:AlternateContent>
  <xr:revisionPtr revIDLastSave="0" documentId="13_ncr:1_{BA975EF6-8EF3-5C45-A187-3ADD6626377E}" xr6:coauthVersionLast="47" xr6:coauthVersionMax="47" xr10:uidLastSave="{00000000-0000-0000-0000-000000000000}"/>
  <bookViews>
    <workbookView xWindow="0" yWindow="460" windowWidth="21780" windowHeight="17960" xr2:uid="{00000000-000D-0000-FFFF-FFFF00000000}"/>
  </bookViews>
  <sheets>
    <sheet name="Sheet1" sheetId="1" r:id="rId1"/>
  </sheets>
  <definedNames>
    <definedName name="_xlnm.Print_Area" localSheetId="0">Sheet1!$A$1:$R$435</definedName>
  </definedNames>
  <calcPr calcId="191029"/>
</workbook>
</file>

<file path=xl/calcChain.xml><?xml version="1.0" encoding="utf-8"?>
<calcChain xmlns="http://schemas.openxmlformats.org/spreadsheetml/2006/main">
  <c r="P314" i="1" l="1"/>
  <c r="O314" i="1"/>
  <c r="N314" i="1"/>
  <c r="M314" i="1"/>
  <c r="P311" i="1"/>
  <c r="O311" i="1"/>
  <c r="N311" i="1"/>
  <c r="M311" i="1"/>
  <c r="P228" i="1"/>
  <c r="P227" i="1"/>
  <c r="P226" i="1"/>
  <c r="P224" i="1"/>
  <c r="P223" i="1"/>
  <c r="P49" i="1"/>
  <c r="P67" i="1" s="1"/>
  <c r="P46" i="1"/>
  <c r="P64" i="1" s="1"/>
  <c r="P317" i="1"/>
  <c r="P427" i="1"/>
  <c r="P426" i="1"/>
  <c r="P425" i="1"/>
  <c r="P423" i="1"/>
  <c r="P402" i="1"/>
  <c r="P422" i="1"/>
  <c r="P421" i="1"/>
  <c r="P419" i="1"/>
  <c r="P399" i="1"/>
  <c r="P416" i="1"/>
  <c r="P415" i="1"/>
  <c r="P414" i="1"/>
  <c r="P412" i="1"/>
  <c r="P411" i="1"/>
  <c r="P335" i="1"/>
  <c r="P334" i="1"/>
  <c r="P333" i="1"/>
  <c r="P331" i="1"/>
  <c r="P330" i="1"/>
  <c r="P326" i="1"/>
  <c r="P325" i="1"/>
  <c r="P324" i="1"/>
  <c r="P322" i="1"/>
  <c r="P321" i="1"/>
  <c r="P255" i="1"/>
  <c r="P253" i="1"/>
  <c r="P250" i="1"/>
  <c r="P246" i="1"/>
  <c r="P244" i="1"/>
  <c r="P241" i="1"/>
  <c r="P167" i="1"/>
  <c r="P166" i="1"/>
  <c r="P165" i="1"/>
  <c r="P163" i="1"/>
  <c r="P162" i="1"/>
  <c r="P158" i="1"/>
  <c r="P157" i="1"/>
  <c r="P156" i="1"/>
  <c r="P154" i="1"/>
  <c r="P153" i="1"/>
  <c r="P149" i="1"/>
  <c r="P148" i="1"/>
  <c r="P147" i="1"/>
  <c r="P145" i="1"/>
  <c r="P144" i="1"/>
  <c r="P140" i="1"/>
  <c r="P139" i="1"/>
  <c r="P138" i="1"/>
  <c r="P136" i="1"/>
  <c r="P135" i="1"/>
  <c r="P61" i="1"/>
  <c r="P60" i="1"/>
  <c r="P59" i="1"/>
  <c r="P57" i="1"/>
  <c r="P56" i="1"/>
  <c r="O61" i="1"/>
  <c r="O60" i="1"/>
  <c r="O59" i="1"/>
  <c r="O57" i="1"/>
  <c r="O56" i="1"/>
  <c r="O427" i="1"/>
  <c r="O426" i="1"/>
  <c r="O425" i="1"/>
  <c r="O423" i="1"/>
  <c r="O422" i="1"/>
  <c r="O421" i="1"/>
  <c r="O419" i="1"/>
  <c r="O416" i="1"/>
  <c r="O415" i="1"/>
  <c r="O414" i="1"/>
  <c r="O412" i="1"/>
  <c r="O411" i="1"/>
  <c r="O335" i="1"/>
  <c r="O334" i="1"/>
  <c r="O333" i="1"/>
  <c r="O331" i="1"/>
  <c r="O330" i="1"/>
  <c r="O326" i="1"/>
  <c r="O325" i="1"/>
  <c r="O324" i="1"/>
  <c r="O322" i="1"/>
  <c r="O321" i="1"/>
  <c r="O49" i="1"/>
  <c r="O46" i="1"/>
  <c r="O255" i="1"/>
  <c r="O253" i="1"/>
  <c r="O250" i="1"/>
  <c r="O246" i="1"/>
  <c r="O244" i="1"/>
  <c r="O241" i="1"/>
  <c r="O228" i="1"/>
  <c r="O227" i="1"/>
  <c r="O226" i="1"/>
  <c r="O224" i="1"/>
  <c r="O223" i="1"/>
  <c r="O167" i="1"/>
  <c r="O166" i="1"/>
  <c r="O165" i="1"/>
  <c r="O163" i="1"/>
  <c r="O162" i="1"/>
  <c r="O158" i="1"/>
  <c r="O157" i="1"/>
  <c r="O156" i="1"/>
  <c r="O154" i="1"/>
  <c r="O153" i="1"/>
  <c r="O149" i="1"/>
  <c r="O148" i="1"/>
  <c r="O147" i="1"/>
  <c r="O145" i="1"/>
  <c r="O144" i="1"/>
  <c r="O140" i="1"/>
  <c r="O139" i="1"/>
  <c r="O138" i="1"/>
  <c r="O136" i="1"/>
  <c r="O135" i="1"/>
  <c r="L314" i="1"/>
  <c r="K314" i="1"/>
  <c r="J314" i="1"/>
  <c r="I314" i="1"/>
  <c r="H314" i="1"/>
  <c r="H49" i="1" s="1"/>
  <c r="G314" i="1"/>
  <c r="F314" i="1"/>
  <c r="E314" i="1"/>
  <c r="E311" i="1"/>
  <c r="L311" i="1"/>
  <c r="P313" i="1" s="1"/>
  <c r="K311" i="1"/>
  <c r="O313" i="1" s="1"/>
  <c r="J311" i="1"/>
  <c r="I311" i="1"/>
  <c r="H311" i="1"/>
  <c r="G311" i="1"/>
  <c r="F311" i="1"/>
  <c r="N167" i="1"/>
  <c r="M167" i="1"/>
  <c r="L167" i="1"/>
  <c r="K167" i="1"/>
  <c r="J167" i="1"/>
  <c r="I167" i="1"/>
  <c r="H167" i="1"/>
  <c r="G167" i="1"/>
  <c r="F167" i="1"/>
  <c r="E167" i="1"/>
  <c r="N166" i="1"/>
  <c r="M166" i="1"/>
  <c r="L166" i="1"/>
  <c r="K166" i="1"/>
  <c r="J166" i="1"/>
  <c r="I166" i="1"/>
  <c r="N165" i="1"/>
  <c r="M165" i="1"/>
  <c r="L165" i="1"/>
  <c r="K165" i="1"/>
  <c r="J165" i="1"/>
  <c r="I165" i="1"/>
  <c r="H165" i="1"/>
  <c r="G165" i="1"/>
  <c r="F165" i="1"/>
  <c r="N163" i="1"/>
  <c r="M163" i="1"/>
  <c r="L163" i="1"/>
  <c r="K163" i="1"/>
  <c r="J163" i="1"/>
  <c r="I163" i="1"/>
  <c r="N162" i="1"/>
  <c r="M162" i="1"/>
  <c r="L162" i="1"/>
  <c r="K162" i="1"/>
  <c r="J162" i="1"/>
  <c r="I162" i="1"/>
  <c r="H162" i="1"/>
  <c r="G162" i="1"/>
  <c r="F162" i="1"/>
  <c r="N253" i="1"/>
  <c r="N250" i="1"/>
  <c r="N244" i="1"/>
  <c r="N241" i="1"/>
  <c r="N226" i="1"/>
  <c r="N61" i="1"/>
  <c r="N60" i="1"/>
  <c r="N59" i="1"/>
  <c r="N57" i="1"/>
  <c r="N56" i="1"/>
  <c r="N427" i="1"/>
  <c r="N426" i="1"/>
  <c r="N425" i="1"/>
  <c r="N423" i="1"/>
  <c r="N422" i="1"/>
  <c r="N421" i="1"/>
  <c r="N419" i="1"/>
  <c r="N416" i="1"/>
  <c r="N415" i="1"/>
  <c r="N414" i="1"/>
  <c r="N412" i="1"/>
  <c r="N411" i="1"/>
  <c r="N335" i="1"/>
  <c r="N334" i="1"/>
  <c r="N333" i="1"/>
  <c r="N331" i="1"/>
  <c r="N330" i="1"/>
  <c r="N326" i="1"/>
  <c r="N325" i="1"/>
  <c r="N324" i="1"/>
  <c r="N322" i="1"/>
  <c r="N321" i="1"/>
  <c r="N255" i="1"/>
  <c r="N246" i="1"/>
  <c r="N228" i="1"/>
  <c r="N227" i="1"/>
  <c r="N224" i="1"/>
  <c r="N223" i="1"/>
  <c r="N158" i="1"/>
  <c r="N157" i="1"/>
  <c r="N156" i="1"/>
  <c r="N154" i="1"/>
  <c r="N153" i="1"/>
  <c r="N149" i="1"/>
  <c r="N148" i="1"/>
  <c r="N147" i="1"/>
  <c r="N145" i="1"/>
  <c r="N144" i="1"/>
  <c r="N140" i="1"/>
  <c r="N139" i="1"/>
  <c r="N138" i="1"/>
  <c r="N136" i="1"/>
  <c r="N135" i="1"/>
  <c r="M255" i="1"/>
  <c r="M246" i="1"/>
  <c r="N313" i="1"/>
  <c r="M228" i="1"/>
  <c r="L228" i="1"/>
  <c r="K228" i="1"/>
  <c r="J228" i="1"/>
  <c r="I228" i="1"/>
  <c r="H228" i="1"/>
  <c r="G228" i="1"/>
  <c r="F228" i="1"/>
  <c r="E228" i="1"/>
  <c r="M227" i="1"/>
  <c r="L227" i="1"/>
  <c r="K227" i="1"/>
  <c r="J227" i="1"/>
  <c r="I227" i="1"/>
  <c r="M226" i="1"/>
  <c r="L226" i="1"/>
  <c r="K226" i="1"/>
  <c r="J226" i="1"/>
  <c r="I226" i="1"/>
  <c r="H226" i="1"/>
  <c r="G226" i="1"/>
  <c r="F226" i="1"/>
  <c r="M224" i="1"/>
  <c r="L224" i="1"/>
  <c r="K224" i="1"/>
  <c r="J224" i="1"/>
  <c r="I224" i="1"/>
  <c r="M223" i="1"/>
  <c r="L223" i="1"/>
  <c r="K223" i="1"/>
  <c r="J223" i="1"/>
  <c r="I223" i="1"/>
  <c r="H223" i="1"/>
  <c r="G223" i="1"/>
  <c r="F223" i="1"/>
  <c r="L237" i="1"/>
  <c r="K237" i="1"/>
  <c r="J237" i="1"/>
  <c r="I237" i="1"/>
  <c r="H237" i="1"/>
  <c r="G237" i="1"/>
  <c r="F237" i="1"/>
  <c r="E237" i="1"/>
  <c r="L236" i="1"/>
  <c r="K236" i="1"/>
  <c r="J236" i="1"/>
  <c r="I236" i="1"/>
  <c r="L235" i="1"/>
  <c r="K235" i="1"/>
  <c r="J235" i="1"/>
  <c r="I235" i="1"/>
  <c r="H235" i="1"/>
  <c r="G235" i="1"/>
  <c r="F235" i="1"/>
  <c r="L233" i="1"/>
  <c r="K233" i="1"/>
  <c r="J233" i="1"/>
  <c r="I233" i="1"/>
  <c r="L232" i="1"/>
  <c r="K232" i="1"/>
  <c r="J232" i="1"/>
  <c r="I232" i="1"/>
  <c r="H232" i="1"/>
  <c r="G232" i="1"/>
  <c r="F232" i="1"/>
  <c r="M46" i="1"/>
  <c r="M64" i="1" s="1"/>
  <c r="M61" i="1"/>
  <c r="M60" i="1"/>
  <c r="M59" i="1"/>
  <c r="M57" i="1"/>
  <c r="M56" i="1"/>
  <c r="M427" i="1"/>
  <c r="M426" i="1"/>
  <c r="M425" i="1"/>
  <c r="M423" i="1"/>
  <c r="M422" i="1"/>
  <c r="M421" i="1"/>
  <c r="M419" i="1"/>
  <c r="M399" i="1"/>
  <c r="M416" i="1"/>
  <c r="M415" i="1"/>
  <c r="M414" i="1"/>
  <c r="M412" i="1"/>
  <c r="M411" i="1"/>
  <c r="M335" i="1"/>
  <c r="M334" i="1"/>
  <c r="M333" i="1"/>
  <c r="M331" i="1"/>
  <c r="M330" i="1"/>
  <c r="M326" i="1"/>
  <c r="M325" i="1"/>
  <c r="M324" i="1"/>
  <c r="M322" i="1"/>
  <c r="M321" i="1"/>
  <c r="M49" i="1"/>
  <c r="M317" i="1"/>
  <c r="M313" i="1"/>
  <c r="M158" i="1"/>
  <c r="M157" i="1"/>
  <c r="M156" i="1"/>
  <c r="M154" i="1"/>
  <c r="M153" i="1"/>
  <c r="M149" i="1"/>
  <c r="M148" i="1"/>
  <c r="M147" i="1"/>
  <c r="M145" i="1"/>
  <c r="M144" i="1"/>
  <c r="M140" i="1"/>
  <c r="M139" i="1"/>
  <c r="M138" i="1"/>
  <c r="M136" i="1"/>
  <c r="M135" i="1"/>
  <c r="L61" i="1"/>
  <c r="L60" i="1"/>
  <c r="L59" i="1"/>
  <c r="L57" i="1"/>
  <c r="L56" i="1"/>
  <c r="L427" i="1"/>
  <c r="L426" i="1"/>
  <c r="L425" i="1"/>
  <c r="L423" i="1"/>
  <c r="L422" i="1"/>
  <c r="L421" i="1"/>
  <c r="L419" i="1"/>
  <c r="L416" i="1"/>
  <c r="L415" i="1"/>
  <c r="L414" i="1"/>
  <c r="L412" i="1"/>
  <c r="L411" i="1"/>
  <c r="L335" i="1"/>
  <c r="L334" i="1"/>
  <c r="L333" i="1"/>
  <c r="L331" i="1"/>
  <c r="L330" i="1"/>
  <c r="L326" i="1"/>
  <c r="L325" i="1"/>
  <c r="L324" i="1"/>
  <c r="L322" i="1"/>
  <c r="L321" i="1"/>
  <c r="L158" i="1"/>
  <c r="L157" i="1"/>
  <c r="L156" i="1"/>
  <c r="L154" i="1"/>
  <c r="L153" i="1"/>
  <c r="L149" i="1"/>
  <c r="L148" i="1"/>
  <c r="L147" i="1"/>
  <c r="L145" i="1"/>
  <c r="L144" i="1"/>
  <c r="L140" i="1"/>
  <c r="L139" i="1"/>
  <c r="L138" i="1"/>
  <c r="L136" i="1"/>
  <c r="L135" i="1"/>
  <c r="J49" i="1"/>
  <c r="I49" i="1"/>
  <c r="G49" i="1"/>
  <c r="F49" i="1"/>
  <c r="E49" i="1"/>
  <c r="K49" i="1"/>
  <c r="E46" i="1"/>
  <c r="I46" i="1"/>
  <c r="M48" i="1"/>
  <c r="L313" i="1"/>
  <c r="H46" i="1"/>
  <c r="G46" i="1"/>
  <c r="F46" i="1"/>
  <c r="J46" i="1"/>
  <c r="K46" i="1"/>
  <c r="K61" i="1"/>
  <c r="K60" i="1"/>
  <c r="K59" i="1"/>
  <c r="K57" i="1"/>
  <c r="K56" i="1"/>
  <c r="K427" i="1"/>
  <c r="K426" i="1"/>
  <c r="K425" i="1"/>
  <c r="K423" i="1"/>
  <c r="K402" i="1"/>
  <c r="K422" i="1"/>
  <c r="K421" i="1"/>
  <c r="K419" i="1"/>
  <c r="K399" i="1"/>
  <c r="K416" i="1"/>
  <c r="K415" i="1"/>
  <c r="K414" i="1"/>
  <c r="K412" i="1"/>
  <c r="K411" i="1"/>
  <c r="K335" i="1"/>
  <c r="K334" i="1"/>
  <c r="K333" i="1"/>
  <c r="K331" i="1"/>
  <c r="K330" i="1"/>
  <c r="K326" i="1"/>
  <c r="K325" i="1"/>
  <c r="K324" i="1"/>
  <c r="K322" i="1"/>
  <c r="K321" i="1"/>
  <c r="K158" i="1"/>
  <c r="K157" i="1"/>
  <c r="K156" i="1"/>
  <c r="K154" i="1"/>
  <c r="K153" i="1"/>
  <c r="K149" i="1"/>
  <c r="K148" i="1"/>
  <c r="K147" i="1"/>
  <c r="K145" i="1"/>
  <c r="K144" i="1"/>
  <c r="K140" i="1"/>
  <c r="K139" i="1"/>
  <c r="K138" i="1"/>
  <c r="K136" i="1"/>
  <c r="K135" i="1"/>
  <c r="J61" i="1"/>
  <c r="J60" i="1"/>
  <c r="J59" i="1"/>
  <c r="J57" i="1"/>
  <c r="J56" i="1"/>
  <c r="J427" i="1"/>
  <c r="J426" i="1"/>
  <c r="J425" i="1"/>
  <c r="J423" i="1"/>
  <c r="J402" i="1"/>
  <c r="J422" i="1"/>
  <c r="J421" i="1"/>
  <c r="J419" i="1"/>
  <c r="J399" i="1"/>
  <c r="J416" i="1"/>
  <c r="J415" i="1"/>
  <c r="J414" i="1"/>
  <c r="J412" i="1"/>
  <c r="J411" i="1"/>
  <c r="J335" i="1"/>
  <c r="J334" i="1"/>
  <c r="J333" i="1"/>
  <c r="J331" i="1"/>
  <c r="J330" i="1"/>
  <c r="J326" i="1"/>
  <c r="J325" i="1"/>
  <c r="J324" i="1"/>
  <c r="J322" i="1"/>
  <c r="J321" i="1"/>
  <c r="J158" i="1"/>
  <c r="J157" i="1"/>
  <c r="J156" i="1"/>
  <c r="J154" i="1"/>
  <c r="J153" i="1"/>
  <c r="J149" i="1"/>
  <c r="J148" i="1"/>
  <c r="J147" i="1"/>
  <c r="J145" i="1"/>
  <c r="J144" i="1"/>
  <c r="J140" i="1"/>
  <c r="J139" i="1"/>
  <c r="J138" i="1"/>
  <c r="J136" i="1"/>
  <c r="J135" i="1"/>
  <c r="K313" i="1"/>
  <c r="J317" i="1"/>
  <c r="J313" i="1"/>
  <c r="I427" i="1"/>
  <c r="I426" i="1"/>
  <c r="I425" i="1"/>
  <c r="I423" i="1"/>
  <c r="I402" i="1"/>
  <c r="I422" i="1"/>
  <c r="I421" i="1"/>
  <c r="I419" i="1"/>
  <c r="I399" i="1"/>
  <c r="I416" i="1"/>
  <c r="I415" i="1"/>
  <c r="I414" i="1"/>
  <c r="I412" i="1"/>
  <c r="I411" i="1"/>
  <c r="I335" i="1"/>
  <c r="I334" i="1"/>
  <c r="I333" i="1"/>
  <c r="I331" i="1"/>
  <c r="I330" i="1"/>
  <c r="I326" i="1"/>
  <c r="I325" i="1"/>
  <c r="I324" i="1"/>
  <c r="I322" i="1"/>
  <c r="I321" i="1"/>
  <c r="I158" i="1"/>
  <c r="I157" i="1"/>
  <c r="I156" i="1"/>
  <c r="I154" i="1"/>
  <c r="I153" i="1"/>
  <c r="I149" i="1"/>
  <c r="I148" i="1"/>
  <c r="I147" i="1"/>
  <c r="I145" i="1"/>
  <c r="I144" i="1"/>
  <c r="I140" i="1"/>
  <c r="I139" i="1"/>
  <c r="I138" i="1"/>
  <c r="I136" i="1"/>
  <c r="I135" i="1"/>
  <c r="I61" i="1"/>
  <c r="I60" i="1"/>
  <c r="I59" i="1"/>
  <c r="I57" i="1"/>
  <c r="I56" i="1"/>
  <c r="I317" i="1"/>
  <c r="I313" i="1"/>
  <c r="H427" i="1"/>
  <c r="H425" i="1"/>
  <c r="H423" i="1"/>
  <c r="H402" i="1" s="1"/>
  <c r="H421" i="1"/>
  <c r="H419" i="1"/>
  <c r="H399" i="1"/>
  <c r="H416" i="1"/>
  <c r="H414" i="1"/>
  <c r="H411" i="1"/>
  <c r="H335" i="1"/>
  <c r="H333" i="1"/>
  <c r="H330" i="1"/>
  <c r="H326" i="1"/>
  <c r="H324" i="1"/>
  <c r="H321" i="1"/>
  <c r="H158" i="1"/>
  <c r="H156" i="1"/>
  <c r="H153" i="1"/>
  <c r="H149" i="1"/>
  <c r="H147" i="1"/>
  <c r="H144" i="1"/>
  <c r="H140" i="1"/>
  <c r="H138" i="1"/>
  <c r="H135" i="1"/>
  <c r="H61" i="1"/>
  <c r="H59" i="1"/>
  <c r="H56" i="1"/>
  <c r="G59" i="1"/>
  <c r="F59" i="1"/>
  <c r="G56" i="1"/>
  <c r="F56" i="1"/>
  <c r="G61" i="1"/>
  <c r="G427" i="1"/>
  <c r="G425" i="1"/>
  <c r="G423" i="1"/>
  <c r="G402" i="1"/>
  <c r="G421" i="1"/>
  <c r="G419" i="1"/>
  <c r="G399" i="1" s="1"/>
  <c r="G416" i="1"/>
  <c r="G414" i="1"/>
  <c r="G411" i="1"/>
  <c r="G335" i="1"/>
  <c r="G333" i="1"/>
  <c r="G330" i="1"/>
  <c r="G326" i="1"/>
  <c r="G324" i="1"/>
  <c r="G321" i="1"/>
  <c r="G158" i="1"/>
  <c r="G156" i="1"/>
  <c r="G153" i="1"/>
  <c r="G149" i="1"/>
  <c r="G147" i="1"/>
  <c r="G144" i="1"/>
  <c r="G140" i="1"/>
  <c r="G138" i="1"/>
  <c r="G135" i="1"/>
  <c r="G317" i="1"/>
  <c r="F61" i="1"/>
  <c r="F427" i="1"/>
  <c r="F425" i="1"/>
  <c r="F423" i="1"/>
  <c r="F402" i="1" s="1"/>
  <c r="F421" i="1"/>
  <c r="F419" i="1"/>
  <c r="F399" i="1"/>
  <c r="F416" i="1"/>
  <c r="F414" i="1"/>
  <c r="F411" i="1"/>
  <c r="F335" i="1"/>
  <c r="F333" i="1"/>
  <c r="F330" i="1"/>
  <c r="F326" i="1"/>
  <c r="F324" i="1"/>
  <c r="F321" i="1"/>
  <c r="F158" i="1"/>
  <c r="F156" i="1"/>
  <c r="F153" i="1"/>
  <c r="F149" i="1"/>
  <c r="F147" i="1"/>
  <c r="F144" i="1"/>
  <c r="F140" i="1"/>
  <c r="F138" i="1"/>
  <c r="F135" i="1"/>
  <c r="E61" i="1"/>
  <c r="E427" i="1"/>
  <c r="E423" i="1"/>
  <c r="E402" i="1"/>
  <c r="E419" i="1"/>
  <c r="E399" i="1"/>
  <c r="E416" i="1"/>
  <c r="E335" i="1"/>
  <c r="E326" i="1"/>
  <c r="E158" i="1"/>
  <c r="E149" i="1"/>
  <c r="E140" i="1"/>
  <c r="F312" i="1"/>
  <c r="F315" i="1"/>
  <c r="E317" i="1"/>
  <c r="F317" i="1"/>
  <c r="G312" i="1"/>
  <c r="G315" i="1"/>
  <c r="H312" i="1"/>
  <c r="H315" i="1"/>
  <c r="H317" i="1"/>
  <c r="I312" i="1"/>
  <c r="I315" i="1"/>
  <c r="I316" i="1"/>
  <c r="J312" i="1"/>
  <c r="J315" i="1"/>
  <c r="J316" i="1"/>
  <c r="K312" i="1"/>
  <c r="K315" i="1"/>
  <c r="K316" i="1"/>
  <c r="K317" i="1"/>
  <c r="K405" i="1"/>
  <c r="K67" i="1"/>
  <c r="K64" i="1"/>
  <c r="K65" i="1" s="1"/>
  <c r="K52" i="1"/>
  <c r="K403" i="1"/>
  <c r="J67" i="1"/>
  <c r="K50" i="1"/>
  <c r="J64" i="1"/>
  <c r="J52" i="1"/>
  <c r="K47" i="1"/>
  <c r="K70" i="1"/>
  <c r="K68" i="1"/>
  <c r="J70" i="1"/>
  <c r="E405" i="1"/>
  <c r="F400" i="1"/>
  <c r="K404" i="1"/>
  <c r="I401" i="1"/>
  <c r="I400" i="1"/>
  <c r="I404" i="1"/>
  <c r="I405" i="1"/>
  <c r="J403" i="1"/>
  <c r="J401" i="1"/>
  <c r="J400" i="1"/>
  <c r="K400" i="1"/>
  <c r="J405" i="1"/>
  <c r="F64" i="1"/>
  <c r="F47" i="1"/>
  <c r="J48" i="1"/>
  <c r="G64" i="1"/>
  <c r="G47" i="1"/>
  <c r="K48" i="1"/>
  <c r="H64" i="1"/>
  <c r="H47" i="1"/>
  <c r="I64" i="1"/>
  <c r="I48" i="1"/>
  <c r="I47" i="1"/>
  <c r="J47" i="1"/>
  <c r="E64" i="1"/>
  <c r="E67" i="1"/>
  <c r="E70" i="1" s="1"/>
  <c r="E52" i="1"/>
  <c r="F67" i="1"/>
  <c r="F70" i="1" s="1"/>
  <c r="F50" i="1"/>
  <c r="F52" i="1"/>
  <c r="J51" i="1"/>
  <c r="G67" i="1"/>
  <c r="K69" i="1" s="1"/>
  <c r="G50" i="1"/>
  <c r="G52" i="1"/>
  <c r="K51" i="1"/>
  <c r="I67" i="1"/>
  <c r="I69" i="1" s="1"/>
  <c r="I52" i="1"/>
  <c r="I51" i="1"/>
  <c r="J50" i="1"/>
  <c r="I70" i="1"/>
  <c r="J68" i="1"/>
  <c r="G70" i="1"/>
  <c r="F68" i="1"/>
  <c r="J69" i="1"/>
  <c r="I66" i="1"/>
  <c r="I65" i="1"/>
  <c r="J65" i="1"/>
  <c r="H65" i="1"/>
  <c r="G65" i="1"/>
  <c r="K66" i="1"/>
  <c r="F65" i="1"/>
  <c r="J66" i="1"/>
  <c r="L312" i="1"/>
  <c r="L315" i="1"/>
  <c r="L316" i="1"/>
  <c r="L402" i="1"/>
  <c r="L403" i="1" s="1"/>
  <c r="L399" i="1"/>
  <c r="L401" i="1" s="1"/>
  <c r="L49" i="1"/>
  <c r="L405" i="1"/>
  <c r="L317" i="1"/>
  <c r="L46" i="1"/>
  <c r="L47" i="1" s="1"/>
  <c r="L67" i="1"/>
  <c r="L70" i="1" s="1"/>
  <c r="L50" i="1"/>
  <c r="L64" i="1"/>
  <c r="L65" i="1" s="1"/>
  <c r="L68" i="1"/>
  <c r="M312" i="1"/>
  <c r="M315" i="1"/>
  <c r="M316" i="1"/>
  <c r="M67" i="1"/>
  <c r="M70" i="1" s="1"/>
  <c r="M50" i="1"/>
  <c r="M51" i="1"/>
  <c r="M52" i="1"/>
  <c r="M402" i="1"/>
  <c r="M403" i="1" s="1"/>
  <c r="M404" i="1"/>
  <c r="M69" i="1"/>
  <c r="M401" i="1"/>
  <c r="M400" i="1"/>
  <c r="M405" i="1"/>
  <c r="N312" i="1"/>
  <c r="N315" i="1"/>
  <c r="N316" i="1"/>
  <c r="N402" i="1"/>
  <c r="N405" i="1" s="1"/>
  <c r="N399" i="1"/>
  <c r="N403" i="1"/>
  <c r="N49" i="1"/>
  <c r="N50" i="1" s="1"/>
  <c r="N401" i="1"/>
  <c r="N400" i="1"/>
  <c r="N317" i="1"/>
  <c r="N46" i="1"/>
  <c r="N67" i="1"/>
  <c r="N68" i="1" s="1"/>
  <c r="N51" i="1"/>
  <c r="N64" i="1"/>
  <c r="N52" i="1"/>
  <c r="N48" i="1"/>
  <c r="N47" i="1"/>
  <c r="N69" i="1"/>
  <c r="N66" i="1"/>
  <c r="O312" i="1"/>
  <c r="O315" i="1"/>
  <c r="O316" i="1"/>
  <c r="O67" i="1"/>
  <c r="O50" i="1"/>
  <c r="O51" i="1"/>
  <c r="O402" i="1"/>
  <c r="O403" i="1" s="1"/>
  <c r="O64" i="1"/>
  <c r="O52" i="1"/>
  <c r="O48" i="1"/>
  <c r="O47" i="1"/>
  <c r="O317" i="1"/>
  <c r="O399" i="1"/>
  <c r="O400" i="1" s="1"/>
  <c r="O404" i="1"/>
  <c r="O69" i="1"/>
  <c r="O70" i="1"/>
  <c r="O66" i="1"/>
  <c r="O65" i="1"/>
  <c r="P52" i="1"/>
  <c r="P47" i="1"/>
  <c r="P50" i="1"/>
  <c r="P51" i="1"/>
  <c r="P312" i="1"/>
  <c r="P315" i="1"/>
  <c r="P316" i="1"/>
  <c r="P403" i="1"/>
  <c r="P404" i="1"/>
  <c r="P401" i="1"/>
  <c r="P405" i="1"/>
  <c r="H403" i="1" l="1"/>
  <c r="I403" i="1"/>
  <c r="H405" i="1"/>
  <c r="L404" i="1"/>
  <c r="H50" i="1"/>
  <c r="H52" i="1"/>
  <c r="I50" i="1"/>
  <c r="H67" i="1"/>
  <c r="L51" i="1"/>
  <c r="P66" i="1"/>
  <c r="P65" i="1"/>
  <c r="F403" i="1"/>
  <c r="J404" i="1"/>
  <c r="G403" i="1"/>
  <c r="F405" i="1"/>
  <c r="P69" i="1"/>
  <c r="P70" i="1"/>
  <c r="P68" i="1"/>
  <c r="G400" i="1"/>
  <c r="G405" i="1"/>
  <c r="K401" i="1"/>
  <c r="H400" i="1"/>
  <c r="N65" i="1"/>
  <c r="M65" i="1"/>
  <c r="M66" i="1"/>
  <c r="L66" i="1"/>
  <c r="L48" i="1"/>
  <c r="L400" i="1"/>
  <c r="O401" i="1"/>
  <c r="O405" i="1"/>
  <c r="N70" i="1"/>
  <c r="N404" i="1"/>
  <c r="M68" i="1"/>
  <c r="L52" i="1"/>
  <c r="P48" i="1"/>
  <c r="G68" i="1"/>
  <c r="P400" i="1"/>
  <c r="O68" i="1"/>
  <c r="M47" i="1"/>
  <c r="L69" i="1" l="1"/>
  <c r="I68" i="1"/>
  <c r="H68" i="1"/>
  <c r="H70" i="1"/>
</calcChain>
</file>

<file path=xl/sharedStrings.xml><?xml version="1.0" encoding="utf-8"?>
<sst xmlns="http://schemas.openxmlformats.org/spreadsheetml/2006/main" count="309" uniqueCount="54">
  <si>
    <r>
      <t xml:space="preserve">         MOS
      </t>
    </r>
    <r>
      <rPr>
        <b/>
        <sz val="10"/>
        <rFont val="Symbol"/>
        <family val="1"/>
        <charset val="2"/>
      </rPr>
      <t>³</t>
    </r>
    <r>
      <rPr>
        <b/>
        <sz val="10"/>
        <rFont val="Arial"/>
        <family val="2"/>
      </rPr>
      <t>0.7µm</t>
    </r>
  </si>
  <si>
    <t xml:space="preserve"> Capacity
</t>
  </si>
  <si>
    <t xml:space="preserve">  Actual
  Wafer-
  Starts</t>
  </si>
  <si>
    <t>Wafer-starts per week x 1000</t>
  </si>
  <si>
    <t>% growth re. one year ago</t>
  </si>
  <si>
    <t>Wafer-starts per week x1000</t>
  </si>
  <si>
    <t>% growth re. preceding quarter</t>
  </si>
  <si>
    <t>% growth re.preceding quarter</t>
  </si>
  <si>
    <t>in percent (%)</t>
  </si>
  <si>
    <r>
      <t xml:space="preserve">  </t>
    </r>
    <r>
      <rPr>
        <b/>
        <sz val="10"/>
        <rFont val="Arial"/>
        <family val="2"/>
      </rPr>
      <t xml:space="preserve">Capacity
</t>
    </r>
  </si>
  <si>
    <t>in  percent (%)</t>
  </si>
  <si>
    <t xml:space="preserve">         MOS
        Total</t>
  </si>
  <si>
    <t xml:space="preserve">
 Capacity
</t>
  </si>
  <si>
    <t xml:space="preserve"> in percent (%)</t>
  </si>
  <si>
    <t xml:space="preserve"> Utilisation</t>
  </si>
  <si>
    <t xml:space="preserve">     BIPOLAR
(5 inch equivs.)  </t>
  </si>
  <si>
    <r>
      <t xml:space="preserve"> Foundry Wafers</t>
    </r>
    <r>
      <rPr>
        <b/>
        <sz val="10"/>
        <rFont val="Arial"/>
        <family val="2"/>
      </rPr>
      <t xml:space="preserve">
  </t>
    </r>
    <r>
      <rPr>
        <b/>
        <sz val="9"/>
        <rFont val="Arial"/>
        <family val="2"/>
      </rPr>
      <t>in MOS Total</t>
    </r>
  </si>
  <si>
    <t xml:space="preserve">   TOTAL IC's
</t>
  </si>
  <si>
    <t xml:space="preserve"> 200mm wafers
 in MOS Total</t>
  </si>
  <si>
    <t>&lt; 200mm Wafers
  in MOS Total</t>
  </si>
  <si>
    <t>WSpW x 1000 expressed in
8 inch equivalent wafers</t>
  </si>
  <si>
    <t xml:space="preserve"> Capacity
</t>
  </si>
  <si>
    <r>
      <t xml:space="preserve">   </t>
    </r>
    <r>
      <rPr>
        <b/>
        <sz val="10"/>
        <rFont val="Arial"/>
        <family val="2"/>
      </rPr>
      <t>300mm wafers in MOS Total</t>
    </r>
  </si>
  <si>
    <t xml:space="preserve">  Actual
  Wafer-
  Starts
</t>
  </si>
  <si>
    <t>WSpW x 1000 expressed in
numbers of wafers</t>
  </si>
  <si>
    <t>n.a.</t>
  </si>
  <si>
    <t xml:space="preserve">        TOTAL
Semiconductors</t>
  </si>
  <si>
    <t xml:space="preserve">    DISCRETES
 (6 inch equivs.)  </t>
  </si>
  <si>
    <r>
      <t xml:space="preserve"> MOS &lt;0.7µm
    to </t>
    </r>
    <r>
      <rPr>
        <b/>
        <sz val="10"/>
        <rFont val="Symbol"/>
        <family val="1"/>
        <charset val="2"/>
      </rPr>
      <t>³</t>
    </r>
    <r>
      <rPr>
        <b/>
        <sz val="10"/>
        <rFont val="Arial"/>
        <family val="2"/>
      </rPr>
      <t>0.4µm</t>
    </r>
  </si>
  <si>
    <r>
      <t xml:space="preserve">  MOS &lt;0.12µm
   to </t>
    </r>
    <r>
      <rPr>
        <b/>
        <sz val="10"/>
        <rFont val="Symbol"/>
        <family val="1"/>
        <charset val="2"/>
      </rPr>
      <t>³</t>
    </r>
    <r>
      <rPr>
        <b/>
        <sz val="10"/>
        <rFont val="Arial"/>
        <family val="2"/>
      </rPr>
      <t>0.08µm</t>
    </r>
  </si>
  <si>
    <t xml:space="preserve">         MOS
      &lt;0.08µm</t>
  </si>
  <si>
    <t>3Q
07</t>
  </si>
  <si>
    <t>4Q
07</t>
  </si>
  <si>
    <t>1Q
08</t>
  </si>
  <si>
    <t>2Q
08</t>
  </si>
  <si>
    <t>3Q
08</t>
  </si>
  <si>
    <t>4Q
08</t>
  </si>
  <si>
    <t>1Q
09</t>
  </si>
  <si>
    <t>2Q
09</t>
  </si>
  <si>
    <t>3Q
09</t>
  </si>
  <si>
    <t xml:space="preserve">         MOS
      &lt;0.06µm</t>
  </si>
  <si>
    <r>
      <t xml:space="preserve">  MOS &lt;0.08µm
   to </t>
    </r>
    <r>
      <rPr>
        <b/>
        <sz val="10"/>
        <rFont val="Symbol"/>
        <family val="1"/>
        <charset val="2"/>
      </rPr>
      <t>³</t>
    </r>
    <r>
      <rPr>
        <b/>
        <sz val="10"/>
        <rFont val="Arial"/>
        <family val="2"/>
      </rPr>
      <t>0.06µm</t>
    </r>
  </si>
  <si>
    <t>4Q
09</t>
  </si>
  <si>
    <t>n,a.</t>
  </si>
  <si>
    <r>
      <t xml:space="preserve">  MOS &lt;0.4µm
    to </t>
    </r>
    <r>
      <rPr>
        <b/>
        <sz val="10"/>
        <rFont val="Symbol"/>
        <family val="1"/>
        <charset val="2"/>
      </rPr>
      <t>³</t>
    </r>
    <r>
      <rPr>
        <b/>
        <sz val="10"/>
        <rFont val="Arial"/>
        <family val="2"/>
      </rPr>
      <t>0.2µm</t>
    </r>
  </si>
  <si>
    <r>
      <t xml:space="preserve">  MOS &lt;0.2µm
    to </t>
    </r>
    <r>
      <rPr>
        <b/>
        <sz val="10"/>
        <rFont val="Symbol"/>
        <family val="1"/>
        <charset val="2"/>
      </rPr>
      <t>³</t>
    </r>
    <r>
      <rPr>
        <b/>
        <sz val="10"/>
        <rFont val="Arial"/>
        <family val="2"/>
      </rPr>
      <t>0.12µm</t>
    </r>
  </si>
  <si>
    <t>1Q
10</t>
  </si>
  <si>
    <t>2Q
10</t>
  </si>
  <si>
    <t xml:space="preserve">    Yellow</t>
  </si>
  <si>
    <t>coloured cells reflect revised inputs</t>
  </si>
  <si>
    <t xml:space="preserve">     Green</t>
  </si>
  <si>
    <t>bordered cells contain changes rersulting from revised inputs</t>
  </si>
  <si>
    <t>bordered cells contain changes resulting from revised inputs</t>
  </si>
  <si>
    <t>coloured cells reflect revised  inputs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</si>
</sst>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14">
    <font>
      <sz val="10"/>
      <name val="Arial"/>
    </font>
    <font>
      <b/>
      <sz val="4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6"/>
      <name val="Arial"/>
      <family val="2"/>
    </font>
    <font>
      <b/>
      <sz val="10"/>
      <name val="Symbol"/>
      <family val="1"/>
      <charset val="2"/>
    </font>
    <font>
      <b/>
      <sz val="9"/>
      <name val="Arial"/>
      <family val="2"/>
    </font>
    <font>
      <sz val="10"/>
      <color indexed="8"/>
      <name val="Arial"/>
      <family val="2"/>
    </font>
    <font>
      <b/>
      <u/>
      <sz val="10"/>
      <name val="Arial"/>
      <family val="2"/>
    </font>
    <font>
      <b/>
      <sz val="16"/>
      <name val="Arial"/>
      <family val="2"/>
    </font>
    <font>
      <b/>
      <u/>
      <sz val="16"/>
      <color indexed="10"/>
      <name val="Arial"/>
      <family val="2"/>
    </font>
    <font>
      <sz val="10"/>
      <color indexed="57"/>
      <name val="Arial"/>
      <family val="2"/>
    </font>
    <font>
      <sz val="8"/>
      <name val="Arial"/>
      <family val="2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/>
    <xf numFmtId="0" fontId="0" fillId="0" borderId="0" xfId="0" applyBorder="1"/>
    <xf numFmtId="0" fontId="4" fillId="0" borderId="0" xfId="0" applyFont="1"/>
    <xf numFmtId="176" fontId="0" fillId="0" borderId="1" xfId="0" applyNumberFormat="1" applyBorder="1" applyAlignment="1">
      <alignment horizontal="center"/>
    </xf>
    <xf numFmtId="176" fontId="3" fillId="0" borderId="1" xfId="0" applyNumberFormat="1" applyFont="1" applyBorder="1" applyAlignment="1">
      <alignment horizontal="center"/>
    </xf>
    <xf numFmtId="0" fontId="0" fillId="0" borderId="0" xfId="0" applyBorder="1" applyAlignment="1">
      <alignment textRotation="90" wrapText="1"/>
    </xf>
    <xf numFmtId="176" fontId="0" fillId="0" borderId="0" xfId="0" applyNumberFormat="1" applyBorder="1" applyAlignment="1">
      <alignment horizontal="center"/>
    </xf>
    <xf numFmtId="176" fontId="3" fillId="0" borderId="0" xfId="0" applyNumberFormat="1" applyFont="1" applyBorder="1" applyAlignment="1">
      <alignment horizontal="center"/>
    </xf>
    <xf numFmtId="0" fontId="0" fillId="0" borderId="2" xfId="0" applyBorder="1"/>
    <xf numFmtId="0" fontId="2" fillId="0" borderId="1" xfId="0" applyFont="1" applyBorder="1" applyAlignment="1">
      <alignment wrapText="1"/>
    </xf>
    <xf numFmtId="0" fontId="0" fillId="0" borderId="3" xfId="0" applyBorder="1"/>
    <xf numFmtId="176" fontId="0" fillId="0" borderId="3" xfId="0" applyNumberFormat="1" applyBorder="1" applyAlignment="1">
      <alignment horizontal="center"/>
    </xf>
    <xf numFmtId="0" fontId="3" fillId="0" borderId="2" xfId="0" applyFont="1" applyBorder="1"/>
    <xf numFmtId="0" fontId="2" fillId="0" borderId="1" xfId="0" applyFont="1" applyBorder="1" applyAlignment="1"/>
    <xf numFmtId="0" fontId="2" fillId="0" borderId="0" xfId="0" applyFont="1" applyBorder="1" applyAlignment="1"/>
    <xf numFmtId="0" fontId="0" fillId="0" borderId="0" xfId="0" applyBorder="1" applyAlignment="1">
      <alignment horizontal="center"/>
    </xf>
    <xf numFmtId="0" fontId="0" fillId="0" borderId="4" xfId="0" applyBorder="1"/>
    <xf numFmtId="0" fontId="3" fillId="0" borderId="1" xfId="0" applyFont="1" applyBorder="1"/>
    <xf numFmtId="0" fontId="0" fillId="0" borderId="5" xfId="0" applyBorder="1"/>
    <xf numFmtId="0" fontId="0" fillId="0" borderId="0" xfId="0" applyBorder="1" applyAlignment="1"/>
    <xf numFmtId="0" fontId="7" fillId="0" borderId="0" xfId="0" applyFont="1" applyBorder="1"/>
    <xf numFmtId="0" fontId="3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0" xfId="0" applyBorder="1" applyAlignment="1">
      <alignment textRotation="90"/>
    </xf>
    <xf numFmtId="176" fontId="0" fillId="0" borderId="5" xfId="0" applyNumberFormat="1" applyBorder="1" applyAlignment="1">
      <alignment horizontal="center"/>
    </xf>
    <xf numFmtId="176" fontId="3" fillId="0" borderId="5" xfId="0" applyNumberFormat="1" applyFont="1" applyBorder="1" applyAlignment="1">
      <alignment horizontal="center"/>
    </xf>
    <xf numFmtId="0" fontId="2" fillId="0" borderId="2" xfId="0" applyFont="1" applyBorder="1"/>
    <xf numFmtId="0" fontId="8" fillId="0" borderId="0" xfId="0" applyFont="1" applyBorder="1" applyAlignment="1"/>
    <xf numFmtId="0" fontId="9" fillId="0" borderId="0" xfId="0" applyFont="1"/>
    <xf numFmtId="0" fontId="10" fillId="0" borderId="0" xfId="0" applyFont="1"/>
    <xf numFmtId="0" fontId="0" fillId="0" borderId="1" xfId="0" applyBorder="1" applyAlignment="1">
      <alignment wrapText="1"/>
    </xf>
    <xf numFmtId="0" fontId="3" fillId="0" borderId="6" xfId="0" applyFont="1" applyBorder="1" applyAlignment="1">
      <alignment wrapText="1"/>
    </xf>
    <xf numFmtId="0" fontId="3" fillId="0" borderId="1" xfId="0" applyFont="1" applyBorder="1" applyAlignment="1">
      <alignment wrapText="1"/>
    </xf>
    <xf numFmtId="176" fontId="3" fillId="0" borderId="1" xfId="0" applyNumberFormat="1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3" fillId="0" borderId="0" xfId="0" applyFont="1" applyBorder="1" applyAlignment="1">
      <alignment wrapText="1"/>
    </xf>
    <xf numFmtId="0" fontId="2" fillId="0" borderId="0" xfId="0" applyFont="1" applyBorder="1"/>
    <xf numFmtId="176" fontId="0" fillId="0" borderId="0" xfId="0" applyNumberFormat="1" applyFill="1" applyBorder="1" applyAlignment="1">
      <alignment horizontal="center"/>
    </xf>
    <xf numFmtId="176" fontId="3" fillId="0" borderId="0" xfId="0" applyNumberFormat="1" applyFont="1" applyFill="1" applyBorder="1" applyAlignment="1">
      <alignment horizontal="center"/>
    </xf>
    <xf numFmtId="176" fontId="3" fillId="0" borderId="3" xfId="0" applyNumberFormat="1" applyFont="1" applyBorder="1" applyAlignment="1">
      <alignment horizontal="center"/>
    </xf>
    <xf numFmtId="0" fontId="11" fillId="0" borderId="0" xfId="0" applyFont="1"/>
    <xf numFmtId="176" fontId="0" fillId="0" borderId="0" xfId="0" applyNumberFormat="1" applyBorder="1" applyAlignment="1">
      <alignment horizontal="left"/>
    </xf>
    <xf numFmtId="176" fontId="3" fillId="0" borderId="7" xfId="0" applyNumberFormat="1" applyFont="1" applyBorder="1" applyAlignment="1">
      <alignment horizontal="center"/>
    </xf>
    <xf numFmtId="176" fontId="0" fillId="0" borderId="7" xfId="0" applyNumberFormat="1" applyBorder="1" applyAlignment="1">
      <alignment horizontal="center"/>
    </xf>
    <xf numFmtId="176" fontId="0" fillId="0" borderId="2" xfId="0" applyNumberFormat="1" applyBorder="1" applyAlignment="1">
      <alignment horizontal="center"/>
    </xf>
    <xf numFmtId="176" fontId="3" fillId="0" borderId="2" xfId="0" applyNumberFormat="1" applyFont="1" applyBorder="1" applyAlignment="1">
      <alignment horizontal="center"/>
    </xf>
    <xf numFmtId="176" fontId="0" fillId="0" borderId="8" xfId="0" applyNumberFormat="1" applyFill="1" applyBorder="1" applyAlignment="1">
      <alignment horizontal="center"/>
    </xf>
    <xf numFmtId="176" fontId="0" fillId="0" borderId="6" xfId="0" applyNumberFormat="1" applyFill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left"/>
    </xf>
    <xf numFmtId="0" fontId="12" fillId="0" borderId="0" xfId="0" applyFont="1" applyFill="1"/>
    <xf numFmtId="0" fontId="12" fillId="0" borderId="0" xfId="0" applyFont="1"/>
    <xf numFmtId="176" fontId="12" fillId="0" borderId="0" xfId="0" applyNumberFormat="1" applyFont="1" applyBorder="1" applyAlignment="1">
      <alignment horizontal="left"/>
    </xf>
    <xf numFmtId="0" fontId="12" fillId="0" borderId="0" xfId="0" applyFont="1" applyAlignment="1">
      <alignment horizontal="left"/>
    </xf>
    <xf numFmtId="176" fontId="0" fillId="0" borderId="9" xfId="0" applyNumberFormat="1" applyBorder="1" applyAlignment="1">
      <alignment horizontal="center"/>
    </xf>
    <xf numFmtId="176" fontId="0" fillId="0" borderId="10" xfId="0" applyNumberFormat="1" applyBorder="1" applyAlignment="1">
      <alignment horizontal="center"/>
    </xf>
    <xf numFmtId="176" fontId="0" fillId="0" borderId="11" xfId="0" applyNumberFormat="1" applyBorder="1" applyAlignment="1">
      <alignment horizontal="center"/>
    </xf>
    <xf numFmtId="176" fontId="0" fillId="0" borderId="8" xfId="0" applyNumberFormat="1" applyBorder="1" applyAlignment="1">
      <alignment horizontal="center"/>
    </xf>
    <xf numFmtId="176" fontId="3" fillId="0" borderId="10" xfId="0" applyNumberFormat="1" applyFont="1" applyBorder="1" applyAlignment="1">
      <alignment horizontal="center"/>
    </xf>
    <xf numFmtId="176" fontId="3" fillId="0" borderId="11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 wrapText="1"/>
    </xf>
    <xf numFmtId="176" fontId="0" fillId="0" borderId="1" xfId="0" applyNumberFormat="1" applyFill="1" applyBorder="1" applyAlignment="1">
      <alignment horizontal="center"/>
    </xf>
    <xf numFmtId="0" fontId="3" fillId="0" borderId="0" xfId="0" applyFont="1"/>
    <xf numFmtId="176" fontId="0" fillId="0" borderId="12" xfId="0" applyNumberFormat="1" applyBorder="1" applyAlignment="1">
      <alignment horizontal="center"/>
    </xf>
    <xf numFmtId="176" fontId="3" fillId="0" borderId="9" xfId="0" applyNumberFormat="1" applyFont="1" applyBorder="1" applyAlignment="1">
      <alignment horizontal="center"/>
    </xf>
    <xf numFmtId="176" fontId="3" fillId="0" borderId="13" xfId="0" applyNumberFormat="1" applyFont="1" applyBorder="1" applyAlignment="1">
      <alignment horizontal="center"/>
    </xf>
    <xf numFmtId="176" fontId="0" fillId="0" borderId="13" xfId="0" applyNumberFormat="1" applyBorder="1" applyAlignment="1">
      <alignment horizontal="center"/>
    </xf>
    <xf numFmtId="176" fontId="0" fillId="0" borderId="4" xfId="0" applyNumberFormat="1" applyBorder="1" applyAlignment="1">
      <alignment horizontal="center"/>
    </xf>
    <xf numFmtId="176" fontId="0" fillId="0" borderId="14" xfId="0" applyNumberFormat="1" applyFill="1" applyBorder="1" applyAlignment="1">
      <alignment horizontal="center"/>
    </xf>
    <xf numFmtId="176" fontId="0" fillId="0" borderId="12" xfId="0" applyNumberFormat="1" applyFill="1" applyBorder="1" applyAlignment="1">
      <alignment horizontal="center"/>
    </xf>
    <xf numFmtId="0" fontId="12" fillId="0" borderId="0" xfId="0" applyFont="1" applyBorder="1"/>
    <xf numFmtId="176" fontId="0" fillId="0" borderId="15" xfId="0" applyNumberFormat="1" applyBorder="1" applyAlignment="1">
      <alignment horizontal="center"/>
    </xf>
    <xf numFmtId="176" fontId="0" fillId="0" borderId="7" xfId="0" applyNumberFormat="1" applyFill="1" applyBorder="1" applyAlignment="1">
      <alignment horizontal="center"/>
    </xf>
    <xf numFmtId="176" fontId="3" fillId="0" borderId="7" xfId="0" applyNumberFormat="1" applyFont="1" applyFill="1" applyBorder="1" applyAlignment="1">
      <alignment horizontal="center"/>
    </xf>
    <xf numFmtId="176" fontId="0" fillId="0" borderId="4" xfId="0" applyNumberFormat="1" applyFill="1" applyBorder="1" applyAlignment="1">
      <alignment horizontal="center"/>
    </xf>
    <xf numFmtId="176" fontId="0" fillId="0" borderId="16" xfId="0" applyNumberFormat="1" applyBorder="1" applyAlignment="1">
      <alignment horizontal="center"/>
    </xf>
    <xf numFmtId="176" fontId="3" fillId="0" borderId="16" xfId="0" applyNumberFormat="1" applyFont="1" applyBorder="1" applyAlignment="1">
      <alignment horizontal="center"/>
    </xf>
    <xf numFmtId="176" fontId="0" fillId="2" borderId="4" xfId="0" applyNumberFormat="1" applyFill="1" applyBorder="1" applyAlignment="1">
      <alignment horizontal="center"/>
    </xf>
    <xf numFmtId="176" fontId="0" fillId="2" borderId="15" xfId="0" applyNumberFormat="1" applyFill="1" applyBorder="1" applyAlignment="1">
      <alignment horizontal="center"/>
    </xf>
    <xf numFmtId="176" fontId="0" fillId="2" borderId="6" xfId="0" applyNumberFormat="1" applyFill="1" applyBorder="1" applyAlignment="1">
      <alignment horizontal="center"/>
    </xf>
    <xf numFmtId="176" fontId="0" fillId="2" borderId="8" xfId="0" applyNumberFormat="1" applyFill="1" applyBorder="1" applyAlignment="1">
      <alignment horizontal="center"/>
    </xf>
    <xf numFmtId="176" fontId="3" fillId="0" borderId="15" xfId="0" applyNumberFormat="1" applyFont="1" applyBorder="1" applyAlignment="1">
      <alignment horizontal="center"/>
    </xf>
    <xf numFmtId="176" fontId="3" fillId="0" borderId="6" xfId="0" applyNumberFormat="1" applyFont="1" applyBorder="1" applyAlignment="1">
      <alignment horizontal="center"/>
    </xf>
    <xf numFmtId="0" fontId="12" fillId="2" borderId="0" xfId="0" applyFont="1" applyFill="1"/>
    <xf numFmtId="0" fontId="12" fillId="0" borderId="16" xfId="0" applyFont="1" applyFill="1" applyBorder="1"/>
    <xf numFmtId="0" fontId="12" fillId="0" borderId="16" xfId="0" applyFont="1" applyBorder="1"/>
    <xf numFmtId="176" fontId="12" fillId="2" borderId="0" xfId="0" applyNumberFormat="1" applyFont="1" applyFill="1" applyBorder="1" applyAlignment="1">
      <alignment horizontal="left"/>
    </xf>
    <xf numFmtId="176" fontId="12" fillId="0" borderId="16" xfId="0" applyNumberFormat="1" applyFont="1" applyFill="1" applyBorder="1" applyAlignment="1">
      <alignment horizontal="left"/>
    </xf>
    <xf numFmtId="0" fontId="12" fillId="0" borderId="16" xfId="0" applyFont="1" applyFill="1" applyBorder="1" applyAlignment="1">
      <alignment horizontal="left"/>
    </xf>
    <xf numFmtId="0" fontId="2" fillId="0" borderId="8" xfId="0" applyFont="1" applyBorder="1" applyAlignment="1">
      <alignment wrapText="1"/>
    </xf>
    <xf numFmtId="0" fontId="0" fillId="0" borderId="6" xfId="0" applyBorder="1" applyAlignment="1"/>
    <xf numFmtId="0" fontId="0" fillId="0" borderId="3" xfId="0" applyBorder="1" applyAlignment="1"/>
    <xf numFmtId="0" fontId="2" fillId="0" borderId="6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8" xfId="0" applyFont="1" applyBorder="1" applyAlignment="1">
      <alignment textRotation="90" wrapText="1"/>
    </xf>
    <xf numFmtId="0" fontId="2" fillId="0" borderId="6" xfId="0" applyFont="1" applyBorder="1" applyAlignment="1">
      <alignment textRotation="90" wrapText="1"/>
    </xf>
    <xf numFmtId="0" fontId="2" fillId="0" borderId="3" xfId="0" applyFont="1" applyBorder="1" applyAlignment="1">
      <alignment textRotation="90" wrapText="1"/>
    </xf>
    <xf numFmtId="0" fontId="0" fillId="0" borderId="6" xfId="0" applyBorder="1" applyAlignment="1">
      <alignment textRotation="90" wrapText="1"/>
    </xf>
    <xf numFmtId="0" fontId="0" fillId="0" borderId="3" xfId="0" applyBorder="1" applyAlignment="1">
      <alignment textRotation="90" wrapText="1"/>
    </xf>
    <xf numFmtId="0" fontId="2" fillId="0" borderId="6" xfId="0" applyFont="1" applyBorder="1" applyAlignment="1"/>
    <xf numFmtId="0" fontId="2" fillId="0" borderId="3" xfId="0" applyFont="1" applyBorder="1" applyAlignment="1"/>
    <xf numFmtId="0" fontId="0" fillId="0" borderId="8" xfId="0" applyBorder="1" applyAlignment="1">
      <alignment textRotation="90"/>
    </xf>
    <xf numFmtId="0" fontId="0" fillId="0" borderId="6" xfId="0" applyBorder="1" applyAlignment="1">
      <alignment textRotation="90"/>
    </xf>
    <xf numFmtId="0" fontId="0" fillId="0" borderId="3" xfId="0" applyBorder="1" applyAlignment="1">
      <alignment textRotation="90"/>
    </xf>
    <xf numFmtId="0" fontId="6" fillId="0" borderId="8" xfId="0" applyFont="1" applyBorder="1" applyAlignment="1">
      <alignment textRotation="90" wrapText="1"/>
    </xf>
    <xf numFmtId="0" fontId="6" fillId="0" borderId="6" xfId="0" applyFont="1" applyBorder="1" applyAlignment="1">
      <alignment textRotation="90" wrapText="1"/>
    </xf>
    <xf numFmtId="0" fontId="6" fillId="0" borderId="3" xfId="0" applyFont="1" applyBorder="1" applyAlignment="1">
      <alignment textRotation="90" wrapText="1"/>
    </xf>
    <xf numFmtId="0" fontId="2" fillId="0" borderId="0" xfId="0" applyFont="1" applyBorder="1" applyAlignment="1">
      <alignment textRotation="90" wrapText="1"/>
    </xf>
    <xf numFmtId="0" fontId="0" fillId="0" borderId="0" xfId="0" applyBorder="1" applyAlignment="1">
      <alignment textRotation="90" wrapText="1"/>
    </xf>
    <xf numFmtId="0" fontId="2" fillId="0" borderId="0" xfId="0" applyFont="1" applyBorder="1" applyAlignment="1">
      <alignment wrapText="1"/>
    </xf>
    <xf numFmtId="0" fontId="0" fillId="0" borderId="0" xfId="0" applyBorder="1" applyAlignment="1"/>
    <xf numFmtId="0" fontId="2" fillId="0" borderId="8" xfId="0" applyFont="1" applyBorder="1" applyAlignment="1">
      <alignment horizontal="center" textRotation="90" wrapText="1"/>
    </xf>
    <xf numFmtId="0" fontId="2" fillId="0" borderId="6" xfId="0" applyFont="1" applyBorder="1" applyAlignment="1">
      <alignment horizontal="center" textRotation="90" wrapText="1"/>
    </xf>
    <xf numFmtId="0" fontId="2" fillId="0" borderId="3" xfId="0" applyFont="1" applyBorder="1" applyAlignment="1">
      <alignment horizontal="center" textRotation="90" wrapText="1"/>
    </xf>
    <xf numFmtId="0" fontId="0" fillId="0" borderId="8" xfId="0" applyBorder="1" applyAlignment="1">
      <alignment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TOTAL IC's</a:t>
            </a:r>
          </a:p>
        </c:rich>
      </c:tx>
      <c:layout>
        <c:manualLayout>
          <c:xMode val="edge"/>
          <c:yMode val="edge"/>
          <c:x val="0.40339702760084928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991970283375595"/>
          <c:y val="0.16363625745792901"/>
          <c:w val="0.73673188846015891"/>
          <c:h val="0.63272727272727269"/>
        </c:manualLayout>
      </c:layout>
      <c:barChart>
        <c:barDir val="col"/>
        <c:grouping val="clustered"/>
        <c:varyColors val="0"/>
        <c:ser>
          <c:idx val="1"/>
          <c:order val="0"/>
          <c:spPr>
            <a:pattFill prst="ltDnDiag">
              <a:fgClr>
                <a:srgbClr val="0000FF"/>
              </a:fgClr>
              <a:bgClr>
                <a:srgbClr val="FFFFFF"/>
              </a:bgClr>
            </a:pattFill>
            <a:ln w="12700">
              <a:solidFill>
                <a:srgbClr val="0000FF"/>
              </a:solidFill>
              <a:prstDash val="solid"/>
            </a:ln>
          </c:spPr>
          <c:invertIfNegative val="0"/>
          <c:cat>
            <c:strRef>
              <c:f>Sheet1!$E$45:$P$45</c:f>
              <c:strCache>
                <c:ptCount val="12"/>
                <c:pt idx="0">
                  <c:v>3Q
07</c:v>
                </c:pt>
                <c:pt idx="1">
                  <c:v>4Q
07</c:v>
                </c:pt>
                <c:pt idx="2">
                  <c:v>1Q
08</c:v>
                </c:pt>
                <c:pt idx="3">
                  <c:v>2Q
08</c:v>
                </c:pt>
                <c:pt idx="4">
                  <c:v>3Q
08</c:v>
                </c:pt>
                <c:pt idx="5">
                  <c:v>4Q
08</c:v>
                </c:pt>
                <c:pt idx="6">
                  <c:v>1Q
09</c:v>
                </c:pt>
                <c:pt idx="7">
                  <c:v>2Q
09</c:v>
                </c:pt>
                <c:pt idx="8">
                  <c:v>3Q
09</c:v>
                </c:pt>
                <c:pt idx="9">
                  <c:v>4Q
09</c:v>
                </c:pt>
                <c:pt idx="10">
                  <c:v>1Q
10</c:v>
                </c:pt>
                <c:pt idx="11">
                  <c:v>2Q
10</c:v>
                </c:pt>
              </c:strCache>
            </c:strRef>
          </c:cat>
          <c:val>
            <c:numRef>
              <c:f>Sheet1!$E$46:$P$46</c:f>
              <c:numCache>
                <c:formatCode>0.0</c:formatCode>
                <c:ptCount val="12"/>
                <c:pt idx="0">
                  <c:v>2092.7253000000001</c:v>
                </c:pt>
                <c:pt idx="1">
                  <c:v>2117.8779000000004</c:v>
                </c:pt>
                <c:pt idx="2">
                  <c:v>2151.9169999999999</c:v>
                </c:pt>
                <c:pt idx="3">
                  <c:v>2197.8269999999998</c:v>
                </c:pt>
                <c:pt idx="4">
                  <c:v>2223.1300999999999</c:v>
                </c:pt>
                <c:pt idx="5">
                  <c:v>2187.1532999999999</c:v>
                </c:pt>
                <c:pt idx="6">
                  <c:v>1995.0022999999999</c:v>
                </c:pt>
                <c:pt idx="7">
                  <c:v>1947.9462000000001</c:v>
                </c:pt>
                <c:pt idx="8">
                  <c:v>1926.7961</c:v>
                </c:pt>
                <c:pt idx="9">
                  <c:v>1933.1877999999999</c:v>
                </c:pt>
                <c:pt idx="10">
                  <c:v>1926.8725999999999</c:v>
                </c:pt>
                <c:pt idx="11">
                  <c:v>1938.0342000000001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DC-48EE-A866-7E58188A802F}"/>
            </c:ext>
          </c:extLst>
        </c:ser>
        <c:ser>
          <c:idx val="0"/>
          <c:order val="1"/>
          <c:spPr>
            <a:pattFill prst="narHorz">
              <a:fgClr>
                <a:srgbClr val="0000FF"/>
              </a:fgClr>
              <a:bgClr>
                <a:srgbClr val="FFFFFF"/>
              </a:bgClr>
            </a:pattFill>
            <a:ln w="12700">
              <a:solidFill>
                <a:srgbClr val="0000FF"/>
              </a:solidFill>
              <a:prstDash val="solid"/>
            </a:ln>
          </c:spPr>
          <c:invertIfNegative val="0"/>
          <c:cat>
            <c:strRef>
              <c:f>Sheet1!$E$45:$P$45</c:f>
              <c:strCache>
                <c:ptCount val="12"/>
                <c:pt idx="0">
                  <c:v>3Q
07</c:v>
                </c:pt>
                <c:pt idx="1">
                  <c:v>4Q
07</c:v>
                </c:pt>
                <c:pt idx="2">
                  <c:v>1Q
08</c:v>
                </c:pt>
                <c:pt idx="3">
                  <c:v>2Q
08</c:v>
                </c:pt>
                <c:pt idx="4">
                  <c:v>3Q
08</c:v>
                </c:pt>
                <c:pt idx="5">
                  <c:v>4Q
08</c:v>
                </c:pt>
                <c:pt idx="6">
                  <c:v>1Q
09</c:v>
                </c:pt>
                <c:pt idx="7">
                  <c:v>2Q
09</c:v>
                </c:pt>
                <c:pt idx="8">
                  <c:v>3Q
09</c:v>
                </c:pt>
                <c:pt idx="9">
                  <c:v>4Q
09</c:v>
                </c:pt>
                <c:pt idx="10">
                  <c:v>1Q
10</c:v>
                </c:pt>
                <c:pt idx="11">
                  <c:v>2Q
10</c:v>
                </c:pt>
              </c:strCache>
            </c:strRef>
          </c:cat>
          <c:val>
            <c:numRef>
              <c:f>Sheet1!$E$49:$P$49</c:f>
              <c:numCache>
                <c:formatCode>0.0</c:formatCode>
                <c:ptCount val="12"/>
                <c:pt idx="0">
                  <c:v>1881.2492999999999</c:v>
                </c:pt>
                <c:pt idx="1">
                  <c:v>1914.5364999999997</c:v>
                </c:pt>
                <c:pt idx="2">
                  <c:v>1946.5967000000001</c:v>
                </c:pt>
                <c:pt idx="3">
                  <c:v>1962.1375</c:v>
                </c:pt>
                <c:pt idx="4">
                  <c:v>1937.0434</c:v>
                </c:pt>
                <c:pt idx="5">
                  <c:v>1493.2261999999998</c:v>
                </c:pt>
                <c:pt idx="6">
                  <c:v>1133.2818000000002</c:v>
                </c:pt>
                <c:pt idx="7">
                  <c:v>1521.0554</c:v>
                </c:pt>
                <c:pt idx="8">
                  <c:v>1676.8775000000001</c:v>
                </c:pt>
                <c:pt idx="9">
                  <c:v>1724.8266000000001</c:v>
                </c:pt>
                <c:pt idx="10">
                  <c:v>1795.7356</c:v>
                </c:pt>
                <c:pt idx="11">
                  <c:v>1853.3114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DC-48EE-A866-7E58188A8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695160"/>
        <c:axId val="1"/>
      </c:barChart>
      <c:lineChart>
        <c:grouping val="standard"/>
        <c:varyColors val="0"/>
        <c:ser>
          <c:idx val="2"/>
          <c:order val="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Sheet1!$E$45:$H$45</c:f>
              <c:strCache>
                <c:ptCount val="4"/>
                <c:pt idx="0">
                  <c:v>3Q
07</c:v>
                </c:pt>
                <c:pt idx="1">
                  <c:v>4Q
07</c:v>
                </c:pt>
                <c:pt idx="2">
                  <c:v>1Q
08</c:v>
                </c:pt>
                <c:pt idx="3">
                  <c:v>2Q
08</c:v>
                </c:pt>
              </c:strCache>
            </c:strRef>
          </c:cat>
          <c:val>
            <c:numRef>
              <c:f>Sheet1!$E$52:$P$52</c:f>
              <c:numCache>
                <c:formatCode>0.0</c:formatCode>
                <c:ptCount val="12"/>
                <c:pt idx="0">
                  <c:v>89.894708110997655</c:v>
                </c:pt>
                <c:pt idx="1">
                  <c:v>90.398813831524436</c:v>
                </c:pt>
                <c:pt idx="2">
                  <c:v>90.458725870932767</c:v>
                </c:pt>
                <c:pt idx="3">
                  <c:v>89.276248767532664</c:v>
                </c:pt>
                <c:pt idx="4">
                  <c:v>87.131355920195588</c:v>
                </c:pt>
                <c:pt idx="5">
                  <c:v>68.272589763140971</c:v>
                </c:pt>
                <c:pt idx="6">
                  <c:v>56.806039772485491</c:v>
                </c:pt>
                <c:pt idx="7">
                  <c:v>78.085082637292544</c:v>
                </c:pt>
                <c:pt idx="8">
                  <c:v>87.029317736318859</c:v>
                </c:pt>
                <c:pt idx="9">
                  <c:v>89.221885219842591</c:v>
                </c:pt>
                <c:pt idx="10">
                  <c:v>93.194308746722541</c:v>
                </c:pt>
                <c:pt idx="11">
                  <c:v>95.628415638898431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DC-48EE-A866-7E58188A8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1569516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4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WSpW x1000</a:t>
                </a:r>
              </a:p>
            </c:rich>
          </c:tx>
          <c:layout>
            <c:manualLayout>
              <c:xMode val="edge"/>
              <c:yMode val="edge"/>
              <c:x val="2.141197318488055E-3"/>
              <c:y val="0.3272727272727272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15695160"/>
        <c:crosses val="autoZero"/>
        <c:crossBetween val="between"/>
        <c:majorUnit val="400"/>
        <c:minorUnit val="1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ax val="100"/>
          <c:min val="4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0.95397651726655197"/>
              <c:y val="0.385454545454545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3"/>
        <c:crosses val="max"/>
        <c:crossBetween val="between"/>
        <c:majorUnit val="10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paperSize="9" orientation="landscape" horizontalDpi="300" verticalDpi="3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MOS Capacity by Dimensions</a:t>
            </a:r>
          </a:p>
        </c:rich>
      </c:tx>
      <c:layout>
        <c:manualLayout>
          <c:xMode val="edge"/>
          <c:yMode val="edge"/>
          <c:x val="0.42533081285444235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v>&lt;0.12µ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Sheet1!#REF!</c:f>
              <c:numCache>
                <c:formatCode>General</c:formatCode>
                <c:ptCount val="6"/>
                <c:pt idx="0">
                  <c:v>804.5</c:v>
                </c:pt>
                <c:pt idx="1">
                  <c:v>895.5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4Q
05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D3D-4431-823B-3BF1D8C636FA}"/>
            </c:ext>
          </c:extLst>
        </c:ser>
        <c:ser>
          <c:idx val="8"/>
          <c:order val="1"/>
          <c:tx>
            <c:v>&lt;0.16µ &gt;=0.12µ</c:v>
          </c:tx>
          <c:spPr>
            <a:solidFill>
              <a:srgbClr val="3399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4Q
05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AD3D-4431-823B-3BF1D8C636FA}"/>
            </c:ext>
          </c:extLst>
        </c:ser>
        <c:ser>
          <c:idx val="9"/>
          <c:order val="2"/>
          <c:tx>
            <c:v>&lt;0.16µ</c:v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4Q
05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AD3D-4431-823B-3BF1D8C636FA}"/>
            </c:ext>
          </c:extLst>
        </c:ser>
        <c:ser>
          <c:idx val="7"/>
          <c:order val="3"/>
          <c:tx>
            <c:v>&lt;0.2µ &gt;=0.16µ</c:v>
          </c:tx>
          <c:spPr>
            <a:solidFill>
              <a:srgbClr val="FF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106.6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4Q
05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AD3D-4431-823B-3BF1D8C636FA}"/>
            </c:ext>
          </c:extLst>
        </c:ser>
        <c:ser>
          <c:idx val="5"/>
          <c:order val="4"/>
          <c:tx>
            <c:v>&lt;0.3µ &gt;=0.2µ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Sheet1!$E$161:$H$161</c:f>
              <c:numCache>
                <c:formatCode>0.0</c:formatCode>
                <c:ptCount val="4"/>
                <c:pt idx="0">
                  <c:v>421</c:v>
                </c:pt>
                <c:pt idx="1">
                  <c:v>432</c:v>
                </c:pt>
                <c:pt idx="2">
                  <c:v>410.8</c:v>
                </c:pt>
                <c:pt idx="3">
                  <c:v>390.3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4Q
05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4-AD3D-4431-823B-3BF1D8C636FA}"/>
            </c:ext>
          </c:extLst>
        </c:ser>
        <c:ser>
          <c:idx val="4"/>
          <c:order val="5"/>
          <c:tx>
            <c:v>&lt;0.4µ &gt;=0.3µ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194.7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4Q
05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5-AD3D-4431-823B-3BF1D8C636FA}"/>
            </c:ext>
          </c:extLst>
        </c:ser>
        <c:ser>
          <c:idx val="2"/>
          <c:order val="6"/>
          <c:tx>
            <c:v>&lt;0.7µ &gt;=0.4µ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188.7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4Q
05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6-AD3D-4431-823B-3BF1D8C636FA}"/>
            </c:ext>
          </c:extLst>
        </c:ser>
        <c:ser>
          <c:idx val="1"/>
          <c:order val="7"/>
          <c:tx>
            <c:v>&gt;=0.7µ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174.9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4Q
05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7-AD3D-4431-823B-3BF1D8C63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2140568"/>
        <c:axId val="1"/>
      </c:barChart>
      <c:catAx>
        <c:axId val="172140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6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WSpW x1000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72140568"/>
        <c:crosses val="autoZero"/>
        <c:crossBetween val="between"/>
        <c:majorUnit val="200"/>
        <c:minorUnit val="40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6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Smaller than 200mm Wafers in MOS Total</a:t>
            </a:r>
          </a:p>
        </c:rich>
      </c:tx>
      <c:layout>
        <c:manualLayout>
          <c:xMode val="edge"/>
          <c:yMode val="edge"/>
          <c:x val="0.16560509554140126"/>
          <c:y val="3.57142857142857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37397237835967"/>
          <c:y val="0.16428600077776365"/>
          <c:w val="0.70488468867081477"/>
          <c:h val="0.60000104631878892"/>
        </c:manualLayout>
      </c:layout>
      <c:barChart>
        <c:barDir val="col"/>
        <c:grouping val="clustered"/>
        <c:varyColors val="0"/>
        <c:ser>
          <c:idx val="1"/>
          <c:order val="0"/>
          <c:spPr>
            <a:pattFill prst="ltDnDiag">
              <a:fgClr>
                <a:srgbClr val="0000FF"/>
              </a:fgClr>
              <a:bgClr>
                <a:srgbClr val="FFFFFF"/>
              </a:bgClr>
            </a:pattFill>
            <a:ln w="12700">
              <a:solidFill>
                <a:srgbClr val="0000FF"/>
              </a:solidFill>
              <a:prstDash val="solid"/>
            </a:ln>
          </c:spPr>
          <c:invertIfNegative val="0"/>
          <c:cat>
            <c:strRef>
              <c:f>Sheet1!$E$398:$P$398</c:f>
              <c:strCache>
                <c:ptCount val="12"/>
                <c:pt idx="0">
                  <c:v>3Q
07</c:v>
                </c:pt>
                <c:pt idx="1">
                  <c:v>4Q
07</c:v>
                </c:pt>
                <c:pt idx="2">
                  <c:v>1Q
08</c:v>
                </c:pt>
                <c:pt idx="3">
                  <c:v>2Q
08</c:v>
                </c:pt>
                <c:pt idx="4">
                  <c:v>3Q
08</c:v>
                </c:pt>
                <c:pt idx="5">
                  <c:v>4Q
08</c:v>
                </c:pt>
                <c:pt idx="6">
                  <c:v>1Q
09</c:v>
                </c:pt>
                <c:pt idx="7">
                  <c:v>2Q
09</c:v>
                </c:pt>
                <c:pt idx="8">
                  <c:v>3Q
09</c:v>
                </c:pt>
                <c:pt idx="9">
                  <c:v>4Q
09</c:v>
                </c:pt>
                <c:pt idx="10">
                  <c:v>1Q
10</c:v>
                </c:pt>
                <c:pt idx="11">
                  <c:v>2Q
10</c:v>
                </c:pt>
              </c:strCache>
            </c:strRef>
          </c:cat>
          <c:val>
            <c:numRef>
              <c:f>Sheet1!$E$399:$P$399</c:f>
              <c:numCache>
                <c:formatCode>0.0</c:formatCode>
                <c:ptCount val="12"/>
                <c:pt idx="0">
                  <c:v>326.82499999999993</c:v>
                </c:pt>
                <c:pt idx="1">
                  <c:v>294.22500000000014</c:v>
                </c:pt>
                <c:pt idx="2">
                  <c:v>281.17499999999973</c:v>
                </c:pt>
                <c:pt idx="3">
                  <c:v>295.64999999999975</c:v>
                </c:pt>
                <c:pt idx="4">
                  <c:v>279.42499999999995</c:v>
                </c:pt>
                <c:pt idx="5">
                  <c:v>268.07500000000016</c:v>
                </c:pt>
                <c:pt idx="6">
                  <c:v>234.79999999999984</c:v>
                </c:pt>
                <c:pt idx="7">
                  <c:v>252.24999999999989</c:v>
                </c:pt>
                <c:pt idx="8">
                  <c:v>188.12499999999989</c:v>
                </c:pt>
                <c:pt idx="9">
                  <c:v>183.84999999999991</c:v>
                </c:pt>
                <c:pt idx="10">
                  <c:v>162.75000000000023</c:v>
                </c:pt>
                <c:pt idx="11">
                  <c:v>92.900000000000318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FA-410A-943D-3BA7A40824D4}"/>
            </c:ext>
          </c:extLst>
        </c:ser>
        <c:ser>
          <c:idx val="0"/>
          <c:order val="1"/>
          <c:spPr>
            <a:pattFill prst="narHorz">
              <a:fgClr>
                <a:srgbClr val="0000FF"/>
              </a:fgClr>
              <a:bgClr>
                <a:srgbClr val="FFFFFF"/>
              </a:bgClr>
            </a:pattFill>
            <a:ln w="12700">
              <a:solidFill>
                <a:srgbClr val="0000FF"/>
              </a:solidFill>
              <a:prstDash val="solid"/>
            </a:ln>
          </c:spPr>
          <c:invertIfNegative val="0"/>
          <c:cat>
            <c:strRef>
              <c:f>Sheet1!$E$398:$P$398</c:f>
              <c:strCache>
                <c:ptCount val="12"/>
                <c:pt idx="0">
                  <c:v>3Q
07</c:v>
                </c:pt>
                <c:pt idx="1">
                  <c:v>4Q
07</c:v>
                </c:pt>
                <c:pt idx="2">
                  <c:v>1Q
08</c:v>
                </c:pt>
                <c:pt idx="3">
                  <c:v>2Q
08</c:v>
                </c:pt>
                <c:pt idx="4">
                  <c:v>3Q
08</c:v>
                </c:pt>
                <c:pt idx="5">
                  <c:v>4Q
08</c:v>
                </c:pt>
                <c:pt idx="6">
                  <c:v>1Q
09</c:v>
                </c:pt>
                <c:pt idx="7">
                  <c:v>2Q
09</c:v>
                </c:pt>
                <c:pt idx="8">
                  <c:v>3Q
09</c:v>
                </c:pt>
                <c:pt idx="9">
                  <c:v>4Q
09</c:v>
                </c:pt>
                <c:pt idx="10">
                  <c:v>1Q
10</c:v>
                </c:pt>
                <c:pt idx="11">
                  <c:v>2Q
10</c:v>
                </c:pt>
              </c:strCache>
            </c:strRef>
          </c:cat>
          <c:val>
            <c:numRef>
              <c:f>Sheet1!$E$402:$P$402</c:f>
              <c:numCache>
                <c:formatCode>0.0</c:formatCode>
                <c:ptCount val="12"/>
                <c:pt idx="0">
                  <c:v>263.35000000000002</c:v>
                </c:pt>
                <c:pt idx="1">
                  <c:v>225.04999999999973</c:v>
                </c:pt>
                <c:pt idx="2">
                  <c:v>232.50000000000011</c:v>
                </c:pt>
                <c:pt idx="3">
                  <c:v>224.27499999999998</c:v>
                </c:pt>
                <c:pt idx="4">
                  <c:v>179.67499999999984</c:v>
                </c:pt>
                <c:pt idx="5">
                  <c:v>139.22499999999991</c:v>
                </c:pt>
                <c:pt idx="6">
                  <c:v>78.325000000000045</c:v>
                </c:pt>
                <c:pt idx="7">
                  <c:v>113.82499999999993</c:v>
                </c:pt>
                <c:pt idx="8">
                  <c:v>119.875</c:v>
                </c:pt>
                <c:pt idx="9">
                  <c:v>128.32500000000027</c:v>
                </c:pt>
                <c:pt idx="10">
                  <c:v>126.40000000000009</c:v>
                </c:pt>
                <c:pt idx="11">
                  <c:v>66.275000000000091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FA-410A-943D-3BA7A4082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135976"/>
        <c:axId val="1"/>
      </c:barChart>
      <c:lineChart>
        <c:grouping val="standard"/>
        <c:varyColors val="0"/>
        <c:ser>
          <c:idx val="2"/>
          <c:order val="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Sheet1!#REF!</c:f>
            </c:multiLvlStrRef>
          </c:cat>
          <c:val>
            <c:numRef>
              <c:f>Sheet1!$E$405:$P$405</c:f>
              <c:numCache>
                <c:formatCode>0.0</c:formatCode>
                <c:ptCount val="12"/>
                <c:pt idx="0">
                  <c:v>80.578291134399166</c:v>
                </c:pt>
                <c:pt idx="1">
                  <c:v>76.489081485257742</c:v>
                </c:pt>
                <c:pt idx="2">
                  <c:v>82.688716991197765</c:v>
                </c:pt>
                <c:pt idx="3">
                  <c:v>75.858278369693949</c:v>
                </c:pt>
                <c:pt idx="4">
                  <c:v>64.301690972532839</c:v>
                </c:pt>
                <c:pt idx="5">
                  <c:v>51.935092791196432</c:v>
                </c:pt>
                <c:pt idx="6">
                  <c:v>33.358177172061367</c:v>
                </c:pt>
                <c:pt idx="7">
                  <c:v>45.123885034687802</c:v>
                </c:pt>
                <c:pt idx="8">
                  <c:v>63.720930232558175</c:v>
                </c:pt>
                <c:pt idx="9">
                  <c:v>69.798748980147039</c:v>
                </c:pt>
                <c:pt idx="10">
                  <c:v>77.665130568356318</c:v>
                </c:pt>
                <c:pt idx="11">
                  <c:v>71.340150699676926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FA-410A-943D-3BA7A4082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7213597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5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WSpW x1000</a:t>
                </a:r>
              </a:p>
            </c:rich>
          </c:tx>
          <c:layout>
            <c:manualLayout>
              <c:xMode val="edge"/>
              <c:yMode val="edge"/>
              <c:x val="2.1472156744738119E-3"/>
              <c:y val="0.314286089238845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72135976"/>
        <c:crosses val="autoZero"/>
        <c:crossBetween val="between"/>
        <c:majorUnit val="50"/>
        <c:minorUnit val="20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ax val="100"/>
          <c:min val="3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0.94267716535433066"/>
              <c:y val="0.3714293213348331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3"/>
        <c:crosses val="max"/>
        <c:crossBetween val="between"/>
        <c:majorUnit val="10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MOS Capacity by Wafer-size</a:t>
            </a:r>
          </a:p>
        </c:rich>
      </c:tx>
      <c:layout>
        <c:manualLayout>
          <c:xMode val="edge"/>
          <c:yMode val="edge"/>
          <c:x val="0.27789046653144017"/>
          <c:y val="2.20588235294117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458436131659772"/>
          <c:y val="0.13235294117647059"/>
          <c:w val="0.64300266524573046"/>
          <c:h val="0.64338235294117652"/>
        </c:manualLayout>
      </c:layout>
      <c:barChart>
        <c:barDir val="col"/>
        <c:grouping val="stacked"/>
        <c:varyColors val="0"/>
        <c:ser>
          <c:idx val="0"/>
          <c:order val="0"/>
          <c:tx>
            <c:v>300mm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Sheet1!$E$398:$P$398</c:f>
              <c:strCache>
                <c:ptCount val="12"/>
                <c:pt idx="0">
                  <c:v>3Q
07</c:v>
                </c:pt>
                <c:pt idx="1">
                  <c:v>4Q
07</c:v>
                </c:pt>
                <c:pt idx="2">
                  <c:v>1Q
08</c:v>
                </c:pt>
                <c:pt idx="3">
                  <c:v>2Q
08</c:v>
                </c:pt>
                <c:pt idx="4">
                  <c:v>3Q
08</c:v>
                </c:pt>
                <c:pt idx="5">
                  <c:v>4Q
08</c:v>
                </c:pt>
                <c:pt idx="6">
                  <c:v>1Q
09</c:v>
                </c:pt>
                <c:pt idx="7">
                  <c:v>2Q
09</c:v>
                </c:pt>
                <c:pt idx="8">
                  <c:v>3Q
09</c:v>
                </c:pt>
                <c:pt idx="9">
                  <c:v>4Q
09</c:v>
                </c:pt>
                <c:pt idx="10">
                  <c:v>1Q
10</c:v>
                </c:pt>
                <c:pt idx="11">
                  <c:v>2Q
10</c:v>
                </c:pt>
              </c:strCache>
            </c:strRef>
          </c:cat>
          <c:val>
            <c:numRef>
              <c:f>Sheet1!$E$419:$P$419</c:f>
              <c:numCache>
                <c:formatCode>0.0</c:formatCode>
                <c:ptCount val="12"/>
                <c:pt idx="0">
                  <c:v>726.07499999999993</c:v>
                </c:pt>
                <c:pt idx="1">
                  <c:v>781.875</c:v>
                </c:pt>
                <c:pt idx="2">
                  <c:v>847.125</c:v>
                </c:pt>
                <c:pt idx="3">
                  <c:v>949.94999999999993</c:v>
                </c:pt>
                <c:pt idx="4">
                  <c:v>1020.375</c:v>
                </c:pt>
                <c:pt idx="5">
                  <c:v>1016.3249999999999</c:v>
                </c:pt>
                <c:pt idx="6">
                  <c:v>973.80000000000007</c:v>
                </c:pt>
                <c:pt idx="7">
                  <c:v>958.05000000000007</c:v>
                </c:pt>
                <c:pt idx="8">
                  <c:v>1022.1750000000001</c:v>
                </c:pt>
                <c:pt idx="9">
                  <c:v>1059.75</c:v>
                </c:pt>
                <c:pt idx="10">
                  <c:v>1087.6499999999999</c:v>
                </c:pt>
                <c:pt idx="11">
                  <c:v>1149.3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48-44E4-8092-42BAD537B370}"/>
            </c:ext>
          </c:extLst>
        </c:ser>
        <c:ser>
          <c:idx val="1"/>
          <c:order val="1"/>
          <c:tx>
            <c:v>200mm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Sheet1!$E$398:$P$398</c:f>
              <c:strCache>
                <c:ptCount val="12"/>
                <c:pt idx="0">
                  <c:v>3Q
07</c:v>
                </c:pt>
                <c:pt idx="1">
                  <c:v>4Q
07</c:v>
                </c:pt>
                <c:pt idx="2">
                  <c:v>1Q
08</c:v>
                </c:pt>
                <c:pt idx="3">
                  <c:v>2Q
08</c:v>
                </c:pt>
                <c:pt idx="4">
                  <c:v>3Q
08</c:v>
                </c:pt>
                <c:pt idx="5">
                  <c:v>4Q
08</c:v>
                </c:pt>
                <c:pt idx="6">
                  <c:v>1Q
09</c:v>
                </c:pt>
                <c:pt idx="7">
                  <c:v>2Q
09</c:v>
                </c:pt>
                <c:pt idx="8">
                  <c:v>3Q
09</c:v>
                </c:pt>
                <c:pt idx="9">
                  <c:v>4Q
09</c:v>
                </c:pt>
                <c:pt idx="10">
                  <c:v>1Q
10</c:v>
                </c:pt>
                <c:pt idx="11">
                  <c:v>2Q
10</c:v>
                </c:pt>
              </c:strCache>
            </c:strRef>
          </c:cat>
          <c:val>
            <c:numRef>
              <c:f>Sheet1!$E$410:$P$410</c:f>
              <c:numCache>
                <c:formatCode>0.0</c:formatCode>
                <c:ptCount val="12"/>
                <c:pt idx="0">
                  <c:v>966.2</c:v>
                </c:pt>
                <c:pt idx="1">
                  <c:v>968.7</c:v>
                </c:pt>
                <c:pt idx="2">
                  <c:v>950.5</c:v>
                </c:pt>
                <c:pt idx="3">
                  <c:v>875.2</c:v>
                </c:pt>
                <c:pt idx="4">
                  <c:v>844.7</c:v>
                </c:pt>
                <c:pt idx="5">
                  <c:v>826</c:v>
                </c:pt>
                <c:pt idx="6">
                  <c:v>733.5</c:v>
                </c:pt>
                <c:pt idx="7">
                  <c:v>679.7</c:v>
                </c:pt>
                <c:pt idx="8">
                  <c:v>666.8</c:v>
                </c:pt>
                <c:pt idx="9">
                  <c:v>640.4</c:v>
                </c:pt>
                <c:pt idx="10">
                  <c:v>630.1</c:v>
                </c:pt>
                <c:pt idx="11">
                  <c:v>650.4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48-44E4-8092-42BAD537B370}"/>
            </c:ext>
          </c:extLst>
        </c:ser>
        <c:ser>
          <c:idx val="2"/>
          <c:order val="2"/>
          <c:tx>
            <c:v>&lt; 200mm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Sheet1!$E$398:$P$398</c:f>
              <c:strCache>
                <c:ptCount val="12"/>
                <c:pt idx="0">
                  <c:v>3Q
07</c:v>
                </c:pt>
                <c:pt idx="1">
                  <c:v>4Q
07</c:v>
                </c:pt>
                <c:pt idx="2">
                  <c:v>1Q
08</c:v>
                </c:pt>
                <c:pt idx="3">
                  <c:v>2Q
08</c:v>
                </c:pt>
                <c:pt idx="4">
                  <c:v>3Q
08</c:v>
                </c:pt>
                <c:pt idx="5">
                  <c:v>4Q
08</c:v>
                </c:pt>
                <c:pt idx="6">
                  <c:v>1Q
09</c:v>
                </c:pt>
                <c:pt idx="7">
                  <c:v>2Q
09</c:v>
                </c:pt>
                <c:pt idx="8">
                  <c:v>3Q
09</c:v>
                </c:pt>
                <c:pt idx="9">
                  <c:v>4Q
09</c:v>
                </c:pt>
                <c:pt idx="10">
                  <c:v>1Q
10</c:v>
                </c:pt>
                <c:pt idx="11">
                  <c:v>2Q
10</c:v>
                </c:pt>
              </c:strCache>
            </c:strRef>
          </c:cat>
          <c:val>
            <c:numRef>
              <c:f>Sheet1!$E$399:$P$399</c:f>
              <c:numCache>
                <c:formatCode>0.0</c:formatCode>
                <c:ptCount val="12"/>
                <c:pt idx="0">
                  <c:v>326.82499999999993</c:v>
                </c:pt>
                <c:pt idx="1">
                  <c:v>294.22500000000014</c:v>
                </c:pt>
                <c:pt idx="2">
                  <c:v>281.17499999999973</c:v>
                </c:pt>
                <c:pt idx="3">
                  <c:v>295.64999999999975</c:v>
                </c:pt>
                <c:pt idx="4">
                  <c:v>279.42499999999995</c:v>
                </c:pt>
                <c:pt idx="5">
                  <c:v>268.07500000000016</c:v>
                </c:pt>
                <c:pt idx="6">
                  <c:v>234.79999999999984</c:v>
                </c:pt>
                <c:pt idx="7">
                  <c:v>252.24999999999989</c:v>
                </c:pt>
                <c:pt idx="8">
                  <c:v>188.12499999999989</c:v>
                </c:pt>
                <c:pt idx="9">
                  <c:v>183.84999999999991</c:v>
                </c:pt>
                <c:pt idx="10">
                  <c:v>162.75000000000023</c:v>
                </c:pt>
                <c:pt idx="11">
                  <c:v>92.900000000000318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48-44E4-8092-42BAD537B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2178928"/>
        <c:axId val="1"/>
      </c:barChart>
      <c:catAx>
        <c:axId val="17217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4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WSpW x1000
(8 inch equivalents)</a:t>
                </a:r>
              </a:p>
            </c:rich>
          </c:tx>
          <c:layout>
            <c:manualLayout>
              <c:xMode val="edge"/>
              <c:yMode val="edge"/>
              <c:x val="4.7046046221909882E-3"/>
              <c:y val="0.22426470588235295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72178928"/>
        <c:crosses val="autoZero"/>
        <c:crossBetween val="between"/>
        <c:majorUnit val="400"/>
        <c:minorUnit val="40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164385384889761"/>
          <c:y val="0.48529411764705882"/>
          <c:w val="0.98580228181416463"/>
          <c:h val="0.7867647058823529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200mm Wafers in MOS Total</a:t>
            </a:r>
          </a:p>
        </c:rich>
      </c:tx>
      <c:layout>
        <c:manualLayout>
          <c:xMode val="edge"/>
          <c:yMode val="edge"/>
          <c:x val="0.26565874730021599"/>
          <c:y val="2.5157232704402514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1987211868938"/>
          <c:y val="0.12452853133942243"/>
          <c:w val="0.69546509629064046"/>
          <c:h val="0.66415216714358627"/>
        </c:manualLayout>
      </c:layout>
      <c:barChart>
        <c:barDir val="col"/>
        <c:grouping val="clustered"/>
        <c:varyColors val="0"/>
        <c:ser>
          <c:idx val="1"/>
          <c:order val="0"/>
          <c:spPr>
            <a:pattFill prst="ltDnDiag">
              <a:fgClr>
                <a:srgbClr val="0000FF"/>
              </a:fgClr>
              <a:bgClr>
                <a:srgbClr val="FFFFFF"/>
              </a:bgClr>
            </a:pattFill>
            <a:ln w="12700">
              <a:solidFill>
                <a:srgbClr val="0000FF"/>
              </a:solidFill>
              <a:prstDash val="solid"/>
            </a:ln>
          </c:spPr>
          <c:invertIfNegative val="0"/>
          <c:cat>
            <c:strRef>
              <c:f>Sheet1!$E$398:$P$398</c:f>
              <c:strCache>
                <c:ptCount val="12"/>
                <c:pt idx="0">
                  <c:v>3Q
07</c:v>
                </c:pt>
                <c:pt idx="1">
                  <c:v>4Q
07</c:v>
                </c:pt>
                <c:pt idx="2">
                  <c:v>1Q
08</c:v>
                </c:pt>
                <c:pt idx="3">
                  <c:v>2Q
08</c:v>
                </c:pt>
                <c:pt idx="4">
                  <c:v>3Q
08</c:v>
                </c:pt>
                <c:pt idx="5">
                  <c:v>4Q
08</c:v>
                </c:pt>
                <c:pt idx="6">
                  <c:v>1Q
09</c:v>
                </c:pt>
                <c:pt idx="7">
                  <c:v>2Q
09</c:v>
                </c:pt>
                <c:pt idx="8">
                  <c:v>3Q
09</c:v>
                </c:pt>
                <c:pt idx="9">
                  <c:v>4Q
09</c:v>
                </c:pt>
                <c:pt idx="10">
                  <c:v>1Q
10</c:v>
                </c:pt>
                <c:pt idx="11">
                  <c:v>2Q
10</c:v>
                </c:pt>
              </c:strCache>
            </c:strRef>
          </c:cat>
          <c:val>
            <c:numRef>
              <c:f>Sheet1!$E$410:$P$410</c:f>
              <c:numCache>
                <c:formatCode>0.0</c:formatCode>
                <c:ptCount val="12"/>
                <c:pt idx="0">
                  <c:v>966.2</c:v>
                </c:pt>
                <c:pt idx="1">
                  <c:v>968.7</c:v>
                </c:pt>
                <c:pt idx="2">
                  <c:v>950.5</c:v>
                </c:pt>
                <c:pt idx="3">
                  <c:v>875.2</c:v>
                </c:pt>
                <c:pt idx="4">
                  <c:v>844.7</c:v>
                </c:pt>
                <c:pt idx="5">
                  <c:v>826</c:v>
                </c:pt>
                <c:pt idx="6">
                  <c:v>733.5</c:v>
                </c:pt>
                <c:pt idx="7">
                  <c:v>679.7</c:v>
                </c:pt>
                <c:pt idx="8">
                  <c:v>666.8</c:v>
                </c:pt>
                <c:pt idx="9">
                  <c:v>640.4</c:v>
                </c:pt>
                <c:pt idx="10">
                  <c:v>630.1</c:v>
                </c:pt>
                <c:pt idx="11">
                  <c:v>650.4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F-4653-9272-68078A20EDB1}"/>
            </c:ext>
          </c:extLst>
        </c:ser>
        <c:ser>
          <c:idx val="0"/>
          <c:order val="1"/>
          <c:spPr>
            <a:pattFill prst="narHorz">
              <a:fgClr>
                <a:srgbClr val="0000FF"/>
              </a:fgClr>
              <a:bgClr>
                <a:srgbClr val="FFFFFF"/>
              </a:bgClr>
            </a:pattFill>
            <a:ln w="12700">
              <a:solidFill>
                <a:srgbClr val="0000FF"/>
              </a:solidFill>
              <a:prstDash val="solid"/>
            </a:ln>
          </c:spPr>
          <c:invertIfNegative val="0"/>
          <c:cat>
            <c:strRef>
              <c:f>Sheet1!$E$398:$P$398</c:f>
              <c:strCache>
                <c:ptCount val="12"/>
                <c:pt idx="0">
                  <c:v>3Q
07</c:v>
                </c:pt>
                <c:pt idx="1">
                  <c:v>4Q
07</c:v>
                </c:pt>
                <c:pt idx="2">
                  <c:v>1Q
08</c:v>
                </c:pt>
                <c:pt idx="3">
                  <c:v>2Q
08</c:v>
                </c:pt>
                <c:pt idx="4">
                  <c:v>3Q
08</c:v>
                </c:pt>
                <c:pt idx="5">
                  <c:v>4Q
08</c:v>
                </c:pt>
                <c:pt idx="6">
                  <c:v>1Q
09</c:v>
                </c:pt>
                <c:pt idx="7">
                  <c:v>2Q
09</c:v>
                </c:pt>
                <c:pt idx="8">
                  <c:v>3Q
09</c:v>
                </c:pt>
                <c:pt idx="9">
                  <c:v>4Q
09</c:v>
                </c:pt>
                <c:pt idx="10">
                  <c:v>1Q
10</c:v>
                </c:pt>
                <c:pt idx="11">
                  <c:v>2Q
10</c:v>
                </c:pt>
              </c:strCache>
            </c:strRef>
          </c:cat>
          <c:val>
            <c:numRef>
              <c:f>Sheet1!$E$413:$P$413</c:f>
              <c:numCache>
                <c:formatCode>0.0</c:formatCode>
                <c:ptCount val="12"/>
                <c:pt idx="0">
                  <c:v>864</c:v>
                </c:pt>
                <c:pt idx="1">
                  <c:v>863.9</c:v>
                </c:pt>
                <c:pt idx="2">
                  <c:v>843.1</c:v>
                </c:pt>
                <c:pt idx="3">
                  <c:v>774.1</c:v>
                </c:pt>
                <c:pt idx="4">
                  <c:v>711.9</c:v>
                </c:pt>
                <c:pt idx="5">
                  <c:v>458.1</c:v>
                </c:pt>
                <c:pt idx="6">
                  <c:v>322.60000000000002</c:v>
                </c:pt>
                <c:pt idx="7">
                  <c:v>491.4</c:v>
                </c:pt>
                <c:pt idx="8">
                  <c:v>534.79999999999995</c:v>
                </c:pt>
                <c:pt idx="9">
                  <c:v>527.6</c:v>
                </c:pt>
                <c:pt idx="10">
                  <c:v>571.79999999999995</c:v>
                </c:pt>
                <c:pt idx="11">
                  <c:v>615.20000000000005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8F-4653-9272-68078A20E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180568"/>
        <c:axId val="1"/>
      </c:barChart>
      <c:lineChart>
        <c:grouping val="standard"/>
        <c:varyColors val="0"/>
        <c:ser>
          <c:idx val="2"/>
          <c:order val="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Sheet1!$E$398:$E$398</c:f>
              <c:strCache>
                <c:ptCount val="1"/>
                <c:pt idx="0">
                  <c:v>3Q
07</c:v>
                </c:pt>
              </c:strCache>
            </c:strRef>
          </c:cat>
          <c:val>
            <c:numRef>
              <c:f>Sheet1!$E$416:$P$416</c:f>
              <c:numCache>
                <c:formatCode>0.0</c:formatCode>
                <c:ptCount val="12"/>
                <c:pt idx="0">
                  <c:v>89.422479817843097</c:v>
                </c:pt>
                <c:pt idx="1">
                  <c:v>89.181377103334356</c:v>
                </c:pt>
                <c:pt idx="2">
                  <c:v>88.700683850604946</c:v>
                </c:pt>
                <c:pt idx="3">
                  <c:v>88.448354661791583</c:v>
                </c:pt>
                <c:pt idx="4">
                  <c:v>84.278442050432105</c:v>
                </c:pt>
                <c:pt idx="5">
                  <c:v>55.460048426150124</c:v>
                </c:pt>
                <c:pt idx="6">
                  <c:v>43.980913428766193</c:v>
                </c:pt>
                <c:pt idx="7">
                  <c:v>72.296601441812555</c:v>
                </c:pt>
                <c:pt idx="8">
                  <c:v>80.203959208158366</c:v>
                </c:pt>
                <c:pt idx="9">
                  <c:v>82.386008744534664</c:v>
                </c:pt>
                <c:pt idx="10">
                  <c:v>90.747500396762405</c:v>
                </c:pt>
                <c:pt idx="11">
                  <c:v>94.587945879458815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8F-4653-9272-68078A20E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7218056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2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WSpW x1000</a:t>
                </a:r>
              </a:p>
            </c:rich>
          </c:tx>
          <c:layout>
            <c:manualLayout>
              <c:xMode val="edge"/>
              <c:yMode val="edge"/>
              <c:x val="1.079913606911447E-2"/>
              <c:y val="0.2981136037240627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72180568"/>
        <c:crosses val="autoZero"/>
        <c:crossBetween val="between"/>
        <c:majorUnit val="200"/>
        <c:minorUnit val="2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ax val="100"/>
          <c:min val="4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0.94168557224083482"/>
              <c:y val="0.358491358391521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3"/>
        <c:crosses val="max"/>
        <c:crossBetween val="between"/>
        <c:majorUnit val="10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300mm Wafers in MOS Total</a:t>
            </a:r>
          </a:p>
        </c:rich>
      </c:tx>
      <c:layout>
        <c:manualLayout>
          <c:xMode val="edge"/>
          <c:yMode val="edge"/>
          <c:x val="0.27061310782241016"/>
          <c:y val="6.01684717208182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16067653276955"/>
          <c:y val="0.16606527468072166"/>
          <c:w val="0.67653276955602537"/>
          <c:h val="0.61371949338527576"/>
        </c:manualLayout>
      </c:layout>
      <c:barChart>
        <c:barDir val="col"/>
        <c:grouping val="clustered"/>
        <c:varyColors val="0"/>
        <c:ser>
          <c:idx val="1"/>
          <c:order val="0"/>
          <c:spPr>
            <a:pattFill prst="ltDnDiag">
              <a:fgClr>
                <a:srgbClr val="0000FF"/>
              </a:fgClr>
              <a:bgClr>
                <a:srgbClr val="FFFFFF"/>
              </a:bgClr>
            </a:pattFill>
            <a:ln w="12700">
              <a:solidFill>
                <a:srgbClr val="0000FF"/>
              </a:solidFill>
              <a:prstDash val="solid"/>
            </a:ln>
          </c:spPr>
          <c:invertIfNegative val="0"/>
          <c:cat>
            <c:strRef>
              <c:f>Sheet1!$E$398:$P$398</c:f>
              <c:strCache>
                <c:ptCount val="12"/>
                <c:pt idx="0">
                  <c:v>3Q
07</c:v>
                </c:pt>
                <c:pt idx="1">
                  <c:v>4Q
07</c:v>
                </c:pt>
                <c:pt idx="2">
                  <c:v>1Q
08</c:v>
                </c:pt>
                <c:pt idx="3">
                  <c:v>2Q
08</c:v>
                </c:pt>
                <c:pt idx="4">
                  <c:v>3Q
08</c:v>
                </c:pt>
                <c:pt idx="5">
                  <c:v>4Q
08</c:v>
                </c:pt>
                <c:pt idx="6">
                  <c:v>1Q
09</c:v>
                </c:pt>
                <c:pt idx="7">
                  <c:v>2Q
09</c:v>
                </c:pt>
                <c:pt idx="8">
                  <c:v>3Q
09</c:v>
                </c:pt>
                <c:pt idx="9">
                  <c:v>4Q
09</c:v>
                </c:pt>
                <c:pt idx="10">
                  <c:v>1Q
10</c:v>
                </c:pt>
                <c:pt idx="11">
                  <c:v>2Q
10</c:v>
                </c:pt>
              </c:strCache>
            </c:strRef>
          </c:cat>
          <c:val>
            <c:numRef>
              <c:f>Sheet1!$E$420:$P$420</c:f>
              <c:numCache>
                <c:formatCode>0.0</c:formatCode>
                <c:ptCount val="12"/>
                <c:pt idx="0">
                  <c:v>322.7</c:v>
                </c:pt>
                <c:pt idx="1">
                  <c:v>347.5</c:v>
                </c:pt>
                <c:pt idx="2">
                  <c:v>376.5</c:v>
                </c:pt>
                <c:pt idx="3">
                  <c:v>422.2</c:v>
                </c:pt>
                <c:pt idx="4">
                  <c:v>453.5</c:v>
                </c:pt>
                <c:pt idx="5">
                  <c:v>451.7</c:v>
                </c:pt>
                <c:pt idx="6">
                  <c:v>432.8</c:v>
                </c:pt>
                <c:pt idx="7">
                  <c:v>425.8</c:v>
                </c:pt>
                <c:pt idx="8">
                  <c:v>454.3</c:v>
                </c:pt>
                <c:pt idx="9">
                  <c:v>471</c:v>
                </c:pt>
                <c:pt idx="10">
                  <c:v>483.4</c:v>
                </c:pt>
                <c:pt idx="11">
                  <c:v>510.8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0-4C60-9DFC-FCDAFDDB0179}"/>
            </c:ext>
          </c:extLst>
        </c:ser>
        <c:ser>
          <c:idx val="0"/>
          <c:order val="1"/>
          <c:spPr>
            <a:pattFill prst="narHorz">
              <a:fgClr>
                <a:srgbClr val="0000FF"/>
              </a:fgClr>
              <a:bgClr>
                <a:srgbClr val="FFFFFF"/>
              </a:bgClr>
            </a:pattFill>
            <a:ln w="12700">
              <a:solidFill>
                <a:srgbClr val="0000FF"/>
              </a:solidFill>
              <a:prstDash val="solid"/>
            </a:ln>
          </c:spPr>
          <c:invertIfNegative val="0"/>
          <c:cat>
            <c:strRef>
              <c:f>Sheet1!$E$398:$P$398</c:f>
              <c:strCache>
                <c:ptCount val="12"/>
                <c:pt idx="0">
                  <c:v>3Q
07</c:v>
                </c:pt>
                <c:pt idx="1">
                  <c:v>4Q
07</c:v>
                </c:pt>
                <c:pt idx="2">
                  <c:v>1Q
08</c:v>
                </c:pt>
                <c:pt idx="3">
                  <c:v>2Q
08</c:v>
                </c:pt>
                <c:pt idx="4">
                  <c:v>3Q
08</c:v>
                </c:pt>
                <c:pt idx="5">
                  <c:v>4Q
08</c:v>
                </c:pt>
                <c:pt idx="6">
                  <c:v>1Q
09</c:v>
                </c:pt>
                <c:pt idx="7">
                  <c:v>2Q
09</c:v>
                </c:pt>
                <c:pt idx="8">
                  <c:v>3Q
09</c:v>
                </c:pt>
                <c:pt idx="9">
                  <c:v>4Q
09</c:v>
                </c:pt>
                <c:pt idx="10">
                  <c:v>1Q
10</c:v>
                </c:pt>
                <c:pt idx="11">
                  <c:v>2Q
10</c:v>
                </c:pt>
              </c:strCache>
            </c:strRef>
          </c:cat>
          <c:val>
            <c:numRef>
              <c:f>Sheet1!$E$424:$P$424</c:f>
              <c:numCache>
                <c:formatCode>0.0</c:formatCode>
                <c:ptCount val="12"/>
                <c:pt idx="0">
                  <c:v>308.60000000000002</c:v>
                </c:pt>
                <c:pt idx="1">
                  <c:v>340.6</c:v>
                </c:pt>
                <c:pt idx="2">
                  <c:v>360.4</c:v>
                </c:pt>
                <c:pt idx="3">
                  <c:v>400.1</c:v>
                </c:pt>
                <c:pt idx="4">
                  <c:v>437.3</c:v>
                </c:pt>
                <c:pt idx="5">
                  <c:v>375.9</c:v>
                </c:pt>
                <c:pt idx="6">
                  <c:v>315.10000000000002</c:v>
                </c:pt>
                <c:pt idx="7">
                  <c:v>391.5</c:v>
                </c:pt>
                <c:pt idx="8">
                  <c:v>436.5</c:v>
                </c:pt>
                <c:pt idx="9">
                  <c:v>455.5</c:v>
                </c:pt>
                <c:pt idx="10">
                  <c:v>468.4</c:v>
                </c:pt>
                <c:pt idx="11">
                  <c:v>502.5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0-4C60-9DFC-FCDAFDDB0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695056"/>
        <c:axId val="1"/>
      </c:barChart>
      <c:lineChart>
        <c:grouping val="standard"/>
        <c:varyColors val="0"/>
        <c:ser>
          <c:idx val="2"/>
          <c:order val="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Sheet1!$E$398:$E$398</c:f>
              <c:strCache>
                <c:ptCount val="1"/>
                <c:pt idx="0">
                  <c:v>3Q
07</c:v>
                </c:pt>
              </c:strCache>
            </c:strRef>
          </c:cat>
          <c:val>
            <c:numRef>
              <c:f>Sheet1!$E$427:$P$427</c:f>
              <c:numCache>
                <c:formatCode>0.0</c:formatCode>
                <c:ptCount val="12"/>
                <c:pt idx="0">
                  <c:v>95.630616671831433</c:v>
                </c:pt>
                <c:pt idx="1">
                  <c:v>98.014388489208628</c:v>
                </c:pt>
                <c:pt idx="2">
                  <c:v>95.723771580345286</c:v>
                </c:pt>
                <c:pt idx="3">
                  <c:v>94.765513974419704</c:v>
                </c:pt>
                <c:pt idx="4">
                  <c:v>96.427783902976842</c:v>
                </c:pt>
                <c:pt idx="5">
                  <c:v>83.218950630949749</c:v>
                </c:pt>
                <c:pt idx="6">
                  <c:v>72.804990757855833</c:v>
                </c:pt>
                <c:pt idx="7">
                  <c:v>91.944574917801788</c:v>
                </c:pt>
                <c:pt idx="8">
                  <c:v>96.081884217477437</c:v>
                </c:pt>
                <c:pt idx="9">
                  <c:v>96.709129511677276</c:v>
                </c:pt>
                <c:pt idx="10">
                  <c:v>96.896979726934219</c:v>
                </c:pt>
                <c:pt idx="11">
                  <c:v>98.375097885669533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90-4C60-9DFC-FCDAFDDB0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7269505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WSpW x1000
(numbers of wafers)</a:t>
                </a:r>
              </a:p>
            </c:rich>
          </c:tx>
          <c:layout>
            <c:manualLayout>
              <c:xMode val="edge"/>
              <c:yMode val="edge"/>
              <c:x val="1.0570824524312896E-2"/>
              <c:y val="0.227437202118688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72695056"/>
        <c:crosses val="autoZero"/>
        <c:crossBetween val="between"/>
        <c:majorUnit val="100"/>
        <c:minorUnit val="2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ax val="100"/>
          <c:min val="4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0.94291754756871038"/>
              <c:y val="0.3790621298691453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3"/>
        <c:crosses val="max"/>
        <c:crossBetween val="between"/>
        <c:majorUnit val="10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MOS Capacity by Dimensions</a:t>
            </a:r>
          </a:p>
        </c:rich>
      </c:tx>
      <c:layout>
        <c:manualLayout>
          <c:xMode val="edge"/>
          <c:yMode val="edge"/>
          <c:x val="0.25894736842105265"/>
          <c:y val="3.67647058823529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578963382980451"/>
          <c:y val="0.16004375548175376"/>
          <c:w val="0.6021058820989742"/>
          <c:h val="0.63775033752820942"/>
        </c:manualLayout>
      </c:layout>
      <c:barChart>
        <c:barDir val="col"/>
        <c:grouping val="stacked"/>
        <c:varyColors val="0"/>
        <c:ser>
          <c:idx val="10"/>
          <c:order val="0"/>
          <c:tx>
            <c:v>&lt;0.06</c:v>
          </c:tx>
          <c:spPr>
            <a:ln>
              <a:solidFill>
                <a:schemeClr val="tx1"/>
              </a:solidFill>
            </a:ln>
          </c:spPr>
          <c:invertIfNegative val="0"/>
          <c:cat>
            <c:strRef>
              <c:f>Sheet1!$E$310:$P$310</c:f>
              <c:strCache>
                <c:ptCount val="12"/>
                <c:pt idx="0">
                  <c:v>3Q
07</c:v>
                </c:pt>
                <c:pt idx="1">
                  <c:v>4Q
07</c:v>
                </c:pt>
                <c:pt idx="2">
                  <c:v>1Q
08</c:v>
                </c:pt>
                <c:pt idx="3">
                  <c:v>2Q
08</c:v>
                </c:pt>
                <c:pt idx="4">
                  <c:v>3Q
08</c:v>
                </c:pt>
                <c:pt idx="5">
                  <c:v>4Q
08</c:v>
                </c:pt>
                <c:pt idx="6">
                  <c:v>1Q
09</c:v>
                </c:pt>
                <c:pt idx="7">
                  <c:v>2Q
09</c:v>
                </c:pt>
                <c:pt idx="8">
                  <c:v>3Q
09</c:v>
                </c:pt>
                <c:pt idx="9">
                  <c:v>4Q
09</c:v>
                </c:pt>
                <c:pt idx="10">
                  <c:v>1Q
10</c:v>
                </c:pt>
                <c:pt idx="11">
                  <c:v>2Q
10</c:v>
                </c:pt>
              </c:strCache>
            </c:strRef>
          </c:cat>
          <c:val>
            <c:numRef>
              <c:f>Sheet1!$E$249:$P$249</c:f>
              <c:numCache>
                <c:formatCode>0.0</c:formatCode>
                <c:ptCount val="12"/>
                <c:pt idx="8">
                  <c:v>624.6</c:v>
                </c:pt>
                <c:pt idx="9">
                  <c:v>667.4</c:v>
                </c:pt>
                <c:pt idx="10">
                  <c:v>711</c:v>
                </c:pt>
                <c:pt idx="11">
                  <c:v>791.2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66-4D6B-BD24-05516BEB5657}"/>
            </c:ext>
          </c:extLst>
        </c:ser>
        <c:ser>
          <c:idx val="9"/>
          <c:order val="1"/>
          <c:tx>
            <c:v>&lt;0.08&gt;=0.06µ</c:v>
          </c:tx>
          <c:spPr>
            <a:solidFill>
              <a:srgbClr val="00B050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Sheet1!$E$310:$P$310</c:f>
              <c:strCache>
                <c:ptCount val="12"/>
                <c:pt idx="0">
                  <c:v>3Q
07</c:v>
                </c:pt>
                <c:pt idx="1">
                  <c:v>4Q
07</c:v>
                </c:pt>
                <c:pt idx="2">
                  <c:v>1Q
08</c:v>
                </c:pt>
                <c:pt idx="3">
                  <c:v>2Q
08</c:v>
                </c:pt>
                <c:pt idx="4">
                  <c:v>3Q
08</c:v>
                </c:pt>
                <c:pt idx="5">
                  <c:v>4Q
08</c:v>
                </c:pt>
                <c:pt idx="6">
                  <c:v>1Q
09</c:v>
                </c:pt>
                <c:pt idx="7">
                  <c:v>2Q
09</c:v>
                </c:pt>
                <c:pt idx="8">
                  <c:v>3Q
09</c:v>
                </c:pt>
                <c:pt idx="9">
                  <c:v>4Q
09</c:v>
                </c:pt>
                <c:pt idx="10">
                  <c:v>1Q
10</c:v>
                </c:pt>
                <c:pt idx="11">
                  <c:v>2Q
10</c:v>
                </c:pt>
              </c:strCache>
            </c:strRef>
          </c:cat>
          <c:val>
            <c:numRef>
              <c:f>Sheet1!$E$240:$P$240</c:f>
              <c:numCache>
                <c:formatCode>0.0</c:formatCode>
                <c:ptCount val="12"/>
                <c:pt idx="8">
                  <c:v>332.1</c:v>
                </c:pt>
                <c:pt idx="9">
                  <c:v>350.1</c:v>
                </c:pt>
                <c:pt idx="10">
                  <c:v>315.3</c:v>
                </c:pt>
                <c:pt idx="11">
                  <c:v>268.5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66-4D6B-BD24-05516BEB5657}"/>
            </c:ext>
          </c:extLst>
        </c:ser>
        <c:ser>
          <c:idx val="0"/>
          <c:order val="2"/>
          <c:tx>
            <c:v>&lt;0.08µ</c:v>
          </c:tx>
          <c:spPr>
            <a:solidFill>
              <a:srgbClr val="FF0000"/>
            </a:solidFill>
            <a:ln>
              <a:solidFill>
                <a:srgbClr val="000000"/>
              </a:solidFill>
            </a:ln>
          </c:spPr>
          <c:invertIfNegative val="0"/>
          <c:cat>
            <c:strRef>
              <c:f>Sheet1!$E$310:$P$310</c:f>
              <c:strCache>
                <c:ptCount val="12"/>
                <c:pt idx="0">
                  <c:v>3Q
07</c:v>
                </c:pt>
                <c:pt idx="1">
                  <c:v>4Q
07</c:v>
                </c:pt>
                <c:pt idx="2">
                  <c:v>1Q
08</c:v>
                </c:pt>
                <c:pt idx="3">
                  <c:v>2Q
08</c:v>
                </c:pt>
                <c:pt idx="4">
                  <c:v>3Q
08</c:v>
                </c:pt>
                <c:pt idx="5">
                  <c:v>4Q
08</c:v>
                </c:pt>
                <c:pt idx="6">
                  <c:v>1Q
09</c:v>
                </c:pt>
                <c:pt idx="7">
                  <c:v>2Q
09</c:v>
                </c:pt>
                <c:pt idx="8">
                  <c:v>3Q
09</c:v>
                </c:pt>
                <c:pt idx="9">
                  <c:v>4Q
09</c:v>
                </c:pt>
                <c:pt idx="10">
                  <c:v>1Q
10</c:v>
                </c:pt>
                <c:pt idx="11">
                  <c:v>2Q
10</c:v>
                </c:pt>
              </c:strCache>
            </c:strRef>
          </c:cat>
          <c:val>
            <c:numRef>
              <c:f>Sheet1!$E$231:$P$231</c:f>
              <c:numCache>
                <c:formatCode>0.0</c:formatCode>
                <c:ptCount val="12"/>
                <c:pt idx="0">
                  <c:v>616.9</c:v>
                </c:pt>
                <c:pt idx="1">
                  <c:v>633.4</c:v>
                </c:pt>
                <c:pt idx="2">
                  <c:v>722.1</c:v>
                </c:pt>
                <c:pt idx="3">
                  <c:v>894.6</c:v>
                </c:pt>
                <c:pt idx="4">
                  <c:v>963.1</c:v>
                </c:pt>
                <c:pt idx="5">
                  <c:v>931.1</c:v>
                </c:pt>
                <c:pt idx="6">
                  <c:v>884.3</c:v>
                </c:pt>
                <c:pt idx="7">
                  <c:v>900.9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66-4D6B-BD24-05516BEB5657}"/>
            </c:ext>
          </c:extLst>
        </c:ser>
        <c:ser>
          <c:idx val="6"/>
          <c:order val="3"/>
          <c:tx>
            <c:v>&lt;0.12µ &gt;=0.08µ</c:v>
          </c:tx>
          <c:spPr>
            <a:solidFill>
              <a:srgbClr val="0070C0"/>
            </a:solidFill>
            <a:ln w="12700" cap="sq" cmpd="sng">
              <a:solidFill>
                <a:schemeClr val="tx1"/>
              </a:solidFill>
              <a:prstDash val="solid"/>
              <a:round/>
            </a:ln>
          </c:spPr>
          <c:invertIfNegative val="0"/>
          <c:cat>
            <c:strRef>
              <c:f>Sheet1!$E$310:$P$310</c:f>
              <c:strCache>
                <c:ptCount val="12"/>
                <c:pt idx="0">
                  <c:v>3Q
07</c:v>
                </c:pt>
                <c:pt idx="1">
                  <c:v>4Q
07</c:v>
                </c:pt>
                <c:pt idx="2">
                  <c:v>1Q
08</c:v>
                </c:pt>
                <c:pt idx="3">
                  <c:v>2Q
08</c:v>
                </c:pt>
                <c:pt idx="4">
                  <c:v>3Q
08</c:v>
                </c:pt>
                <c:pt idx="5">
                  <c:v>4Q
08</c:v>
                </c:pt>
                <c:pt idx="6">
                  <c:v>1Q
09</c:v>
                </c:pt>
                <c:pt idx="7">
                  <c:v>2Q
09</c:v>
                </c:pt>
                <c:pt idx="8">
                  <c:v>3Q
09</c:v>
                </c:pt>
                <c:pt idx="9">
                  <c:v>4Q
09</c:v>
                </c:pt>
                <c:pt idx="10">
                  <c:v>1Q
10</c:v>
                </c:pt>
                <c:pt idx="11">
                  <c:v>2Q
10</c:v>
                </c:pt>
              </c:strCache>
            </c:strRef>
          </c:cat>
          <c:val>
            <c:numRef>
              <c:f>Sheet1!$E$222:$P$222</c:f>
              <c:numCache>
                <c:formatCode>0.0</c:formatCode>
                <c:ptCount val="12"/>
                <c:pt idx="0">
                  <c:v>403.1</c:v>
                </c:pt>
                <c:pt idx="1">
                  <c:v>404.1</c:v>
                </c:pt>
                <c:pt idx="2">
                  <c:v>385.8</c:v>
                </c:pt>
                <c:pt idx="3">
                  <c:v>290.10000000000002</c:v>
                </c:pt>
                <c:pt idx="4">
                  <c:v>258.8</c:v>
                </c:pt>
                <c:pt idx="5">
                  <c:v>234.7</c:v>
                </c:pt>
                <c:pt idx="6">
                  <c:v>196.6</c:v>
                </c:pt>
                <c:pt idx="7">
                  <c:v>208</c:v>
                </c:pt>
                <c:pt idx="8">
                  <c:v>223.3</c:v>
                </c:pt>
                <c:pt idx="9">
                  <c:v>182.3</c:v>
                </c:pt>
                <c:pt idx="10">
                  <c:v>162.80000000000001</c:v>
                </c:pt>
                <c:pt idx="11">
                  <c:v>144.9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66-4D6B-BD24-05516BEB5657}"/>
            </c:ext>
          </c:extLst>
        </c:ser>
        <c:ser>
          <c:idx val="7"/>
          <c:order val="4"/>
          <c:tx>
            <c:v>&lt;0.2µ &gt;=0.12µ</c:v>
          </c:tx>
          <c:spPr>
            <a:solidFill>
              <a:srgbClr val="FF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Sheet1!$E$310:$P$310</c:f>
              <c:strCache>
                <c:ptCount val="12"/>
                <c:pt idx="0">
                  <c:v>3Q
07</c:v>
                </c:pt>
                <c:pt idx="1">
                  <c:v>4Q
07</c:v>
                </c:pt>
                <c:pt idx="2">
                  <c:v>1Q
08</c:v>
                </c:pt>
                <c:pt idx="3">
                  <c:v>2Q
08</c:v>
                </c:pt>
                <c:pt idx="4">
                  <c:v>3Q
08</c:v>
                </c:pt>
                <c:pt idx="5">
                  <c:v>4Q
08</c:v>
                </c:pt>
                <c:pt idx="6">
                  <c:v>1Q
09</c:v>
                </c:pt>
                <c:pt idx="7">
                  <c:v>2Q
09</c:v>
                </c:pt>
                <c:pt idx="8">
                  <c:v>3Q
09</c:v>
                </c:pt>
                <c:pt idx="9">
                  <c:v>4Q
09</c:v>
                </c:pt>
                <c:pt idx="10">
                  <c:v>1Q
10</c:v>
                </c:pt>
                <c:pt idx="11">
                  <c:v>2Q
10</c:v>
                </c:pt>
              </c:strCache>
            </c:strRef>
          </c:cat>
          <c:val>
            <c:numRef>
              <c:f>Sheet1!$E$161:$P$161</c:f>
              <c:numCache>
                <c:formatCode>0.0</c:formatCode>
                <c:ptCount val="12"/>
                <c:pt idx="0">
                  <c:v>421</c:v>
                </c:pt>
                <c:pt idx="1">
                  <c:v>432</c:v>
                </c:pt>
                <c:pt idx="2">
                  <c:v>410.8</c:v>
                </c:pt>
                <c:pt idx="3">
                  <c:v>390.3</c:v>
                </c:pt>
                <c:pt idx="4">
                  <c:v>381.1</c:v>
                </c:pt>
                <c:pt idx="5">
                  <c:v>381.1</c:v>
                </c:pt>
                <c:pt idx="6">
                  <c:v>370.3</c:v>
                </c:pt>
                <c:pt idx="7">
                  <c:v>353.3</c:v>
                </c:pt>
                <c:pt idx="8">
                  <c:v>292.2</c:v>
                </c:pt>
                <c:pt idx="9">
                  <c:v>290.8</c:v>
                </c:pt>
                <c:pt idx="10">
                  <c:v>296.7</c:v>
                </c:pt>
                <c:pt idx="11">
                  <c:v>292.2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66-4D6B-BD24-05516BEB5657}"/>
            </c:ext>
          </c:extLst>
        </c:ser>
        <c:ser>
          <c:idx val="4"/>
          <c:order val="5"/>
          <c:tx>
            <c:v>&lt;0.4µ &gt;=0.2µ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Sheet1!$E$310:$P$310</c:f>
              <c:strCache>
                <c:ptCount val="12"/>
                <c:pt idx="0">
                  <c:v>3Q
07</c:v>
                </c:pt>
                <c:pt idx="1">
                  <c:v>4Q
07</c:v>
                </c:pt>
                <c:pt idx="2">
                  <c:v>1Q
08</c:v>
                </c:pt>
                <c:pt idx="3">
                  <c:v>2Q
08</c:v>
                </c:pt>
                <c:pt idx="4">
                  <c:v>3Q
08</c:v>
                </c:pt>
                <c:pt idx="5">
                  <c:v>4Q
08</c:v>
                </c:pt>
                <c:pt idx="6">
                  <c:v>1Q
09</c:v>
                </c:pt>
                <c:pt idx="7">
                  <c:v>2Q
09</c:v>
                </c:pt>
                <c:pt idx="8">
                  <c:v>3Q
09</c:v>
                </c:pt>
                <c:pt idx="9">
                  <c:v>4Q
09</c:v>
                </c:pt>
                <c:pt idx="10">
                  <c:v>1Q
10</c:v>
                </c:pt>
                <c:pt idx="11">
                  <c:v>2Q
10</c:v>
                </c:pt>
              </c:strCache>
            </c:strRef>
          </c:cat>
          <c:val>
            <c:numRef>
              <c:f>Sheet1!$E$152:$P$152</c:f>
              <c:numCache>
                <c:formatCode>0.0</c:formatCode>
                <c:ptCount val="12"/>
                <c:pt idx="0">
                  <c:v>255.4</c:v>
                </c:pt>
                <c:pt idx="1">
                  <c:v>254.6</c:v>
                </c:pt>
                <c:pt idx="2">
                  <c:v>248.8</c:v>
                </c:pt>
                <c:pt idx="3">
                  <c:v>231.9</c:v>
                </c:pt>
                <c:pt idx="4">
                  <c:v>233.3</c:v>
                </c:pt>
                <c:pt idx="5">
                  <c:v>249.2</c:v>
                </c:pt>
                <c:pt idx="6">
                  <c:v>222</c:v>
                </c:pt>
                <c:pt idx="7">
                  <c:v>208.4</c:v>
                </c:pt>
                <c:pt idx="8">
                  <c:v>190.6</c:v>
                </c:pt>
                <c:pt idx="9">
                  <c:v>178.1</c:v>
                </c:pt>
                <c:pt idx="10">
                  <c:v>182.2</c:v>
                </c:pt>
                <c:pt idx="11">
                  <c:v>186.4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66-4D6B-BD24-05516BEB5657}"/>
            </c:ext>
          </c:extLst>
        </c:ser>
        <c:ser>
          <c:idx val="2"/>
          <c:order val="6"/>
          <c:tx>
            <c:v>&lt;0.7µ &gt;=0.4µ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Sheet1!$E$310:$P$310</c:f>
              <c:strCache>
                <c:ptCount val="12"/>
                <c:pt idx="0">
                  <c:v>3Q
07</c:v>
                </c:pt>
                <c:pt idx="1">
                  <c:v>4Q
07</c:v>
                </c:pt>
                <c:pt idx="2">
                  <c:v>1Q
08</c:v>
                </c:pt>
                <c:pt idx="3">
                  <c:v>2Q
08</c:v>
                </c:pt>
                <c:pt idx="4">
                  <c:v>3Q
08</c:v>
                </c:pt>
                <c:pt idx="5">
                  <c:v>4Q
08</c:v>
                </c:pt>
                <c:pt idx="6">
                  <c:v>1Q
09</c:v>
                </c:pt>
                <c:pt idx="7">
                  <c:v>2Q
09</c:v>
                </c:pt>
                <c:pt idx="8">
                  <c:v>3Q
09</c:v>
                </c:pt>
                <c:pt idx="9">
                  <c:v>4Q
09</c:v>
                </c:pt>
                <c:pt idx="10">
                  <c:v>1Q
10</c:v>
                </c:pt>
                <c:pt idx="11">
                  <c:v>2Q
10</c:v>
                </c:pt>
              </c:strCache>
            </c:strRef>
          </c:cat>
          <c:val>
            <c:numRef>
              <c:f>Sheet1!$E$143:$P$143</c:f>
              <c:numCache>
                <c:formatCode>0.0</c:formatCode>
                <c:ptCount val="12"/>
                <c:pt idx="0">
                  <c:v>173.8</c:v>
                </c:pt>
                <c:pt idx="1">
                  <c:v>170.9</c:v>
                </c:pt>
                <c:pt idx="2">
                  <c:v>159.1</c:v>
                </c:pt>
                <c:pt idx="3">
                  <c:v>163.4</c:v>
                </c:pt>
                <c:pt idx="4">
                  <c:v>161.19999999999999</c:v>
                </c:pt>
                <c:pt idx="5">
                  <c:v>165.6</c:v>
                </c:pt>
                <c:pt idx="6">
                  <c:v>144.6</c:v>
                </c:pt>
                <c:pt idx="7">
                  <c:v>112.7</c:v>
                </c:pt>
                <c:pt idx="8">
                  <c:v>116.4</c:v>
                </c:pt>
                <c:pt idx="9">
                  <c:v>120.8</c:v>
                </c:pt>
                <c:pt idx="10">
                  <c:v>115.3</c:v>
                </c:pt>
                <c:pt idx="11">
                  <c:v>116.4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66-4D6B-BD24-05516BEB5657}"/>
            </c:ext>
          </c:extLst>
        </c:ser>
        <c:ser>
          <c:idx val="1"/>
          <c:order val="7"/>
          <c:tx>
            <c:v>&gt;=0.7µ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Sheet1!$E$310:$P$310</c:f>
              <c:strCache>
                <c:ptCount val="12"/>
                <c:pt idx="0">
                  <c:v>3Q
07</c:v>
                </c:pt>
                <c:pt idx="1">
                  <c:v>4Q
07</c:v>
                </c:pt>
                <c:pt idx="2">
                  <c:v>1Q
08</c:v>
                </c:pt>
                <c:pt idx="3">
                  <c:v>2Q
08</c:v>
                </c:pt>
                <c:pt idx="4">
                  <c:v>3Q
08</c:v>
                </c:pt>
                <c:pt idx="5">
                  <c:v>4Q
08</c:v>
                </c:pt>
                <c:pt idx="6">
                  <c:v>1Q
09</c:v>
                </c:pt>
                <c:pt idx="7">
                  <c:v>2Q
09</c:v>
                </c:pt>
                <c:pt idx="8">
                  <c:v>3Q
09</c:v>
                </c:pt>
                <c:pt idx="9">
                  <c:v>4Q
09</c:v>
                </c:pt>
                <c:pt idx="10">
                  <c:v>1Q
10</c:v>
                </c:pt>
                <c:pt idx="11">
                  <c:v>2Q
10</c:v>
                </c:pt>
              </c:strCache>
            </c:strRef>
          </c:cat>
          <c:val>
            <c:numRef>
              <c:f>Sheet1!$E$134:$P$134</c:f>
              <c:numCache>
                <c:formatCode>0.0</c:formatCode>
                <c:ptCount val="12"/>
                <c:pt idx="0">
                  <c:v>148.9</c:v>
                </c:pt>
                <c:pt idx="1">
                  <c:v>149.80000000000001</c:v>
                </c:pt>
                <c:pt idx="2">
                  <c:v>152.19999999999999</c:v>
                </c:pt>
                <c:pt idx="3">
                  <c:v>150.5</c:v>
                </c:pt>
                <c:pt idx="4">
                  <c:v>147</c:v>
                </c:pt>
                <c:pt idx="5">
                  <c:v>148.69999999999999</c:v>
                </c:pt>
                <c:pt idx="6">
                  <c:v>124.3</c:v>
                </c:pt>
                <c:pt idx="7">
                  <c:v>106.7</c:v>
                </c:pt>
                <c:pt idx="8">
                  <c:v>97.9</c:v>
                </c:pt>
                <c:pt idx="9">
                  <c:v>94.5</c:v>
                </c:pt>
                <c:pt idx="10">
                  <c:v>97.2</c:v>
                </c:pt>
                <c:pt idx="11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C66-4D6B-BD24-05516BEB5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2700632"/>
        <c:axId val="1"/>
      </c:barChart>
      <c:catAx>
        <c:axId val="172700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4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WSpW x1000</a:t>
                </a:r>
              </a:p>
            </c:rich>
          </c:tx>
          <c:layout>
            <c:manualLayout>
              <c:xMode val="edge"/>
              <c:yMode val="edge"/>
              <c:x val="2.1580881337201273E-3"/>
              <c:y val="0.2757349081364829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72700632"/>
        <c:crosses val="autoZero"/>
        <c:crossBetween val="between"/>
        <c:majorUnit val="400"/>
        <c:minorUnit val="40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6210614725790848"/>
          <c:y val="3.6764705882352942E-2"/>
          <c:w val="0.94454703688354735"/>
          <c:h val="0.7956279913540219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6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MOS &lt;0.08µm</a:t>
            </a:r>
          </a:p>
        </c:rich>
      </c:tx>
      <c:layout>
        <c:manualLayout>
          <c:xMode val="edge"/>
          <c:yMode val="edge"/>
          <c:x val="0.38689210529181778"/>
          <c:y val="6.979542719614921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18437643748139"/>
          <c:y val="0.1805057333486105"/>
          <c:w val="0.70098720134210024"/>
          <c:h val="0.6173296080522479"/>
        </c:manualLayout>
      </c:layout>
      <c:barChart>
        <c:barDir val="col"/>
        <c:grouping val="clustered"/>
        <c:varyColors val="0"/>
        <c:ser>
          <c:idx val="1"/>
          <c:order val="0"/>
          <c:spPr>
            <a:pattFill prst="ltDnDiag">
              <a:fgClr>
                <a:srgbClr val="0000FF"/>
              </a:fgClr>
              <a:bgClr>
                <a:srgbClr val="FFFFFF"/>
              </a:bgClr>
            </a:pattFill>
            <a:ln w="12700">
              <a:solidFill>
                <a:srgbClr val="0000FF"/>
              </a:solidFill>
              <a:prstDash val="solid"/>
            </a:ln>
          </c:spPr>
          <c:invertIfNegative val="0"/>
          <c:cat>
            <c:strRef>
              <c:f>Sheet1!$E$221:$P$221</c:f>
              <c:strCache>
                <c:ptCount val="12"/>
                <c:pt idx="0">
                  <c:v>3Q
07</c:v>
                </c:pt>
                <c:pt idx="1">
                  <c:v>4Q
07</c:v>
                </c:pt>
                <c:pt idx="2">
                  <c:v>1Q
08</c:v>
                </c:pt>
                <c:pt idx="3">
                  <c:v>2Q
08</c:v>
                </c:pt>
                <c:pt idx="4">
                  <c:v>3Q
08</c:v>
                </c:pt>
                <c:pt idx="5">
                  <c:v>4Q
08</c:v>
                </c:pt>
                <c:pt idx="6">
                  <c:v>1Q
09</c:v>
                </c:pt>
                <c:pt idx="7">
                  <c:v>2Q
09</c:v>
                </c:pt>
                <c:pt idx="8">
                  <c:v>3Q
09</c:v>
                </c:pt>
                <c:pt idx="9">
                  <c:v>4Q
09</c:v>
                </c:pt>
                <c:pt idx="10">
                  <c:v>1Q
10</c:v>
                </c:pt>
                <c:pt idx="11">
                  <c:v>2Q
10</c:v>
                </c:pt>
              </c:strCache>
            </c:strRef>
          </c:cat>
          <c:val>
            <c:numRef>
              <c:f>Sheet1!$E$231:$P$231</c:f>
              <c:numCache>
                <c:formatCode>0.0</c:formatCode>
                <c:ptCount val="12"/>
                <c:pt idx="0">
                  <c:v>616.9</c:v>
                </c:pt>
                <c:pt idx="1">
                  <c:v>633.4</c:v>
                </c:pt>
                <c:pt idx="2">
                  <c:v>722.1</c:v>
                </c:pt>
                <c:pt idx="3">
                  <c:v>894.6</c:v>
                </c:pt>
                <c:pt idx="4">
                  <c:v>963.1</c:v>
                </c:pt>
                <c:pt idx="5">
                  <c:v>931.1</c:v>
                </c:pt>
                <c:pt idx="6">
                  <c:v>884.3</c:v>
                </c:pt>
                <c:pt idx="7">
                  <c:v>900.9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D8-4B57-94E9-799BDE7D5EC9}"/>
            </c:ext>
          </c:extLst>
        </c:ser>
        <c:ser>
          <c:idx val="0"/>
          <c:order val="1"/>
          <c:spPr>
            <a:pattFill prst="narHorz">
              <a:fgClr>
                <a:srgbClr val="0000FF"/>
              </a:fgClr>
              <a:bgClr>
                <a:srgbClr val="FFFFFF"/>
              </a:bgClr>
            </a:pattFill>
            <a:ln w="12700">
              <a:solidFill>
                <a:srgbClr val="0000FF"/>
              </a:solidFill>
              <a:prstDash val="solid"/>
            </a:ln>
          </c:spPr>
          <c:invertIfNegative val="0"/>
          <c:cat>
            <c:strRef>
              <c:f>Sheet1!$E$221:$P$221</c:f>
              <c:strCache>
                <c:ptCount val="12"/>
                <c:pt idx="0">
                  <c:v>3Q
07</c:v>
                </c:pt>
                <c:pt idx="1">
                  <c:v>4Q
07</c:v>
                </c:pt>
                <c:pt idx="2">
                  <c:v>1Q
08</c:v>
                </c:pt>
                <c:pt idx="3">
                  <c:v>2Q
08</c:v>
                </c:pt>
                <c:pt idx="4">
                  <c:v>3Q
08</c:v>
                </c:pt>
                <c:pt idx="5">
                  <c:v>4Q
08</c:v>
                </c:pt>
                <c:pt idx="6">
                  <c:v>1Q
09</c:v>
                </c:pt>
                <c:pt idx="7">
                  <c:v>2Q
09</c:v>
                </c:pt>
                <c:pt idx="8">
                  <c:v>3Q
09</c:v>
                </c:pt>
                <c:pt idx="9">
                  <c:v>4Q
09</c:v>
                </c:pt>
                <c:pt idx="10">
                  <c:v>1Q
10</c:v>
                </c:pt>
                <c:pt idx="11">
                  <c:v>2Q
10</c:v>
                </c:pt>
              </c:strCache>
            </c:strRef>
          </c:cat>
          <c:val>
            <c:numRef>
              <c:f>Sheet1!$E$234:$P$234</c:f>
              <c:numCache>
                <c:formatCode>0.0</c:formatCode>
                <c:ptCount val="12"/>
                <c:pt idx="0">
                  <c:v>573.79999999999995</c:v>
                </c:pt>
                <c:pt idx="1">
                  <c:v>604.1</c:v>
                </c:pt>
                <c:pt idx="2">
                  <c:v>698.5</c:v>
                </c:pt>
                <c:pt idx="3">
                  <c:v>851.8</c:v>
                </c:pt>
                <c:pt idx="4">
                  <c:v>917.2</c:v>
                </c:pt>
                <c:pt idx="5">
                  <c:v>785.8</c:v>
                </c:pt>
                <c:pt idx="6">
                  <c:v>618.1</c:v>
                </c:pt>
                <c:pt idx="7">
                  <c:v>812.6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D8-4B57-94E9-799BDE7D5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699648"/>
        <c:axId val="1"/>
      </c:barChart>
      <c:lineChart>
        <c:grouping val="standard"/>
        <c:varyColors val="0"/>
        <c:ser>
          <c:idx val="2"/>
          <c:order val="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Sheet1!#REF!</c:f>
            </c:multiLvlStrRef>
          </c:cat>
          <c:val>
            <c:numRef>
              <c:f>Sheet1!$E$237:$P$237</c:f>
              <c:numCache>
                <c:formatCode>0.0</c:formatCode>
                <c:ptCount val="12"/>
                <c:pt idx="0">
                  <c:v>93.013454368617275</c:v>
                </c:pt>
                <c:pt idx="1">
                  <c:v>95.374171139880019</c:v>
                </c:pt>
                <c:pt idx="2">
                  <c:v>96.731754604625394</c:v>
                </c:pt>
                <c:pt idx="3">
                  <c:v>95.215738877710706</c:v>
                </c:pt>
                <c:pt idx="4">
                  <c:v>95.234139757034569</c:v>
                </c:pt>
                <c:pt idx="5">
                  <c:v>84.394801847277407</c:v>
                </c:pt>
                <c:pt idx="6">
                  <c:v>69.89709374646614</c:v>
                </c:pt>
                <c:pt idx="7">
                  <c:v>90.198690198690201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D8-4B57-94E9-799BDE7D5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7269964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WSpW x1000</a:t>
                </a:r>
              </a:p>
            </c:rich>
          </c:tx>
          <c:layout>
            <c:manualLayout>
              <c:xMode val="edge"/>
              <c:yMode val="edge"/>
              <c:x val="1.4630640049661842E-3"/>
              <c:y val="0.3213003970171598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72699648"/>
        <c:crosses val="autoZero"/>
        <c:crossBetween val="between"/>
        <c:majorUnit val="200"/>
        <c:minorUnit val="20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ax val="100"/>
          <c:min val="5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0.92569194410864608"/>
              <c:y val="0.393502563082141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3"/>
        <c:crosses val="max"/>
        <c:crossBetween val="between"/>
        <c:majorUnit val="10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 MOS &lt;0.12µm to &gt;=0.08µm
</a:t>
            </a:r>
          </a:p>
        </c:rich>
      </c:tx>
      <c:layout>
        <c:manualLayout>
          <c:xMode val="edge"/>
          <c:yMode val="edge"/>
          <c:x val="0.28659793814432988"/>
          <c:y val="0.10299003322259136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494033606623916"/>
          <c:y val="0.20930254904577605"/>
          <c:w val="0.67377633465919851"/>
          <c:h val="0.56810723387412065"/>
        </c:manualLayout>
      </c:layout>
      <c:barChart>
        <c:barDir val="col"/>
        <c:grouping val="clustered"/>
        <c:varyColors val="0"/>
        <c:ser>
          <c:idx val="1"/>
          <c:order val="0"/>
          <c:spPr>
            <a:pattFill prst="ltDnDiag">
              <a:fgClr>
                <a:srgbClr val="0000FF"/>
              </a:fgClr>
              <a:bgClr>
                <a:srgbClr val="FFFFFF"/>
              </a:bgClr>
            </a:pattFill>
            <a:ln w="12700">
              <a:solidFill>
                <a:srgbClr val="0000FF"/>
              </a:solidFill>
              <a:prstDash val="solid"/>
            </a:ln>
          </c:spPr>
          <c:invertIfNegative val="0"/>
          <c:cat>
            <c:strRef>
              <c:f>Sheet1!$E$221:$P$221</c:f>
              <c:strCache>
                <c:ptCount val="12"/>
                <c:pt idx="0">
                  <c:v>3Q
07</c:v>
                </c:pt>
                <c:pt idx="1">
                  <c:v>4Q
07</c:v>
                </c:pt>
                <c:pt idx="2">
                  <c:v>1Q
08</c:v>
                </c:pt>
                <c:pt idx="3">
                  <c:v>2Q
08</c:v>
                </c:pt>
                <c:pt idx="4">
                  <c:v>3Q
08</c:v>
                </c:pt>
                <c:pt idx="5">
                  <c:v>4Q
08</c:v>
                </c:pt>
                <c:pt idx="6">
                  <c:v>1Q
09</c:v>
                </c:pt>
                <c:pt idx="7">
                  <c:v>2Q
09</c:v>
                </c:pt>
                <c:pt idx="8">
                  <c:v>3Q
09</c:v>
                </c:pt>
                <c:pt idx="9">
                  <c:v>4Q
09</c:v>
                </c:pt>
                <c:pt idx="10">
                  <c:v>1Q
10</c:v>
                </c:pt>
                <c:pt idx="11">
                  <c:v>2Q
10</c:v>
                </c:pt>
              </c:strCache>
            </c:strRef>
          </c:cat>
          <c:val>
            <c:numRef>
              <c:f>Sheet1!$E$222:$P$222</c:f>
              <c:numCache>
                <c:formatCode>0.0</c:formatCode>
                <c:ptCount val="12"/>
                <c:pt idx="0">
                  <c:v>403.1</c:v>
                </c:pt>
                <c:pt idx="1">
                  <c:v>404.1</c:v>
                </c:pt>
                <c:pt idx="2">
                  <c:v>385.8</c:v>
                </c:pt>
                <c:pt idx="3">
                  <c:v>290.10000000000002</c:v>
                </c:pt>
                <c:pt idx="4">
                  <c:v>258.8</c:v>
                </c:pt>
                <c:pt idx="5">
                  <c:v>234.7</c:v>
                </c:pt>
                <c:pt idx="6">
                  <c:v>196.6</c:v>
                </c:pt>
                <c:pt idx="7">
                  <c:v>208</c:v>
                </c:pt>
                <c:pt idx="8">
                  <c:v>223.3</c:v>
                </c:pt>
                <c:pt idx="9">
                  <c:v>182.3</c:v>
                </c:pt>
                <c:pt idx="10">
                  <c:v>162.80000000000001</c:v>
                </c:pt>
                <c:pt idx="11">
                  <c:v>144.9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93-4C3D-B45A-F4D0C57938C7}"/>
            </c:ext>
          </c:extLst>
        </c:ser>
        <c:ser>
          <c:idx val="0"/>
          <c:order val="1"/>
          <c:spPr>
            <a:pattFill prst="narHorz">
              <a:fgClr>
                <a:srgbClr val="0000FF"/>
              </a:fgClr>
              <a:bgClr>
                <a:srgbClr val="FFFFFF"/>
              </a:bgClr>
            </a:pattFill>
            <a:ln w="12700">
              <a:solidFill>
                <a:srgbClr val="0000FF"/>
              </a:solidFill>
              <a:prstDash val="solid"/>
            </a:ln>
          </c:spPr>
          <c:invertIfNegative val="0"/>
          <c:cat>
            <c:strRef>
              <c:f>Sheet1!$E$221:$P$221</c:f>
              <c:strCache>
                <c:ptCount val="12"/>
                <c:pt idx="0">
                  <c:v>3Q
07</c:v>
                </c:pt>
                <c:pt idx="1">
                  <c:v>4Q
07</c:v>
                </c:pt>
                <c:pt idx="2">
                  <c:v>1Q
08</c:v>
                </c:pt>
                <c:pt idx="3">
                  <c:v>2Q
08</c:v>
                </c:pt>
                <c:pt idx="4">
                  <c:v>3Q
08</c:v>
                </c:pt>
                <c:pt idx="5">
                  <c:v>4Q
08</c:v>
                </c:pt>
                <c:pt idx="6">
                  <c:v>1Q
09</c:v>
                </c:pt>
                <c:pt idx="7">
                  <c:v>2Q
09</c:v>
                </c:pt>
                <c:pt idx="8">
                  <c:v>3Q
09</c:v>
                </c:pt>
                <c:pt idx="9">
                  <c:v>4Q
09</c:v>
                </c:pt>
                <c:pt idx="10">
                  <c:v>1Q
10</c:v>
                </c:pt>
                <c:pt idx="11">
                  <c:v>2Q
10</c:v>
                </c:pt>
              </c:strCache>
            </c:strRef>
          </c:cat>
          <c:val>
            <c:numRef>
              <c:f>Sheet1!$E$225:$P$225</c:f>
              <c:numCache>
                <c:formatCode>0.0</c:formatCode>
                <c:ptCount val="12"/>
                <c:pt idx="0">
                  <c:v>382.6</c:v>
                </c:pt>
                <c:pt idx="1">
                  <c:v>383.4</c:v>
                </c:pt>
                <c:pt idx="2">
                  <c:v>366.4</c:v>
                </c:pt>
                <c:pt idx="3">
                  <c:v>265.89999999999998</c:v>
                </c:pt>
                <c:pt idx="4">
                  <c:v>227.9</c:v>
                </c:pt>
                <c:pt idx="5">
                  <c:v>152.6</c:v>
                </c:pt>
                <c:pt idx="6">
                  <c:v>134.5</c:v>
                </c:pt>
                <c:pt idx="7">
                  <c:v>162.1</c:v>
                </c:pt>
                <c:pt idx="8">
                  <c:v>189</c:v>
                </c:pt>
                <c:pt idx="9">
                  <c:v>158.6</c:v>
                </c:pt>
                <c:pt idx="10">
                  <c:v>154.30000000000001</c:v>
                </c:pt>
                <c:pt idx="11">
                  <c:v>137.1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93-4C3D-B45A-F4D0C5793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043376"/>
        <c:axId val="1"/>
      </c:barChart>
      <c:lineChart>
        <c:grouping val="standard"/>
        <c:varyColors val="0"/>
        <c:ser>
          <c:idx val="2"/>
          <c:order val="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Sheet1!$E$221:$E$221</c:f>
              <c:strCache>
                <c:ptCount val="1"/>
                <c:pt idx="0">
                  <c:v>3Q
07</c:v>
                </c:pt>
              </c:strCache>
            </c:strRef>
          </c:cat>
          <c:val>
            <c:numRef>
              <c:f>Sheet1!$E$228:$P$228</c:f>
              <c:numCache>
                <c:formatCode>0.0</c:formatCode>
                <c:ptCount val="12"/>
                <c:pt idx="0">
                  <c:v>94.914413296948638</c:v>
                </c:pt>
                <c:pt idx="1">
                  <c:v>94.877505567928722</c:v>
                </c:pt>
                <c:pt idx="2">
                  <c:v>94.971487817522032</c:v>
                </c:pt>
                <c:pt idx="3">
                  <c:v>91.658048948638381</c:v>
                </c:pt>
                <c:pt idx="4">
                  <c:v>88.060278207109732</c:v>
                </c:pt>
                <c:pt idx="5">
                  <c:v>65.019173412867488</c:v>
                </c:pt>
                <c:pt idx="6">
                  <c:v>68.413021363173954</c:v>
                </c:pt>
                <c:pt idx="7">
                  <c:v>77.932692307692307</c:v>
                </c:pt>
                <c:pt idx="8">
                  <c:v>84.639498432601883</c:v>
                </c:pt>
                <c:pt idx="9">
                  <c:v>86.999451453647822</c:v>
                </c:pt>
                <c:pt idx="10">
                  <c:v>94.77886977886979</c:v>
                </c:pt>
                <c:pt idx="11">
                  <c:v>94.616977225672869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93-4C3D-B45A-F4D0C5793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7304337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5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WSpW x1000</a:t>
                </a:r>
              </a:p>
            </c:rich>
          </c:tx>
          <c:layout>
            <c:manualLayout>
              <c:xMode val="edge"/>
              <c:yMode val="edge"/>
              <c:x val="2.965890088481208E-2"/>
              <c:y val="0.3521601660257583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73043376"/>
        <c:crosses val="autoZero"/>
        <c:crossBetween val="between"/>
        <c:majorUnit val="100"/>
        <c:minorUnit val="2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ax val="100"/>
          <c:min val="5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0.9408034201910328"/>
              <c:y val="0.40531631220516035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3"/>
        <c:crosses val="max"/>
        <c:crossBetween val="between"/>
        <c:majorUnit val="10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Foundry Wafers in MOS Total
</a:t>
            </a:r>
          </a:p>
        </c:rich>
      </c:tx>
      <c:layout>
        <c:manualLayout>
          <c:xMode val="edge"/>
          <c:yMode val="edge"/>
          <c:x val="0.26326963906581741"/>
          <c:y val="0.0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923599894672033"/>
          <c:y val="0.15357169637921383"/>
          <c:w val="0.68789951544983174"/>
          <c:h val="0.60714391591782213"/>
        </c:manualLayout>
      </c:layout>
      <c:barChart>
        <c:barDir val="col"/>
        <c:grouping val="clustered"/>
        <c:varyColors val="0"/>
        <c:ser>
          <c:idx val="1"/>
          <c:order val="0"/>
          <c:spPr>
            <a:pattFill prst="ltDnDiag">
              <a:fgClr>
                <a:srgbClr val="0000FF"/>
              </a:fgClr>
              <a:bgClr>
                <a:srgbClr val="FFFFFF"/>
              </a:bgClr>
            </a:pattFill>
            <a:ln w="12700">
              <a:solidFill>
                <a:srgbClr val="0000FF"/>
              </a:solidFill>
              <a:prstDash val="solid"/>
            </a:ln>
          </c:spPr>
          <c:invertIfNegative val="0"/>
          <c:cat>
            <c:strRef>
              <c:f>Sheet1!$E$310:$P$310</c:f>
              <c:strCache>
                <c:ptCount val="12"/>
                <c:pt idx="0">
                  <c:v>3Q
07</c:v>
                </c:pt>
                <c:pt idx="1">
                  <c:v>4Q
07</c:v>
                </c:pt>
                <c:pt idx="2">
                  <c:v>1Q
08</c:v>
                </c:pt>
                <c:pt idx="3">
                  <c:v>2Q
08</c:v>
                </c:pt>
                <c:pt idx="4">
                  <c:v>3Q
08</c:v>
                </c:pt>
                <c:pt idx="5">
                  <c:v>4Q
08</c:v>
                </c:pt>
                <c:pt idx="6">
                  <c:v>1Q
09</c:v>
                </c:pt>
                <c:pt idx="7">
                  <c:v>2Q
09</c:v>
                </c:pt>
                <c:pt idx="8">
                  <c:v>3Q
09</c:v>
                </c:pt>
                <c:pt idx="9">
                  <c:v>4Q
09</c:v>
                </c:pt>
                <c:pt idx="10">
                  <c:v>1Q
10</c:v>
                </c:pt>
                <c:pt idx="11">
                  <c:v>2Q
10</c:v>
                </c:pt>
              </c:strCache>
            </c:strRef>
          </c:cat>
          <c:val>
            <c:numRef>
              <c:f>Sheet1!$E$329:$P$329</c:f>
              <c:numCache>
                <c:formatCode>0.0</c:formatCode>
                <c:ptCount val="12"/>
                <c:pt idx="0">
                  <c:v>306.60000000000002</c:v>
                </c:pt>
                <c:pt idx="1">
                  <c:v>312.5</c:v>
                </c:pt>
                <c:pt idx="2">
                  <c:v>297.7</c:v>
                </c:pt>
                <c:pt idx="3">
                  <c:v>307.5</c:v>
                </c:pt>
                <c:pt idx="4">
                  <c:v>289.5</c:v>
                </c:pt>
                <c:pt idx="5">
                  <c:v>293.7</c:v>
                </c:pt>
                <c:pt idx="6">
                  <c:v>296.10000000000002</c:v>
                </c:pt>
                <c:pt idx="7">
                  <c:v>288.3</c:v>
                </c:pt>
                <c:pt idx="8">
                  <c:v>315.2</c:v>
                </c:pt>
                <c:pt idx="9">
                  <c:v>324.8</c:v>
                </c:pt>
                <c:pt idx="10">
                  <c:v>384.2</c:v>
                </c:pt>
                <c:pt idx="11">
                  <c:v>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43-425A-AC4B-D663FDF124EB}"/>
            </c:ext>
          </c:extLst>
        </c:ser>
        <c:ser>
          <c:idx val="0"/>
          <c:order val="1"/>
          <c:spPr>
            <a:pattFill prst="narHorz">
              <a:fgClr>
                <a:srgbClr val="0000FF"/>
              </a:fgClr>
              <a:bgClr>
                <a:srgbClr val="FFFFFF"/>
              </a:bgClr>
            </a:pattFill>
            <a:ln w="12700">
              <a:solidFill>
                <a:srgbClr val="0000FF"/>
              </a:solidFill>
              <a:prstDash val="solid"/>
            </a:ln>
          </c:spPr>
          <c:invertIfNegative val="0"/>
          <c:cat>
            <c:strRef>
              <c:f>Sheet1!$E$310:$P$310</c:f>
              <c:strCache>
                <c:ptCount val="12"/>
                <c:pt idx="0">
                  <c:v>3Q
07</c:v>
                </c:pt>
                <c:pt idx="1">
                  <c:v>4Q
07</c:v>
                </c:pt>
                <c:pt idx="2">
                  <c:v>1Q
08</c:v>
                </c:pt>
                <c:pt idx="3">
                  <c:v>2Q
08</c:v>
                </c:pt>
                <c:pt idx="4">
                  <c:v>3Q
08</c:v>
                </c:pt>
                <c:pt idx="5">
                  <c:v>4Q
08</c:v>
                </c:pt>
                <c:pt idx="6">
                  <c:v>1Q
09</c:v>
                </c:pt>
                <c:pt idx="7">
                  <c:v>2Q
09</c:v>
                </c:pt>
                <c:pt idx="8">
                  <c:v>3Q
09</c:v>
                </c:pt>
                <c:pt idx="9">
                  <c:v>4Q
09</c:v>
                </c:pt>
                <c:pt idx="10">
                  <c:v>1Q
10</c:v>
                </c:pt>
                <c:pt idx="11">
                  <c:v>2Q
10</c:v>
                </c:pt>
              </c:strCache>
            </c:strRef>
          </c:cat>
          <c:val>
            <c:numRef>
              <c:f>Sheet1!$E$332:$P$332</c:f>
              <c:numCache>
                <c:formatCode>0.0</c:formatCode>
                <c:ptCount val="12"/>
                <c:pt idx="0">
                  <c:v>289.39999999999998</c:v>
                </c:pt>
                <c:pt idx="1">
                  <c:v>293.10000000000002</c:v>
                </c:pt>
                <c:pt idx="2">
                  <c:v>278.89999999999998</c:v>
                </c:pt>
                <c:pt idx="3">
                  <c:v>285.3</c:v>
                </c:pt>
                <c:pt idx="4">
                  <c:v>250</c:v>
                </c:pt>
                <c:pt idx="5">
                  <c:v>155</c:v>
                </c:pt>
                <c:pt idx="6">
                  <c:v>148.30000000000001</c:v>
                </c:pt>
                <c:pt idx="7">
                  <c:v>239.7</c:v>
                </c:pt>
                <c:pt idx="8">
                  <c:v>289.8</c:v>
                </c:pt>
                <c:pt idx="9">
                  <c:v>295.60000000000002</c:v>
                </c:pt>
                <c:pt idx="10">
                  <c:v>363.8</c:v>
                </c:pt>
                <c:pt idx="11">
                  <c:v>402.2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43-425A-AC4B-D663FDF12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038128"/>
        <c:axId val="1"/>
      </c:barChart>
      <c:lineChart>
        <c:grouping val="standard"/>
        <c:varyColors val="0"/>
        <c:ser>
          <c:idx val="2"/>
          <c:order val="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Sheet1!#REF!</c:f>
            </c:multiLvlStrRef>
          </c:cat>
          <c:val>
            <c:numRef>
              <c:f>Sheet1!$E$335:$P$335</c:f>
              <c:numCache>
                <c:formatCode>0.0</c:formatCode>
                <c:ptCount val="12"/>
                <c:pt idx="0">
                  <c:v>94.390084801043685</c:v>
                </c:pt>
                <c:pt idx="1">
                  <c:v>93.792000000000016</c:v>
                </c:pt>
                <c:pt idx="2">
                  <c:v>93.684917702384936</c:v>
                </c:pt>
                <c:pt idx="3">
                  <c:v>92.780487804878049</c:v>
                </c:pt>
                <c:pt idx="4">
                  <c:v>86.355785837651126</c:v>
                </c:pt>
                <c:pt idx="5">
                  <c:v>52.774940415389857</c:v>
                </c:pt>
                <c:pt idx="6">
                  <c:v>50.084430935494765</c:v>
                </c:pt>
                <c:pt idx="7">
                  <c:v>83.142559833506766</c:v>
                </c:pt>
                <c:pt idx="8">
                  <c:v>91.941624365482241</c:v>
                </c:pt>
                <c:pt idx="9">
                  <c:v>91.009852216748783</c:v>
                </c:pt>
                <c:pt idx="10">
                  <c:v>94.690265486725664</c:v>
                </c:pt>
                <c:pt idx="11">
                  <c:v>98.82063882063882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43-425A-AC4B-D663FDF12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7303812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5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WSpW x1000</a:t>
                </a:r>
              </a:p>
            </c:rich>
          </c:tx>
          <c:layout>
            <c:manualLayout>
              <c:xMode val="edge"/>
              <c:yMode val="edge"/>
              <c:x val="1.0615711252653927E-2"/>
              <c:y val="0.3071432320959879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73038128"/>
        <c:crosses val="autoZero"/>
        <c:crossBetween val="between"/>
        <c:majorUnit val="50"/>
        <c:minorUnit val="10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ax val="100"/>
          <c:min val="1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0.94055402310379987"/>
              <c:y val="0.3642864641919759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3"/>
        <c:crosses val="max"/>
        <c:crossBetween val="between"/>
        <c:majorUnit val="10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>
      <c:oddHeader>&amp;A</c:oddHeader>
      <c:oddFooter>Page &amp;P</c:oddFooter>
    </c:headerFooter>
    <c:pageMargins b="1" l="0.75000000000000022" r="0.75000000000000022" t="1" header="0.5" footer="0.5"/>
    <c:pageSetup paperSize="9" orientation="landscape" horizontalDpi="300" verticalDpi="30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 MOS &lt;0.08µm to &gt;=0.06µm
</a:t>
            </a:r>
          </a:p>
        </c:rich>
      </c:tx>
      <c:layout>
        <c:manualLayout>
          <c:xMode val="edge"/>
          <c:yMode val="edge"/>
          <c:x val="0.28659793814432988"/>
          <c:y val="0.10299003322259136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494033606623933"/>
          <c:y val="0.20930254904577605"/>
          <c:w val="0.67377633465919906"/>
          <c:h val="0.56810723387412065"/>
        </c:manualLayout>
      </c:layout>
      <c:barChart>
        <c:barDir val="col"/>
        <c:grouping val="clustered"/>
        <c:varyColors val="0"/>
        <c:ser>
          <c:idx val="1"/>
          <c:order val="0"/>
          <c:spPr>
            <a:pattFill prst="ltDnDiag">
              <a:fgClr>
                <a:srgbClr val="0000FF"/>
              </a:fgClr>
              <a:bgClr>
                <a:srgbClr val="FFFFFF"/>
              </a:bgClr>
            </a:pattFill>
            <a:ln w="12700">
              <a:solidFill>
                <a:srgbClr val="0000FF"/>
              </a:solidFill>
              <a:prstDash val="solid"/>
            </a:ln>
          </c:spPr>
          <c:invertIfNegative val="0"/>
          <c:cat>
            <c:strRef>
              <c:f>Sheet1!$E$221:$P$221</c:f>
              <c:strCache>
                <c:ptCount val="12"/>
                <c:pt idx="0">
                  <c:v>3Q
07</c:v>
                </c:pt>
                <c:pt idx="1">
                  <c:v>4Q
07</c:v>
                </c:pt>
                <c:pt idx="2">
                  <c:v>1Q
08</c:v>
                </c:pt>
                <c:pt idx="3">
                  <c:v>2Q
08</c:v>
                </c:pt>
                <c:pt idx="4">
                  <c:v>3Q
08</c:v>
                </c:pt>
                <c:pt idx="5">
                  <c:v>4Q
08</c:v>
                </c:pt>
                <c:pt idx="6">
                  <c:v>1Q
09</c:v>
                </c:pt>
                <c:pt idx="7">
                  <c:v>2Q
09</c:v>
                </c:pt>
                <c:pt idx="8">
                  <c:v>3Q
09</c:v>
                </c:pt>
                <c:pt idx="9">
                  <c:v>4Q
09</c:v>
                </c:pt>
                <c:pt idx="10">
                  <c:v>1Q
10</c:v>
                </c:pt>
                <c:pt idx="11">
                  <c:v>2Q
10</c:v>
                </c:pt>
              </c:strCache>
            </c:strRef>
          </c:cat>
          <c:val>
            <c:numRef>
              <c:f>Sheet1!$E$240:$P$240</c:f>
              <c:numCache>
                <c:formatCode>0.0</c:formatCode>
                <c:ptCount val="12"/>
                <c:pt idx="8">
                  <c:v>332.1</c:v>
                </c:pt>
                <c:pt idx="9">
                  <c:v>350.1</c:v>
                </c:pt>
                <c:pt idx="10">
                  <c:v>315.3</c:v>
                </c:pt>
                <c:pt idx="11">
                  <c:v>268.5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4A-469F-84B7-8125216B7C9D}"/>
            </c:ext>
          </c:extLst>
        </c:ser>
        <c:ser>
          <c:idx val="0"/>
          <c:order val="1"/>
          <c:spPr>
            <a:pattFill prst="narHorz">
              <a:fgClr>
                <a:srgbClr val="0000FF"/>
              </a:fgClr>
              <a:bgClr>
                <a:srgbClr val="FFFFFF"/>
              </a:bgClr>
            </a:pattFill>
            <a:ln w="12700">
              <a:solidFill>
                <a:srgbClr val="0000FF"/>
              </a:solidFill>
              <a:prstDash val="solid"/>
            </a:ln>
          </c:spPr>
          <c:invertIfNegative val="0"/>
          <c:cat>
            <c:strRef>
              <c:f>Sheet1!$E$221:$P$221</c:f>
              <c:strCache>
                <c:ptCount val="12"/>
                <c:pt idx="0">
                  <c:v>3Q
07</c:v>
                </c:pt>
                <c:pt idx="1">
                  <c:v>4Q
07</c:v>
                </c:pt>
                <c:pt idx="2">
                  <c:v>1Q
08</c:v>
                </c:pt>
                <c:pt idx="3">
                  <c:v>2Q
08</c:v>
                </c:pt>
                <c:pt idx="4">
                  <c:v>3Q
08</c:v>
                </c:pt>
                <c:pt idx="5">
                  <c:v>4Q
08</c:v>
                </c:pt>
                <c:pt idx="6">
                  <c:v>1Q
09</c:v>
                </c:pt>
                <c:pt idx="7">
                  <c:v>2Q
09</c:v>
                </c:pt>
                <c:pt idx="8">
                  <c:v>3Q
09</c:v>
                </c:pt>
                <c:pt idx="9">
                  <c:v>4Q
09</c:v>
                </c:pt>
                <c:pt idx="10">
                  <c:v>1Q
10</c:v>
                </c:pt>
                <c:pt idx="11">
                  <c:v>2Q
10</c:v>
                </c:pt>
              </c:strCache>
            </c:strRef>
          </c:cat>
          <c:val>
            <c:numRef>
              <c:f>Sheet1!$E$243:$P$243</c:f>
              <c:numCache>
                <c:formatCode>0.0</c:formatCode>
                <c:ptCount val="12"/>
                <c:pt idx="8">
                  <c:v>316.5</c:v>
                </c:pt>
                <c:pt idx="9">
                  <c:v>320</c:v>
                </c:pt>
                <c:pt idx="10">
                  <c:v>306.2</c:v>
                </c:pt>
                <c:pt idx="11">
                  <c:v>265.3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4A-469F-84B7-8125216B7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177080"/>
        <c:axId val="1"/>
      </c:barChart>
      <c:lineChart>
        <c:grouping val="standard"/>
        <c:varyColors val="0"/>
        <c:ser>
          <c:idx val="2"/>
          <c:order val="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Sheet1!$E$221:$E$221</c:f>
              <c:strCache>
                <c:ptCount val="1"/>
                <c:pt idx="0">
                  <c:v>3Q
07</c:v>
                </c:pt>
              </c:strCache>
            </c:strRef>
          </c:cat>
          <c:val>
            <c:numRef>
              <c:f>Sheet1!$E$246:$P$246</c:f>
              <c:numCache>
                <c:formatCode>0.0</c:formatCode>
                <c:ptCount val="12"/>
                <c:pt idx="8">
                  <c:v>95.302619692863587</c:v>
                </c:pt>
                <c:pt idx="9">
                  <c:v>91.402456441016852</c:v>
                </c:pt>
                <c:pt idx="10">
                  <c:v>97.113859816048205</c:v>
                </c:pt>
                <c:pt idx="11">
                  <c:v>98.808193668528858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4A-469F-84B7-8125216B7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7317708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5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WSpW x1000</a:t>
                </a:r>
              </a:p>
            </c:rich>
          </c:tx>
          <c:layout>
            <c:manualLayout>
              <c:xMode val="edge"/>
              <c:yMode val="edge"/>
              <c:x val="2.965890088481208E-2"/>
              <c:y val="0.3521601660257583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73177080"/>
        <c:crosses val="autoZero"/>
        <c:crossBetween val="between"/>
        <c:majorUnit val="100"/>
        <c:minorUnit val="2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ax val="100"/>
          <c:min val="5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0.9408034201910328"/>
              <c:y val="0.40531631220516035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3"/>
        <c:crosses val="max"/>
        <c:crossBetween val="between"/>
        <c:majorUnit val="10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DISCRETES</a:t>
            </a:r>
          </a:p>
        </c:rich>
      </c:tx>
      <c:layout>
        <c:manualLayout>
          <c:xMode val="edge"/>
          <c:yMode val="edge"/>
          <c:x val="0.3927038626609442"/>
          <c:y val="3.61010830324909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98964786458375"/>
          <c:y val="0.167181625326558"/>
          <c:w val="0.72186986189179858"/>
          <c:h val="0.6173296080522479"/>
        </c:manualLayout>
      </c:layout>
      <c:barChart>
        <c:barDir val="col"/>
        <c:grouping val="clustered"/>
        <c:varyColors val="0"/>
        <c:ser>
          <c:idx val="1"/>
          <c:order val="0"/>
          <c:spPr>
            <a:pattFill prst="ltDnDiag">
              <a:fgClr>
                <a:srgbClr val="0000FF"/>
              </a:fgClr>
              <a:bgClr>
                <a:srgbClr val="FFFFFF"/>
              </a:bgClr>
            </a:pattFill>
            <a:ln w="12700">
              <a:solidFill>
                <a:srgbClr val="0000FF"/>
              </a:solidFill>
              <a:prstDash val="solid"/>
            </a:ln>
          </c:spPr>
          <c:invertIfNegative val="0"/>
          <c:cat>
            <c:strRef>
              <c:f>Sheet1!$E$45:$P$45</c:f>
              <c:strCache>
                <c:ptCount val="12"/>
                <c:pt idx="0">
                  <c:v>3Q
07</c:v>
                </c:pt>
                <c:pt idx="1">
                  <c:v>4Q
07</c:v>
                </c:pt>
                <c:pt idx="2">
                  <c:v>1Q
08</c:v>
                </c:pt>
                <c:pt idx="3">
                  <c:v>2Q
08</c:v>
                </c:pt>
                <c:pt idx="4">
                  <c:v>3Q
08</c:v>
                </c:pt>
                <c:pt idx="5">
                  <c:v>4Q
08</c:v>
                </c:pt>
                <c:pt idx="6">
                  <c:v>1Q
09</c:v>
                </c:pt>
                <c:pt idx="7">
                  <c:v>2Q
09</c:v>
                </c:pt>
                <c:pt idx="8">
                  <c:v>3Q
09</c:v>
                </c:pt>
                <c:pt idx="9">
                  <c:v>4Q
09</c:v>
                </c:pt>
                <c:pt idx="10">
                  <c:v>1Q
10</c:v>
                </c:pt>
                <c:pt idx="11">
                  <c:v>2Q
10</c:v>
                </c:pt>
              </c:strCache>
            </c:strRef>
          </c:cat>
          <c:val>
            <c:numRef>
              <c:f>Sheet1!$E$55:$P$55</c:f>
              <c:numCache>
                <c:formatCode>0.0</c:formatCode>
                <c:ptCount val="12"/>
                <c:pt idx="0">
                  <c:v>355.3</c:v>
                </c:pt>
                <c:pt idx="1">
                  <c:v>362</c:v>
                </c:pt>
                <c:pt idx="2">
                  <c:v>363</c:v>
                </c:pt>
                <c:pt idx="3">
                  <c:v>362.9</c:v>
                </c:pt>
                <c:pt idx="4">
                  <c:v>362.1</c:v>
                </c:pt>
                <c:pt idx="5">
                  <c:v>352.4</c:v>
                </c:pt>
                <c:pt idx="6">
                  <c:v>334.2</c:v>
                </c:pt>
                <c:pt idx="7">
                  <c:v>324.10000000000002</c:v>
                </c:pt>
                <c:pt idx="8">
                  <c:v>319.10000000000002</c:v>
                </c:pt>
                <c:pt idx="9">
                  <c:v>312.2</c:v>
                </c:pt>
                <c:pt idx="10">
                  <c:v>320.2</c:v>
                </c:pt>
                <c:pt idx="11">
                  <c:v>333.7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27-489E-A7E8-A2D23313715E}"/>
            </c:ext>
          </c:extLst>
        </c:ser>
        <c:ser>
          <c:idx val="0"/>
          <c:order val="1"/>
          <c:spPr>
            <a:pattFill prst="narHorz">
              <a:fgClr>
                <a:srgbClr val="0000FF"/>
              </a:fgClr>
              <a:bgClr>
                <a:srgbClr val="FFFFFF"/>
              </a:bgClr>
            </a:pattFill>
            <a:ln w="12700">
              <a:solidFill>
                <a:srgbClr val="0000FF"/>
              </a:solidFill>
              <a:prstDash val="solid"/>
            </a:ln>
          </c:spPr>
          <c:invertIfNegative val="0"/>
          <c:cat>
            <c:strRef>
              <c:f>Sheet1!$E$45:$P$45</c:f>
              <c:strCache>
                <c:ptCount val="12"/>
                <c:pt idx="0">
                  <c:v>3Q
07</c:v>
                </c:pt>
                <c:pt idx="1">
                  <c:v>4Q
07</c:v>
                </c:pt>
                <c:pt idx="2">
                  <c:v>1Q
08</c:v>
                </c:pt>
                <c:pt idx="3">
                  <c:v>2Q
08</c:v>
                </c:pt>
                <c:pt idx="4">
                  <c:v>3Q
08</c:v>
                </c:pt>
                <c:pt idx="5">
                  <c:v>4Q
08</c:v>
                </c:pt>
                <c:pt idx="6">
                  <c:v>1Q
09</c:v>
                </c:pt>
                <c:pt idx="7">
                  <c:v>2Q
09</c:v>
                </c:pt>
                <c:pt idx="8">
                  <c:v>3Q
09</c:v>
                </c:pt>
                <c:pt idx="9">
                  <c:v>4Q
09</c:v>
                </c:pt>
                <c:pt idx="10">
                  <c:v>1Q
10</c:v>
                </c:pt>
                <c:pt idx="11">
                  <c:v>2Q
10</c:v>
                </c:pt>
              </c:strCache>
            </c:strRef>
          </c:cat>
          <c:val>
            <c:numRef>
              <c:f>Sheet1!$E$58:$P$58</c:f>
              <c:numCache>
                <c:formatCode>0.0</c:formatCode>
                <c:ptCount val="12"/>
                <c:pt idx="0">
                  <c:v>304.60000000000002</c:v>
                </c:pt>
                <c:pt idx="1">
                  <c:v>307.10000000000002</c:v>
                </c:pt>
                <c:pt idx="2">
                  <c:v>296.39999999999998</c:v>
                </c:pt>
                <c:pt idx="3">
                  <c:v>304.5</c:v>
                </c:pt>
                <c:pt idx="4">
                  <c:v>307.8</c:v>
                </c:pt>
                <c:pt idx="5">
                  <c:v>244.8</c:v>
                </c:pt>
                <c:pt idx="6">
                  <c:v>142.4</c:v>
                </c:pt>
                <c:pt idx="7">
                  <c:v>211.1</c:v>
                </c:pt>
                <c:pt idx="8">
                  <c:v>258.5</c:v>
                </c:pt>
                <c:pt idx="9">
                  <c:v>284.7</c:v>
                </c:pt>
                <c:pt idx="10">
                  <c:v>308.8</c:v>
                </c:pt>
                <c:pt idx="11">
                  <c:v>317.60000000000002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27-489E-A7E8-A2D233137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540624"/>
        <c:axId val="1"/>
      </c:barChart>
      <c:lineChart>
        <c:grouping val="standard"/>
        <c:varyColors val="0"/>
        <c:ser>
          <c:idx val="2"/>
          <c:order val="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Sheet1!$E$45:$E$45</c:f>
              <c:strCache>
                <c:ptCount val="1"/>
                <c:pt idx="0">
                  <c:v>3Q
07</c:v>
                </c:pt>
              </c:strCache>
            </c:strRef>
          </c:cat>
          <c:val>
            <c:numRef>
              <c:f>Sheet1!$E$61:$P$61</c:f>
              <c:numCache>
                <c:formatCode>0.0</c:formatCode>
                <c:ptCount val="12"/>
                <c:pt idx="0">
                  <c:v>85.730368702504933</c:v>
                </c:pt>
                <c:pt idx="1">
                  <c:v>84.834254143646419</c:v>
                </c:pt>
                <c:pt idx="2">
                  <c:v>81.652892561983464</c:v>
                </c:pt>
                <c:pt idx="3">
                  <c:v>83.90741251033343</c:v>
                </c:pt>
                <c:pt idx="4">
                  <c:v>85.004142502071247</c:v>
                </c:pt>
                <c:pt idx="5">
                  <c:v>69.466515323496026</c:v>
                </c:pt>
                <c:pt idx="6">
                  <c:v>42.609216038300417</c:v>
                </c:pt>
                <c:pt idx="7">
                  <c:v>65.134217834001845</c:v>
                </c:pt>
                <c:pt idx="8">
                  <c:v>81.009088060169219</c:v>
                </c:pt>
                <c:pt idx="9">
                  <c:v>91.191543882126851</c:v>
                </c:pt>
                <c:pt idx="10">
                  <c:v>96.439725171767648</c:v>
                </c:pt>
                <c:pt idx="11">
                  <c:v>95.175307162121683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27-489E-A7E8-A2D233137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1554062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WSpW x1000</a:t>
                </a:r>
              </a:p>
            </c:rich>
          </c:tx>
          <c:layout>
            <c:manualLayout>
              <c:xMode val="edge"/>
              <c:yMode val="edge"/>
              <c:x val="2.1747603437982268E-3"/>
              <c:y val="0.3272228697044637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15540624"/>
        <c:crosses val="autoZero"/>
        <c:crossBetween val="between"/>
        <c:majorUnit val="50"/>
        <c:minorUnit val="1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ax val="100"/>
          <c:min val="2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0.94267716535433077"/>
              <c:y val="0.389892454778892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3"/>
        <c:crosses val="max"/>
        <c:crossBetween val="between"/>
        <c:majorUnit val="20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>
      <c:oddHeader>&amp;A</c:oddHeader>
      <c:oddFooter>Page &amp;P</c:oddFooter>
    </c:headerFooter>
    <c:pageMargins b="1" l="0.75000000000000022" r="0.75000000000000022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MOS &lt;0.06µm</a:t>
            </a:r>
          </a:p>
        </c:rich>
      </c:tx>
      <c:layout>
        <c:manualLayout>
          <c:xMode val="edge"/>
          <c:yMode val="edge"/>
          <c:x val="0.38689210529181778"/>
          <c:y val="6.979542719614921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48317922915236"/>
          <c:y val="0.1805057333486105"/>
          <c:w val="0.69268838283181411"/>
          <c:h val="0.6173296080522479"/>
        </c:manualLayout>
      </c:layout>
      <c:barChart>
        <c:barDir val="col"/>
        <c:grouping val="clustered"/>
        <c:varyColors val="0"/>
        <c:ser>
          <c:idx val="1"/>
          <c:order val="0"/>
          <c:spPr>
            <a:pattFill prst="ltDnDiag">
              <a:fgClr>
                <a:srgbClr val="0000FF"/>
              </a:fgClr>
              <a:bgClr>
                <a:srgbClr val="FFFFFF"/>
              </a:bgClr>
            </a:pattFill>
            <a:ln w="12700">
              <a:solidFill>
                <a:srgbClr val="0000FF"/>
              </a:solidFill>
              <a:prstDash val="solid"/>
            </a:ln>
          </c:spPr>
          <c:invertIfNegative val="0"/>
          <c:cat>
            <c:strRef>
              <c:f>Sheet1!$E$221:$P$221</c:f>
              <c:strCache>
                <c:ptCount val="12"/>
                <c:pt idx="0">
                  <c:v>3Q
07</c:v>
                </c:pt>
                <c:pt idx="1">
                  <c:v>4Q
07</c:v>
                </c:pt>
                <c:pt idx="2">
                  <c:v>1Q
08</c:v>
                </c:pt>
                <c:pt idx="3">
                  <c:v>2Q
08</c:v>
                </c:pt>
                <c:pt idx="4">
                  <c:v>3Q
08</c:v>
                </c:pt>
                <c:pt idx="5">
                  <c:v>4Q
08</c:v>
                </c:pt>
                <c:pt idx="6">
                  <c:v>1Q
09</c:v>
                </c:pt>
                <c:pt idx="7">
                  <c:v>2Q
09</c:v>
                </c:pt>
                <c:pt idx="8">
                  <c:v>3Q
09</c:v>
                </c:pt>
                <c:pt idx="9">
                  <c:v>4Q
09</c:v>
                </c:pt>
                <c:pt idx="10">
                  <c:v>1Q
10</c:v>
                </c:pt>
                <c:pt idx="11">
                  <c:v>2Q
10</c:v>
                </c:pt>
              </c:strCache>
            </c:strRef>
          </c:cat>
          <c:val>
            <c:numRef>
              <c:f>Sheet1!$E$249:$P$249</c:f>
              <c:numCache>
                <c:formatCode>0.0</c:formatCode>
                <c:ptCount val="12"/>
                <c:pt idx="8">
                  <c:v>624.6</c:v>
                </c:pt>
                <c:pt idx="9">
                  <c:v>667.4</c:v>
                </c:pt>
                <c:pt idx="10">
                  <c:v>711</c:v>
                </c:pt>
                <c:pt idx="11">
                  <c:v>791.2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E-482C-AD08-7EA7F72439EC}"/>
            </c:ext>
          </c:extLst>
        </c:ser>
        <c:ser>
          <c:idx val="0"/>
          <c:order val="1"/>
          <c:spPr>
            <a:pattFill prst="narHorz">
              <a:fgClr>
                <a:srgbClr val="0000FF"/>
              </a:fgClr>
              <a:bgClr>
                <a:srgbClr val="FFFFFF"/>
              </a:bgClr>
            </a:pattFill>
            <a:ln w="12700">
              <a:solidFill>
                <a:srgbClr val="0000FF"/>
              </a:solidFill>
              <a:prstDash val="solid"/>
            </a:ln>
          </c:spPr>
          <c:invertIfNegative val="0"/>
          <c:cat>
            <c:strRef>
              <c:f>Sheet1!$E$221:$P$221</c:f>
              <c:strCache>
                <c:ptCount val="12"/>
                <c:pt idx="0">
                  <c:v>3Q
07</c:v>
                </c:pt>
                <c:pt idx="1">
                  <c:v>4Q
07</c:v>
                </c:pt>
                <c:pt idx="2">
                  <c:v>1Q
08</c:v>
                </c:pt>
                <c:pt idx="3">
                  <c:v>2Q
08</c:v>
                </c:pt>
                <c:pt idx="4">
                  <c:v>3Q
08</c:v>
                </c:pt>
                <c:pt idx="5">
                  <c:v>4Q
08</c:v>
                </c:pt>
                <c:pt idx="6">
                  <c:v>1Q
09</c:v>
                </c:pt>
                <c:pt idx="7">
                  <c:v>2Q
09</c:v>
                </c:pt>
                <c:pt idx="8">
                  <c:v>3Q
09</c:v>
                </c:pt>
                <c:pt idx="9">
                  <c:v>4Q
09</c:v>
                </c:pt>
                <c:pt idx="10">
                  <c:v>1Q
10</c:v>
                </c:pt>
                <c:pt idx="11">
                  <c:v>2Q
10</c:v>
                </c:pt>
              </c:strCache>
            </c:strRef>
          </c:cat>
          <c:val>
            <c:numRef>
              <c:f>Sheet1!$E$252:$P$252</c:f>
              <c:numCache>
                <c:formatCode>0.0</c:formatCode>
                <c:ptCount val="12"/>
                <c:pt idx="8">
                  <c:v>585.70000000000005</c:v>
                </c:pt>
                <c:pt idx="9">
                  <c:v>642.5</c:v>
                </c:pt>
                <c:pt idx="10">
                  <c:v>690.9</c:v>
                </c:pt>
                <c:pt idx="11">
                  <c:v>780.5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7E-482C-AD08-7EA7F7243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181672"/>
        <c:axId val="1"/>
      </c:barChart>
      <c:lineChart>
        <c:grouping val="standard"/>
        <c:varyColors val="0"/>
        <c:ser>
          <c:idx val="2"/>
          <c:order val="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Sheet1!#REF!</c:f>
            </c:multiLvlStrRef>
          </c:cat>
          <c:val>
            <c:numRef>
              <c:f>Sheet1!$E$255:$P$255</c:f>
              <c:numCache>
                <c:formatCode>0.0</c:formatCode>
                <c:ptCount val="12"/>
                <c:pt idx="8">
                  <c:v>93.772014089016977</c:v>
                </c:pt>
                <c:pt idx="9">
                  <c:v>96.269103985615828</c:v>
                </c:pt>
                <c:pt idx="10">
                  <c:v>97.172995780590711</c:v>
                </c:pt>
                <c:pt idx="11">
                  <c:v>98.64762386248735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7E-482C-AD08-7EA7F7243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7318167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WSpW x1000</a:t>
                </a:r>
              </a:p>
            </c:rich>
          </c:tx>
          <c:layout>
            <c:manualLayout>
              <c:xMode val="edge"/>
              <c:yMode val="edge"/>
              <c:x val="1.4630640049661842E-3"/>
              <c:y val="0.3213003970171598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73181672"/>
        <c:crosses val="autoZero"/>
        <c:crossBetween val="between"/>
        <c:majorUnit val="200"/>
        <c:minorUnit val="20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ax val="100"/>
          <c:min val="5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0.92569194410864608"/>
              <c:y val="0.393502563082141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3"/>
        <c:crosses val="max"/>
        <c:crossBetween val="between"/>
        <c:majorUnit val="10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MOS &lt;0.2µm to &gt;=0.12µm</a:t>
            </a:r>
          </a:p>
        </c:rich>
      </c:tx>
      <c:layout>
        <c:manualLayout>
          <c:xMode val="edge"/>
          <c:yMode val="edge"/>
          <c:x val="0.30296604094919344"/>
          <c:y val="3.61010830324909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786479975424"/>
          <c:y val="0.17448894700436823"/>
          <c:w val="0.68903921917357869"/>
          <c:h val="0.6137194933852762"/>
        </c:manualLayout>
      </c:layout>
      <c:barChart>
        <c:barDir val="col"/>
        <c:grouping val="clustered"/>
        <c:varyColors val="0"/>
        <c:ser>
          <c:idx val="1"/>
          <c:order val="0"/>
          <c:spPr>
            <a:pattFill prst="ltDnDiag">
              <a:fgClr>
                <a:srgbClr val="0000FF"/>
              </a:fgClr>
              <a:bgClr>
                <a:srgbClr val="FFFFFF"/>
              </a:bgClr>
            </a:pattFill>
            <a:ln w="12700">
              <a:solidFill>
                <a:srgbClr val="0000FF"/>
              </a:solidFill>
              <a:prstDash val="solid"/>
            </a:ln>
          </c:spPr>
          <c:invertIfNegative val="0"/>
          <c:cat>
            <c:strRef>
              <c:f>Sheet1!$E$133:$P$133</c:f>
              <c:strCache>
                <c:ptCount val="12"/>
                <c:pt idx="0">
                  <c:v>3Q
07</c:v>
                </c:pt>
                <c:pt idx="1">
                  <c:v>4Q
07</c:v>
                </c:pt>
                <c:pt idx="2">
                  <c:v>1Q
08</c:v>
                </c:pt>
                <c:pt idx="3">
                  <c:v>2Q
08</c:v>
                </c:pt>
                <c:pt idx="4">
                  <c:v>3Q
08</c:v>
                </c:pt>
                <c:pt idx="5">
                  <c:v>4Q
08</c:v>
                </c:pt>
                <c:pt idx="6">
                  <c:v>1Q
09</c:v>
                </c:pt>
                <c:pt idx="7">
                  <c:v>2Q
09</c:v>
                </c:pt>
                <c:pt idx="8">
                  <c:v>3Q
09</c:v>
                </c:pt>
                <c:pt idx="9">
                  <c:v>4Q
09</c:v>
                </c:pt>
                <c:pt idx="10">
                  <c:v>1Q
10</c:v>
                </c:pt>
                <c:pt idx="11">
                  <c:v>2Q
10</c:v>
                </c:pt>
              </c:strCache>
            </c:strRef>
          </c:cat>
          <c:val>
            <c:numRef>
              <c:f>Sheet1!$E$161:$P$161</c:f>
              <c:numCache>
                <c:formatCode>0.0</c:formatCode>
                <c:ptCount val="12"/>
                <c:pt idx="0">
                  <c:v>421</c:v>
                </c:pt>
                <c:pt idx="1">
                  <c:v>432</c:v>
                </c:pt>
                <c:pt idx="2">
                  <c:v>410.8</c:v>
                </c:pt>
                <c:pt idx="3">
                  <c:v>390.3</c:v>
                </c:pt>
                <c:pt idx="4">
                  <c:v>381.1</c:v>
                </c:pt>
                <c:pt idx="5">
                  <c:v>381.1</c:v>
                </c:pt>
                <c:pt idx="6">
                  <c:v>370.3</c:v>
                </c:pt>
                <c:pt idx="7">
                  <c:v>353.3</c:v>
                </c:pt>
                <c:pt idx="8">
                  <c:v>292.2</c:v>
                </c:pt>
                <c:pt idx="9">
                  <c:v>290.8</c:v>
                </c:pt>
                <c:pt idx="10">
                  <c:v>296.7</c:v>
                </c:pt>
                <c:pt idx="11">
                  <c:v>292.2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60-4B5E-A556-00EDCBA3301D}"/>
            </c:ext>
          </c:extLst>
        </c:ser>
        <c:ser>
          <c:idx val="0"/>
          <c:order val="1"/>
          <c:spPr>
            <a:pattFill prst="narHorz">
              <a:fgClr>
                <a:srgbClr val="0000FF"/>
              </a:fgClr>
              <a:bgClr>
                <a:srgbClr val="FFFFFF"/>
              </a:bgClr>
            </a:pattFill>
            <a:ln w="12700">
              <a:solidFill>
                <a:srgbClr val="0000FF"/>
              </a:solidFill>
              <a:prstDash val="solid"/>
            </a:ln>
          </c:spPr>
          <c:invertIfNegative val="0"/>
          <c:cat>
            <c:strRef>
              <c:f>Sheet1!$E$133:$P$133</c:f>
              <c:strCache>
                <c:ptCount val="12"/>
                <c:pt idx="0">
                  <c:v>3Q
07</c:v>
                </c:pt>
                <c:pt idx="1">
                  <c:v>4Q
07</c:v>
                </c:pt>
                <c:pt idx="2">
                  <c:v>1Q
08</c:v>
                </c:pt>
                <c:pt idx="3">
                  <c:v>2Q
08</c:v>
                </c:pt>
                <c:pt idx="4">
                  <c:v>3Q
08</c:v>
                </c:pt>
                <c:pt idx="5">
                  <c:v>4Q
08</c:v>
                </c:pt>
                <c:pt idx="6">
                  <c:v>1Q
09</c:v>
                </c:pt>
                <c:pt idx="7">
                  <c:v>2Q
09</c:v>
                </c:pt>
                <c:pt idx="8">
                  <c:v>3Q
09</c:v>
                </c:pt>
                <c:pt idx="9">
                  <c:v>4Q
09</c:v>
                </c:pt>
                <c:pt idx="10">
                  <c:v>1Q
10</c:v>
                </c:pt>
                <c:pt idx="11">
                  <c:v>2Q
10</c:v>
                </c:pt>
              </c:strCache>
            </c:strRef>
          </c:cat>
          <c:val>
            <c:numRef>
              <c:f>Sheet1!$E$164:$P$164</c:f>
              <c:numCache>
                <c:formatCode>0.0</c:formatCode>
                <c:ptCount val="12"/>
                <c:pt idx="0">
                  <c:v>373.1</c:v>
                </c:pt>
                <c:pt idx="1">
                  <c:v>390.8</c:v>
                </c:pt>
                <c:pt idx="2">
                  <c:v>360</c:v>
                </c:pt>
                <c:pt idx="3">
                  <c:v>346.2</c:v>
                </c:pt>
                <c:pt idx="4">
                  <c:v>322.5</c:v>
                </c:pt>
                <c:pt idx="5">
                  <c:v>208.9</c:v>
                </c:pt>
                <c:pt idx="6">
                  <c:v>157.6</c:v>
                </c:pt>
                <c:pt idx="7">
                  <c:v>249.9</c:v>
                </c:pt>
                <c:pt idx="8">
                  <c:v>248.3</c:v>
                </c:pt>
                <c:pt idx="9">
                  <c:v>251.1</c:v>
                </c:pt>
                <c:pt idx="10">
                  <c:v>262.10000000000002</c:v>
                </c:pt>
                <c:pt idx="11">
                  <c:v>270.2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60-4B5E-A556-00EDCBA33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186920"/>
        <c:axId val="1"/>
      </c:barChart>
      <c:lineChart>
        <c:grouping val="standard"/>
        <c:varyColors val="0"/>
        <c:ser>
          <c:idx val="2"/>
          <c:order val="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Sheet1!$E$133:$E$133</c:f>
              <c:strCache>
                <c:ptCount val="1"/>
                <c:pt idx="0">
                  <c:v>3Q
07</c:v>
                </c:pt>
              </c:strCache>
            </c:strRef>
          </c:cat>
          <c:val>
            <c:numRef>
              <c:f>Sheet1!$E$167:$P$167</c:f>
              <c:numCache>
                <c:formatCode>0.0</c:formatCode>
                <c:ptCount val="12"/>
                <c:pt idx="0">
                  <c:v>88.62232779097387</c:v>
                </c:pt>
                <c:pt idx="1">
                  <c:v>90.462962962962962</c:v>
                </c:pt>
                <c:pt idx="2">
                  <c:v>87.633885102239532</c:v>
                </c:pt>
                <c:pt idx="3">
                  <c:v>88.700999231360484</c:v>
                </c:pt>
                <c:pt idx="4">
                  <c:v>84.623458409866174</c:v>
                </c:pt>
                <c:pt idx="5">
                  <c:v>54.815009183941221</c:v>
                </c:pt>
                <c:pt idx="6">
                  <c:v>42.560086416419118</c:v>
                </c:pt>
                <c:pt idx="7">
                  <c:v>70.733088027172371</c:v>
                </c:pt>
                <c:pt idx="8">
                  <c:v>84.976043805612591</c:v>
                </c:pt>
                <c:pt idx="9">
                  <c:v>86.348005502063273</c:v>
                </c:pt>
                <c:pt idx="10">
                  <c:v>88.338388945062363</c:v>
                </c:pt>
                <c:pt idx="11">
                  <c:v>92.470910335386719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60-4B5E-A556-00EDCBA33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731869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5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WSpW x1000</a:t>
                </a:r>
              </a:p>
            </c:rich>
          </c:tx>
          <c:layout>
            <c:manualLayout>
              <c:xMode val="edge"/>
              <c:yMode val="edge"/>
              <c:x val="2.1411286628185851E-3"/>
              <c:y val="0.3345374607957398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73186920"/>
        <c:crosses val="autoZero"/>
        <c:crossBetween val="between"/>
        <c:majorUnit val="100"/>
        <c:minorUnit val="1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0.90595396314680376"/>
              <c:y val="0.397112671385390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3"/>
        <c:crosses val="max"/>
        <c:crossBetween val="between"/>
        <c:majorUnit val="20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TOTAL Semiconductors</a:t>
            </a:r>
          </a:p>
        </c:rich>
      </c:tx>
      <c:layout>
        <c:manualLayout>
          <c:xMode val="edge"/>
          <c:yMode val="edge"/>
          <c:x val="0.30148619957537154"/>
          <c:y val="3.61010830324909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98970564147435"/>
          <c:y val="0.17689561868163831"/>
          <c:w val="0.72186986189179836"/>
          <c:h val="0.6173296080522479"/>
        </c:manualLayout>
      </c:layout>
      <c:barChart>
        <c:barDir val="col"/>
        <c:grouping val="clustered"/>
        <c:varyColors val="0"/>
        <c:ser>
          <c:idx val="1"/>
          <c:order val="0"/>
          <c:spPr>
            <a:pattFill prst="ltDnDiag">
              <a:fgClr>
                <a:srgbClr val="0000FF"/>
              </a:fgClr>
              <a:bgClr>
                <a:srgbClr val="FFFFFF"/>
              </a:bgClr>
            </a:pattFill>
            <a:ln w="12700">
              <a:solidFill>
                <a:srgbClr val="0000FF"/>
              </a:solidFill>
              <a:prstDash val="solid"/>
            </a:ln>
          </c:spPr>
          <c:invertIfNegative val="0"/>
          <c:cat>
            <c:strRef>
              <c:f>Sheet1!$E$45:$P$45</c:f>
              <c:strCache>
                <c:ptCount val="12"/>
                <c:pt idx="0">
                  <c:v>3Q
07</c:v>
                </c:pt>
                <c:pt idx="1">
                  <c:v>4Q
07</c:v>
                </c:pt>
                <c:pt idx="2">
                  <c:v>1Q
08</c:v>
                </c:pt>
                <c:pt idx="3">
                  <c:v>2Q
08</c:v>
                </c:pt>
                <c:pt idx="4">
                  <c:v>3Q
08</c:v>
                </c:pt>
                <c:pt idx="5">
                  <c:v>4Q
08</c:v>
                </c:pt>
                <c:pt idx="6">
                  <c:v>1Q
09</c:v>
                </c:pt>
                <c:pt idx="7">
                  <c:v>2Q
09</c:v>
                </c:pt>
                <c:pt idx="8">
                  <c:v>3Q
09</c:v>
                </c:pt>
                <c:pt idx="9">
                  <c:v>4Q
09</c:v>
                </c:pt>
                <c:pt idx="10">
                  <c:v>1Q
10</c:v>
                </c:pt>
                <c:pt idx="11">
                  <c:v>2Q
10</c:v>
                </c:pt>
              </c:strCache>
            </c:strRef>
          </c:cat>
          <c:val>
            <c:numRef>
              <c:f>Sheet1!$E$64:$P$64</c:f>
              <c:numCache>
                <c:formatCode>0.0</c:formatCode>
                <c:ptCount val="12"/>
                <c:pt idx="0">
                  <c:v>2292.7592</c:v>
                </c:pt>
                <c:pt idx="1">
                  <c:v>2321.6839000000004</c:v>
                </c:pt>
                <c:pt idx="2">
                  <c:v>2356.2860000000001</c:v>
                </c:pt>
                <c:pt idx="3">
                  <c:v>2402.1396999999997</c:v>
                </c:pt>
                <c:pt idx="4">
                  <c:v>2426.9924000000001</c:v>
                </c:pt>
                <c:pt idx="5">
                  <c:v>2385.5544999999997</c:v>
                </c:pt>
                <c:pt idx="6">
                  <c:v>2183.1569</c:v>
                </c:pt>
                <c:pt idx="7">
                  <c:v>2130.4144999999999</c:v>
                </c:pt>
                <c:pt idx="8">
                  <c:v>2106.4494</c:v>
                </c:pt>
                <c:pt idx="9">
                  <c:v>2108.9564</c:v>
                </c:pt>
                <c:pt idx="10">
                  <c:v>2107.1451999999999</c:v>
                </c:pt>
                <c:pt idx="11">
                  <c:v>2125.9072999999999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3B-44AA-ACD7-34922F465A27}"/>
            </c:ext>
          </c:extLst>
        </c:ser>
        <c:ser>
          <c:idx val="0"/>
          <c:order val="1"/>
          <c:spPr>
            <a:pattFill prst="narHorz">
              <a:fgClr>
                <a:srgbClr val="0000FF"/>
              </a:fgClr>
              <a:bgClr>
                <a:srgbClr val="FFFFFF"/>
              </a:bgClr>
            </a:pattFill>
            <a:ln w="12700">
              <a:solidFill>
                <a:srgbClr val="0000FF"/>
              </a:solidFill>
              <a:prstDash val="solid"/>
            </a:ln>
          </c:spPr>
          <c:invertIfNegative val="0"/>
          <c:cat>
            <c:strRef>
              <c:f>Sheet1!$E$45:$P$45</c:f>
              <c:strCache>
                <c:ptCount val="12"/>
                <c:pt idx="0">
                  <c:v>3Q
07</c:v>
                </c:pt>
                <c:pt idx="1">
                  <c:v>4Q
07</c:v>
                </c:pt>
                <c:pt idx="2">
                  <c:v>1Q
08</c:v>
                </c:pt>
                <c:pt idx="3">
                  <c:v>2Q
08</c:v>
                </c:pt>
                <c:pt idx="4">
                  <c:v>3Q
08</c:v>
                </c:pt>
                <c:pt idx="5">
                  <c:v>4Q
08</c:v>
                </c:pt>
                <c:pt idx="6">
                  <c:v>1Q
09</c:v>
                </c:pt>
                <c:pt idx="7">
                  <c:v>2Q
09</c:v>
                </c:pt>
                <c:pt idx="8">
                  <c:v>3Q
09</c:v>
                </c:pt>
                <c:pt idx="9">
                  <c:v>4Q
09</c:v>
                </c:pt>
                <c:pt idx="10">
                  <c:v>1Q
10</c:v>
                </c:pt>
                <c:pt idx="11">
                  <c:v>2Q
10</c:v>
                </c:pt>
              </c:strCache>
            </c:strRef>
          </c:cat>
          <c:val>
            <c:numRef>
              <c:f>Sheet1!$E$67:$P$67</c:f>
              <c:numCache>
                <c:formatCode>0.0</c:formatCode>
                <c:ptCount val="12"/>
                <c:pt idx="0">
                  <c:v>2052.7390999999998</c:v>
                </c:pt>
                <c:pt idx="1">
                  <c:v>2087.4337999999998</c:v>
                </c:pt>
                <c:pt idx="2">
                  <c:v>2113.4699000000001</c:v>
                </c:pt>
                <c:pt idx="3">
                  <c:v>2133.5709999999999</c:v>
                </c:pt>
                <c:pt idx="4">
                  <c:v>2110.3348000000001</c:v>
                </c:pt>
                <c:pt idx="5">
                  <c:v>1631.0485999999999</c:v>
                </c:pt>
                <c:pt idx="6">
                  <c:v>1213.4530000000002</c:v>
                </c:pt>
                <c:pt idx="7">
                  <c:v>1639.9047</c:v>
                </c:pt>
                <c:pt idx="8">
                  <c:v>1822.413</c:v>
                </c:pt>
                <c:pt idx="9">
                  <c:v>1885.1127000000001</c:v>
                </c:pt>
                <c:pt idx="10">
                  <c:v>1969.59</c:v>
                </c:pt>
                <c:pt idx="11">
                  <c:v>2032.1202000000001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3B-44AA-ACD7-34922F465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100080"/>
        <c:axId val="1"/>
      </c:barChart>
      <c:lineChart>
        <c:grouping val="standard"/>
        <c:varyColors val="0"/>
        <c:ser>
          <c:idx val="2"/>
          <c:order val="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Sheet1!$E$45:$E$45</c:f>
              <c:strCache>
                <c:ptCount val="1"/>
                <c:pt idx="0">
                  <c:v>3Q
07</c:v>
                </c:pt>
              </c:strCache>
            </c:strRef>
          </c:cat>
          <c:val>
            <c:numRef>
              <c:f>Sheet1!$E$70:$P$70</c:f>
              <c:numCache>
                <c:formatCode>0.0</c:formatCode>
                <c:ptCount val="12"/>
                <c:pt idx="0">
                  <c:v>89.53138646221548</c:v>
                </c:pt>
                <c:pt idx="1">
                  <c:v>89.910336200375909</c:v>
                </c:pt>
                <c:pt idx="2">
                  <c:v>89.694964872685233</c:v>
                </c:pt>
                <c:pt idx="3">
                  <c:v>88.819605287735769</c:v>
                </c:pt>
                <c:pt idx="4">
                  <c:v>86.952674429470818</c:v>
                </c:pt>
                <c:pt idx="5">
                  <c:v>68.371885865529379</c:v>
                </c:pt>
                <c:pt idx="6">
                  <c:v>55.582491574471824</c:v>
                </c:pt>
                <c:pt idx="7">
                  <c:v>76.97585141295275</c:v>
                </c:pt>
                <c:pt idx="8">
                  <c:v>86.515868835966344</c:v>
                </c:pt>
                <c:pt idx="9">
                  <c:v>89.38604420650897</c:v>
                </c:pt>
                <c:pt idx="10">
                  <c:v>93.47196386846052</c:v>
                </c:pt>
                <c:pt idx="11">
                  <c:v>95.588373020780367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3B-44AA-ACD7-34922F465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1610008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8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WSpW x1000</a:t>
                </a:r>
              </a:p>
            </c:rich>
          </c:tx>
          <c:layout>
            <c:manualLayout>
              <c:xMode val="edge"/>
              <c:yMode val="edge"/>
              <c:x val="2.1748555315935824E-3"/>
              <c:y val="0.3272228697044637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16100080"/>
        <c:crosses val="autoZero"/>
        <c:crossBetween val="between"/>
        <c:majorUnit val="400"/>
        <c:minorUnit val="1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ax val="100"/>
          <c:min val="3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0.94267716535433066"/>
              <c:y val="0.389892454778892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3"/>
        <c:crosses val="max"/>
        <c:crossBetween val="between"/>
        <c:majorUnit val="10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MOS &gt;=0.7µm
</a:t>
            </a:r>
          </a:p>
        </c:rich>
      </c:tx>
      <c:layout>
        <c:manualLayout>
          <c:xMode val="edge"/>
          <c:yMode val="edge"/>
          <c:x val="0.386411889596603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74341233622848"/>
          <c:y val="0.1709090909090909"/>
          <c:w val="0.71125412862868365"/>
          <c:h val="0.61818181818181817"/>
        </c:manualLayout>
      </c:layout>
      <c:barChart>
        <c:barDir val="col"/>
        <c:grouping val="clustered"/>
        <c:varyColors val="0"/>
        <c:ser>
          <c:idx val="1"/>
          <c:order val="0"/>
          <c:spPr>
            <a:pattFill prst="ltDnDiag">
              <a:fgClr>
                <a:srgbClr val="0000FF"/>
              </a:fgClr>
              <a:bgClr>
                <a:srgbClr val="FFFFFF"/>
              </a:bgClr>
            </a:pattFill>
            <a:ln w="12700">
              <a:solidFill>
                <a:srgbClr val="0000FF"/>
              </a:solidFill>
              <a:prstDash val="solid"/>
            </a:ln>
          </c:spPr>
          <c:invertIfNegative val="0"/>
          <c:cat>
            <c:strRef>
              <c:f>Sheet1!$E$133:$P$133</c:f>
              <c:strCache>
                <c:ptCount val="12"/>
                <c:pt idx="0">
                  <c:v>3Q
07</c:v>
                </c:pt>
                <c:pt idx="1">
                  <c:v>4Q
07</c:v>
                </c:pt>
                <c:pt idx="2">
                  <c:v>1Q
08</c:v>
                </c:pt>
                <c:pt idx="3">
                  <c:v>2Q
08</c:v>
                </c:pt>
                <c:pt idx="4">
                  <c:v>3Q
08</c:v>
                </c:pt>
                <c:pt idx="5">
                  <c:v>4Q
08</c:v>
                </c:pt>
                <c:pt idx="6">
                  <c:v>1Q
09</c:v>
                </c:pt>
                <c:pt idx="7">
                  <c:v>2Q
09</c:v>
                </c:pt>
                <c:pt idx="8">
                  <c:v>3Q
09</c:v>
                </c:pt>
                <c:pt idx="9">
                  <c:v>4Q
09</c:v>
                </c:pt>
                <c:pt idx="10">
                  <c:v>1Q
10</c:v>
                </c:pt>
                <c:pt idx="11">
                  <c:v>2Q
10</c:v>
                </c:pt>
              </c:strCache>
            </c:strRef>
          </c:cat>
          <c:val>
            <c:numRef>
              <c:f>Sheet1!$E$134:$P$134</c:f>
              <c:numCache>
                <c:formatCode>0.0</c:formatCode>
                <c:ptCount val="12"/>
                <c:pt idx="0">
                  <c:v>148.9</c:v>
                </c:pt>
                <c:pt idx="1">
                  <c:v>149.80000000000001</c:v>
                </c:pt>
                <c:pt idx="2">
                  <c:v>152.19999999999999</c:v>
                </c:pt>
                <c:pt idx="3">
                  <c:v>150.5</c:v>
                </c:pt>
                <c:pt idx="4">
                  <c:v>147</c:v>
                </c:pt>
                <c:pt idx="5">
                  <c:v>148.69999999999999</c:v>
                </c:pt>
                <c:pt idx="6">
                  <c:v>124.3</c:v>
                </c:pt>
                <c:pt idx="7">
                  <c:v>106.7</c:v>
                </c:pt>
                <c:pt idx="8">
                  <c:v>97.9</c:v>
                </c:pt>
                <c:pt idx="9">
                  <c:v>94.5</c:v>
                </c:pt>
                <c:pt idx="10">
                  <c:v>97.2</c:v>
                </c:pt>
                <c:pt idx="11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9F-449E-8FDB-DC1D7D06D4FE}"/>
            </c:ext>
          </c:extLst>
        </c:ser>
        <c:ser>
          <c:idx val="0"/>
          <c:order val="1"/>
          <c:spPr>
            <a:pattFill prst="narHorz">
              <a:fgClr>
                <a:srgbClr val="0000FF"/>
              </a:fgClr>
              <a:bgClr>
                <a:srgbClr val="FFFFFF"/>
              </a:bgClr>
            </a:pattFill>
            <a:ln w="12700">
              <a:solidFill>
                <a:srgbClr val="0000FF"/>
              </a:solidFill>
              <a:prstDash val="solid"/>
            </a:ln>
          </c:spPr>
          <c:invertIfNegative val="0"/>
          <c:cat>
            <c:strRef>
              <c:f>Sheet1!$E$133:$P$133</c:f>
              <c:strCache>
                <c:ptCount val="12"/>
                <c:pt idx="0">
                  <c:v>3Q
07</c:v>
                </c:pt>
                <c:pt idx="1">
                  <c:v>4Q
07</c:v>
                </c:pt>
                <c:pt idx="2">
                  <c:v>1Q
08</c:v>
                </c:pt>
                <c:pt idx="3">
                  <c:v>2Q
08</c:v>
                </c:pt>
                <c:pt idx="4">
                  <c:v>3Q
08</c:v>
                </c:pt>
                <c:pt idx="5">
                  <c:v>4Q
08</c:v>
                </c:pt>
                <c:pt idx="6">
                  <c:v>1Q
09</c:v>
                </c:pt>
                <c:pt idx="7">
                  <c:v>2Q
09</c:v>
                </c:pt>
                <c:pt idx="8">
                  <c:v>3Q
09</c:v>
                </c:pt>
                <c:pt idx="9">
                  <c:v>4Q
09</c:v>
                </c:pt>
                <c:pt idx="10">
                  <c:v>1Q
10</c:v>
                </c:pt>
                <c:pt idx="11">
                  <c:v>2Q
10</c:v>
                </c:pt>
              </c:strCache>
            </c:strRef>
          </c:cat>
          <c:val>
            <c:numRef>
              <c:f>Sheet1!$E$137:$P$137</c:f>
              <c:numCache>
                <c:formatCode>0.0</c:formatCode>
                <c:ptCount val="12"/>
                <c:pt idx="0">
                  <c:v>123.5</c:v>
                </c:pt>
                <c:pt idx="1">
                  <c:v>120.9</c:v>
                </c:pt>
                <c:pt idx="2">
                  <c:v>118</c:v>
                </c:pt>
                <c:pt idx="3">
                  <c:v>114.8</c:v>
                </c:pt>
                <c:pt idx="4">
                  <c:v>109.5</c:v>
                </c:pt>
                <c:pt idx="5">
                  <c:v>86.3</c:v>
                </c:pt>
                <c:pt idx="6">
                  <c:v>56.7</c:v>
                </c:pt>
                <c:pt idx="7">
                  <c:v>64.2</c:v>
                </c:pt>
                <c:pt idx="8">
                  <c:v>70.900000000000006</c:v>
                </c:pt>
                <c:pt idx="9">
                  <c:v>75.8</c:v>
                </c:pt>
                <c:pt idx="10">
                  <c:v>80.599999999999994</c:v>
                </c:pt>
                <c:pt idx="11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9F-449E-8FDB-DC1D7D06D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099096"/>
        <c:axId val="1"/>
      </c:barChart>
      <c:lineChart>
        <c:grouping val="standard"/>
        <c:varyColors val="0"/>
        <c:ser>
          <c:idx val="2"/>
          <c:order val="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Sheet1!$E$133:$E$133</c:f>
              <c:strCache>
                <c:ptCount val="1"/>
                <c:pt idx="0">
                  <c:v>3Q
07</c:v>
                </c:pt>
              </c:strCache>
            </c:strRef>
          </c:cat>
          <c:val>
            <c:numRef>
              <c:f>Sheet1!$E$140:$P$140</c:f>
              <c:numCache>
                <c:formatCode>0.0</c:formatCode>
                <c:ptCount val="12"/>
                <c:pt idx="0">
                  <c:v>82.941571524513094</c:v>
                </c:pt>
                <c:pt idx="1">
                  <c:v>80.707610146862478</c:v>
                </c:pt>
                <c:pt idx="2">
                  <c:v>77.52956636005257</c:v>
                </c:pt>
                <c:pt idx="3">
                  <c:v>76.279069767441854</c:v>
                </c:pt>
                <c:pt idx="4">
                  <c:v>74.489795918367349</c:v>
                </c:pt>
                <c:pt idx="5">
                  <c:v>58.036314727639549</c:v>
                </c:pt>
                <c:pt idx="6">
                  <c:v>45.615446500402257</c:v>
                </c:pt>
                <c:pt idx="7">
                  <c:v>60.168697282099345</c:v>
                </c:pt>
                <c:pt idx="8">
                  <c:v>72.420837589376916</c:v>
                </c:pt>
                <c:pt idx="9">
                  <c:v>80.211640211640216</c:v>
                </c:pt>
                <c:pt idx="10">
                  <c:v>82.921810699588463</c:v>
                </c:pt>
                <c:pt idx="11">
                  <c:v>88.709677419354833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9F-449E-8FDB-DC1D7D06D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1609909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5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WSpW x1000</a:t>
                </a:r>
              </a:p>
            </c:rich>
          </c:tx>
          <c:layout>
            <c:manualLayout>
              <c:xMode val="edge"/>
              <c:yMode val="edge"/>
              <c:x val="1.0615711252653927E-2"/>
              <c:y val="0.3272727272727272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16099096"/>
        <c:crosses val="autoZero"/>
        <c:crossBetween val="between"/>
        <c:majorUnit val="50"/>
        <c:minorUnit val="1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0.93206145410167673"/>
              <c:y val="0.385454545454545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3"/>
        <c:crosses val="max"/>
        <c:crossBetween val="between"/>
        <c:majorUnit val="20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MOS &lt;0.7µm to &gt;=0.4µm</a:t>
            </a:r>
          </a:p>
        </c:rich>
      </c:tx>
      <c:layout>
        <c:manualLayout>
          <c:xMode val="edge"/>
          <c:yMode val="edge"/>
          <c:x val="0.30042918454935624"/>
          <c:y val="3.61010830324909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360674667083"/>
          <c:y val="0.16606527468072166"/>
          <c:w val="0.72317672341981654"/>
          <c:h val="0.62093972271922016"/>
        </c:manualLayout>
      </c:layout>
      <c:barChart>
        <c:barDir val="col"/>
        <c:grouping val="clustered"/>
        <c:varyColors val="0"/>
        <c:ser>
          <c:idx val="1"/>
          <c:order val="0"/>
          <c:spPr>
            <a:pattFill prst="ltDnDiag">
              <a:fgClr>
                <a:srgbClr val="0000FF"/>
              </a:fgClr>
              <a:bgClr>
                <a:srgbClr val="FFFFFF"/>
              </a:bgClr>
            </a:pattFill>
            <a:ln w="12700">
              <a:solidFill>
                <a:srgbClr val="0000FF"/>
              </a:solidFill>
              <a:prstDash val="solid"/>
            </a:ln>
          </c:spPr>
          <c:invertIfNegative val="0"/>
          <c:cat>
            <c:strRef>
              <c:f>Sheet1!$E$133:$P$133</c:f>
              <c:strCache>
                <c:ptCount val="12"/>
                <c:pt idx="0">
                  <c:v>3Q
07</c:v>
                </c:pt>
                <c:pt idx="1">
                  <c:v>4Q
07</c:v>
                </c:pt>
                <c:pt idx="2">
                  <c:v>1Q
08</c:v>
                </c:pt>
                <c:pt idx="3">
                  <c:v>2Q
08</c:v>
                </c:pt>
                <c:pt idx="4">
                  <c:v>3Q
08</c:v>
                </c:pt>
                <c:pt idx="5">
                  <c:v>4Q
08</c:v>
                </c:pt>
                <c:pt idx="6">
                  <c:v>1Q
09</c:v>
                </c:pt>
                <c:pt idx="7">
                  <c:v>2Q
09</c:v>
                </c:pt>
                <c:pt idx="8">
                  <c:v>3Q
09</c:v>
                </c:pt>
                <c:pt idx="9">
                  <c:v>4Q
09</c:v>
                </c:pt>
                <c:pt idx="10">
                  <c:v>1Q
10</c:v>
                </c:pt>
                <c:pt idx="11">
                  <c:v>2Q
10</c:v>
                </c:pt>
              </c:strCache>
            </c:strRef>
          </c:cat>
          <c:val>
            <c:numRef>
              <c:f>Sheet1!$E$143:$P$143</c:f>
              <c:numCache>
                <c:formatCode>0.0</c:formatCode>
                <c:ptCount val="12"/>
                <c:pt idx="0">
                  <c:v>173.8</c:v>
                </c:pt>
                <c:pt idx="1">
                  <c:v>170.9</c:v>
                </c:pt>
                <c:pt idx="2">
                  <c:v>159.1</c:v>
                </c:pt>
                <c:pt idx="3">
                  <c:v>163.4</c:v>
                </c:pt>
                <c:pt idx="4">
                  <c:v>161.19999999999999</c:v>
                </c:pt>
                <c:pt idx="5">
                  <c:v>165.6</c:v>
                </c:pt>
                <c:pt idx="6">
                  <c:v>144.6</c:v>
                </c:pt>
                <c:pt idx="7">
                  <c:v>112.7</c:v>
                </c:pt>
                <c:pt idx="8">
                  <c:v>116.4</c:v>
                </c:pt>
                <c:pt idx="9">
                  <c:v>120.8</c:v>
                </c:pt>
                <c:pt idx="10">
                  <c:v>115.3</c:v>
                </c:pt>
                <c:pt idx="11">
                  <c:v>116.4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5D-4E59-8D25-5F9290E1668C}"/>
            </c:ext>
          </c:extLst>
        </c:ser>
        <c:ser>
          <c:idx val="0"/>
          <c:order val="1"/>
          <c:spPr>
            <a:pattFill prst="narHorz">
              <a:fgClr>
                <a:srgbClr val="0000FF"/>
              </a:fgClr>
              <a:bgClr>
                <a:srgbClr val="FFFFFF"/>
              </a:bgClr>
            </a:pattFill>
            <a:ln w="12700">
              <a:solidFill>
                <a:srgbClr val="0000FF"/>
              </a:solidFill>
              <a:prstDash val="solid"/>
            </a:ln>
          </c:spPr>
          <c:invertIfNegative val="0"/>
          <c:cat>
            <c:strRef>
              <c:f>Sheet1!$E$133:$P$133</c:f>
              <c:strCache>
                <c:ptCount val="12"/>
                <c:pt idx="0">
                  <c:v>3Q
07</c:v>
                </c:pt>
                <c:pt idx="1">
                  <c:v>4Q
07</c:v>
                </c:pt>
                <c:pt idx="2">
                  <c:v>1Q
08</c:v>
                </c:pt>
                <c:pt idx="3">
                  <c:v>2Q
08</c:v>
                </c:pt>
                <c:pt idx="4">
                  <c:v>3Q
08</c:v>
                </c:pt>
                <c:pt idx="5">
                  <c:v>4Q
08</c:v>
                </c:pt>
                <c:pt idx="6">
                  <c:v>1Q
09</c:v>
                </c:pt>
                <c:pt idx="7">
                  <c:v>2Q
09</c:v>
                </c:pt>
                <c:pt idx="8">
                  <c:v>3Q
09</c:v>
                </c:pt>
                <c:pt idx="9">
                  <c:v>4Q
09</c:v>
                </c:pt>
                <c:pt idx="10">
                  <c:v>1Q
10</c:v>
                </c:pt>
                <c:pt idx="11">
                  <c:v>2Q
10</c:v>
                </c:pt>
              </c:strCache>
            </c:strRef>
          </c:cat>
          <c:val>
            <c:numRef>
              <c:f>Sheet1!$E$146:$P$146</c:f>
              <c:numCache>
                <c:formatCode>0.0</c:formatCode>
                <c:ptCount val="12"/>
                <c:pt idx="0">
                  <c:v>152.69999999999999</c:v>
                </c:pt>
                <c:pt idx="1">
                  <c:v>147.6</c:v>
                </c:pt>
                <c:pt idx="2">
                  <c:v>131.5</c:v>
                </c:pt>
                <c:pt idx="3">
                  <c:v>129</c:v>
                </c:pt>
                <c:pt idx="4">
                  <c:v>120.1</c:v>
                </c:pt>
                <c:pt idx="5">
                  <c:v>83</c:v>
                </c:pt>
                <c:pt idx="6">
                  <c:v>52.1</c:v>
                </c:pt>
                <c:pt idx="7">
                  <c:v>65</c:v>
                </c:pt>
                <c:pt idx="8">
                  <c:v>80.099999999999994</c:v>
                </c:pt>
                <c:pt idx="9">
                  <c:v>92.8</c:v>
                </c:pt>
                <c:pt idx="10">
                  <c:v>95.7</c:v>
                </c:pt>
                <c:pt idx="11">
                  <c:v>102.9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5D-4E59-8D25-5F9290E16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394864"/>
        <c:axId val="1"/>
      </c:barChart>
      <c:lineChart>
        <c:grouping val="standard"/>
        <c:varyColors val="0"/>
        <c:ser>
          <c:idx val="2"/>
          <c:order val="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Sheet1!$E$133:$E$133</c:f>
              <c:strCache>
                <c:ptCount val="1"/>
                <c:pt idx="0">
                  <c:v>3Q
07</c:v>
                </c:pt>
              </c:strCache>
            </c:strRef>
          </c:cat>
          <c:val>
            <c:numRef>
              <c:f>Sheet1!$E$149:$P$149</c:f>
              <c:numCache>
                <c:formatCode>0.0</c:formatCode>
                <c:ptCount val="12"/>
                <c:pt idx="0">
                  <c:v>87.859608745684682</c:v>
                </c:pt>
                <c:pt idx="1">
                  <c:v>86.366296079578703</c:v>
                </c:pt>
                <c:pt idx="2">
                  <c:v>82.652419861722194</c:v>
                </c:pt>
                <c:pt idx="3">
                  <c:v>78.94736842105263</c:v>
                </c:pt>
                <c:pt idx="4">
                  <c:v>74.503722084367254</c:v>
                </c:pt>
                <c:pt idx="5">
                  <c:v>50.120772946859908</c:v>
                </c:pt>
                <c:pt idx="6">
                  <c:v>36.030428769017981</c:v>
                </c:pt>
                <c:pt idx="7">
                  <c:v>57.675244010647738</c:v>
                </c:pt>
                <c:pt idx="8">
                  <c:v>68.814432989690715</c:v>
                </c:pt>
                <c:pt idx="9">
                  <c:v>76.821192052980138</c:v>
                </c:pt>
                <c:pt idx="10">
                  <c:v>83.000867302688647</c:v>
                </c:pt>
                <c:pt idx="11">
                  <c:v>88.402061855670098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5D-4E59-8D25-5F9290E16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1639486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5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WSpW x1000</a:t>
                </a:r>
              </a:p>
            </c:rich>
          </c:tx>
          <c:layout>
            <c:manualLayout>
              <c:xMode val="edge"/>
              <c:yMode val="edge"/>
              <c:x val="1.0729613733905579E-2"/>
              <c:y val="0.3249105053204089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16394864"/>
        <c:crosses val="autoZero"/>
        <c:crossBetween val="between"/>
        <c:majorUnit val="50"/>
        <c:minorUnit val="1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0.94206098701181662"/>
              <c:y val="0.382672238172394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3"/>
        <c:crosses val="max"/>
        <c:crossBetween val="between"/>
        <c:majorUnit val="20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MOS &lt;0.4µm to &gt;=0.2µm</a:t>
            </a:r>
          </a:p>
        </c:rich>
      </c:tx>
      <c:layout>
        <c:manualLayout>
          <c:xMode val="edge"/>
          <c:yMode val="edge"/>
          <c:x val="0.30296604094919344"/>
          <c:y val="3.61010830324909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515141716115055"/>
          <c:y val="0.17448894700436812"/>
          <c:w val="0.68082566681218237"/>
          <c:h val="0.61371949338527576"/>
        </c:manualLayout>
      </c:layout>
      <c:barChart>
        <c:barDir val="col"/>
        <c:grouping val="clustered"/>
        <c:varyColors val="0"/>
        <c:ser>
          <c:idx val="1"/>
          <c:order val="0"/>
          <c:spPr>
            <a:pattFill prst="ltDnDiag">
              <a:fgClr>
                <a:srgbClr val="0000FF"/>
              </a:fgClr>
              <a:bgClr>
                <a:srgbClr val="FFFFFF"/>
              </a:bgClr>
            </a:pattFill>
            <a:ln w="12700">
              <a:solidFill>
                <a:srgbClr val="0000FF"/>
              </a:solidFill>
              <a:prstDash val="solid"/>
            </a:ln>
          </c:spPr>
          <c:invertIfNegative val="0"/>
          <c:cat>
            <c:strRef>
              <c:f>Sheet1!$E$133:$P$133</c:f>
              <c:strCache>
                <c:ptCount val="12"/>
                <c:pt idx="0">
                  <c:v>3Q
07</c:v>
                </c:pt>
                <c:pt idx="1">
                  <c:v>4Q
07</c:v>
                </c:pt>
                <c:pt idx="2">
                  <c:v>1Q
08</c:v>
                </c:pt>
                <c:pt idx="3">
                  <c:v>2Q
08</c:v>
                </c:pt>
                <c:pt idx="4">
                  <c:v>3Q
08</c:v>
                </c:pt>
                <c:pt idx="5">
                  <c:v>4Q
08</c:v>
                </c:pt>
                <c:pt idx="6">
                  <c:v>1Q
09</c:v>
                </c:pt>
                <c:pt idx="7">
                  <c:v>2Q
09</c:v>
                </c:pt>
                <c:pt idx="8">
                  <c:v>3Q
09</c:v>
                </c:pt>
                <c:pt idx="9">
                  <c:v>4Q
09</c:v>
                </c:pt>
                <c:pt idx="10">
                  <c:v>1Q
10</c:v>
                </c:pt>
                <c:pt idx="11">
                  <c:v>2Q
10</c:v>
                </c:pt>
              </c:strCache>
            </c:strRef>
          </c:cat>
          <c:val>
            <c:numRef>
              <c:f>Sheet1!$E$152:$P$152</c:f>
              <c:numCache>
                <c:formatCode>0.0</c:formatCode>
                <c:ptCount val="12"/>
                <c:pt idx="0">
                  <c:v>255.4</c:v>
                </c:pt>
                <c:pt idx="1">
                  <c:v>254.6</c:v>
                </c:pt>
                <c:pt idx="2">
                  <c:v>248.8</c:v>
                </c:pt>
                <c:pt idx="3">
                  <c:v>231.9</c:v>
                </c:pt>
                <c:pt idx="4">
                  <c:v>233.3</c:v>
                </c:pt>
                <c:pt idx="5">
                  <c:v>249.2</c:v>
                </c:pt>
                <c:pt idx="6">
                  <c:v>222</c:v>
                </c:pt>
                <c:pt idx="7">
                  <c:v>208.4</c:v>
                </c:pt>
                <c:pt idx="8">
                  <c:v>190.6</c:v>
                </c:pt>
                <c:pt idx="9">
                  <c:v>178.1</c:v>
                </c:pt>
                <c:pt idx="10">
                  <c:v>182.2</c:v>
                </c:pt>
                <c:pt idx="11">
                  <c:v>186.4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84-428F-883D-C8E662E1970A}"/>
            </c:ext>
          </c:extLst>
        </c:ser>
        <c:ser>
          <c:idx val="0"/>
          <c:order val="1"/>
          <c:spPr>
            <a:pattFill prst="narHorz">
              <a:fgClr>
                <a:srgbClr val="0000FF"/>
              </a:fgClr>
              <a:bgClr>
                <a:srgbClr val="FFFFFF"/>
              </a:bgClr>
            </a:pattFill>
            <a:ln w="12700">
              <a:solidFill>
                <a:srgbClr val="0000FF"/>
              </a:solidFill>
              <a:prstDash val="solid"/>
            </a:ln>
          </c:spPr>
          <c:invertIfNegative val="0"/>
          <c:cat>
            <c:strRef>
              <c:f>Sheet1!$E$133:$P$133</c:f>
              <c:strCache>
                <c:ptCount val="12"/>
                <c:pt idx="0">
                  <c:v>3Q
07</c:v>
                </c:pt>
                <c:pt idx="1">
                  <c:v>4Q
07</c:v>
                </c:pt>
                <c:pt idx="2">
                  <c:v>1Q
08</c:v>
                </c:pt>
                <c:pt idx="3">
                  <c:v>2Q
08</c:v>
                </c:pt>
                <c:pt idx="4">
                  <c:v>3Q
08</c:v>
                </c:pt>
                <c:pt idx="5">
                  <c:v>4Q
08</c:v>
                </c:pt>
                <c:pt idx="6">
                  <c:v>1Q
09</c:v>
                </c:pt>
                <c:pt idx="7">
                  <c:v>2Q
09</c:v>
                </c:pt>
                <c:pt idx="8">
                  <c:v>3Q
09</c:v>
                </c:pt>
                <c:pt idx="9">
                  <c:v>4Q
09</c:v>
                </c:pt>
                <c:pt idx="10">
                  <c:v>1Q
10</c:v>
                </c:pt>
                <c:pt idx="11">
                  <c:v>2Q
10</c:v>
                </c:pt>
              </c:strCache>
            </c:strRef>
          </c:cat>
          <c:val>
            <c:numRef>
              <c:f>Sheet1!$E$155:$P$155</c:f>
              <c:numCache>
                <c:formatCode>0.0</c:formatCode>
                <c:ptCount val="12"/>
                <c:pt idx="0">
                  <c:v>216</c:v>
                </c:pt>
                <c:pt idx="1">
                  <c:v>208.5</c:v>
                </c:pt>
                <c:pt idx="2">
                  <c:v>212.1</c:v>
                </c:pt>
                <c:pt idx="3">
                  <c:v>190.9</c:v>
                </c:pt>
                <c:pt idx="4">
                  <c:v>178.3</c:v>
                </c:pt>
                <c:pt idx="5">
                  <c:v>126.5</c:v>
                </c:pt>
                <c:pt idx="6">
                  <c:v>90.9</c:v>
                </c:pt>
                <c:pt idx="7">
                  <c:v>132.30000000000001</c:v>
                </c:pt>
                <c:pt idx="8">
                  <c:v>146.30000000000001</c:v>
                </c:pt>
                <c:pt idx="9">
                  <c:v>140</c:v>
                </c:pt>
                <c:pt idx="10">
                  <c:v>162.30000000000001</c:v>
                </c:pt>
                <c:pt idx="11">
                  <c:v>173.6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84-428F-883D-C8E662E19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393552"/>
        <c:axId val="1"/>
      </c:barChart>
      <c:lineChart>
        <c:grouping val="standard"/>
        <c:varyColors val="0"/>
        <c:ser>
          <c:idx val="2"/>
          <c:order val="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Sheet1!$E$133:$E$133</c:f>
              <c:strCache>
                <c:ptCount val="1"/>
                <c:pt idx="0">
                  <c:v>3Q
07</c:v>
                </c:pt>
              </c:strCache>
            </c:strRef>
          </c:cat>
          <c:val>
            <c:numRef>
              <c:f>Sheet1!$E$158:$P$158</c:f>
              <c:numCache>
                <c:formatCode>0.0</c:formatCode>
                <c:ptCount val="12"/>
                <c:pt idx="0">
                  <c:v>84.573218480814404</c:v>
                </c:pt>
                <c:pt idx="1">
                  <c:v>81.893165750196388</c:v>
                </c:pt>
                <c:pt idx="2">
                  <c:v>85.249196141479089</c:v>
                </c:pt>
                <c:pt idx="3">
                  <c:v>82.319965502371716</c:v>
                </c:pt>
                <c:pt idx="4">
                  <c:v>76.425203600514351</c:v>
                </c:pt>
                <c:pt idx="5">
                  <c:v>50.762439807383629</c:v>
                </c:pt>
                <c:pt idx="6">
                  <c:v>40.945945945945944</c:v>
                </c:pt>
                <c:pt idx="7">
                  <c:v>63.48368522072937</c:v>
                </c:pt>
                <c:pt idx="8">
                  <c:v>76.757607555089209</c:v>
                </c:pt>
                <c:pt idx="9">
                  <c:v>78.60752386299832</c:v>
                </c:pt>
                <c:pt idx="10">
                  <c:v>89.077936333699242</c:v>
                </c:pt>
                <c:pt idx="11">
                  <c:v>93.133047210300433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84-428F-883D-C8E662E19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1639355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5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WSpW x1000</a:t>
                </a:r>
              </a:p>
            </c:rich>
          </c:tx>
          <c:layout>
            <c:manualLayout>
              <c:xMode val="edge"/>
              <c:yMode val="edge"/>
              <c:x val="2.1411286628185851E-3"/>
              <c:y val="0.3345374607957398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16393552"/>
        <c:crosses val="autoZero"/>
        <c:crossBetween val="between"/>
        <c:majorUnit val="100"/>
        <c:minorUnit val="1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0.90595396314680376"/>
              <c:y val="0.397112671385390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3"/>
        <c:crosses val="max"/>
        <c:crossBetween val="between"/>
        <c:majorUnit val="20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 MOS Total
</a:t>
            </a:r>
          </a:p>
        </c:rich>
      </c:tx>
      <c:layout>
        <c:manualLayout>
          <c:xMode val="edge"/>
          <c:yMode val="edge"/>
          <c:x val="0.40764331210191085"/>
          <c:y val="3.57142857142857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923599894672022"/>
          <c:y val="0.15357169637921383"/>
          <c:w val="0.6878995154498313"/>
          <c:h val="0.60714391591782213"/>
        </c:manualLayout>
      </c:layout>
      <c:barChart>
        <c:barDir val="col"/>
        <c:grouping val="clustered"/>
        <c:varyColors val="0"/>
        <c:ser>
          <c:idx val="1"/>
          <c:order val="0"/>
          <c:spPr>
            <a:pattFill prst="ltDnDiag">
              <a:fgClr>
                <a:srgbClr val="0000FF"/>
              </a:fgClr>
              <a:bgClr>
                <a:srgbClr val="FFFFFF"/>
              </a:bgClr>
            </a:pattFill>
            <a:ln w="12700">
              <a:solidFill>
                <a:srgbClr val="0000FF"/>
              </a:solidFill>
              <a:prstDash val="solid"/>
            </a:ln>
          </c:spPr>
          <c:invertIfNegative val="0"/>
          <c:cat>
            <c:strRef>
              <c:f>Sheet1!$E$310:$P$310</c:f>
              <c:strCache>
                <c:ptCount val="12"/>
                <c:pt idx="0">
                  <c:v>3Q
07</c:v>
                </c:pt>
                <c:pt idx="1">
                  <c:v>4Q
07</c:v>
                </c:pt>
                <c:pt idx="2">
                  <c:v>1Q
08</c:v>
                </c:pt>
                <c:pt idx="3">
                  <c:v>2Q
08</c:v>
                </c:pt>
                <c:pt idx="4">
                  <c:v>3Q
08</c:v>
                </c:pt>
                <c:pt idx="5">
                  <c:v>4Q
08</c:v>
                </c:pt>
                <c:pt idx="6">
                  <c:v>1Q
09</c:v>
                </c:pt>
                <c:pt idx="7">
                  <c:v>2Q
09</c:v>
                </c:pt>
                <c:pt idx="8">
                  <c:v>3Q
09</c:v>
                </c:pt>
                <c:pt idx="9">
                  <c:v>4Q
09</c:v>
                </c:pt>
                <c:pt idx="10">
                  <c:v>1Q
10</c:v>
                </c:pt>
                <c:pt idx="11">
                  <c:v>2Q
10</c:v>
                </c:pt>
              </c:strCache>
            </c:strRef>
          </c:cat>
          <c:val>
            <c:numRef>
              <c:f>Sheet1!$E$311:$P$311</c:f>
              <c:numCache>
                <c:formatCode>0.0</c:formatCode>
                <c:ptCount val="12"/>
                <c:pt idx="0">
                  <c:v>2019.1</c:v>
                </c:pt>
                <c:pt idx="1">
                  <c:v>2044.8000000000002</c:v>
                </c:pt>
                <c:pt idx="2">
                  <c:v>2078.7999999999997</c:v>
                </c:pt>
                <c:pt idx="3">
                  <c:v>2120.7999999999997</c:v>
                </c:pt>
                <c:pt idx="4">
                  <c:v>2144.5</c:v>
                </c:pt>
                <c:pt idx="5">
                  <c:v>2110.4</c:v>
                </c:pt>
                <c:pt idx="6">
                  <c:v>1942.1</c:v>
                </c:pt>
                <c:pt idx="7">
                  <c:v>1890</c:v>
                </c:pt>
                <c:pt idx="8">
                  <c:v>1877.1</c:v>
                </c:pt>
                <c:pt idx="9">
                  <c:v>1884</c:v>
                </c:pt>
                <c:pt idx="10">
                  <c:v>1880.5</c:v>
                </c:pt>
                <c:pt idx="11">
                  <c:v>1892.6000000000001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4-49DE-914E-5214B8EEFF3E}"/>
            </c:ext>
          </c:extLst>
        </c:ser>
        <c:ser>
          <c:idx val="0"/>
          <c:order val="1"/>
          <c:spPr>
            <a:pattFill prst="narHorz">
              <a:fgClr>
                <a:srgbClr val="0000FF"/>
              </a:fgClr>
              <a:bgClr>
                <a:srgbClr val="FFFFFF"/>
              </a:bgClr>
            </a:pattFill>
            <a:ln w="12700">
              <a:solidFill>
                <a:srgbClr val="0000FF"/>
              </a:solidFill>
              <a:prstDash val="solid"/>
            </a:ln>
          </c:spPr>
          <c:invertIfNegative val="0"/>
          <c:cat>
            <c:strRef>
              <c:f>Sheet1!$E$310:$P$310</c:f>
              <c:strCache>
                <c:ptCount val="12"/>
                <c:pt idx="0">
                  <c:v>3Q
07</c:v>
                </c:pt>
                <c:pt idx="1">
                  <c:v>4Q
07</c:v>
                </c:pt>
                <c:pt idx="2">
                  <c:v>1Q
08</c:v>
                </c:pt>
                <c:pt idx="3">
                  <c:v>2Q
08</c:v>
                </c:pt>
                <c:pt idx="4">
                  <c:v>3Q
08</c:v>
                </c:pt>
                <c:pt idx="5">
                  <c:v>4Q
08</c:v>
                </c:pt>
                <c:pt idx="6">
                  <c:v>1Q
09</c:v>
                </c:pt>
                <c:pt idx="7">
                  <c:v>2Q
09</c:v>
                </c:pt>
                <c:pt idx="8">
                  <c:v>3Q
09</c:v>
                </c:pt>
                <c:pt idx="9">
                  <c:v>4Q
09</c:v>
                </c:pt>
                <c:pt idx="10">
                  <c:v>1Q
10</c:v>
                </c:pt>
                <c:pt idx="11">
                  <c:v>2Q
10</c:v>
                </c:pt>
              </c:strCache>
            </c:strRef>
          </c:cat>
          <c:val>
            <c:numRef>
              <c:f>Sheet1!$E$314:$P$314</c:f>
              <c:numCache>
                <c:formatCode>0.0</c:formatCode>
                <c:ptCount val="12"/>
                <c:pt idx="0">
                  <c:v>1821.7</c:v>
                </c:pt>
                <c:pt idx="1">
                  <c:v>1855.2999999999997</c:v>
                </c:pt>
                <c:pt idx="2">
                  <c:v>1886.5</c:v>
                </c:pt>
                <c:pt idx="3">
                  <c:v>1898.6000000000001</c:v>
                </c:pt>
                <c:pt idx="4">
                  <c:v>1875.5</c:v>
                </c:pt>
                <c:pt idx="5">
                  <c:v>1443.1</c:v>
                </c:pt>
                <c:pt idx="6">
                  <c:v>1109.9000000000001</c:v>
                </c:pt>
                <c:pt idx="7">
                  <c:v>1486.1</c:v>
                </c:pt>
                <c:pt idx="8">
                  <c:v>1636.8</c:v>
                </c:pt>
                <c:pt idx="9">
                  <c:v>1680.8000000000002</c:v>
                </c:pt>
                <c:pt idx="10">
                  <c:v>1752.1</c:v>
                </c:pt>
                <c:pt idx="11">
                  <c:v>1812.1000000000001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44-49DE-914E-5214B8EEF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678256"/>
        <c:axId val="1"/>
      </c:barChart>
      <c:lineChart>
        <c:grouping val="standard"/>
        <c:varyColors val="0"/>
        <c:ser>
          <c:idx val="2"/>
          <c:order val="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Sheet1!#REF!</c:f>
            </c:multiLvlStrRef>
          </c:cat>
          <c:val>
            <c:numRef>
              <c:f>Sheet1!$E$317:$P$317</c:f>
              <c:numCache>
                <c:formatCode>0.0</c:formatCode>
                <c:ptCount val="12"/>
                <c:pt idx="0">
                  <c:v>90.223366846614837</c:v>
                </c:pt>
                <c:pt idx="1">
                  <c:v>90.732589984350525</c:v>
                </c:pt>
                <c:pt idx="2">
                  <c:v>90.749470848566489</c:v>
                </c:pt>
                <c:pt idx="3">
                  <c:v>89.522821576763491</c:v>
                </c:pt>
                <c:pt idx="4">
                  <c:v>87.456283515971094</c:v>
                </c:pt>
                <c:pt idx="5">
                  <c:v>68.380401819560277</c:v>
                </c:pt>
                <c:pt idx="6">
                  <c:v>57.149477369857379</c:v>
                </c:pt>
                <c:pt idx="7">
                  <c:v>78.629629629629633</c:v>
                </c:pt>
                <c:pt idx="8">
                  <c:v>87.198337861595022</c:v>
                </c:pt>
                <c:pt idx="9">
                  <c:v>89.214437367303631</c:v>
                </c:pt>
                <c:pt idx="10">
                  <c:v>93.172028715767084</c:v>
                </c:pt>
                <c:pt idx="11">
                  <c:v>95.746591989855219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44-49DE-914E-5214B8EEF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1667825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4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WSpW x1000</a:t>
                </a:r>
              </a:p>
            </c:rich>
          </c:tx>
          <c:layout>
            <c:manualLayout>
              <c:xMode val="edge"/>
              <c:yMode val="edge"/>
              <c:x val="1.0615711252653927E-2"/>
              <c:y val="0.3071432320959879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16678256"/>
        <c:crosses val="autoZero"/>
        <c:crossBetween val="between"/>
        <c:majorUnit val="400"/>
        <c:minorUnit val="10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ax val="100"/>
          <c:min val="4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0.94055402310379987"/>
              <c:y val="0.3642864641919759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3"/>
        <c:crosses val="max"/>
        <c:crossBetween val="between"/>
        <c:majorUnit val="10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paperSize="9" orientation="landscape" horizontalDpi="300" verticalDpi="3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 BIPOLAR
</a:t>
            </a:r>
          </a:p>
        </c:rich>
      </c:tx>
      <c:layout>
        <c:manualLayout>
          <c:xMode val="edge"/>
          <c:yMode val="edge"/>
          <c:x val="0.41252699784017277"/>
          <c:y val="3.77358490566037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86840542783713"/>
          <c:y val="0.13207571505696317"/>
          <c:w val="0.71058390273174132"/>
          <c:h val="0.65660498342604556"/>
        </c:manualLayout>
      </c:layout>
      <c:barChart>
        <c:barDir val="col"/>
        <c:grouping val="clustered"/>
        <c:varyColors val="0"/>
        <c:ser>
          <c:idx val="1"/>
          <c:order val="0"/>
          <c:spPr>
            <a:pattFill prst="ltDnDiag">
              <a:fgClr>
                <a:srgbClr val="0000FF"/>
              </a:fgClr>
              <a:bgClr>
                <a:srgbClr val="FFFFFF"/>
              </a:bgClr>
            </a:pattFill>
            <a:ln w="12700">
              <a:solidFill>
                <a:srgbClr val="0000FF"/>
              </a:solidFill>
              <a:prstDash val="solid"/>
            </a:ln>
          </c:spPr>
          <c:invertIfNegative val="0"/>
          <c:cat>
            <c:strRef>
              <c:f>Sheet1!$E$310:$P$310</c:f>
              <c:strCache>
                <c:ptCount val="12"/>
                <c:pt idx="0">
                  <c:v>3Q
07</c:v>
                </c:pt>
                <c:pt idx="1">
                  <c:v>4Q
07</c:v>
                </c:pt>
                <c:pt idx="2">
                  <c:v>1Q
08</c:v>
                </c:pt>
                <c:pt idx="3">
                  <c:v>2Q
08</c:v>
                </c:pt>
                <c:pt idx="4">
                  <c:v>3Q
08</c:v>
                </c:pt>
                <c:pt idx="5">
                  <c:v>4Q
08</c:v>
                </c:pt>
                <c:pt idx="6">
                  <c:v>1Q
09</c:v>
                </c:pt>
                <c:pt idx="7">
                  <c:v>2Q
09</c:v>
                </c:pt>
                <c:pt idx="8">
                  <c:v>3Q
09</c:v>
                </c:pt>
                <c:pt idx="9">
                  <c:v>4Q
09</c:v>
                </c:pt>
                <c:pt idx="10">
                  <c:v>1Q
10</c:v>
                </c:pt>
                <c:pt idx="11">
                  <c:v>2Q
10</c:v>
                </c:pt>
              </c:strCache>
            </c:strRef>
          </c:cat>
          <c:val>
            <c:numRef>
              <c:f>Sheet1!$E$320:$P$320</c:f>
              <c:numCache>
                <c:formatCode>0.0</c:formatCode>
                <c:ptCount val="12"/>
                <c:pt idx="0">
                  <c:v>188.3</c:v>
                </c:pt>
                <c:pt idx="1">
                  <c:v>186.9</c:v>
                </c:pt>
                <c:pt idx="2">
                  <c:v>187</c:v>
                </c:pt>
                <c:pt idx="3">
                  <c:v>197</c:v>
                </c:pt>
                <c:pt idx="4">
                  <c:v>201.1</c:v>
                </c:pt>
                <c:pt idx="5">
                  <c:v>196.3</c:v>
                </c:pt>
                <c:pt idx="6">
                  <c:v>135.30000000000001</c:v>
                </c:pt>
                <c:pt idx="7">
                  <c:v>148.19999999999999</c:v>
                </c:pt>
                <c:pt idx="8">
                  <c:v>127.1</c:v>
                </c:pt>
                <c:pt idx="9">
                  <c:v>125.8</c:v>
                </c:pt>
                <c:pt idx="10">
                  <c:v>118.6</c:v>
                </c:pt>
                <c:pt idx="11">
                  <c:v>116.2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B0-4A78-A5D3-F44B3B8C4C18}"/>
            </c:ext>
          </c:extLst>
        </c:ser>
        <c:ser>
          <c:idx val="0"/>
          <c:order val="1"/>
          <c:spPr>
            <a:pattFill prst="narHorz">
              <a:fgClr>
                <a:srgbClr val="0000FF"/>
              </a:fgClr>
              <a:bgClr>
                <a:srgbClr val="FFFFFF"/>
              </a:bgClr>
            </a:pattFill>
            <a:ln w="12700">
              <a:solidFill>
                <a:srgbClr val="0000FF"/>
              </a:solidFill>
              <a:prstDash val="solid"/>
            </a:ln>
          </c:spPr>
          <c:invertIfNegative val="0"/>
          <c:cat>
            <c:strRef>
              <c:f>Sheet1!$E$310:$P$310</c:f>
              <c:strCache>
                <c:ptCount val="12"/>
                <c:pt idx="0">
                  <c:v>3Q
07</c:v>
                </c:pt>
                <c:pt idx="1">
                  <c:v>4Q
07</c:v>
                </c:pt>
                <c:pt idx="2">
                  <c:v>1Q
08</c:v>
                </c:pt>
                <c:pt idx="3">
                  <c:v>2Q
08</c:v>
                </c:pt>
                <c:pt idx="4">
                  <c:v>3Q
08</c:v>
                </c:pt>
                <c:pt idx="5">
                  <c:v>4Q
08</c:v>
                </c:pt>
                <c:pt idx="6">
                  <c:v>1Q
09</c:v>
                </c:pt>
                <c:pt idx="7">
                  <c:v>2Q
09</c:v>
                </c:pt>
                <c:pt idx="8">
                  <c:v>3Q
09</c:v>
                </c:pt>
                <c:pt idx="9">
                  <c:v>4Q
09</c:v>
                </c:pt>
                <c:pt idx="10">
                  <c:v>1Q
10</c:v>
                </c:pt>
                <c:pt idx="11">
                  <c:v>2Q
10</c:v>
                </c:pt>
              </c:strCache>
            </c:strRef>
          </c:cat>
          <c:val>
            <c:numRef>
              <c:f>Sheet1!$E$323:$P$323</c:f>
              <c:numCache>
                <c:formatCode>0.0</c:formatCode>
                <c:ptCount val="12"/>
                <c:pt idx="0">
                  <c:v>152.30000000000001</c:v>
                </c:pt>
                <c:pt idx="1">
                  <c:v>151.5</c:v>
                </c:pt>
                <c:pt idx="2">
                  <c:v>153.69999999999999</c:v>
                </c:pt>
                <c:pt idx="3">
                  <c:v>162.5</c:v>
                </c:pt>
                <c:pt idx="4">
                  <c:v>157.4</c:v>
                </c:pt>
                <c:pt idx="5">
                  <c:v>128.19999999999999</c:v>
                </c:pt>
                <c:pt idx="6">
                  <c:v>59.8</c:v>
                </c:pt>
                <c:pt idx="7">
                  <c:v>89.4</c:v>
                </c:pt>
                <c:pt idx="8">
                  <c:v>102.5</c:v>
                </c:pt>
                <c:pt idx="9">
                  <c:v>112.6</c:v>
                </c:pt>
                <c:pt idx="10">
                  <c:v>111.6</c:v>
                </c:pt>
                <c:pt idx="11">
                  <c:v>105.4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B0-4A78-A5D3-F44B3B8C4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675632"/>
        <c:axId val="1"/>
      </c:barChart>
      <c:lineChart>
        <c:grouping val="standard"/>
        <c:varyColors val="0"/>
        <c:ser>
          <c:idx val="2"/>
          <c:order val="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Sheet1!$E$310:$E$310</c:f>
              <c:strCache>
                <c:ptCount val="1"/>
                <c:pt idx="0">
                  <c:v>3Q
07</c:v>
                </c:pt>
              </c:strCache>
            </c:strRef>
          </c:cat>
          <c:val>
            <c:numRef>
              <c:f>Sheet1!$E$326:$P$326</c:f>
              <c:numCache>
                <c:formatCode>0.0</c:formatCode>
                <c:ptCount val="12"/>
                <c:pt idx="0">
                  <c:v>80.881571959638876</c:v>
                </c:pt>
                <c:pt idx="1">
                  <c:v>81.059390048154086</c:v>
                </c:pt>
                <c:pt idx="2">
                  <c:v>82.192513368983953</c:v>
                </c:pt>
                <c:pt idx="3">
                  <c:v>82.487309644670049</c:v>
                </c:pt>
                <c:pt idx="4">
                  <c:v>78.269517652909002</c:v>
                </c:pt>
                <c:pt idx="5">
                  <c:v>65.308201732042775</c:v>
                </c:pt>
                <c:pt idx="6">
                  <c:v>44.198078344419805</c:v>
                </c:pt>
                <c:pt idx="7">
                  <c:v>60.323886639676118</c:v>
                </c:pt>
                <c:pt idx="8">
                  <c:v>80.645161290322591</c:v>
                </c:pt>
                <c:pt idx="9">
                  <c:v>89.507154213036571</c:v>
                </c:pt>
                <c:pt idx="10">
                  <c:v>94.097807757166947</c:v>
                </c:pt>
                <c:pt idx="11">
                  <c:v>90.705679862306368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B0-4A78-A5D3-F44B3B8C4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1667563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WSpW x1000</a:t>
                </a:r>
              </a:p>
            </c:rich>
          </c:tx>
          <c:layout>
            <c:manualLayout>
              <c:xMode val="edge"/>
              <c:yMode val="edge"/>
              <c:x val="2.1276282149396554E-3"/>
              <c:y val="0.2968137473381865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16675632"/>
        <c:crosses val="autoZero"/>
        <c:crossBetween val="between"/>
        <c:majorUnit val="50"/>
        <c:minorUnit val="1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ax val="100"/>
          <c:min val="4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0.94168557224083482"/>
              <c:y val="0.3622649432971821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3"/>
        <c:crosses val="max"/>
        <c:crossBetween val="between"/>
        <c:majorUnit val="10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paperSize="9" orientation="landscape" horizontalDpi="300" verticalDpi="3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Foundry Wafers in MOS Total</a:t>
            </a:r>
          </a:p>
        </c:rich>
      </c:tx>
      <c:layout>
        <c:manualLayout>
          <c:xMode val="edge"/>
          <c:yMode val="edge"/>
          <c:x val="0.25902335456475584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pattFill prst="ltDnDiag">
              <a:fgClr>
                <a:srgbClr val="0000FF"/>
              </a:fgClr>
              <a:bgClr>
                <a:srgbClr val="FFFFFF"/>
              </a:bgClr>
            </a:pattFill>
            <a:ln w="12700">
              <a:solidFill>
                <a:srgbClr val="0000FF"/>
              </a:solidFill>
              <a:prstDash val="solid"/>
            </a:ln>
          </c:spPr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AC4E-4D0B-A679-76DB65C23A52}"/>
            </c:ext>
          </c:extLst>
        </c:ser>
        <c:ser>
          <c:idx val="0"/>
          <c:order val="1"/>
          <c:spPr>
            <a:pattFill prst="narHorz">
              <a:fgClr>
                <a:srgbClr val="0000FF"/>
              </a:fgClr>
              <a:bgClr>
                <a:srgbClr val="FFFFFF"/>
              </a:bgClr>
            </a:pattFill>
            <a:ln w="12700">
              <a:solidFill>
                <a:srgbClr val="0000FF"/>
              </a:solidFill>
              <a:prstDash val="solid"/>
            </a:ln>
          </c:spPr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AC4E-4D0B-A679-76DB65C23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141552"/>
        <c:axId val="1"/>
      </c:barChart>
      <c:lineChart>
        <c:grouping val="standard"/>
        <c:varyColors val="0"/>
        <c:ser>
          <c:idx val="2"/>
          <c:order val="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AC4E-4D0B-A679-76DB65C23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7214155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WSpW x1000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72141552"/>
        <c:crosses val="autoZero"/>
        <c:crossBetween val="between"/>
        <c:majorUnit val="50"/>
        <c:minorUnit val="1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ax val="100"/>
          <c:min val="4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3"/>
        <c:crosses val="max"/>
        <c:crossBetween val="between"/>
        <c:majorUnit val="10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2.xml"/><Relationship Id="rId18" Type="http://schemas.openxmlformats.org/officeDocument/2006/relationships/chart" Target="../charts/chart17.xml"/><Relationship Id="rId3" Type="http://schemas.openxmlformats.org/officeDocument/2006/relationships/chart" Target="../charts/chart3.xml"/><Relationship Id="rId21" Type="http://schemas.openxmlformats.org/officeDocument/2006/relationships/chart" Target="../charts/chart20.xml"/><Relationship Id="rId7" Type="http://schemas.openxmlformats.org/officeDocument/2006/relationships/chart" Target="../charts/chart7.xml"/><Relationship Id="rId12" Type="http://schemas.openxmlformats.org/officeDocument/2006/relationships/chart" Target="../charts/chart11.xml"/><Relationship Id="rId17" Type="http://schemas.openxmlformats.org/officeDocument/2006/relationships/chart" Target="../charts/chart16.xml"/><Relationship Id="rId2" Type="http://schemas.openxmlformats.org/officeDocument/2006/relationships/chart" Target="../charts/chart2.xml"/><Relationship Id="rId16" Type="http://schemas.openxmlformats.org/officeDocument/2006/relationships/chart" Target="../charts/chart15.xml"/><Relationship Id="rId20" Type="http://schemas.openxmlformats.org/officeDocument/2006/relationships/chart" Target="../charts/chart1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0.xml"/><Relationship Id="rId5" Type="http://schemas.openxmlformats.org/officeDocument/2006/relationships/chart" Target="../charts/chart5.xml"/><Relationship Id="rId15" Type="http://schemas.openxmlformats.org/officeDocument/2006/relationships/chart" Target="../charts/chart14.xml"/><Relationship Id="rId10" Type="http://schemas.openxmlformats.org/officeDocument/2006/relationships/chart" Target="../charts/chart9.xml"/><Relationship Id="rId19" Type="http://schemas.openxmlformats.org/officeDocument/2006/relationships/chart" Target="../charts/chart18.xml"/><Relationship Id="rId4" Type="http://schemas.openxmlformats.org/officeDocument/2006/relationships/chart" Target="../charts/chart4.xml"/><Relationship Id="rId9" Type="http://schemas.openxmlformats.org/officeDocument/2006/relationships/image" Target="../media/image1.emf"/><Relationship Id="rId14" Type="http://schemas.openxmlformats.org/officeDocument/2006/relationships/chart" Target="../charts/chart13.xml"/><Relationship Id="rId2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1114425</xdr:colOff>
      <xdr:row>2</xdr:row>
      <xdr:rowOff>0</xdr:rowOff>
    </xdr:from>
    <xdr:to>
      <xdr:col>15</xdr:col>
      <xdr:colOff>85725</xdr:colOff>
      <xdr:row>3</xdr:row>
      <xdr:rowOff>152400</xdr:rowOff>
    </xdr:to>
    <xdr:sp macro="" textlink="">
      <xdr:nvSpPr>
        <xdr:cNvPr id="1038" name="Text Box 14">
          <a:extLst>
            <a:ext uri="{FF2B5EF4-FFF2-40B4-BE49-F238E27FC236}">
              <a16:creationId xmlns:a16="http://schemas.microsoft.com/office/drawing/2014/main" id="{DD964250-24B4-4DBF-866B-6E99B182215A}"/>
            </a:ext>
          </a:extLst>
        </xdr:cNvPr>
        <xdr:cNvSpPr txBox="1">
          <a:spLocks noChangeArrowheads="1"/>
        </xdr:cNvSpPr>
      </xdr:nvSpPr>
      <xdr:spPr bwMode="auto">
        <a:xfrm>
          <a:off x="2466975" y="457200"/>
          <a:ext cx="6381750" cy="8572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en-GB" sz="2000" b="0" i="0" strike="noStrike">
              <a:solidFill>
                <a:srgbClr val="000000"/>
              </a:solidFill>
              <a:latin typeface="Arial"/>
              <a:cs typeface="Arial"/>
            </a:rPr>
            <a:t>STATISTICS  REPORT - 2nd  QUARTER  2010</a:t>
          </a:r>
          <a:endParaRPr lang="en-GB" sz="14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GB" sz="12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13</xdr:col>
      <xdr:colOff>438150</xdr:colOff>
      <xdr:row>2</xdr:row>
      <xdr:rowOff>66675</xdr:rowOff>
    </xdr:from>
    <xdr:to>
      <xdr:col>16</xdr:col>
      <xdr:colOff>9525</xdr:colOff>
      <xdr:row>2</xdr:row>
      <xdr:rowOff>381000</xdr:rowOff>
    </xdr:to>
    <xdr:sp macro="" textlink="">
      <xdr:nvSpPr>
        <xdr:cNvPr id="1039" name="Text Box 15">
          <a:extLst>
            <a:ext uri="{FF2B5EF4-FFF2-40B4-BE49-F238E27FC236}">
              <a16:creationId xmlns:a16="http://schemas.microsoft.com/office/drawing/2014/main" id="{0964B1FB-E188-4968-B4D1-72F563472EB1}"/>
            </a:ext>
          </a:extLst>
        </xdr:cNvPr>
        <xdr:cNvSpPr txBox="1">
          <a:spLocks noChangeArrowheads="1"/>
        </xdr:cNvSpPr>
      </xdr:nvSpPr>
      <xdr:spPr bwMode="auto">
        <a:xfrm>
          <a:off x="8191500" y="523875"/>
          <a:ext cx="1085850" cy="3143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GB" sz="1400" b="0" i="0" strike="noStrike">
              <a:solidFill>
                <a:srgbClr val="000000"/>
              </a:solidFill>
              <a:latin typeface="Arial"/>
              <a:cs typeface="Arial"/>
            </a:rPr>
            <a:t> Page 1 of 5</a:t>
          </a:r>
        </a:p>
      </xdr:txBody>
    </xdr:sp>
    <xdr:clientData/>
  </xdr:twoCellAnchor>
  <xdr:twoCellAnchor>
    <xdr:from>
      <xdr:col>1</xdr:col>
      <xdr:colOff>38100</xdr:colOff>
      <xdr:row>82</xdr:row>
      <xdr:rowOff>0</xdr:rowOff>
    </xdr:from>
    <xdr:to>
      <xdr:col>16</xdr:col>
      <xdr:colOff>0</xdr:colOff>
      <xdr:row>83</xdr:row>
      <xdr:rowOff>142875</xdr:rowOff>
    </xdr:to>
    <xdr:sp macro="" textlink="">
      <xdr:nvSpPr>
        <xdr:cNvPr id="1040" name="Text Box 16">
          <a:extLst>
            <a:ext uri="{FF2B5EF4-FFF2-40B4-BE49-F238E27FC236}">
              <a16:creationId xmlns:a16="http://schemas.microsoft.com/office/drawing/2014/main" id="{0B6C7DDE-172A-41E6-9EE3-070979AF9CD2}"/>
            </a:ext>
          </a:extLst>
        </xdr:cNvPr>
        <xdr:cNvSpPr txBox="1">
          <a:spLocks noChangeArrowheads="1"/>
        </xdr:cNvSpPr>
      </xdr:nvSpPr>
      <xdr:spPr bwMode="auto">
        <a:xfrm>
          <a:off x="171450" y="14849475"/>
          <a:ext cx="9096375" cy="3048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1000" b="0" i="0" strike="noStrike">
              <a:solidFill>
                <a:srgbClr val="000000"/>
              </a:solidFill>
              <a:latin typeface="Arial"/>
              <a:cs typeface="Arial"/>
            </a:rPr>
            <a:t>These statistics are based on data supplied by merchant SC manufacturers who together represent the majority of the world's SC production.</a:t>
          </a:r>
        </a:p>
      </xdr:txBody>
    </xdr:sp>
    <xdr:clientData/>
  </xdr:twoCellAnchor>
  <xdr:twoCellAnchor>
    <xdr:from>
      <xdr:col>1</xdr:col>
      <xdr:colOff>28575</xdr:colOff>
      <xdr:row>83</xdr:row>
      <xdr:rowOff>133350</xdr:rowOff>
    </xdr:from>
    <xdr:to>
      <xdr:col>15</xdr:col>
      <xdr:colOff>466725</xdr:colOff>
      <xdr:row>85</xdr:row>
      <xdr:rowOff>104775</xdr:rowOff>
    </xdr:to>
    <xdr:sp macro="" textlink="">
      <xdr:nvSpPr>
        <xdr:cNvPr id="1041" name="Text Box 17">
          <a:extLst>
            <a:ext uri="{FF2B5EF4-FFF2-40B4-BE49-F238E27FC236}">
              <a16:creationId xmlns:a16="http://schemas.microsoft.com/office/drawing/2014/main" id="{8C13D950-6A8E-4FBB-AD0D-BCED825ED3B8}"/>
            </a:ext>
          </a:extLst>
        </xdr:cNvPr>
        <xdr:cNvSpPr txBox="1">
          <a:spLocks noChangeArrowheads="1"/>
        </xdr:cNvSpPr>
      </xdr:nvSpPr>
      <xdr:spPr bwMode="auto">
        <a:xfrm>
          <a:off x="161925" y="15144750"/>
          <a:ext cx="9067800" cy="2952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strike="noStrike">
              <a:solidFill>
                <a:srgbClr val="000000"/>
              </a:solidFill>
              <a:latin typeface="Arial"/>
              <a:cs typeface="Arial"/>
            </a:rPr>
            <a:t>SEMICONDUCTOR  INTERNATIONAL  CAPACITY  STATISTICS                   Lantie 4    5512 NG    VESSEM    The Netherlands</a:t>
          </a:r>
        </a:p>
      </xdr:txBody>
    </xdr:sp>
    <xdr:clientData/>
  </xdr:twoCellAnchor>
  <xdr:twoCellAnchor>
    <xdr:from>
      <xdr:col>1</xdr:col>
      <xdr:colOff>66675</xdr:colOff>
      <xdr:row>11</xdr:row>
      <xdr:rowOff>104775</xdr:rowOff>
    </xdr:from>
    <xdr:to>
      <xdr:col>6</xdr:col>
      <xdr:colOff>466725</xdr:colOff>
      <xdr:row>27</xdr:row>
      <xdr:rowOff>133350</xdr:rowOff>
    </xdr:to>
    <xdr:graphicFrame macro="">
      <xdr:nvGraphicFramePr>
        <xdr:cNvPr id="7154032" name="Chart 19">
          <a:extLst>
            <a:ext uri="{FF2B5EF4-FFF2-40B4-BE49-F238E27FC236}">
              <a16:creationId xmlns:a16="http://schemas.microsoft.com/office/drawing/2014/main" id="{335B2646-58B4-41A1-977E-CC486CB07D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104775</xdr:colOff>
      <xdr:row>11</xdr:row>
      <xdr:rowOff>133350</xdr:rowOff>
    </xdr:from>
    <xdr:to>
      <xdr:col>16</xdr:col>
      <xdr:colOff>0</xdr:colOff>
      <xdr:row>28</xdr:row>
      <xdr:rowOff>19050</xdr:rowOff>
    </xdr:to>
    <xdr:graphicFrame macro="">
      <xdr:nvGraphicFramePr>
        <xdr:cNvPr id="7154033" name="Chart 20">
          <a:extLst>
            <a:ext uri="{FF2B5EF4-FFF2-40B4-BE49-F238E27FC236}">
              <a16:creationId xmlns:a16="http://schemas.microsoft.com/office/drawing/2014/main" id="{6FA78391-2B3E-42B7-91F7-CDF3A3BA7E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1095375</xdr:colOff>
      <xdr:row>27</xdr:row>
      <xdr:rowOff>66675</xdr:rowOff>
    </xdr:from>
    <xdr:to>
      <xdr:col>11</xdr:col>
      <xdr:colOff>190500</xdr:colOff>
      <xdr:row>43</xdr:row>
      <xdr:rowOff>114300</xdr:rowOff>
    </xdr:to>
    <xdr:graphicFrame macro="">
      <xdr:nvGraphicFramePr>
        <xdr:cNvPr id="7154034" name="Chart 21">
          <a:extLst>
            <a:ext uri="{FF2B5EF4-FFF2-40B4-BE49-F238E27FC236}">
              <a16:creationId xmlns:a16="http://schemas.microsoft.com/office/drawing/2014/main" id="{1788C98E-D24B-4AC4-8D9B-E48F4B9A38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28575</xdr:colOff>
      <xdr:row>3</xdr:row>
      <xdr:rowOff>57150</xdr:rowOff>
    </xdr:from>
    <xdr:to>
      <xdr:col>17</xdr:col>
      <xdr:colOff>0</xdr:colOff>
      <xdr:row>11</xdr:row>
      <xdr:rowOff>76200</xdr:rowOff>
    </xdr:to>
    <xdr:sp macro="" textlink="">
      <xdr:nvSpPr>
        <xdr:cNvPr id="1047" name="Text Box 23">
          <a:extLst>
            <a:ext uri="{FF2B5EF4-FFF2-40B4-BE49-F238E27FC236}">
              <a16:creationId xmlns:a16="http://schemas.microsoft.com/office/drawing/2014/main" id="{A7860035-DACC-4BDD-AB77-9FFF295F6070}"/>
            </a:ext>
          </a:extLst>
        </xdr:cNvPr>
        <xdr:cNvSpPr txBox="1">
          <a:spLocks noChangeArrowheads="1"/>
        </xdr:cNvSpPr>
      </xdr:nvSpPr>
      <xdr:spPr bwMode="auto">
        <a:xfrm>
          <a:off x="161925" y="1219200"/>
          <a:ext cx="9610725" cy="16954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1100"/>
            </a:lnSpc>
            <a:defRPr sz="1000"/>
          </a:pPr>
          <a:endParaRPr lang="en-GB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000" b="0" i="0" strike="noStrike">
              <a:solidFill>
                <a:srgbClr val="000000"/>
              </a:solidFill>
              <a:latin typeface="Arial"/>
              <a:cs typeface="Arial"/>
            </a:rPr>
            <a:t>                   </a:t>
          </a:r>
          <a:r>
            <a:rPr lang="en-GB" sz="1200" b="0" i="0" u="sng" strike="noStrike">
              <a:solidFill>
                <a:srgbClr val="000000"/>
              </a:solidFill>
              <a:latin typeface="Arial"/>
              <a:cs typeface="Arial"/>
            </a:rPr>
            <a:t>Legends :</a:t>
          </a:r>
          <a:r>
            <a:rPr lang="en-GB" sz="1200" b="0" i="0" strike="noStrike">
              <a:solidFill>
                <a:srgbClr val="000000"/>
              </a:solidFill>
              <a:latin typeface="Arial"/>
              <a:cs typeface="Arial"/>
            </a:rPr>
            <a:t>            Capacity  WSpW                         Actual  WSpW                                      Utilisation of capacity in percent       </a:t>
          </a:r>
        </a:p>
      </xdr:txBody>
    </xdr:sp>
    <xdr:clientData/>
  </xdr:twoCellAnchor>
  <xdr:twoCellAnchor>
    <xdr:from>
      <xdr:col>9</xdr:col>
      <xdr:colOff>57150</xdr:colOff>
      <xdr:row>10</xdr:row>
      <xdr:rowOff>0</xdr:rowOff>
    </xdr:from>
    <xdr:to>
      <xdr:col>10</xdr:col>
      <xdr:colOff>238125</xdr:colOff>
      <xdr:row>10</xdr:row>
      <xdr:rowOff>0</xdr:rowOff>
    </xdr:to>
    <xdr:sp macro="" textlink="">
      <xdr:nvSpPr>
        <xdr:cNvPr id="7154036" name="Line 24">
          <a:extLst>
            <a:ext uri="{FF2B5EF4-FFF2-40B4-BE49-F238E27FC236}">
              <a16:creationId xmlns:a16="http://schemas.microsoft.com/office/drawing/2014/main" id="{0CFB2168-BFBA-4C50-B80C-870A4CF55EC5}"/>
            </a:ext>
          </a:extLst>
        </xdr:cNvPr>
        <xdr:cNvSpPr>
          <a:spLocks noChangeShapeType="1"/>
        </xdr:cNvSpPr>
      </xdr:nvSpPr>
      <xdr:spPr bwMode="auto">
        <a:xfrm>
          <a:off x="5791200" y="2676525"/>
          <a:ext cx="685800" cy="0"/>
        </a:xfrm>
        <a:prstGeom prst="line">
          <a:avLst/>
        </a:prstGeom>
        <a:noFill/>
        <a:ln w="2857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352425</xdr:colOff>
      <xdr:row>9</xdr:row>
      <xdr:rowOff>9525</xdr:rowOff>
    </xdr:from>
    <xdr:to>
      <xdr:col>3</xdr:col>
      <xdr:colOff>495300</xdr:colOff>
      <xdr:row>11</xdr:row>
      <xdr:rowOff>19050</xdr:rowOff>
    </xdr:to>
    <xdr:sp macro="" textlink="">
      <xdr:nvSpPr>
        <xdr:cNvPr id="7154037" name="Rectangle 27" descr="Light downward diagonal">
          <a:extLst>
            <a:ext uri="{FF2B5EF4-FFF2-40B4-BE49-F238E27FC236}">
              <a16:creationId xmlns:a16="http://schemas.microsoft.com/office/drawing/2014/main" id="{D8AD98EF-1068-492D-B740-29CDCA008AA5}"/>
            </a:ext>
          </a:extLst>
        </xdr:cNvPr>
        <xdr:cNvSpPr>
          <a:spLocks noChangeArrowheads="1"/>
        </xdr:cNvSpPr>
      </xdr:nvSpPr>
      <xdr:spPr bwMode="auto">
        <a:xfrm>
          <a:off x="1704975" y="2524125"/>
          <a:ext cx="142875" cy="333375"/>
        </a:xfrm>
        <a:prstGeom prst="rect">
          <a:avLst/>
        </a:prstGeom>
        <a:pattFill prst="ltDnDiag">
          <a:fgClr>
            <a:srgbClr val="0000FF"/>
          </a:fgClr>
          <a:bgClr>
            <a:srgbClr val="FFFFFF"/>
          </a:bgClr>
        </a:pattFill>
        <a:ln w="9525">
          <a:solidFill>
            <a:srgbClr val="0000FF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104775</xdr:colOff>
      <xdr:row>8</xdr:row>
      <xdr:rowOff>133350</xdr:rowOff>
    </xdr:from>
    <xdr:to>
      <xdr:col>5</xdr:col>
      <xdr:colOff>228600</xdr:colOff>
      <xdr:row>10</xdr:row>
      <xdr:rowOff>133350</xdr:rowOff>
    </xdr:to>
    <xdr:sp macro="" textlink="">
      <xdr:nvSpPr>
        <xdr:cNvPr id="7154038" name="Rectangle 28" descr="Narrow horizontal">
          <a:extLst>
            <a:ext uri="{FF2B5EF4-FFF2-40B4-BE49-F238E27FC236}">
              <a16:creationId xmlns:a16="http://schemas.microsoft.com/office/drawing/2014/main" id="{9B1509CB-EF79-47B1-BCC7-FFC13DDD48E5}"/>
            </a:ext>
          </a:extLst>
        </xdr:cNvPr>
        <xdr:cNvSpPr>
          <a:spLocks noChangeArrowheads="1"/>
        </xdr:cNvSpPr>
      </xdr:nvSpPr>
      <xdr:spPr bwMode="auto">
        <a:xfrm>
          <a:off x="3819525" y="2486025"/>
          <a:ext cx="123825" cy="323850"/>
        </a:xfrm>
        <a:prstGeom prst="rect">
          <a:avLst/>
        </a:prstGeom>
        <a:pattFill prst="narHorz">
          <a:fgClr>
            <a:srgbClr val="0000FF"/>
          </a:fgClr>
          <a:bgClr>
            <a:srgbClr val="FFFFFF"/>
          </a:bgClr>
        </a:pattFill>
        <a:ln w="9525">
          <a:solidFill>
            <a:srgbClr val="0000FF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409575</xdr:colOff>
      <xdr:row>10</xdr:row>
      <xdr:rowOff>0</xdr:rowOff>
    </xdr:from>
    <xdr:to>
      <xdr:col>9</xdr:col>
      <xdr:colOff>409575</xdr:colOff>
      <xdr:row>10</xdr:row>
      <xdr:rowOff>0</xdr:rowOff>
    </xdr:to>
    <xdr:cxnSp macro="">
      <xdr:nvCxnSpPr>
        <xdr:cNvPr id="7154039" name="AutoShape 33">
          <a:extLst>
            <a:ext uri="{FF2B5EF4-FFF2-40B4-BE49-F238E27FC236}">
              <a16:creationId xmlns:a16="http://schemas.microsoft.com/office/drawing/2014/main" id="{459DF4E9-D206-4D5B-9EA0-8DA7E7D4FDCF}"/>
            </a:ext>
          </a:extLst>
        </xdr:cNvPr>
        <xdr:cNvCxnSpPr>
          <a:cxnSpLocks noChangeShapeType="1"/>
        </xdr:cNvCxnSpPr>
      </xdr:nvCxnSpPr>
      <xdr:spPr bwMode="auto">
        <a:xfrm>
          <a:off x="6143625" y="2676525"/>
          <a:ext cx="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</xdr:col>
      <xdr:colOff>352425</xdr:colOff>
      <xdr:row>10</xdr:row>
      <xdr:rowOff>0</xdr:rowOff>
    </xdr:from>
    <xdr:to>
      <xdr:col>9</xdr:col>
      <xdr:colOff>419100</xdr:colOff>
      <xdr:row>10</xdr:row>
      <xdr:rowOff>0</xdr:rowOff>
    </xdr:to>
    <xdr:sp macro="" textlink="">
      <xdr:nvSpPr>
        <xdr:cNvPr id="7154040" name="Line 38">
          <a:extLst>
            <a:ext uri="{FF2B5EF4-FFF2-40B4-BE49-F238E27FC236}">
              <a16:creationId xmlns:a16="http://schemas.microsoft.com/office/drawing/2014/main" id="{B66BDA62-6D98-49AE-B663-A14221D000D4}"/>
            </a:ext>
          </a:extLst>
        </xdr:cNvPr>
        <xdr:cNvSpPr>
          <a:spLocks noChangeShapeType="1"/>
        </xdr:cNvSpPr>
      </xdr:nvSpPr>
      <xdr:spPr bwMode="auto">
        <a:xfrm>
          <a:off x="6086475" y="2676525"/>
          <a:ext cx="66675" cy="0"/>
        </a:xfrm>
        <a:prstGeom prst="line">
          <a:avLst/>
        </a:prstGeom>
        <a:noFill/>
        <a:ln w="7620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1076325</xdr:colOff>
      <xdr:row>90</xdr:row>
      <xdr:rowOff>0</xdr:rowOff>
    </xdr:from>
    <xdr:to>
      <xdr:col>15</xdr:col>
      <xdr:colOff>142875</xdr:colOff>
      <xdr:row>91</xdr:row>
      <xdr:rowOff>104775</xdr:rowOff>
    </xdr:to>
    <xdr:sp macro="" textlink="">
      <xdr:nvSpPr>
        <xdr:cNvPr id="1066" name="Text Box 42">
          <a:extLst>
            <a:ext uri="{FF2B5EF4-FFF2-40B4-BE49-F238E27FC236}">
              <a16:creationId xmlns:a16="http://schemas.microsoft.com/office/drawing/2014/main" id="{5F0012F7-240A-41BD-963D-2333774E3DC5}"/>
            </a:ext>
          </a:extLst>
        </xdr:cNvPr>
        <xdr:cNvSpPr txBox="1">
          <a:spLocks noChangeArrowheads="1"/>
        </xdr:cNvSpPr>
      </xdr:nvSpPr>
      <xdr:spPr bwMode="auto">
        <a:xfrm>
          <a:off x="2428875" y="16278225"/>
          <a:ext cx="6477000" cy="8096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en-GB" sz="2000" b="0" i="0" strike="noStrike">
              <a:solidFill>
                <a:srgbClr val="000000"/>
              </a:solidFill>
              <a:latin typeface="Arial"/>
              <a:cs typeface="Arial"/>
            </a:rPr>
            <a:t>STATISTICS  REPORT - 2nd  QUARTER  2010</a:t>
          </a:r>
          <a:endParaRPr lang="en-GB" sz="14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600" b="0" i="0" strike="noStrike">
              <a:solidFill>
                <a:srgbClr val="000000"/>
              </a:solidFill>
              <a:latin typeface="Arial"/>
              <a:cs typeface="Arial"/>
            </a:rPr>
            <a:t>Semiconductor Wafer - Fab Capacity and Utilisation  </a:t>
          </a:r>
          <a:endParaRPr lang="en-GB" sz="12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6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>
    <xdr:from>
      <xdr:col>13</xdr:col>
      <xdr:colOff>438150</xdr:colOff>
      <xdr:row>90</xdr:row>
      <xdr:rowOff>66675</xdr:rowOff>
    </xdr:from>
    <xdr:to>
      <xdr:col>16</xdr:col>
      <xdr:colOff>9525</xdr:colOff>
      <xdr:row>90</xdr:row>
      <xdr:rowOff>381000</xdr:rowOff>
    </xdr:to>
    <xdr:sp macro="" textlink="">
      <xdr:nvSpPr>
        <xdr:cNvPr id="1067" name="Text Box 43">
          <a:extLst>
            <a:ext uri="{FF2B5EF4-FFF2-40B4-BE49-F238E27FC236}">
              <a16:creationId xmlns:a16="http://schemas.microsoft.com/office/drawing/2014/main" id="{2A66774D-D8C8-459B-A450-1A4931EE8C42}"/>
            </a:ext>
          </a:extLst>
        </xdr:cNvPr>
        <xdr:cNvSpPr txBox="1">
          <a:spLocks noChangeArrowheads="1"/>
        </xdr:cNvSpPr>
      </xdr:nvSpPr>
      <xdr:spPr bwMode="auto">
        <a:xfrm>
          <a:off x="8191500" y="16344900"/>
          <a:ext cx="1085850" cy="3143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GB" sz="1400" b="0" i="0" strike="noStrike">
              <a:solidFill>
                <a:srgbClr val="000000"/>
              </a:solidFill>
              <a:latin typeface="Arial"/>
              <a:cs typeface="Arial"/>
            </a:rPr>
            <a:t> Page 2 of 5</a:t>
          </a:r>
        </a:p>
      </xdr:txBody>
    </xdr:sp>
    <xdr:clientData/>
  </xdr:twoCellAnchor>
  <xdr:twoCellAnchor>
    <xdr:from>
      <xdr:col>1</xdr:col>
      <xdr:colOff>38100</xdr:colOff>
      <xdr:row>170</xdr:row>
      <xdr:rowOff>0</xdr:rowOff>
    </xdr:from>
    <xdr:to>
      <xdr:col>15</xdr:col>
      <xdr:colOff>457200</xdr:colOff>
      <xdr:row>171</xdr:row>
      <xdr:rowOff>76200</xdr:rowOff>
    </xdr:to>
    <xdr:sp macro="" textlink="">
      <xdr:nvSpPr>
        <xdr:cNvPr id="1068" name="Text Box 44">
          <a:extLst>
            <a:ext uri="{FF2B5EF4-FFF2-40B4-BE49-F238E27FC236}">
              <a16:creationId xmlns:a16="http://schemas.microsoft.com/office/drawing/2014/main" id="{E86D9F4C-EAE0-4E47-88DF-FEE2F2E957A5}"/>
            </a:ext>
          </a:extLst>
        </xdr:cNvPr>
        <xdr:cNvSpPr txBox="1">
          <a:spLocks noChangeArrowheads="1"/>
        </xdr:cNvSpPr>
      </xdr:nvSpPr>
      <xdr:spPr bwMode="auto">
        <a:xfrm>
          <a:off x="171450" y="30318075"/>
          <a:ext cx="9048750" cy="2381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1000" b="0" i="0" strike="noStrike">
              <a:solidFill>
                <a:srgbClr val="000000"/>
              </a:solidFill>
              <a:latin typeface="Arial"/>
              <a:cs typeface="Arial"/>
            </a:rPr>
            <a:t>These statistics are based on data supplied by merchant SC manufacturers who together represent the majority of the world's SC production.</a:t>
          </a:r>
        </a:p>
      </xdr:txBody>
    </xdr:sp>
    <xdr:clientData/>
  </xdr:twoCellAnchor>
  <xdr:twoCellAnchor>
    <xdr:from>
      <xdr:col>1</xdr:col>
      <xdr:colOff>28575</xdr:colOff>
      <xdr:row>171</xdr:row>
      <xdr:rowOff>133350</xdr:rowOff>
    </xdr:from>
    <xdr:to>
      <xdr:col>15</xdr:col>
      <xdr:colOff>466725</xdr:colOff>
      <xdr:row>173</xdr:row>
      <xdr:rowOff>104775</xdr:rowOff>
    </xdr:to>
    <xdr:sp macro="" textlink="">
      <xdr:nvSpPr>
        <xdr:cNvPr id="1069" name="Text Box 45">
          <a:extLst>
            <a:ext uri="{FF2B5EF4-FFF2-40B4-BE49-F238E27FC236}">
              <a16:creationId xmlns:a16="http://schemas.microsoft.com/office/drawing/2014/main" id="{30BCCC96-E878-4934-B2BB-2726DDB973B6}"/>
            </a:ext>
          </a:extLst>
        </xdr:cNvPr>
        <xdr:cNvSpPr txBox="1">
          <a:spLocks noChangeArrowheads="1"/>
        </xdr:cNvSpPr>
      </xdr:nvSpPr>
      <xdr:spPr bwMode="auto">
        <a:xfrm>
          <a:off x="161925" y="30613350"/>
          <a:ext cx="9067800" cy="2952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strike="noStrike">
              <a:solidFill>
                <a:srgbClr val="000000"/>
              </a:solidFill>
              <a:latin typeface="Arial"/>
              <a:cs typeface="Arial"/>
            </a:rPr>
            <a:t>SEMICONDUCTOR  INTERNATIONAL  CAPACITY  STATISTICS                   Lantie 4    5512 NG    VESSEM    The Netherlands</a:t>
          </a:r>
        </a:p>
      </xdr:txBody>
    </xdr:sp>
    <xdr:clientData/>
  </xdr:twoCellAnchor>
  <xdr:twoCellAnchor>
    <xdr:from>
      <xdr:col>1</xdr:col>
      <xdr:colOff>85725</xdr:colOff>
      <xdr:row>99</xdr:row>
      <xdr:rowOff>123825</xdr:rowOff>
    </xdr:from>
    <xdr:to>
      <xdr:col>6</xdr:col>
      <xdr:colOff>485775</xdr:colOff>
      <xdr:row>115</xdr:row>
      <xdr:rowOff>152400</xdr:rowOff>
    </xdr:to>
    <xdr:graphicFrame macro="">
      <xdr:nvGraphicFramePr>
        <xdr:cNvPr id="7154045" name="Chart 47">
          <a:extLst>
            <a:ext uri="{FF2B5EF4-FFF2-40B4-BE49-F238E27FC236}">
              <a16:creationId xmlns:a16="http://schemas.microsoft.com/office/drawing/2014/main" id="{403CF930-9D67-467D-8B4D-A47714A1F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104775</xdr:colOff>
      <xdr:row>99</xdr:row>
      <xdr:rowOff>133350</xdr:rowOff>
    </xdr:from>
    <xdr:to>
      <xdr:col>16</xdr:col>
      <xdr:colOff>0</xdr:colOff>
      <xdr:row>116</xdr:row>
      <xdr:rowOff>19050</xdr:rowOff>
    </xdr:to>
    <xdr:graphicFrame macro="">
      <xdr:nvGraphicFramePr>
        <xdr:cNvPr id="7154046" name="Chart 48">
          <a:extLst>
            <a:ext uri="{FF2B5EF4-FFF2-40B4-BE49-F238E27FC236}">
              <a16:creationId xmlns:a16="http://schemas.microsoft.com/office/drawing/2014/main" id="{86B2F05F-8036-4E97-A2A4-FE1F8AC453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76200</xdr:colOff>
      <xdr:row>114</xdr:row>
      <xdr:rowOff>152400</xdr:rowOff>
    </xdr:from>
    <xdr:to>
      <xdr:col>7</xdr:col>
      <xdr:colOff>123825</xdr:colOff>
      <xdr:row>131</xdr:row>
      <xdr:rowOff>38100</xdr:rowOff>
    </xdr:to>
    <xdr:graphicFrame macro="">
      <xdr:nvGraphicFramePr>
        <xdr:cNvPr id="7154047" name="Chart 49">
          <a:extLst>
            <a:ext uri="{FF2B5EF4-FFF2-40B4-BE49-F238E27FC236}">
              <a16:creationId xmlns:a16="http://schemas.microsoft.com/office/drawing/2014/main" id="{9D840FEE-CF43-47BD-8B74-8D1E6147B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95250</xdr:colOff>
      <xdr:row>91</xdr:row>
      <xdr:rowOff>342900</xdr:rowOff>
    </xdr:from>
    <xdr:to>
      <xdr:col>16</xdr:col>
      <xdr:colOff>514350</xdr:colOff>
      <xdr:row>99</xdr:row>
      <xdr:rowOff>104775</xdr:rowOff>
    </xdr:to>
    <xdr:sp macro="" textlink="">
      <xdr:nvSpPr>
        <xdr:cNvPr id="1074" name="Text Box 50">
          <a:extLst>
            <a:ext uri="{FF2B5EF4-FFF2-40B4-BE49-F238E27FC236}">
              <a16:creationId xmlns:a16="http://schemas.microsoft.com/office/drawing/2014/main" id="{176662C9-3136-4735-82EB-189156C1E894}"/>
            </a:ext>
          </a:extLst>
        </xdr:cNvPr>
        <xdr:cNvSpPr txBox="1">
          <a:spLocks noChangeArrowheads="1"/>
        </xdr:cNvSpPr>
      </xdr:nvSpPr>
      <xdr:spPr bwMode="auto">
        <a:xfrm>
          <a:off x="228600" y="17325975"/>
          <a:ext cx="9544050" cy="14382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strike="noStrike">
              <a:solidFill>
                <a:srgbClr val="000000"/>
              </a:solidFill>
              <a:latin typeface="Arial"/>
              <a:cs typeface="Arial"/>
            </a:rPr>
            <a:t>  All MOS data are expressed in 8 inch equivalent wafers. </a:t>
          </a:r>
          <a:endParaRPr lang="en-GB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GB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000" b="0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en-GB" sz="1200" b="0" i="0" strike="noStrike">
              <a:solidFill>
                <a:srgbClr val="000000"/>
              </a:solidFill>
              <a:latin typeface="Arial"/>
              <a:cs typeface="Arial"/>
            </a:rPr>
            <a:t> WSpW = Wafer-Starts per Week. </a:t>
          </a:r>
          <a:endParaRPr lang="en-GB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GB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defRPr sz="1000"/>
          </a:pPr>
          <a:endParaRPr lang="en-GB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000" b="0" i="0" strike="noStrike">
              <a:solidFill>
                <a:srgbClr val="000000"/>
              </a:solidFill>
              <a:latin typeface="Arial"/>
              <a:cs typeface="Arial"/>
            </a:rPr>
            <a:t>                 </a:t>
          </a:r>
          <a:r>
            <a:rPr lang="en-GB" sz="1200" b="0" i="0" u="sng" strike="noStrike">
              <a:solidFill>
                <a:srgbClr val="000000"/>
              </a:solidFill>
              <a:latin typeface="Arial"/>
              <a:cs typeface="Arial"/>
            </a:rPr>
            <a:t>Legends :</a:t>
          </a:r>
          <a:r>
            <a:rPr lang="en-GB" sz="1200" b="0" i="0" strike="noStrike">
              <a:solidFill>
                <a:srgbClr val="000000"/>
              </a:solidFill>
              <a:latin typeface="Arial"/>
              <a:cs typeface="Arial"/>
            </a:rPr>
            <a:t>            Capacity  WSpW                         Actual  WSpW                                      Utilisation of capacity in percent       </a:t>
          </a:r>
        </a:p>
      </xdr:txBody>
    </xdr:sp>
    <xdr:clientData/>
  </xdr:twoCellAnchor>
  <xdr:twoCellAnchor>
    <xdr:from>
      <xdr:col>9</xdr:col>
      <xdr:colOff>57150</xdr:colOff>
      <xdr:row>98</xdr:row>
      <xdr:rowOff>0</xdr:rowOff>
    </xdr:from>
    <xdr:to>
      <xdr:col>10</xdr:col>
      <xdr:colOff>238125</xdr:colOff>
      <xdr:row>98</xdr:row>
      <xdr:rowOff>0</xdr:rowOff>
    </xdr:to>
    <xdr:sp macro="" textlink="">
      <xdr:nvSpPr>
        <xdr:cNvPr id="7154049" name="Line 51">
          <a:extLst>
            <a:ext uri="{FF2B5EF4-FFF2-40B4-BE49-F238E27FC236}">
              <a16:creationId xmlns:a16="http://schemas.microsoft.com/office/drawing/2014/main" id="{2EE7BBA8-E8BF-4114-B853-D171E679B8A0}"/>
            </a:ext>
          </a:extLst>
        </xdr:cNvPr>
        <xdr:cNvSpPr>
          <a:spLocks noChangeShapeType="1"/>
        </xdr:cNvSpPr>
      </xdr:nvSpPr>
      <xdr:spPr bwMode="auto">
        <a:xfrm>
          <a:off x="5791200" y="18583275"/>
          <a:ext cx="685800" cy="0"/>
        </a:xfrm>
        <a:prstGeom prst="line">
          <a:avLst/>
        </a:prstGeom>
        <a:noFill/>
        <a:ln w="2857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323850</xdr:colOff>
      <xdr:row>96</xdr:row>
      <xdr:rowOff>104775</xdr:rowOff>
    </xdr:from>
    <xdr:to>
      <xdr:col>3</xdr:col>
      <xdr:colOff>447675</xdr:colOff>
      <xdr:row>98</xdr:row>
      <xdr:rowOff>133350</xdr:rowOff>
    </xdr:to>
    <xdr:sp macro="" textlink="">
      <xdr:nvSpPr>
        <xdr:cNvPr id="7154050" name="Rectangle 53" descr="Light downward diagonal">
          <a:extLst>
            <a:ext uri="{FF2B5EF4-FFF2-40B4-BE49-F238E27FC236}">
              <a16:creationId xmlns:a16="http://schemas.microsoft.com/office/drawing/2014/main" id="{4FBB13F8-9D78-4789-95C0-36AD7A7AE6F9}"/>
            </a:ext>
          </a:extLst>
        </xdr:cNvPr>
        <xdr:cNvSpPr>
          <a:spLocks noChangeArrowheads="1"/>
        </xdr:cNvSpPr>
      </xdr:nvSpPr>
      <xdr:spPr bwMode="auto">
        <a:xfrm>
          <a:off x="1676400" y="18364200"/>
          <a:ext cx="123825" cy="352425"/>
        </a:xfrm>
        <a:prstGeom prst="rect">
          <a:avLst/>
        </a:prstGeom>
        <a:pattFill prst="ltDnDiag">
          <a:fgClr>
            <a:srgbClr val="0000FF"/>
          </a:fgClr>
          <a:bgClr>
            <a:srgbClr val="FFFFFF"/>
          </a:bgClr>
        </a:pattFill>
        <a:ln w="9525">
          <a:solidFill>
            <a:srgbClr val="0000FF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95250</xdr:colOff>
      <xdr:row>96</xdr:row>
      <xdr:rowOff>133350</xdr:rowOff>
    </xdr:from>
    <xdr:to>
      <xdr:col>5</xdr:col>
      <xdr:colOff>219075</xdr:colOff>
      <xdr:row>98</xdr:row>
      <xdr:rowOff>133350</xdr:rowOff>
    </xdr:to>
    <xdr:sp macro="" textlink="">
      <xdr:nvSpPr>
        <xdr:cNvPr id="7154051" name="Rectangle 54" descr="Narrow horizontal">
          <a:extLst>
            <a:ext uri="{FF2B5EF4-FFF2-40B4-BE49-F238E27FC236}">
              <a16:creationId xmlns:a16="http://schemas.microsoft.com/office/drawing/2014/main" id="{8A4ABAF1-6D0B-4B97-A907-41729A74E519}"/>
            </a:ext>
          </a:extLst>
        </xdr:cNvPr>
        <xdr:cNvSpPr>
          <a:spLocks noChangeArrowheads="1"/>
        </xdr:cNvSpPr>
      </xdr:nvSpPr>
      <xdr:spPr bwMode="auto">
        <a:xfrm>
          <a:off x="3810000" y="18392775"/>
          <a:ext cx="123825" cy="323850"/>
        </a:xfrm>
        <a:prstGeom prst="rect">
          <a:avLst/>
        </a:prstGeom>
        <a:pattFill prst="narHorz">
          <a:fgClr>
            <a:srgbClr val="0000FF"/>
          </a:fgClr>
          <a:bgClr>
            <a:srgbClr val="FFFFFF"/>
          </a:bgClr>
        </a:pattFill>
        <a:ln w="9525">
          <a:solidFill>
            <a:srgbClr val="0000FF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409575</xdr:colOff>
      <xdr:row>98</xdr:row>
      <xdr:rowOff>0</xdr:rowOff>
    </xdr:from>
    <xdr:to>
      <xdr:col>9</xdr:col>
      <xdr:colOff>409575</xdr:colOff>
      <xdr:row>98</xdr:row>
      <xdr:rowOff>0</xdr:rowOff>
    </xdr:to>
    <xdr:cxnSp macro="">
      <xdr:nvCxnSpPr>
        <xdr:cNvPr id="7154052" name="AutoShape 55">
          <a:extLst>
            <a:ext uri="{FF2B5EF4-FFF2-40B4-BE49-F238E27FC236}">
              <a16:creationId xmlns:a16="http://schemas.microsoft.com/office/drawing/2014/main" id="{2800614E-F815-4111-BF9F-49C9429764FA}"/>
            </a:ext>
          </a:extLst>
        </xdr:cNvPr>
        <xdr:cNvCxnSpPr>
          <a:cxnSpLocks noChangeShapeType="1"/>
        </xdr:cNvCxnSpPr>
      </xdr:nvCxnSpPr>
      <xdr:spPr bwMode="auto">
        <a:xfrm>
          <a:off x="6143625" y="18583275"/>
          <a:ext cx="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</xdr:col>
      <xdr:colOff>352425</xdr:colOff>
      <xdr:row>98</xdr:row>
      <xdr:rowOff>0</xdr:rowOff>
    </xdr:from>
    <xdr:to>
      <xdr:col>9</xdr:col>
      <xdr:colOff>419100</xdr:colOff>
      <xdr:row>98</xdr:row>
      <xdr:rowOff>0</xdr:rowOff>
    </xdr:to>
    <xdr:sp macro="" textlink="">
      <xdr:nvSpPr>
        <xdr:cNvPr id="7154053" name="Line 56">
          <a:extLst>
            <a:ext uri="{FF2B5EF4-FFF2-40B4-BE49-F238E27FC236}">
              <a16:creationId xmlns:a16="http://schemas.microsoft.com/office/drawing/2014/main" id="{A17E1285-A6D3-4C09-B999-61EFF20D9BB9}"/>
            </a:ext>
          </a:extLst>
        </xdr:cNvPr>
        <xdr:cNvSpPr>
          <a:spLocks noChangeShapeType="1"/>
        </xdr:cNvSpPr>
      </xdr:nvSpPr>
      <xdr:spPr bwMode="auto">
        <a:xfrm>
          <a:off x="6086475" y="18583275"/>
          <a:ext cx="66675" cy="0"/>
        </a:xfrm>
        <a:prstGeom prst="line">
          <a:avLst/>
        </a:prstGeom>
        <a:noFill/>
        <a:ln w="7620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1133475</xdr:colOff>
      <xdr:row>266</xdr:row>
      <xdr:rowOff>0</xdr:rowOff>
    </xdr:from>
    <xdr:to>
      <xdr:col>15</xdr:col>
      <xdr:colOff>200025</xdr:colOff>
      <xdr:row>267</xdr:row>
      <xdr:rowOff>142875</xdr:rowOff>
    </xdr:to>
    <xdr:sp macro="" textlink="">
      <xdr:nvSpPr>
        <xdr:cNvPr id="1096" name="Text Box 72">
          <a:extLst>
            <a:ext uri="{FF2B5EF4-FFF2-40B4-BE49-F238E27FC236}">
              <a16:creationId xmlns:a16="http://schemas.microsoft.com/office/drawing/2014/main" id="{1B3C0A79-A936-4F58-A972-462B15FB3F3C}"/>
            </a:ext>
          </a:extLst>
        </xdr:cNvPr>
        <xdr:cNvSpPr txBox="1">
          <a:spLocks noChangeArrowheads="1"/>
        </xdr:cNvSpPr>
      </xdr:nvSpPr>
      <xdr:spPr bwMode="auto">
        <a:xfrm>
          <a:off x="2486025" y="47367825"/>
          <a:ext cx="6477000" cy="8477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en-GB" sz="2000" b="0" i="0" strike="noStrike">
              <a:solidFill>
                <a:srgbClr val="000000"/>
              </a:solidFill>
              <a:latin typeface="Arial"/>
              <a:cs typeface="Arial"/>
            </a:rPr>
            <a:t>STATISTICS  REPORT - 2nd</a:t>
          </a:r>
          <a:r>
            <a:rPr lang="en-GB" sz="2000" b="0" i="0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en-GB" sz="2000" b="0" i="0" strike="noStrike">
              <a:solidFill>
                <a:srgbClr val="000000"/>
              </a:solidFill>
              <a:latin typeface="Arial"/>
              <a:cs typeface="Arial"/>
            </a:rPr>
            <a:t>QUARTER  2010</a:t>
          </a:r>
          <a:endParaRPr lang="en-GB" sz="14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600" b="0" i="0" strike="noStrike">
              <a:solidFill>
                <a:srgbClr val="000000"/>
              </a:solidFill>
              <a:latin typeface="Arial"/>
              <a:cs typeface="Arial"/>
            </a:rPr>
            <a:t>Semiconductor Wafer - Fab Capacity and Utilisation   </a:t>
          </a:r>
          <a:r>
            <a:rPr lang="en-GB" sz="12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defRPr sz="1000"/>
          </a:pPr>
          <a:r>
            <a:rPr lang="en-GB" sz="16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>
    <xdr:from>
      <xdr:col>13</xdr:col>
      <xdr:colOff>438150</xdr:colOff>
      <xdr:row>266</xdr:row>
      <xdr:rowOff>66675</xdr:rowOff>
    </xdr:from>
    <xdr:to>
      <xdr:col>16</xdr:col>
      <xdr:colOff>28575</xdr:colOff>
      <xdr:row>266</xdr:row>
      <xdr:rowOff>409575</xdr:rowOff>
    </xdr:to>
    <xdr:sp macro="" textlink="">
      <xdr:nvSpPr>
        <xdr:cNvPr id="1097" name="Text Box 73">
          <a:extLst>
            <a:ext uri="{FF2B5EF4-FFF2-40B4-BE49-F238E27FC236}">
              <a16:creationId xmlns:a16="http://schemas.microsoft.com/office/drawing/2014/main" id="{394D1FC6-C226-4C5C-835B-5A4B4C75241E}"/>
            </a:ext>
          </a:extLst>
        </xdr:cNvPr>
        <xdr:cNvSpPr txBox="1">
          <a:spLocks noChangeArrowheads="1"/>
        </xdr:cNvSpPr>
      </xdr:nvSpPr>
      <xdr:spPr bwMode="auto">
        <a:xfrm>
          <a:off x="8191500" y="47434500"/>
          <a:ext cx="1104900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GB" sz="1400" b="0" i="0" strike="noStrike">
              <a:solidFill>
                <a:srgbClr val="000000"/>
              </a:solidFill>
              <a:latin typeface="Arial"/>
              <a:cs typeface="Arial"/>
            </a:rPr>
            <a:t> Page 4 of 5</a:t>
          </a:r>
        </a:p>
      </xdr:txBody>
    </xdr:sp>
    <xdr:clientData/>
  </xdr:twoCellAnchor>
  <xdr:twoCellAnchor>
    <xdr:from>
      <xdr:col>1</xdr:col>
      <xdr:colOff>85725</xdr:colOff>
      <xdr:row>346</xdr:row>
      <xdr:rowOff>9525</xdr:rowOff>
    </xdr:from>
    <xdr:to>
      <xdr:col>15</xdr:col>
      <xdr:colOff>485775</xdr:colOff>
      <xdr:row>347</xdr:row>
      <xdr:rowOff>123825</xdr:rowOff>
    </xdr:to>
    <xdr:sp macro="" textlink="">
      <xdr:nvSpPr>
        <xdr:cNvPr id="1098" name="Text Box 74">
          <a:extLst>
            <a:ext uri="{FF2B5EF4-FFF2-40B4-BE49-F238E27FC236}">
              <a16:creationId xmlns:a16="http://schemas.microsoft.com/office/drawing/2014/main" id="{74283BF3-30D2-430A-95F2-317968E5B750}"/>
            </a:ext>
          </a:extLst>
        </xdr:cNvPr>
        <xdr:cNvSpPr txBox="1">
          <a:spLocks noChangeArrowheads="1"/>
        </xdr:cNvSpPr>
      </xdr:nvSpPr>
      <xdr:spPr bwMode="auto">
        <a:xfrm>
          <a:off x="219075" y="61417200"/>
          <a:ext cx="9029700" cy="2762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1000" b="0" i="0" strike="noStrike">
              <a:solidFill>
                <a:srgbClr val="000000"/>
              </a:solidFill>
              <a:latin typeface="Arial"/>
              <a:cs typeface="Arial"/>
            </a:rPr>
            <a:t>These statistics are based on data supplied by merchant SC manufacturers who together represent the majority of the world's SC production.</a:t>
          </a:r>
        </a:p>
      </xdr:txBody>
    </xdr:sp>
    <xdr:clientData/>
  </xdr:twoCellAnchor>
  <xdr:twoCellAnchor>
    <xdr:from>
      <xdr:col>1</xdr:col>
      <xdr:colOff>57150</xdr:colOff>
      <xdr:row>347</xdr:row>
      <xdr:rowOff>133350</xdr:rowOff>
    </xdr:from>
    <xdr:to>
      <xdr:col>15</xdr:col>
      <xdr:colOff>466725</xdr:colOff>
      <xdr:row>349</xdr:row>
      <xdr:rowOff>104775</xdr:rowOff>
    </xdr:to>
    <xdr:sp macro="" textlink="">
      <xdr:nvSpPr>
        <xdr:cNvPr id="1099" name="Text Box 75">
          <a:extLst>
            <a:ext uri="{FF2B5EF4-FFF2-40B4-BE49-F238E27FC236}">
              <a16:creationId xmlns:a16="http://schemas.microsoft.com/office/drawing/2014/main" id="{421CF3FB-D964-4E82-8BFD-DC0A6AA60744}"/>
            </a:ext>
          </a:extLst>
        </xdr:cNvPr>
        <xdr:cNvSpPr txBox="1">
          <a:spLocks noChangeArrowheads="1"/>
        </xdr:cNvSpPr>
      </xdr:nvSpPr>
      <xdr:spPr bwMode="auto">
        <a:xfrm>
          <a:off x="190500" y="61702950"/>
          <a:ext cx="9039225" cy="2952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strike="noStrike">
              <a:solidFill>
                <a:srgbClr val="000000"/>
              </a:solidFill>
              <a:latin typeface="Arial"/>
              <a:cs typeface="Arial"/>
            </a:rPr>
            <a:t>SEMICONDUCTOR  INTERNATIONAL  CAPACITY  STATISTICS                  Lantie 4    5512 NG    VESSEM    The Netherlands</a:t>
          </a:r>
        </a:p>
      </xdr:txBody>
    </xdr:sp>
    <xdr:clientData/>
  </xdr:twoCellAnchor>
  <xdr:twoCellAnchor>
    <xdr:from>
      <xdr:col>1</xdr:col>
      <xdr:colOff>133350</xdr:colOff>
      <xdr:row>275</xdr:row>
      <xdr:rowOff>76200</xdr:rowOff>
    </xdr:from>
    <xdr:to>
      <xdr:col>7</xdr:col>
      <xdr:colOff>28575</xdr:colOff>
      <xdr:row>291</xdr:row>
      <xdr:rowOff>152400</xdr:rowOff>
    </xdr:to>
    <xdr:graphicFrame macro="">
      <xdr:nvGraphicFramePr>
        <xdr:cNvPr id="7154058" name="Chart 77">
          <a:extLst>
            <a:ext uri="{FF2B5EF4-FFF2-40B4-BE49-F238E27FC236}">
              <a16:creationId xmlns:a16="http://schemas.microsoft.com/office/drawing/2014/main" id="{ACF5018A-F87C-4B0B-A026-44E87E70DA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95250</xdr:colOff>
      <xdr:row>267</xdr:row>
      <xdr:rowOff>323850</xdr:rowOff>
    </xdr:from>
    <xdr:to>
      <xdr:col>16</xdr:col>
      <xdr:colOff>504825</xdr:colOff>
      <xdr:row>275</xdr:row>
      <xdr:rowOff>38100</xdr:rowOff>
    </xdr:to>
    <xdr:sp macro="" textlink="">
      <xdr:nvSpPr>
        <xdr:cNvPr id="1102" name="Text Box 78">
          <a:extLst>
            <a:ext uri="{FF2B5EF4-FFF2-40B4-BE49-F238E27FC236}">
              <a16:creationId xmlns:a16="http://schemas.microsoft.com/office/drawing/2014/main" id="{A749486B-0625-4CA7-B911-43B9B1B865E1}"/>
            </a:ext>
          </a:extLst>
        </xdr:cNvPr>
        <xdr:cNvSpPr txBox="1">
          <a:spLocks noChangeArrowheads="1"/>
        </xdr:cNvSpPr>
      </xdr:nvSpPr>
      <xdr:spPr bwMode="auto">
        <a:xfrm>
          <a:off x="228600" y="48396525"/>
          <a:ext cx="9544050" cy="13906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strike="noStrike">
              <a:solidFill>
                <a:srgbClr val="000000"/>
              </a:solidFill>
              <a:latin typeface="Arial"/>
              <a:cs typeface="Arial"/>
            </a:rPr>
            <a:t>  All MOS data are expressed in 8 inch equivalent wafers.  Bipolar data are expressed in 5 inch equivalent wafers.   </a:t>
          </a:r>
          <a:endParaRPr lang="en-GB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GB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000" b="0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en-GB" sz="1200" b="0" i="0" strike="noStrike">
              <a:solidFill>
                <a:srgbClr val="000000"/>
              </a:solidFill>
              <a:latin typeface="Arial"/>
              <a:cs typeface="Arial"/>
            </a:rPr>
            <a:t> WSpW  =  Wafer-Starts per Week.</a:t>
          </a:r>
          <a:endParaRPr lang="en-GB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defRPr sz="1000"/>
          </a:pPr>
          <a:endParaRPr lang="en-GB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GB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000" b="0" i="0" strike="noStrike">
              <a:solidFill>
                <a:srgbClr val="000000"/>
              </a:solidFill>
              <a:latin typeface="Arial"/>
              <a:cs typeface="Arial"/>
            </a:rPr>
            <a:t>                  </a:t>
          </a:r>
          <a:r>
            <a:rPr lang="en-GB" sz="1200" b="0" i="0" u="sng" strike="noStrike">
              <a:solidFill>
                <a:srgbClr val="000000"/>
              </a:solidFill>
              <a:latin typeface="Arial"/>
              <a:cs typeface="Arial"/>
            </a:rPr>
            <a:t>Legends :</a:t>
          </a:r>
          <a:r>
            <a:rPr lang="en-GB" sz="1200" b="0" i="0" strike="noStrike">
              <a:solidFill>
                <a:srgbClr val="000000"/>
              </a:solidFill>
              <a:latin typeface="Arial"/>
              <a:cs typeface="Arial"/>
            </a:rPr>
            <a:t>             Capacity  WSpW                       Actual  WSpW                                        Utilisation of capacity in percent    </a:t>
          </a:r>
        </a:p>
      </xdr:txBody>
    </xdr:sp>
    <xdr:clientData/>
  </xdr:twoCellAnchor>
  <xdr:twoCellAnchor>
    <xdr:from>
      <xdr:col>9</xdr:col>
      <xdr:colOff>85725</xdr:colOff>
      <xdr:row>273</xdr:row>
      <xdr:rowOff>123825</xdr:rowOff>
    </xdr:from>
    <xdr:to>
      <xdr:col>10</xdr:col>
      <xdr:colOff>266700</xdr:colOff>
      <xdr:row>273</xdr:row>
      <xdr:rowOff>123825</xdr:rowOff>
    </xdr:to>
    <xdr:sp macro="" textlink="">
      <xdr:nvSpPr>
        <xdr:cNvPr id="7154060" name="Line 79">
          <a:extLst>
            <a:ext uri="{FF2B5EF4-FFF2-40B4-BE49-F238E27FC236}">
              <a16:creationId xmlns:a16="http://schemas.microsoft.com/office/drawing/2014/main" id="{4F5AA591-1D04-4F39-8ED3-63F5D6ACC97D}"/>
            </a:ext>
          </a:extLst>
        </xdr:cNvPr>
        <xdr:cNvSpPr>
          <a:spLocks noChangeShapeType="1"/>
        </xdr:cNvSpPr>
      </xdr:nvSpPr>
      <xdr:spPr bwMode="auto">
        <a:xfrm>
          <a:off x="5819775" y="50177700"/>
          <a:ext cx="685800" cy="0"/>
        </a:xfrm>
        <a:prstGeom prst="line">
          <a:avLst/>
        </a:prstGeom>
        <a:noFill/>
        <a:ln w="2857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285750</xdr:colOff>
      <xdr:row>272</xdr:row>
      <xdr:rowOff>104775</xdr:rowOff>
    </xdr:from>
    <xdr:to>
      <xdr:col>3</xdr:col>
      <xdr:colOff>409575</xdr:colOff>
      <xdr:row>274</xdr:row>
      <xdr:rowOff>142875</xdr:rowOff>
    </xdr:to>
    <xdr:sp macro="" textlink="">
      <xdr:nvSpPr>
        <xdr:cNvPr id="7154061" name="Rectangle 81" descr="Light downward diagonal">
          <a:extLst>
            <a:ext uri="{FF2B5EF4-FFF2-40B4-BE49-F238E27FC236}">
              <a16:creationId xmlns:a16="http://schemas.microsoft.com/office/drawing/2014/main" id="{C6ABE8FB-4944-4093-8D62-DC1F9E53A24D}"/>
            </a:ext>
          </a:extLst>
        </xdr:cNvPr>
        <xdr:cNvSpPr>
          <a:spLocks noChangeArrowheads="1"/>
        </xdr:cNvSpPr>
      </xdr:nvSpPr>
      <xdr:spPr bwMode="auto">
        <a:xfrm>
          <a:off x="1638300" y="49996725"/>
          <a:ext cx="123825" cy="361950"/>
        </a:xfrm>
        <a:prstGeom prst="rect">
          <a:avLst/>
        </a:prstGeom>
        <a:pattFill prst="ltDnDiag">
          <a:fgClr>
            <a:srgbClr val="0000FF"/>
          </a:fgClr>
          <a:bgClr>
            <a:srgbClr val="FFFFFF"/>
          </a:bgClr>
        </a:pattFill>
        <a:ln w="9525">
          <a:solidFill>
            <a:srgbClr val="0000FF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85725</xdr:colOff>
      <xdr:row>272</xdr:row>
      <xdr:rowOff>85725</xdr:rowOff>
    </xdr:from>
    <xdr:to>
      <xdr:col>5</xdr:col>
      <xdr:colOff>209550</xdr:colOff>
      <xdr:row>274</xdr:row>
      <xdr:rowOff>133350</xdr:rowOff>
    </xdr:to>
    <xdr:sp macro="" textlink="">
      <xdr:nvSpPr>
        <xdr:cNvPr id="7154062" name="Rectangle 82" descr="Narrow horizontal">
          <a:extLst>
            <a:ext uri="{FF2B5EF4-FFF2-40B4-BE49-F238E27FC236}">
              <a16:creationId xmlns:a16="http://schemas.microsoft.com/office/drawing/2014/main" id="{FF491075-11D7-4177-A6F2-0F3A7E4EB158}"/>
            </a:ext>
          </a:extLst>
        </xdr:cNvPr>
        <xdr:cNvSpPr>
          <a:spLocks noChangeArrowheads="1"/>
        </xdr:cNvSpPr>
      </xdr:nvSpPr>
      <xdr:spPr bwMode="auto">
        <a:xfrm>
          <a:off x="3800475" y="49977675"/>
          <a:ext cx="123825" cy="371475"/>
        </a:xfrm>
        <a:prstGeom prst="rect">
          <a:avLst/>
        </a:prstGeom>
        <a:pattFill prst="narHorz">
          <a:fgClr>
            <a:srgbClr val="0000FF"/>
          </a:fgClr>
          <a:bgClr>
            <a:srgbClr val="FFFFFF"/>
          </a:bgClr>
        </a:pattFill>
        <a:ln w="9525">
          <a:solidFill>
            <a:srgbClr val="0000FF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133350</xdr:colOff>
      <xdr:row>276</xdr:row>
      <xdr:rowOff>0</xdr:rowOff>
    </xdr:from>
    <xdr:to>
      <xdr:col>16</xdr:col>
      <xdr:colOff>0</xdr:colOff>
      <xdr:row>291</xdr:row>
      <xdr:rowOff>95250</xdr:rowOff>
    </xdr:to>
    <xdr:graphicFrame macro="">
      <xdr:nvGraphicFramePr>
        <xdr:cNvPr id="7154063" name="Chart 83">
          <a:extLst>
            <a:ext uri="{FF2B5EF4-FFF2-40B4-BE49-F238E27FC236}">
              <a16:creationId xmlns:a16="http://schemas.microsoft.com/office/drawing/2014/main" id="{B11743A4-3DF5-415F-B5BF-D4182288E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381000</xdr:colOff>
      <xdr:row>273</xdr:row>
      <xdr:rowOff>123825</xdr:rowOff>
    </xdr:from>
    <xdr:to>
      <xdr:col>9</xdr:col>
      <xdr:colOff>466725</xdr:colOff>
      <xdr:row>273</xdr:row>
      <xdr:rowOff>123825</xdr:rowOff>
    </xdr:to>
    <xdr:sp macro="" textlink="">
      <xdr:nvSpPr>
        <xdr:cNvPr id="7154064" name="Line 85">
          <a:extLst>
            <a:ext uri="{FF2B5EF4-FFF2-40B4-BE49-F238E27FC236}">
              <a16:creationId xmlns:a16="http://schemas.microsoft.com/office/drawing/2014/main" id="{49E42E83-55BD-4F43-A783-E8570D01EE53}"/>
            </a:ext>
          </a:extLst>
        </xdr:cNvPr>
        <xdr:cNvSpPr>
          <a:spLocks noChangeShapeType="1"/>
        </xdr:cNvSpPr>
      </xdr:nvSpPr>
      <xdr:spPr bwMode="auto">
        <a:xfrm>
          <a:off x="6115050" y="50177700"/>
          <a:ext cx="85725" cy="0"/>
        </a:xfrm>
        <a:prstGeom prst="line">
          <a:avLst/>
        </a:prstGeom>
        <a:noFill/>
        <a:ln w="7620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2</xdr:col>
      <xdr:colOff>0</xdr:colOff>
      <xdr:row>89</xdr:row>
      <xdr:rowOff>104775</xdr:rowOff>
    </xdr:from>
    <xdr:to>
      <xdr:col>3</xdr:col>
      <xdr:colOff>1066800</xdr:colOff>
      <xdr:row>90</xdr:row>
      <xdr:rowOff>657225</xdr:rowOff>
    </xdr:to>
    <xdr:pic>
      <xdr:nvPicPr>
        <xdr:cNvPr id="7154066" name="Picture 101">
          <a:extLst>
            <a:ext uri="{FF2B5EF4-FFF2-40B4-BE49-F238E27FC236}">
              <a16:creationId xmlns:a16="http://schemas.microsoft.com/office/drawing/2014/main" id="{0B0AF396-4A8B-4589-96A4-5654D27B7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" y="16306800"/>
          <a:ext cx="19145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9525</xdr:colOff>
      <xdr:row>265</xdr:row>
      <xdr:rowOff>104775</xdr:rowOff>
    </xdr:from>
    <xdr:to>
      <xdr:col>3</xdr:col>
      <xdr:colOff>1076325</xdr:colOff>
      <xdr:row>266</xdr:row>
      <xdr:rowOff>657225</xdr:rowOff>
    </xdr:to>
    <xdr:pic>
      <xdr:nvPicPr>
        <xdr:cNvPr id="7154067" name="Picture 103">
          <a:extLst>
            <a:ext uri="{FF2B5EF4-FFF2-40B4-BE49-F238E27FC236}">
              <a16:creationId xmlns:a16="http://schemas.microsoft.com/office/drawing/2014/main" id="{FBAFB9E2-F6DA-4107-B40C-5399224C53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350" y="47939325"/>
          <a:ext cx="19145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1114425</xdr:colOff>
      <xdr:row>351</xdr:row>
      <xdr:rowOff>0</xdr:rowOff>
    </xdr:from>
    <xdr:to>
      <xdr:col>15</xdr:col>
      <xdr:colOff>152400</xdr:colOff>
      <xdr:row>351</xdr:row>
      <xdr:rowOff>0</xdr:rowOff>
    </xdr:to>
    <xdr:sp macro="" textlink="">
      <xdr:nvSpPr>
        <xdr:cNvPr id="1128" name="Text Box 104">
          <a:extLst>
            <a:ext uri="{FF2B5EF4-FFF2-40B4-BE49-F238E27FC236}">
              <a16:creationId xmlns:a16="http://schemas.microsoft.com/office/drawing/2014/main" id="{43790BFF-C39B-4192-8992-E19F2DB40906}"/>
            </a:ext>
          </a:extLst>
        </xdr:cNvPr>
        <xdr:cNvSpPr txBox="1">
          <a:spLocks noChangeArrowheads="1"/>
        </xdr:cNvSpPr>
      </xdr:nvSpPr>
      <xdr:spPr bwMode="auto">
        <a:xfrm>
          <a:off x="2466975" y="62217300"/>
          <a:ext cx="64484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en-GB" sz="2000" b="0" i="0" strike="noStrike">
              <a:solidFill>
                <a:srgbClr val="000000"/>
              </a:solidFill>
              <a:latin typeface="Arial"/>
              <a:cs typeface="Arial"/>
            </a:rPr>
            <a:t>STATISTICS  REPORT - 1st  QUARTER  2006</a:t>
          </a:r>
          <a:endParaRPr lang="en-GB" sz="14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600" b="0" i="0" strike="noStrike">
              <a:solidFill>
                <a:srgbClr val="000000"/>
              </a:solidFill>
              <a:latin typeface="Arial"/>
              <a:cs typeface="Arial"/>
            </a:rPr>
            <a:t>Integrated Circuit Wafer - Fab Capacity and Utilisation   </a:t>
          </a:r>
          <a:r>
            <a:rPr lang="en-GB" sz="12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defRPr sz="1000"/>
          </a:pPr>
          <a:endParaRPr lang="en-GB" sz="12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13</xdr:col>
      <xdr:colOff>438150</xdr:colOff>
      <xdr:row>351</xdr:row>
      <xdr:rowOff>0</xdr:rowOff>
    </xdr:from>
    <xdr:to>
      <xdr:col>16</xdr:col>
      <xdr:colOff>9525</xdr:colOff>
      <xdr:row>351</xdr:row>
      <xdr:rowOff>0</xdr:rowOff>
    </xdr:to>
    <xdr:sp macro="" textlink="">
      <xdr:nvSpPr>
        <xdr:cNvPr id="1129" name="Text Box 105">
          <a:extLst>
            <a:ext uri="{FF2B5EF4-FFF2-40B4-BE49-F238E27FC236}">
              <a16:creationId xmlns:a16="http://schemas.microsoft.com/office/drawing/2014/main" id="{5ACA3F1A-E8BC-4CB1-8D04-0966762F69B3}"/>
            </a:ext>
          </a:extLst>
        </xdr:cNvPr>
        <xdr:cNvSpPr txBox="1">
          <a:spLocks noChangeArrowheads="1"/>
        </xdr:cNvSpPr>
      </xdr:nvSpPr>
      <xdr:spPr bwMode="auto">
        <a:xfrm>
          <a:off x="8191500" y="62217300"/>
          <a:ext cx="10858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GB" sz="1400" b="0" i="0" strike="noStrike">
              <a:solidFill>
                <a:srgbClr val="000000"/>
              </a:solidFill>
              <a:latin typeface="Arial"/>
              <a:cs typeface="Arial"/>
            </a:rPr>
            <a:t> Page 5 of 6</a:t>
          </a:r>
        </a:p>
        <a:p>
          <a:pPr algn="l" rtl="0">
            <a:defRPr sz="1000"/>
          </a:pPr>
          <a:endParaRPr lang="en-GB" sz="14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351</xdr:row>
      <xdr:rowOff>0</xdr:rowOff>
    </xdr:from>
    <xdr:to>
      <xdr:col>15</xdr:col>
      <xdr:colOff>485775</xdr:colOff>
      <xdr:row>351</xdr:row>
      <xdr:rowOff>0</xdr:rowOff>
    </xdr:to>
    <xdr:sp macro="" textlink="">
      <xdr:nvSpPr>
        <xdr:cNvPr id="1130" name="Text Box 106">
          <a:extLst>
            <a:ext uri="{FF2B5EF4-FFF2-40B4-BE49-F238E27FC236}">
              <a16:creationId xmlns:a16="http://schemas.microsoft.com/office/drawing/2014/main" id="{995BAD9B-C948-470C-949B-DF0DE0181ADA}"/>
            </a:ext>
          </a:extLst>
        </xdr:cNvPr>
        <xdr:cNvSpPr txBox="1">
          <a:spLocks noChangeArrowheads="1"/>
        </xdr:cNvSpPr>
      </xdr:nvSpPr>
      <xdr:spPr bwMode="auto">
        <a:xfrm>
          <a:off x="171450" y="62217300"/>
          <a:ext cx="90773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1000" b="0" i="0" strike="noStrike">
              <a:solidFill>
                <a:srgbClr val="000000"/>
              </a:solidFill>
              <a:latin typeface="Arial"/>
              <a:cs typeface="Arial"/>
            </a:rPr>
            <a:t>These statistics are based on data supplied by merchant IC manufacturers who together represent the great majority of the world's IC production.</a:t>
          </a:r>
        </a:p>
      </xdr:txBody>
    </xdr:sp>
    <xdr:clientData/>
  </xdr:twoCellAnchor>
  <xdr:twoCellAnchor>
    <xdr:from>
      <xdr:col>1</xdr:col>
      <xdr:colOff>28575</xdr:colOff>
      <xdr:row>351</xdr:row>
      <xdr:rowOff>0</xdr:rowOff>
    </xdr:from>
    <xdr:to>
      <xdr:col>15</xdr:col>
      <xdr:colOff>466725</xdr:colOff>
      <xdr:row>351</xdr:row>
      <xdr:rowOff>0</xdr:rowOff>
    </xdr:to>
    <xdr:sp macro="" textlink="">
      <xdr:nvSpPr>
        <xdr:cNvPr id="1131" name="Text Box 107">
          <a:extLst>
            <a:ext uri="{FF2B5EF4-FFF2-40B4-BE49-F238E27FC236}">
              <a16:creationId xmlns:a16="http://schemas.microsoft.com/office/drawing/2014/main" id="{19173CC7-A001-47C1-B925-D297B634CB38}"/>
            </a:ext>
          </a:extLst>
        </xdr:cNvPr>
        <xdr:cNvSpPr txBox="1">
          <a:spLocks noChangeArrowheads="1"/>
        </xdr:cNvSpPr>
      </xdr:nvSpPr>
      <xdr:spPr bwMode="auto">
        <a:xfrm>
          <a:off x="161925" y="62217300"/>
          <a:ext cx="90678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strike="noStrike">
              <a:solidFill>
                <a:srgbClr val="000000"/>
              </a:solidFill>
              <a:latin typeface="Arial"/>
              <a:cs typeface="Arial"/>
            </a:rPr>
            <a:t>SEMICONDUCTOR  INTERNATIONAL  CAPACITY  STATISTICS                   Lantie 4    5512 NG    VESSEM    The Netherlands</a:t>
          </a:r>
        </a:p>
      </xdr:txBody>
    </xdr:sp>
    <xdr:clientData/>
  </xdr:twoCellAnchor>
  <xdr:twoCellAnchor>
    <xdr:from>
      <xdr:col>3</xdr:col>
      <xdr:colOff>1171575</xdr:colOff>
      <xdr:row>351</xdr:row>
      <xdr:rowOff>0</xdr:rowOff>
    </xdr:from>
    <xdr:to>
      <xdr:col>11</xdr:col>
      <xdr:colOff>266700</xdr:colOff>
      <xdr:row>351</xdr:row>
      <xdr:rowOff>0</xdr:rowOff>
    </xdr:to>
    <xdr:graphicFrame macro="">
      <xdr:nvGraphicFramePr>
        <xdr:cNvPr id="7154072" name="Chart 110">
          <a:extLst>
            <a:ext uri="{FF2B5EF4-FFF2-40B4-BE49-F238E27FC236}">
              <a16:creationId xmlns:a16="http://schemas.microsoft.com/office/drawing/2014/main" id="{59579D80-08D7-40AA-9C9B-28787425A9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95250</xdr:colOff>
      <xdr:row>351</xdr:row>
      <xdr:rowOff>0</xdr:rowOff>
    </xdr:from>
    <xdr:to>
      <xdr:col>16</xdr:col>
      <xdr:colOff>514350</xdr:colOff>
      <xdr:row>351</xdr:row>
      <xdr:rowOff>0</xdr:rowOff>
    </xdr:to>
    <xdr:sp macro="" textlink="">
      <xdr:nvSpPr>
        <xdr:cNvPr id="1135" name="Text Box 111">
          <a:extLst>
            <a:ext uri="{FF2B5EF4-FFF2-40B4-BE49-F238E27FC236}">
              <a16:creationId xmlns:a16="http://schemas.microsoft.com/office/drawing/2014/main" id="{1A27875D-1899-4D5A-B811-2426797E0803}"/>
            </a:ext>
          </a:extLst>
        </xdr:cNvPr>
        <xdr:cNvSpPr txBox="1">
          <a:spLocks noChangeArrowheads="1"/>
        </xdr:cNvSpPr>
      </xdr:nvSpPr>
      <xdr:spPr bwMode="auto">
        <a:xfrm>
          <a:off x="228600" y="62217300"/>
          <a:ext cx="95440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strike="noStrike">
              <a:solidFill>
                <a:srgbClr val="000000"/>
              </a:solidFill>
              <a:latin typeface="Arial"/>
              <a:cs typeface="Arial"/>
            </a:rPr>
            <a:t>  All MOS data are expressed in 8 inch equivalent wafers. </a:t>
          </a:r>
          <a:endParaRPr lang="en-GB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GB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000" b="0" i="0" strike="noStrike">
              <a:solidFill>
                <a:srgbClr val="000000"/>
              </a:solidFill>
              <a:latin typeface="Arial"/>
              <a:cs typeface="Arial"/>
            </a:rPr>
            <a:t>   </a:t>
          </a:r>
        </a:p>
        <a:p>
          <a:pPr algn="l" rtl="0">
            <a:defRPr sz="1000"/>
          </a:pPr>
          <a:endParaRPr lang="en-GB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000" b="0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en-GB" sz="1200" b="0" i="0" strike="noStrike">
              <a:solidFill>
                <a:srgbClr val="000000"/>
              </a:solidFill>
              <a:latin typeface="Arial"/>
              <a:cs typeface="Arial"/>
            </a:rPr>
            <a:t> WSpW = Wafer-Starts per Week. </a:t>
          </a:r>
          <a:endParaRPr lang="en-GB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GB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000" b="0" i="0" strike="noStrike">
              <a:solidFill>
                <a:srgbClr val="000000"/>
              </a:solidFill>
              <a:latin typeface="Arial"/>
              <a:cs typeface="Arial"/>
            </a:rPr>
            <a:t>                  </a:t>
          </a:r>
          <a:r>
            <a:rPr lang="en-GB" sz="1200" b="0" i="0" u="sng" strike="noStrike">
              <a:solidFill>
                <a:srgbClr val="000000"/>
              </a:solidFill>
              <a:latin typeface="Arial"/>
              <a:cs typeface="Arial"/>
            </a:rPr>
            <a:t>Legends :</a:t>
          </a:r>
          <a:r>
            <a:rPr lang="en-GB" sz="1200" b="0" i="0" strike="noStrike">
              <a:solidFill>
                <a:srgbClr val="000000"/>
              </a:solidFill>
              <a:latin typeface="Arial"/>
              <a:cs typeface="Arial"/>
            </a:rPr>
            <a:t>            Capacity  WSpW                         Actual  WSpW                                      Utilisation of capacity in percent       </a:t>
          </a:r>
        </a:p>
      </xdr:txBody>
    </xdr:sp>
    <xdr:clientData/>
  </xdr:twoCellAnchor>
  <xdr:twoCellAnchor>
    <xdr:from>
      <xdr:col>3</xdr:col>
      <xdr:colOff>1190625</xdr:colOff>
      <xdr:row>351</xdr:row>
      <xdr:rowOff>0</xdr:rowOff>
    </xdr:from>
    <xdr:to>
      <xdr:col>12</xdr:col>
      <xdr:colOff>333375</xdr:colOff>
      <xdr:row>351</xdr:row>
      <xdr:rowOff>0</xdr:rowOff>
    </xdr:to>
    <xdr:graphicFrame macro="">
      <xdr:nvGraphicFramePr>
        <xdr:cNvPr id="7154074" name="Chart 117">
          <a:extLst>
            <a:ext uri="{FF2B5EF4-FFF2-40B4-BE49-F238E27FC236}">
              <a16:creationId xmlns:a16="http://schemas.microsoft.com/office/drawing/2014/main" id="{D6695E8C-19EF-4F01-8A34-D27F3AE8DA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1133475</xdr:colOff>
      <xdr:row>354</xdr:row>
      <xdr:rowOff>0</xdr:rowOff>
    </xdr:from>
    <xdr:to>
      <xdr:col>15</xdr:col>
      <xdr:colOff>161925</xdr:colOff>
      <xdr:row>355</xdr:row>
      <xdr:rowOff>104775</xdr:rowOff>
    </xdr:to>
    <xdr:sp macro="" textlink="">
      <xdr:nvSpPr>
        <xdr:cNvPr id="1143" name="Text Box 119">
          <a:extLst>
            <a:ext uri="{FF2B5EF4-FFF2-40B4-BE49-F238E27FC236}">
              <a16:creationId xmlns:a16="http://schemas.microsoft.com/office/drawing/2014/main" id="{C40B66B3-E210-41CC-B3BC-DD5D602FBCB7}"/>
            </a:ext>
          </a:extLst>
        </xdr:cNvPr>
        <xdr:cNvSpPr txBox="1">
          <a:spLocks noChangeArrowheads="1"/>
        </xdr:cNvSpPr>
      </xdr:nvSpPr>
      <xdr:spPr bwMode="auto">
        <a:xfrm>
          <a:off x="2486025" y="62826900"/>
          <a:ext cx="6438900" cy="8191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en-GB" sz="2000" b="0" i="0" strike="noStrike">
              <a:solidFill>
                <a:srgbClr val="000000"/>
              </a:solidFill>
              <a:latin typeface="Arial"/>
              <a:cs typeface="Arial"/>
            </a:rPr>
            <a:t>STATISTICS  REPORT - 2nd  QUARTER  2010</a:t>
          </a:r>
          <a:endParaRPr lang="en-GB" sz="14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600" b="0" i="0" strike="noStrike">
              <a:solidFill>
                <a:srgbClr val="000000"/>
              </a:solidFill>
              <a:latin typeface="Arial"/>
              <a:cs typeface="Arial"/>
            </a:rPr>
            <a:t>Semiconductor Wafer - Fab Capacity and Utilisation   </a:t>
          </a:r>
          <a:r>
            <a:rPr lang="en-GB" sz="12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GB" sz="900" b="0" i="0" strike="noStrike">
              <a:solidFill>
                <a:srgbClr val="000000"/>
              </a:solidFill>
              <a:latin typeface="Arial"/>
              <a:cs typeface="Arial"/>
            </a:rPr>
            <a:t>           </a:t>
          </a:r>
          <a:endParaRPr lang="en-GB" sz="12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13</xdr:col>
      <xdr:colOff>438150</xdr:colOff>
      <xdr:row>354</xdr:row>
      <xdr:rowOff>66675</xdr:rowOff>
    </xdr:from>
    <xdr:to>
      <xdr:col>16</xdr:col>
      <xdr:colOff>28575</xdr:colOff>
      <xdr:row>354</xdr:row>
      <xdr:rowOff>409575</xdr:rowOff>
    </xdr:to>
    <xdr:sp macro="" textlink="">
      <xdr:nvSpPr>
        <xdr:cNvPr id="1144" name="Text Box 120">
          <a:extLst>
            <a:ext uri="{FF2B5EF4-FFF2-40B4-BE49-F238E27FC236}">
              <a16:creationId xmlns:a16="http://schemas.microsoft.com/office/drawing/2014/main" id="{77D2C0F3-5B61-4BE6-ACDA-41C575EA3732}"/>
            </a:ext>
          </a:extLst>
        </xdr:cNvPr>
        <xdr:cNvSpPr txBox="1">
          <a:spLocks noChangeArrowheads="1"/>
        </xdr:cNvSpPr>
      </xdr:nvSpPr>
      <xdr:spPr bwMode="auto">
        <a:xfrm>
          <a:off x="8191500" y="62893575"/>
          <a:ext cx="1104900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GB" sz="1400" b="0" i="0" strike="noStrike">
              <a:solidFill>
                <a:srgbClr val="000000"/>
              </a:solidFill>
              <a:latin typeface="Arial"/>
              <a:cs typeface="Arial"/>
            </a:rPr>
            <a:t> Page 5 of 5</a:t>
          </a:r>
        </a:p>
      </xdr:txBody>
    </xdr:sp>
    <xdr:clientData/>
  </xdr:twoCellAnchor>
  <xdr:twoCellAnchor>
    <xdr:from>
      <xdr:col>1</xdr:col>
      <xdr:colOff>85725</xdr:colOff>
      <xdr:row>430</xdr:row>
      <xdr:rowOff>9525</xdr:rowOff>
    </xdr:from>
    <xdr:to>
      <xdr:col>15</xdr:col>
      <xdr:colOff>485775</xdr:colOff>
      <xdr:row>431</xdr:row>
      <xdr:rowOff>123825</xdr:rowOff>
    </xdr:to>
    <xdr:sp macro="" textlink="">
      <xdr:nvSpPr>
        <xdr:cNvPr id="1145" name="Text Box 121">
          <a:extLst>
            <a:ext uri="{FF2B5EF4-FFF2-40B4-BE49-F238E27FC236}">
              <a16:creationId xmlns:a16="http://schemas.microsoft.com/office/drawing/2014/main" id="{AEF54674-3E57-4EC0-A4D9-96097EEEA07F}"/>
            </a:ext>
          </a:extLst>
        </xdr:cNvPr>
        <xdr:cNvSpPr txBox="1">
          <a:spLocks noChangeArrowheads="1"/>
        </xdr:cNvSpPr>
      </xdr:nvSpPr>
      <xdr:spPr bwMode="auto">
        <a:xfrm>
          <a:off x="219075" y="77295375"/>
          <a:ext cx="9029700" cy="2762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1000" b="0" i="0" strike="noStrike">
              <a:solidFill>
                <a:srgbClr val="000000"/>
              </a:solidFill>
              <a:latin typeface="Arial"/>
              <a:cs typeface="Arial"/>
            </a:rPr>
            <a:t>These statistics are based on data supplied by merchant SC manufacturers who together represent the majority of the world's SC production.</a:t>
          </a:r>
        </a:p>
      </xdr:txBody>
    </xdr:sp>
    <xdr:clientData/>
  </xdr:twoCellAnchor>
  <xdr:twoCellAnchor>
    <xdr:from>
      <xdr:col>1</xdr:col>
      <xdr:colOff>57150</xdr:colOff>
      <xdr:row>431</xdr:row>
      <xdr:rowOff>133350</xdr:rowOff>
    </xdr:from>
    <xdr:to>
      <xdr:col>15</xdr:col>
      <xdr:colOff>466725</xdr:colOff>
      <xdr:row>433</xdr:row>
      <xdr:rowOff>104775</xdr:rowOff>
    </xdr:to>
    <xdr:sp macro="" textlink="">
      <xdr:nvSpPr>
        <xdr:cNvPr id="1146" name="Text Box 122">
          <a:extLst>
            <a:ext uri="{FF2B5EF4-FFF2-40B4-BE49-F238E27FC236}">
              <a16:creationId xmlns:a16="http://schemas.microsoft.com/office/drawing/2014/main" id="{AE6EDF6F-C0A2-48F6-ACDA-917362338C92}"/>
            </a:ext>
          </a:extLst>
        </xdr:cNvPr>
        <xdr:cNvSpPr txBox="1">
          <a:spLocks noChangeArrowheads="1"/>
        </xdr:cNvSpPr>
      </xdr:nvSpPr>
      <xdr:spPr bwMode="auto">
        <a:xfrm>
          <a:off x="190500" y="77581125"/>
          <a:ext cx="9039225" cy="2952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strike="noStrike">
              <a:solidFill>
                <a:srgbClr val="000000"/>
              </a:solidFill>
              <a:latin typeface="Arial"/>
              <a:cs typeface="Arial"/>
            </a:rPr>
            <a:t>SEMICONDUCTOR  INTERNATIONAL  CAPACITY  STATISTICS                  Lantie 4    5512 NG    VESSEM    The Netherlands</a:t>
          </a:r>
        </a:p>
      </xdr:txBody>
    </xdr:sp>
    <xdr:clientData/>
  </xdr:twoCellAnchor>
  <xdr:twoCellAnchor>
    <xdr:from>
      <xdr:col>1</xdr:col>
      <xdr:colOff>133350</xdr:colOff>
      <xdr:row>363</xdr:row>
      <xdr:rowOff>76200</xdr:rowOff>
    </xdr:from>
    <xdr:to>
      <xdr:col>7</xdr:col>
      <xdr:colOff>28575</xdr:colOff>
      <xdr:row>379</xdr:row>
      <xdr:rowOff>152400</xdr:rowOff>
    </xdr:to>
    <xdr:graphicFrame macro="">
      <xdr:nvGraphicFramePr>
        <xdr:cNvPr id="7154079" name="Chart 123">
          <a:extLst>
            <a:ext uri="{FF2B5EF4-FFF2-40B4-BE49-F238E27FC236}">
              <a16:creationId xmlns:a16="http://schemas.microsoft.com/office/drawing/2014/main" id="{DB234CB5-A225-4BDC-A486-8DB376028C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95250</xdr:colOff>
      <xdr:row>355</xdr:row>
      <xdr:rowOff>323850</xdr:rowOff>
    </xdr:from>
    <xdr:to>
      <xdr:col>16</xdr:col>
      <xdr:colOff>504825</xdr:colOff>
      <xdr:row>363</xdr:row>
      <xdr:rowOff>38100</xdr:rowOff>
    </xdr:to>
    <xdr:sp macro="" textlink="">
      <xdr:nvSpPr>
        <xdr:cNvPr id="1148" name="Text Box 124">
          <a:extLst>
            <a:ext uri="{FF2B5EF4-FFF2-40B4-BE49-F238E27FC236}">
              <a16:creationId xmlns:a16="http://schemas.microsoft.com/office/drawing/2014/main" id="{CFD61FFB-59DA-4DB5-8E28-837490B6BAF2}"/>
            </a:ext>
          </a:extLst>
        </xdr:cNvPr>
        <xdr:cNvSpPr txBox="1">
          <a:spLocks noChangeArrowheads="1"/>
        </xdr:cNvSpPr>
      </xdr:nvSpPr>
      <xdr:spPr bwMode="auto">
        <a:xfrm>
          <a:off x="228600" y="63865125"/>
          <a:ext cx="9544050" cy="13906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strike="noStrike">
              <a:solidFill>
                <a:srgbClr val="000000"/>
              </a:solidFill>
              <a:latin typeface="Arial"/>
              <a:cs typeface="Arial"/>
            </a:rPr>
            <a:t>  All MOS data are expressed in 8 inch equivalent wafers, except for the 300mm wafer data where annotated as "numbers of wafers".     </a:t>
          </a:r>
          <a:endParaRPr lang="en-GB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GB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000" b="0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en-GB" sz="1200" b="0" i="0" strike="noStrike">
              <a:solidFill>
                <a:srgbClr val="000000"/>
              </a:solidFill>
              <a:latin typeface="Arial"/>
              <a:cs typeface="Arial"/>
            </a:rPr>
            <a:t> WSpW  =  Wafer-Starts per Week.</a:t>
          </a:r>
          <a:endParaRPr lang="en-GB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defRPr sz="1000"/>
          </a:pPr>
          <a:endParaRPr lang="en-GB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GB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000" b="0" i="0" strike="noStrike">
              <a:solidFill>
                <a:srgbClr val="000000"/>
              </a:solidFill>
              <a:latin typeface="Arial"/>
              <a:cs typeface="Arial"/>
            </a:rPr>
            <a:t>                  </a:t>
          </a:r>
          <a:r>
            <a:rPr lang="en-GB" sz="1200" b="0" i="0" u="sng" strike="noStrike">
              <a:solidFill>
                <a:srgbClr val="000000"/>
              </a:solidFill>
              <a:latin typeface="Arial"/>
              <a:cs typeface="Arial"/>
            </a:rPr>
            <a:t>Legends :</a:t>
          </a:r>
          <a:r>
            <a:rPr lang="en-GB" sz="1200" b="0" i="0" strike="noStrike">
              <a:solidFill>
                <a:srgbClr val="000000"/>
              </a:solidFill>
              <a:latin typeface="Arial"/>
              <a:cs typeface="Arial"/>
            </a:rPr>
            <a:t>             Capacity  WSpW                       Actual  WSpW                                        Utilisation of capacity in percent    </a:t>
          </a:r>
        </a:p>
      </xdr:txBody>
    </xdr:sp>
    <xdr:clientData/>
  </xdr:twoCellAnchor>
  <xdr:twoCellAnchor>
    <xdr:from>
      <xdr:col>9</xdr:col>
      <xdr:colOff>85725</xdr:colOff>
      <xdr:row>361</xdr:row>
      <xdr:rowOff>123825</xdr:rowOff>
    </xdr:from>
    <xdr:to>
      <xdr:col>10</xdr:col>
      <xdr:colOff>266700</xdr:colOff>
      <xdr:row>361</xdr:row>
      <xdr:rowOff>123825</xdr:rowOff>
    </xdr:to>
    <xdr:sp macro="" textlink="">
      <xdr:nvSpPr>
        <xdr:cNvPr id="7154081" name="Line 125">
          <a:extLst>
            <a:ext uri="{FF2B5EF4-FFF2-40B4-BE49-F238E27FC236}">
              <a16:creationId xmlns:a16="http://schemas.microsoft.com/office/drawing/2014/main" id="{29F3C8CA-0DDB-4110-9608-827CD4D23B35}"/>
            </a:ext>
          </a:extLst>
        </xdr:cNvPr>
        <xdr:cNvSpPr>
          <a:spLocks noChangeShapeType="1"/>
        </xdr:cNvSpPr>
      </xdr:nvSpPr>
      <xdr:spPr bwMode="auto">
        <a:xfrm>
          <a:off x="5819775" y="65789175"/>
          <a:ext cx="685800" cy="0"/>
        </a:xfrm>
        <a:prstGeom prst="line">
          <a:avLst/>
        </a:prstGeom>
        <a:noFill/>
        <a:ln w="2857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38100</xdr:colOff>
      <xdr:row>379</xdr:row>
      <xdr:rowOff>66675</xdr:rowOff>
    </xdr:from>
    <xdr:to>
      <xdr:col>16</xdr:col>
      <xdr:colOff>190500</xdr:colOff>
      <xdr:row>395</xdr:row>
      <xdr:rowOff>66675</xdr:rowOff>
    </xdr:to>
    <xdr:graphicFrame macro="">
      <xdr:nvGraphicFramePr>
        <xdr:cNvPr id="7154082" name="Chart 126">
          <a:extLst>
            <a:ext uri="{FF2B5EF4-FFF2-40B4-BE49-F238E27FC236}">
              <a16:creationId xmlns:a16="http://schemas.microsoft.com/office/drawing/2014/main" id="{86E7AE15-88C3-4B12-8504-5ED62FB055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285750</xdr:colOff>
      <xdr:row>360</xdr:row>
      <xdr:rowOff>104775</xdr:rowOff>
    </xdr:from>
    <xdr:to>
      <xdr:col>3</xdr:col>
      <xdr:colOff>409575</xdr:colOff>
      <xdr:row>362</xdr:row>
      <xdr:rowOff>142875</xdr:rowOff>
    </xdr:to>
    <xdr:sp macro="" textlink="">
      <xdr:nvSpPr>
        <xdr:cNvPr id="7154083" name="Rectangle 127" descr="Light downward diagonal">
          <a:extLst>
            <a:ext uri="{FF2B5EF4-FFF2-40B4-BE49-F238E27FC236}">
              <a16:creationId xmlns:a16="http://schemas.microsoft.com/office/drawing/2014/main" id="{5856F662-8341-45FA-BC24-60056B79D3ED}"/>
            </a:ext>
          </a:extLst>
        </xdr:cNvPr>
        <xdr:cNvSpPr>
          <a:spLocks noChangeArrowheads="1"/>
        </xdr:cNvSpPr>
      </xdr:nvSpPr>
      <xdr:spPr bwMode="auto">
        <a:xfrm>
          <a:off x="1638300" y="65608200"/>
          <a:ext cx="123825" cy="361950"/>
        </a:xfrm>
        <a:prstGeom prst="rect">
          <a:avLst/>
        </a:prstGeom>
        <a:pattFill prst="ltDnDiag">
          <a:fgClr>
            <a:srgbClr val="0000FF"/>
          </a:fgClr>
          <a:bgClr>
            <a:srgbClr val="FFFFFF"/>
          </a:bgClr>
        </a:pattFill>
        <a:ln w="9525">
          <a:solidFill>
            <a:srgbClr val="0000FF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85725</xdr:colOff>
      <xdr:row>360</xdr:row>
      <xdr:rowOff>85725</xdr:rowOff>
    </xdr:from>
    <xdr:to>
      <xdr:col>5</xdr:col>
      <xdr:colOff>209550</xdr:colOff>
      <xdr:row>362</xdr:row>
      <xdr:rowOff>133350</xdr:rowOff>
    </xdr:to>
    <xdr:sp macro="" textlink="">
      <xdr:nvSpPr>
        <xdr:cNvPr id="7154084" name="Rectangle 128" descr="Narrow horizontal">
          <a:extLst>
            <a:ext uri="{FF2B5EF4-FFF2-40B4-BE49-F238E27FC236}">
              <a16:creationId xmlns:a16="http://schemas.microsoft.com/office/drawing/2014/main" id="{12521C2F-E49B-45AE-9221-42191B5E0CB5}"/>
            </a:ext>
          </a:extLst>
        </xdr:cNvPr>
        <xdr:cNvSpPr>
          <a:spLocks noChangeArrowheads="1"/>
        </xdr:cNvSpPr>
      </xdr:nvSpPr>
      <xdr:spPr bwMode="auto">
        <a:xfrm>
          <a:off x="3800475" y="65589150"/>
          <a:ext cx="123825" cy="371475"/>
        </a:xfrm>
        <a:prstGeom prst="rect">
          <a:avLst/>
        </a:prstGeom>
        <a:pattFill prst="narHorz">
          <a:fgClr>
            <a:srgbClr val="0000FF"/>
          </a:fgClr>
          <a:bgClr>
            <a:srgbClr val="FFFFFF"/>
          </a:bgClr>
        </a:pattFill>
        <a:ln w="9525">
          <a:solidFill>
            <a:srgbClr val="0000FF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133350</xdr:colOff>
      <xdr:row>364</xdr:row>
      <xdr:rowOff>0</xdr:rowOff>
    </xdr:from>
    <xdr:to>
      <xdr:col>16</xdr:col>
      <xdr:colOff>0</xdr:colOff>
      <xdr:row>379</xdr:row>
      <xdr:rowOff>95250</xdr:rowOff>
    </xdr:to>
    <xdr:graphicFrame macro="">
      <xdr:nvGraphicFramePr>
        <xdr:cNvPr id="7154085" name="Chart 129">
          <a:extLst>
            <a:ext uri="{FF2B5EF4-FFF2-40B4-BE49-F238E27FC236}">
              <a16:creationId xmlns:a16="http://schemas.microsoft.com/office/drawing/2014/main" id="{43A5C548-9FD9-46DD-8AD0-BA96DABA2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381000</xdr:colOff>
      <xdr:row>361</xdr:row>
      <xdr:rowOff>123825</xdr:rowOff>
    </xdr:from>
    <xdr:to>
      <xdr:col>9</xdr:col>
      <xdr:colOff>466725</xdr:colOff>
      <xdr:row>361</xdr:row>
      <xdr:rowOff>123825</xdr:rowOff>
    </xdr:to>
    <xdr:sp macro="" textlink="">
      <xdr:nvSpPr>
        <xdr:cNvPr id="7154086" name="Line 130">
          <a:extLst>
            <a:ext uri="{FF2B5EF4-FFF2-40B4-BE49-F238E27FC236}">
              <a16:creationId xmlns:a16="http://schemas.microsoft.com/office/drawing/2014/main" id="{E2AB66AC-335B-424D-822D-B430187CFD4A}"/>
            </a:ext>
          </a:extLst>
        </xdr:cNvPr>
        <xdr:cNvSpPr>
          <a:spLocks noChangeShapeType="1"/>
        </xdr:cNvSpPr>
      </xdr:nvSpPr>
      <xdr:spPr bwMode="auto">
        <a:xfrm>
          <a:off x="6115050" y="65789175"/>
          <a:ext cx="85725" cy="0"/>
        </a:xfrm>
        <a:prstGeom prst="line">
          <a:avLst/>
        </a:prstGeom>
        <a:noFill/>
        <a:ln w="7620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378</xdr:row>
      <xdr:rowOff>142875</xdr:rowOff>
    </xdr:from>
    <xdr:to>
      <xdr:col>6</xdr:col>
      <xdr:colOff>428625</xdr:colOff>
      <xdr:row>395</xdr:row>
      <xdr:rowOff>28575</xdr:rowOff>
    </xdr:to>
    <xdr:graphicFrame macro="">
      <xdr:nvGraphicFramePr>
        <xdr:cNvPr id="7154087" name="Chart 131">
          <a:extLst>
            <a:ext uri="{FF2B5EF4-FFF2-40B4-BE49-F238E27FC236}">
              <a16:creationId xmlns:a16="http://schemas.microsoft.com/office/drawing/2014/main" id="{73C7ADBD-3E1A-4B8A-BA4E-D3A96E181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2</xdr:col>
      <xdr:colOff>9525</xdr:colOff>
      <xdr:row>353</xdr:row>
      <xdr:rowOff>104775</xdr:rowOff>
    </xdr:from>
    <xdr:to>
      <xdr:col>3</xdr:col>
      <xdr:colOff>1076325</xdr:colOff>
      <xdr:row>354</xdr:row>
      <xdr:rowOff>657225</xdr:rowOff>
    </xdr:to>
    <xdr:pic>
      <xdr:nvPicPr>
        <xdr:cNvPr id="7154088" name="Picture 132">
          <a:extLst>
            <a:ext uri="{FF2B5EF4-FFF2-40B4-BE49-F238E27FC236}">
              <a16:creationId xmlns:a16="http://schemas.microsoft.com/office/drawing/2014/main" id="{6F9F839C-FD5D-4443-AD2F-93E8637EB6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350" y="63541275"/>
          <a:ext cx="19145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104775</xdr:colOff>
      <xdr:row>291</xdr:row>
      <xdr:rowOff>66675</xdr:rowOff>
    </xdr:from>
    <xdr:to>
      <xdr:col>16</xdr:col>
      <xdr:colOff>85725</xdr:colOff>
      <xdr:row>307</xdr:row>
      <xdr:rowOff>66675</xdr:rowOff>
    </xdr:to>
    <xdr:graphicFrame macro="">
      <xdr:nvGraphicFramePr>
        <xdr:cNvPr id="7154089" name="Chart 144">
          <a:extLst>
            <a:ext uri="{FF2B5EF4-FFF2-40B4-BE49-F238E27FC236}">
              <a16:creationId xmlns:a16="http://schemas.microsoft.com/office/drawing/2014/main" id="{F6F1E739-8895-4849-9D10-1D9A5C5F38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1114425</xdr:colOff>
      <xdr:row>178</xdr:row>
      <xdr:rowOff>0</xdr:rowOff>
    </xdr:from>
    <xdr:to>
      <xdr:col>15</xdr:col>
      <xdr:colOff>142875</xdr:colOff>
      <xdr:row>179</xdr:row>
      <xdr:rowOff>152400</xdr:rowOff>
    </xdr:to>
    <xdr:sp macro="" textlink="">
      <xdr:nvSpPr>
        <xdr:cNvPr id="96" name="Text Box 57">
          <a:extLst>
            <a:ext uri="{FF2B5EF4-FFF2-40B4-BE49-F238E27FC236}">
              <a16:creationId xmlns:a16="http://schemas.microsoft.com/office/drawing/2014/main" id="{509FC6BC-5153-4977-B919-B052A455CBA5}"/>
            </a:ext>
          </a:extLst>
        </xdr:cNvPr>
        <xdr:cNvSpPr txBox="1">
          <a:spLocks noChangeArrowheads="1"/>
        </xdr:cNvSpPr>
      </xdr:nvSpPr>
      <xdr:spPr bwMode="auto">
        <a:xfrm>
          <a:off x="2462908" y="31175646"/>
          <a:ext cx="6423703" cy="85874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en-GB" sz="2000" b="0" i="0" strike="noStrike">
              <a:solidFill>
                <a:srgbClr val="000000"/>
              </a:solidFill>
              <a:latin typeface="Arial"/>
              <a:cs typeface="Arial"/>
            </a:rPr>
            <a:t>STATISTICS  REPORT - 2nd  QUARTER  2010</a:t>
          </a:r>
          <a:endParaRPr lang="en-GB" sz="14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600" b="0" i="0" strike="noStrike">
              <a:solidFill>
                <a:srgbClr val="000000"/>
              </a:solidFill>
              <a:latin typeface="Arial"/>
              <a:cs typeface="Arial"/>
            </a:rPr>
            <a:t>Semiconductor Wafer - Fab Capacity and Utilisation   </a:t>
          </a:r>
          <a:r>
            <a:rPr lang="en-GB" sz="12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defRPr sz="1000"/>
          </a:pPr>
          <a:endParaRPr lang="en-GB" sz="12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13</xdr:col>
      <xdr:colOff>438150</xdr:colOff>
      <xdr:row>178</xdr:row>
      <xdr:rowOff>66675</xdr:rowOff>
    </xdr:from>
    <xdr:to>
      <xdr:col>16</xdr:col>
      <xdr:colOff>9525</xdr:colOff>
      <xdr:row>178</xdr:row>
      <xdr:rowOff>381000</xdr:rowOff>
    </xdr:to>
    <xdr:sp macro="" textlink="">
      <xdr:nvSpPr>
        <xdr:cNvPr id="97" name="Text Box 58">
          <a:extLst>
            <a:ext uri="{FF2B5EF4-FFF2-40B4-BE49-F238E27FC236}">
              <a16:creationId xmlns:a16="http://schemas.microsoft.com/office/drawing/2014/main" id="{0AA6C98D-C8D6-4012-B1D4-213CCBD9AEF9}"/>
            </a:ext>
          </a:extLst>
        </xdr:cNvPr>
        <xdr:cNvSpPr txBox="1">
          <a:spLocks noChangeArrowheads="1"/>
        </xdr:cNvSpPr>
      </xdr:nvSpPr>
      <xdr:spPr bwMode="auto">
        <a:xfrm>
          <a:off x="8175875" y="31242321"/>
          <a:ext cx="1080392" cy="3143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GB" sz="1400" b="0" i="0" strike="noStrike">
              <a:solidFill>
                <a:srgbClr val="000000"/>
              </a:solidFill>
              <a:latin typeface="Arial"/>
              <a:cs typeface="Arial"/>
            </a:rPr>
            <a:t> Page 3 of 5</a:t>
          </a:r>
        </a:p>
      </xdr:txBody>
    </xdr:sp>
    <xdr:clientData/>
  </xdr:twoCellAnchor>
  <xdr:twoCellAnchor>
    <xdr:from>
      <xdr:col>1</xdr:col>
      <xdr:colOff>38100</xdr:colOff>
      <xdr:row>258</xdr:row>
      <xdr:rowOff>0</xdr:rowOff>
    </xdr:from>
    <xdr:to>
      <xdr:col>15</xdr:col>
      <xdr:colOff>485775</xdr:colOff>
      <xdr:row>259</xdr:row>
      <xdr:rowOff>85725</xdr:rowOff>
    </xdr:to>
    <xdr:sp macro="" textlink="">
      <xdr:nvSpPr>
        <xdr:cNvPr id="98" name="Text Box 59">
          <a:extLst>
            <a:ext uri="{FF2B5EF4-FFF2-40B4-BE49-F238E27FC236}">
              <a16:creationId xmlns:a16="http://schemas.microsoft.com/office/drawing/2014/main" id="{A1F3BF69-E5CB-4FE4-B456-363353B48A12}"/>
            </a:ext>
          </a:extLst>
        </xdr:cNvPr>
        <xdr:cNvSpPr txBox="1">
          <a:spLocks noChangeArrowheads="1"/>
        </xdr:cNvSpPr>
      </xdr:nvSpPr>
      <xdr:spPr bwMode="auto">
        <a:xfrm>
          <a:off x="166527" y="45109972"/>
          <a:ext cx="9062984" cy="24625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1000" b="0" i="0" strike="noStrike">
              <a:solidFill>
                <a:srgbClr val="000000"/>
              </a:solidFill>
              <a:latin typeface="Arial"/>
              <a:cs typeface="Arial"/>
            </a:rPr>
            <a:t>These statistics are based on data supplied by merchant SC manufacturers who together represent the majority of the world's SC production.</a:t>
          </a:r>
        </a:p>
      </xdr:txBody>
    </xdr:sp>
    <xdr:clientData/>
  </xdr:twoCellAnchor>
  <xdr:twoCellAnchor>
    <xdr:from>
      <xdr:col>1</xdr:col>
      <xdr:colOff>28575</xdr:colOff>
      <xdr:row>259</xdr:row>
      <xdr:rowOff>133350</xdr:rowOff>
    </xdr:from>
    <xdr:to>
      <xdr:col>15</xdr:col>
      <xdr:colOff>466725</xdr:colOff>
      <xdr:row>261</xdr:row>
      <xdr:rowOff>104775</xdr:rowOff>
    </xdr:to>
    <xdr:sp macro="" textlink="">
      <xdr:nvSpPr>
        <xdr:cNvPr id="99" name="Text Box 60">
          <a:extLst>
            <a:ext uri="{FF2B5EF4-FFF2-40B4-BE49-F238E27FC236}">
              <a16:creationId xmlns:a16="http://schemas.microsoft.com/office/drawing/2014/main" id="{13EB0ABA-1D4B-4781-8F91-44D448974126}"/>
            </a:ext>
          </a:extLst>
        </xdr:cNvPr>
        <xdr:cNvSpPr txBox="1">
          <a:spLocks noChangeArrowheads="1"/>
        </xdr:cNvSpPr>
      </xdr:nvSpPr>
      <xdr:spPr bwMode="auto">
        <a:xfrm>
          <a:off x="157002" y="45403856"/>
          <a:ext cx="9053459" cy="29249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strike="noStrike">
              <a:solidFill>
                <a:srgbClr val="000000"/>
              </a:solidFill>
              <a:latin typeface="Arial"/>
              <a:cs typeface="Arial"/>
            </a:rPr>
            <a:t>SEMICONDUCTOR  INTERNATIONAL  CAPACITY  STATISTICS                   Lantie 4    5512 NG    VESSEM    The Netherlands</a:t>
          </a:r>
        </a:p>
      </xdr:txBody>
    </xdr:sp>
    <xdr:clientData/>
  </xdr:twoCellAnchor>
  <xdr:twoCellAnchor>
    <xdr:from>
      <xdr:col>7</xdr:col>
      <xdr:colOff>85725</xdr:colOff>
      <xdr:row>187</xdr:row>
      <xdr:rowOff>38100</xdr:rowOff>
    </xdr:from>
    <xdr:to>
      <xdr:col>16</xdr:col>
      <xdr:colOff>133350</xdr:colOff>
      <xdr:row>203</xdr:row>
      <xdr:rowOff>85725</xdr:rowOff>
    </xdr:to>
    <xdr:graphicFrame macro="">
      <xdr:nvGraphicFramePr>
        <xdr:cNvPr id="7154094" name="Chart 64">
          <a:extLst>
            <a:ext uri="{FF2B5EF4-FFF2-40B4-BE49-F238E27FC236}">
              <a16:creationId xmlns:a16="http://schemas.microsoft.com/office/drawing/2014/main" id="{EE5659C1-99CA-4F03-A9E7-BCD621BD3E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95250</xdr:colOff>
      <xdr:row>179</xdr:row>
      <xdr:rowOff>342900</xdr:rowOff>
    </xdr:from>
    <xdr:to>
      <xdr:col>16</xdr:col>
      <xdr:colOff>514350</xdr:colOff>
      <xdr:row>187</xdr:row>
      <xdr:rowOff>123825</xdr:rowOff>
    </xdr:to>
    <xdr:sp macro="" textlink="">
      <xdr:nvSpPr>
        <xdr:cNvPr id="102" name="Text Box 65">
          <a:extLst>
            <a:ext uri="{FF2B5EF4-FFF2-40B4-BE49-F238E27FC236}">
              <a16:creationId xmlns:a16="http://schemas.microsoft.com/office/drawing/2014/main" id="{395B0E44-DC00-45C1-8726-37711D2D7895}"/>
            </a:ext>
          </a:extLst>
        </xdr:cNvPr>
        <xdr:cNvSpPr txBox="1">
          <a:spLocks noChangeArrowheads="1"/>
        </xdr:cNvSpPr>
      </xdr:nvSpPr>
      <xdr:spPr bwMode="auto">
        <a:xfrm>
          <a:off x="223677" y="32224894"/>
          <a:ext cx="9527890" cy="1450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strike="noStrike">
              <a:solidFill>
                <a:srgbClr val="000000"/>
              </a:solidFill>
              <a:latin typeface="Arial"/>
              <a:cs typeface="Arial"/>
            </a:rPr>
            <a:t>  All MOS data are expressed in 8 inch equivalent wafers.  </a:t>
          </a:r>
          <a:endParaRPr lang="en-GB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GB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000" b="0" i="0" strike="noStrike">
              <a:solidFill>
                <a:srgbClr val="000000"/>
              </a:solidFill>
              <a:latin typeface="Arial"/>
              <a:cs typeface="Arial"/>
            </a:rPr>
            <a:t>   </a:t>
          </a:r>
        </a:p>
        <a:p>
          <a:pPr algn="l" rtl="0">
            <a:defRPr sz="1000"/>
          </a:pPr>
          <a:endParaRPr lang="en-GB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000" b="0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en-GB" sz="1200" b="0" i="0" strike="noStrike">
              <a:solidFill>
                <a:srgbClr val="000000"/>
              </a:solidFill>
              <a:latin typeface="Arial"/>
              <a:cs typeface="Arial"/>
            </a:rPr>
            <a:t> WSpW = Wafer-Starts per Week. </a:t>
          </a:r>
          <a:endParaRPr lang="en-GB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GB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000" b="0" i="0" strike="noStrike">
              <a:solidFill>
                <a:srgbClr val="000000"/>
              </a:solidFill>
              <a:latin typeface="Arial"/>
              <a:cs typeface="Arial"/>
            </a:rPr>
            <a:t>                  </a:t>
          </a:r>
          <a:r>
            <a:rPr lang="en-GB" sz="1200" b="0" i="0" u="sng" strike="noStrike">
              <a:solidFill>
                <a:srgbClr val="000000"/>
              </a:solidFill>
              <a:latin typeface="Arial"/>
              <a:cs typeface="Arial"/>
            </a:rPr>
            <a:t>Legends :</a:t>
          </a:r>
          <a:r>
            <a:rPr lang="en-GB" sz="1200" b="0" i="0" strike="noStrike">
              <a:solidFill>
                <a:srgbClr val="000000"/>
              </a:solidFill>
              <a:latin typeface="Arial"/>
              <a:cs typeface="Arial"/>
            </a:rPr>
            <a:t>            Capacity  WSpW                         Actual  WSpW                                      Utilisation of capacity in percent       </a:t>
          </a:r>
        </a:p>
      </xdr:txBody>
    </xdr:sp>
    <xdr:clientData/>
  </xdr:twoCellAnchor>
  <xdr:twoCellAnchor>
    <xdr:from>
      <xdr:col>9</xdr:col>
      <xdr:colOff>57150</xdr:colOff>
      <xdr:row>186</xdr:row>
      <xdr:rowOff>38100</xdr:rowOff>
    </xdr:from>
    <xdr:to>
      <xdr:col>10</xdr:col>
      <xdr:colOff>238125</xdr:colOff>
      <xdr:row>186</xdr:row>
      <xdr:rowOff>38100</xdr:rowOff>
    </xdr:to>
    <xdr:sp macro="" textlink="">
      <xdr:nvSpPr>
        <xdr:cNvPr id="7154096" name="Line 66">
          <a:extLst>
            <a:ext uri="{FF2B5EF4-FFF2-40B4-BE49-F238E27FC236}">
              <a16:creationId xmlns:a16="http://schemas.microsoft.com/office/drawing/2014/main" id="{B354C477-986B-4660-BE54-75C56EB85036}"/>
            </a:ext>
          </a:extLst>
        </xdr:cNvPr>
        <xdr:cNvSpPr>
          <a:spLocks noChangeShapeType="1"/>
        </xdr:cNvSpPr>
      </xdr:nvSpPr>
      <xdr:spPr bwMode="auto">
        <a:xfrm>
          <a:off x="5791200" y="34394775"/>
          <a:ext cx="685800" cy="0"/>
        </a:xfrm>
        <a:prstGeom prst="line">
          <a:avLst/>
        </a:prstGeom>
        <a:noFill/>
        <a:ln w="2857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323850</xdr:colOff>
      <xdr:row>184</xdr:row>
      <xdr:rowOff>152400</xdr:rowOff>
    </xdr:from>
    <xdr:to>
      <xdr:col>3</xdr:col>
      <xdr:colOff>447675</xdr:colOff>
      <xdr:row>187</xdr:row>
      <xdr:rowOff>19050</xdr:rowOff>
    </xdr:to>
    <xdr:sp macro="" textlink="">
      <xdr:nvSpPr>
        <xdr:cNvPr id="7154097" name="Rectangle 68" descr="Light downward diagonal">
          <a:extLst>
            <a:ext uri="{FF2B5EF4-FFF2-40B4-BE49-F238E27FC236}">
              <a16:creationId xmlns:a16="http://schemas.microsoft.com/office/drawing/2014/main" id="{772F2373-26D7-497B-B7D5-66D1F9FB6501}"/>
            </a:ext>
          </a:extLst>
        </xdr:cNvPr>
        <xdr:cNvSpPr>
          <a:spLocks noChangeArrowheads="1"/>
        </xdr:cNvSpPr>
      </xdr:nvSpPr>
      <xdr:spPr bwMode="auto">
        <a:xfrm>
          <a:off x="1676400" y="34185225"/>
          <a:ext cx="123825" cy="352425"/>
        </a:xfrm>
        <a:prstGeom prst="rect">
          <a:avLst/>
        </a:prstGeom>
        <a:pattFill prst="ltDnDiag">
          <a:fgClr>
            <a:srgbClr val="0000FF"/>
          </a:fgClr>
          <a:bgClr>
            <a:srgbClr val="FFFFFF"/>
          </a:bgClr>
        </a:pattFill>
        <a:ln w="9525">
          <a:solidFill>
            <a:srgbClr val="0000FF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95250</xdr:colOff>
      <xdr:row>185</xdr:row>
      <xdr:rowOff>0</xdr:rowOff>
    </xdr:from>
    <xdr:to>
      <xdr:col>5</xdr:col>
      <xdr:colOff>219075</xdr:colOff>
      <xdr:row>187</xdr:row>
      <xdr:rowOff>0</xdr:rowOff>
    </xdr:to>
    <xdr:sp macro="" textlink="">
      <xdr:nvSpPr>
        <xdr:cNvPr id="7154098" name="Rectangle 69" descr="Narrow horizontal">
          <a:extLst>
            <a:ext uri="{FF2B5EF4-FFF2-40B4-BE49-F238E27FC236}">
              <a16:creationId xmlns:a16="http://schemas.microsoft.com/office/drawing/2014/main" id="{7C2E9F94-277E-415B-8391-E8D93CCFB3CA}"/>
            </a:ext>
          </a:extLst>
        </xdr:cNvPr>
        <xdr:cNvSpPr>
          <a:spLocks noChangeArrowheads="1"/>
        </xdr:cNvSpPr>
      </xdr:nvSpPr>
      <xdr:spPr bwMode="auto">
        <a:xfrm>
          <a:off x="3810000" y="34194750"/>
          <a:ext cx="123825" cy="323850"/>
        </a:xfrm>
        <a:prstGeom prst="rect">
          <a:avLst/>
        </a:prstGeom>
        <a:pattFill prst="narHorz">
          <a:fgClr>
            <a:srgbClr val="0000FF"/>
          </a:fgClr>
          <a:bgClr>
            <a:srgbClr val="FFFFFF"/>
          </a:bgClr>
        </a:pattFill>
        <a:ln w="9525">
          <a:solidFill>
            <a:srgbClr val="0000FF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409575</xdr:colOff>
      <xdr:row>186</xdr:row>
      <xdr:rowOff>0</xdr:rowOff>
    </xdr:from>
    <xdr:to>
      <xdr:col>9</xdr:col>
      <xdr:colOff>409575</xdr:colOff>
      <xdr:row>186</xdr:row>
      <xdr:rowOff>0</xdr:rowOff>
    </xdr:to>
    <xdr:cxnSp macro="">
      <xdr:nvCxnSpPr>
        <xdr:cNvPr id="7154099" name="AutoShape 70">
          <a:extLst>
            <a:ext uri="{FF2B5EF4-FFF2-40B4-BE49-F238E27FC236}">
              <a16:creationId xmlns:a16="http://schemas.microsoft.com/office/drawing/2014/main" id="{5CA70F0A-A1DC-4A80-81DC-074AA793AA8F}"/>
            </a:ext>
          </a:extLst>
        </xdr:cNvPr>
        <xdr:cNvCxnSpPr>
          <a:cxnSpLocks noChangeShapeType="1"/>
        </xdr:cNvCxnSpPr>
      </xdr:nvCxnSpPr>
      <xdr:spPr bwMode="auto">
        <a:xfrm>
          <a:off x="6143625" y="34356675"/>
          <a:ext cx="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</xdr:col>
      <xdr:colOff>352425</xdr:colOff>
      <xdr:row>186</xdr:row>
      <xdr:rowOff>38100</xdr:rowOff>
    </xdr:from>
    <xdr:to>
      <xdr:col>9</xdr:col>
      <xdr:colOff>419100</xdr:colOff>
      <xdr:row>186</xdr:row>
      <xdr:rowOff>38100</xdr:rowOff>
    </xdr:to>
    <xdr:sp macro="" textlink="">
      <xdr:nvSpPr>
        <xdr:cNvPr id="7154100" name="Line 71">
          <a:extLst>
            <a:ext uri="{FF2B5EF4-FFF2-40B4-BE49-F238E27FC236}">
              <a16:creationId xmlns:a16="http://schemas.microsoft.com/office/drawing/2014/main" id="{90AB926F-01D5-4103-8CA7-8A4DA54343A0}"/>
            </a:ext>
          </a:extLst>
        </xdr:cNvPr>
        <xdr:cNvSpPr>
          <a:spLocks noChangeShapeType="1"/>
        </xdr:cNvSpPr>
      </xdr:nvSpPr>
      <xdr:spPr bwMode="auto">
        <a:xfrm>
          <a:off x="6086475" y="34394775"/>
          <a:ext cx="66675" cy="0"/>
        </a:xfrm>
        <a:prstGeom prst="line">
          <a:avLst/>
        </a:prstGeom>
        <a:noFill/>
        <a:ln w="7620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2</xdr:col>
      <xdr:colOff>9525</xdr:colOff>
      <xdr:row>177</xdr:row>
      <xdr:rowOff>76200</xdr:rowOff>
    </xdr:from>
    <xdr:to>
      <xdr:col>3</xdr:col>
      <xdr:colOff>1076325</xdr:colOff>
      <xdr:row>178</xdr:row>
      <xdr:rowOff>628650</xdr:rowOff>
    </xdr:to>
    <xdr:pic>
      <xdr:nvPicPr>
        <xdr:cNvPr id="7154101" name="Picture 102">
          <a:extLst>
            <a:ext uri="{FF2B5EF4-FFF2-40B4-BE49-F238E27FC236}">
              <a16:creationId xmlns:a16="http://schemas.microsoft.com/office/drawing/2014/main" id="{5C18B9B7-6FD9-4719-9B3B-75DF4CFB7D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350" y="32051625"/>
          <a:ext cx="19145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95250</xdr:colOff>
      <xdr:row>186</xdr:row>
      <xdr:rowOff>95250</xdr:rowOff>
    </xdr:from>
    <xdr:to>
      <xdr:col>6</xdr:col>
      <xdr:colOff>495300</xdr:colOff>
      <xdr:row>204</xdr:row>
      <xdr:rowOff>47625</xdr:rowOff>
    </xdr:to>
    <xdr:graphicFrame macro="">
      <xdr:nvGraphicFramePr>
        <xdr:cNvPr id="7154102" name="Chart 136">
          <a:extLst>
            <a:ext uri="{FF2B5EF4-FFF2-40B4-BE49-F238E27FC236}">
              <a16:creationId xmlns:a16="http://schemas.microsoft.com/office/drawing/2014/main" id="{F804453A-65F1-445C-97BD-89D64B4935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133350</xdr:colOff>
      <xdr:row>291</xdr:row>
      <xdr:rowOff>57150</xdr:rowOff>
    </xdr:from>
    <xdr:to>
      <xdr:col>7</xdr:col>
      <xdr:colOff>28575</xdr:colOff>
      <xdr:row>307</xdr:row>
      <xdr:rowOff>133350</xdr:rowOff>
    </xdr:to>
    <xdr:graphicFrame macro="">
      <xdr:nvGraphicFramePr>
        <xdr:cNvPr id="7154103" name="Chart 77">
          <a:extLst>
            <a:ext uri="{FF2B5EF4-FFF2-40B4-BE49-F238E27FC236}">
              <a16:creationId xmlns:a16="http://schemas.microsoft.com/office/drawing/2014/main" id="{5408E94D-4CEB-4D9C-8667-C788A2706A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85725</xdr:colOff>
      <xdr:row>201</xdr:row>
      <xdr:rowOff>95250</xdr:rowOff>
    </xdr:from>
    <xdr:to>
      <xdr:col>6</xdr:col>
      <xdr:colOff>485775</xdr:colOff>
      <xdr:row>219</xdr:row>
      <xdr:rowOff>47625</xdr:rowOff>
    </xdr:to>
    <xdr:graphicFrame macro="">
      <xdr:nvGraphicFramePr>
        <xdr:cNvPr id="7154104" name="Chart 136">
          <a:extLst>
            <a:ext uri="{FF2B5EF4-FFF2-40B4-BE49-F238E27FC236}">
              <a16:creationId xmlns:a16="http://schemas.microsoft.com/office/drawing/2014/main" id="{860DFAE5-BACD-486A-BCA6-5460AC55ED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114300</xdr:colOff>
      <xdr:row>202</xdr:row>
      <xdr:rowOff>38100</xdr:rowOff>
    </xdr:from>
    <xdr:to>
      <xdr:col>16</xdr:col>
      <xdr:colOff>161925</xdr:colOff>
      <xdr:row>218</xdr:row>
      <xdr:rowOff>85725</xdr:rowOff>
    </xdr:to>
    <xdr:graphicFrame macro="">
      <xdr:nvGraphicFramePr>
        <xdr:cNvPr id="7154105" name="Chart 64">
          <a:extLst>
            <a:ext uri="{FF2B5EF4-FFF2-40B4-BE49-F238E27FC236}">
              <a16:creationId xmlns:a16="http://schemas.microsoft.com/office/drawing/2014/main" id="{46CBA1DA-AA55-4ADC-A404-7E83EB629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104775</xdr:colOff>
      <xdr:row>115</xdr:row>
      <xdr:rowOff>0</xdr:rowOff>
    </xdr:from>
    <xdr:to>
      <xdr:col>16</xdr:col>
      <xdr:colOff>200025</xdr:colOff>
      <xdr:row>131</xdr:row>
      <xdr:rowOff>47625</xdr:rowOff>
    </xdr:to>
    <xdr:graphicFrame macro="">
      <xdr:nvGraphicFramePr>
        <xdr:cNvPr id="7154106" name="Chart 49">
          <a:extLst>
            <a:ext uri="{FF2B5EF4-FFF2-40B4-BE49-F238E27FC236}">
              <a16:creationId xmlns:a16="http://schemas.microsoft.com/office/drawing/2014/main" id="{01B8971E-07AB-4548-8B14-F88E84776D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430"/>
  <sheetViews>
    <sheetView tabSelected="1" topLeftCell="A32" zoomScaleNormal="100" workbookViewId="0">
      <selection activeCell="F72" sqref="F72"/>
    </sheetView>
  </sheetViews>
  <sheetFormatPr baseColWidth="10" defaultColWidth="8.83203125" defaultRowHeight="13"/>
  <cols>
    <col min="1" max="1" width="2" customWidth="1"/>
    <col min="2" max="2" width="5.5" customWidth="1"/>
    <col min="3" max="3" width="12.6640625" customWidth="1"/>
    <col min="4" max="4" width="27.83203125" customWidth="1"/>
    <col min="5" max="17" width="7.5" customWidth="1"/>
    <col min="18" max="18" width="2" customWidth="1"/>
  </cols>
  <sheetData>
    <row r="1" spans="4:9" ht="23.25" customHeight="1">
      <c r="D1" s="33"/>
      <c r="G1" s="6"/>
      <c r="H1" s="32"/>
    </row>
    <row r="2" spans="4:9" ht="12.75" customHeight="1"/>
    <row r="3" spans="4:9" ht="55.5" customHeight="1">
      <c r="D3" s="1"/>
    </row>
    <row r="4" spans="4:9" ht="42.75" customHeight="1">
      <c r="I4" s="32"/>
    </row>
    <row r="23" spans="5:16"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5:16"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5:16">
      <c r="E25" s="2"/>
      <c r="G25" s="2"/>
      <c r="I25" s="2"/>
      <c r="K25" s="2"/>
      <c r="L25" s="2"/>
      <c r="M25" s="2"/>
      <c r="N25" s="2"/>
      <c r="O25" s="2"/>
      <c r="P25" s="2"/>
    </row>
    <row r="26" spans="5:16">
      <c r="E26" s="2"/>
      <c r="G26" s="2"/>
      <c r="I26" s="2"/>
      <c r="K26" s="2"/>
      <c r="L26" s="2"/>
      <c r="M26" s="2"/>
      <c r="N26" s="2"/>
      <c r="O26" s="2"/>
      <c r="P26" s="2"/>
    </row>
    <row r="27" spans="5:16">
      <c r="E27" s="2"/>
      <c r="G27" s="2"/>
      <c r="I27" s="2"/>
      <c r="K27" s="2"/>
      <c r="L27" s="2"/>
      <c r="M27" s="2"/>
      <c r="N27" s="2"/>
      <c r="O27" s="2"/>
      <c r="P27" s="2"/>
    </row>
    <row r="28" spans="5:16">
      <c r="E28" s="2"/>
      <c r="G28" s="2"/>
      <c r="I28" s="2"/>
      <c r="K28" s="2"/>
      <c r="L28" s="2"/>
      <c r="M28" s="2"/>
      <c r="N28" s="2"/>
      <c r="O28" s="2"/>
      <c r="P28" s="2"/>
    </row>
    <row r="29" spans="5:16">
      <c r="E29" s="2"/>
      <c r="G29" s="2"/>
      <c r="I29" s="2"/>
      <c r="K29" s="2"/>
      <c r="L29" s="2"/>
      <c r="M29" s="2"/>
      <c r="N29" s="2"/>
      <c r="O29" s="2"/>
      <c r="P29" s="2"/>
    </row>
    <row r="30" spans="5:16">
      <c r="E30" s="2"/>
      <c r="G30" s="2"/>
      <c r="I30" s="2"/>
      <c r="K30" s="2"/>
      <c r="L30" s="2"/>
      <c r="M30" s="2"/>
      <c r="N30" s="2"/>
      <c r="O30" s="2"/>
      <c r="P30" s="2"/>
    </row>
    <row r="31" spans="5:16">
      <c r="E31" s="2"/>
      <c r="G31" s="2"/>
      <c r="I31" s="2"/>
      <c r="K31" s="2"/>
      <c r="L31" s="2"/>
      <c r="M31" s="2"/>
      <c r="N31" s="2"/>
      <c r="O31" s="2"/>
      <c r="P31" s="2"/>
    </row>
    <row r="32" spans="5:16">
      <c r="E32" s="2"/>
      <c r="G32" s="2"/>
      <c r="I32" s="2"/>
      <c r="K32" s="2"/>
      <c r="L32" s="2"/>
      <c r="M32" s="2"/>
      <c r="N32" s="2"/>
      <c r="O32" s="2"/>
      <c r="P32" s="2"/>
    </row>
    <row r="33" spans="2:16">
      <c r="E33" s="2"/>
      <c r="G33" s="2"/>
      <c r="I33" s="2"/>
      <c r="K33" s="2"/>
      <c r="L33" s="2"/>
      <c r="M33" s="2"/>
      <c r="N33" s="2"/>
      <c r="O33" s="2"/>
      <c r="P33" s="2"/>
    </row>
    <row r="34" spans="2:16">
      <c r="E34" s="2"/>
      <c r="G34" s="2"/>
      <c r="I34" s="2"/>
      <c r="K34" s="2"/>
      <c r="L34" s="2"/>
      <c r="M34" s="2"/>
      <c r="N34" s="2"/>
      <c r="O34" s="2"/>
      <c r="P34" s="2"/>
    </row>
    <row r="35" spans="2:16">
      <c r="C35" s="10"/>
      <c r="E35" s="2"/>
      <c r="G35" s="2"/>
      <c r="I35" s="2"/>
      <c r="K35" s="2"/>
      <c r="L35" s="2"/>
      <c r="M35" s="2"/>
      <c r="N35" s="2"/>
      <c r="O35" s="2"/>
      <c r="P35" s="2"/>
    </row>
    <row r="36" spans="2:16">
      <c r="E36" s="2"/>
      <c r="G36" s="2"/>
      <c r="I36" s="2"/>
      <c r="K36" s="2"/>
      <c r="L36" s="2"/>
      <c r="M36" s="2"/>
      <c r="N36" s="2"/>
      <c r="O36" s="2"/>
      <c r="P36" s="2"/>
    </row>
    <row r="37" spans="2:16">
      <c r="E37" s="2"/>
      <c r="G37" s="2"/>
      <c r="I37" s="2"/>
      <c r="K37" s="2"/>
      <c r="L37" s="2"/>
      <c r="M37" s="2"/>
      <c r="N37" s="2"/>
      <c r="O37" s="2"/>
      <c r="P37" s="2"/>
    </row>
    <row r="38" spans="2:16">
      <c r="E38" s="2"/>
      <c r="G38" s="2"/>
      <c r="I38" s="2"/>
      <c r="K38" s="2"/>
      <c r="L38" s="2"/>
      <c r="M38" s="2"/>
      <c r="N38" s="2"/>
      <c r="O38" s="2"/>
      <c r="P38" s="2"/>
    </row>
    <row r="39" spans="2:16">
      <c r="E39" s="2"/>
      <c r="G39" s="2"/>
      <c r="I39" s="2"/>
      <c r="K39" s="2"/>
      <c r="L39" s="2"/>
      <c r="M39" s="2"/>
      <c r="N39" s="2"/>
      <c r="O39" s="2"/>
      <c r="P39" s="2"/>
    </row>
    <row r="40" spans="2:16">
      <c r="E40" s="2"/>
      <c r="G40" s="2"/>
      <c r="I40" s="2"/>
      <c r="K40" s="2"/>
      <c r="L40" s="2"/>
      <c r="M40" s="2"/>
      <c r="N40" s="2"/>
      <c r="O40" s="2"/>
      <c r="P40" s="2"/>
    </row>
    <row r="41" spans="2:16">
      <c r="E41" s="2"/>
      <c r="G41" s="2"/>
      <c r="I41" s="2"/>
      <c r="K41" s="2"/>
      <c r="L41" s="2"/>
      <c r="M41" s="2"/>
      <c r="N41" s="2"/>
      <c r="O41" s="2"/>
      <c r="P41" s="2"/>
    </row>
    <row r="42" spans="2:16">
      <c r="E42" s="2"/>
      <c r="G42" s="2"/>
      <c r="I42" s="2"/>
      <c r="K42" s="2"/>
      <c r="L42" s="2"/>
      <c r="M42" s="2"/>
      <c r="N42" s="2"/>
      <c r="O42" s="2"/>
      <c r="P42" s="2"/>
    </row>
    <row r="43" spans="2:16">
      <c r="E43" s="2"/>
      <c r="G43" s="2"/>
      <c r="I43" s="2"/>
      <c r="K43" s="2"/>
      <c r="L43" s="2"/>
      <c r="M43" s="2"/>
      <c r="N43" s="2"/>
      <c r="O43" s="2"/>
      <c r="P43" s="2"/>
    </row>
    <row r="44" spans="2:16">
      <c r="E44" s="2"/>
      <c r="G44" s="2"/>
      <c r="I44" s="2"/>
      <c r="K44" s="2"/>
      <c r="L44" s="2"/>
      <c r="M44" s="2"/>
      <c r="N44" s="2"/>
      <c r="O44" s="2"/>
      <c r="P44" s="2"/>
    </row>
    <row r="45" spans="2:16" ht="29" thickBot="1">
      <c r="E45" s="54" t="s">
        <v>31</v>
      </c>
      <c r="F45" s="54" t="s">
        <v>32</v>
      </c>
      <c r="G45" s="67" t="s">
        <v>33</v>
      </c>
      <c r="H45" s="67" t="s">
        <v>34</v>
      </c>
      <c r="I45" s="67" t="s">
        <v>35</v>
      </c>
      <c r="J45" s="67" t="s">
        <v>36</v>
      </c>
      <c r="K45" s="67" t="s">
        <v>37</v>
      </c>
      <c r="L45" s="67" t="s">
        <v>38</v>
      </c>
      <c r="M45" s="67" t="s">
        <v>39</v>
      </c>
      <c r="N45" s="54" t="s">
        <v>42</v>
      </c>
      <c r="O45" s="67" t="s">
        <v>46</v>
      </c>
      <c r="P45" s="54" t="s">
        <v>47</v>
      </c>
    </row>
    <row r="46" spans="2:16" ht="15" thickTop="1" thickBot="1">
      <c r="B46" s="101" t="s">
        <v>17</v>
      </c>
      <c r="C46" s="96" t="s">
        <v>1</v>
      </c>
      <c r="D46" s="12" t="s">
        <v>3</v>
      </c>
      <c r="E46" s="50">
        <f t="shared" ref="E46:P46" si="0">E320*0.391+E311</f>
        <v>2092.7253000000001</v>
      </c>
      <c r="F46" s="50">
        <f t="shared" si="0"/>
        <v>2117.8779000000004</v>
      </c>
      <c r="G46" s="50">
        <f t="shared" si="0"/>
        <v>2151.9169999999999</v>
      </c>
      <c r="H46" s="50">
        <f t="shared" si="0"/>
        <v>2197.8269999999998</v>
      </c>
      <c r="I46" s="63">
        <f t="shared" si="0"/>
        <v>2223.1300999999999</v>
      </c>
      <c r="J46" s="49">
        <f t="shared" si="0"/>
        <v>2187.1532999999999</v>
      </c>
      <c r="K46" s="79">
        <f t="shared" si="0"/>
        <v>1995.0022999999999</v>
      </c>
      <c r="L46" s="49">
        <f t="shared" si="0"/>
        <v>1947.9462000000001</v>
      </c>
      <c r="M46" s="7">
        <f t="shared" si="0"/>
        <v>1926.7961</v>
      </c>
      <c r="N46" s="63">
        <f t="shared" si="0"/>
        <v>1933.1877999999999</v>
      </c>
      <c r="O46" s="82">
        <f t="shared" si="0"/>
        <v>1926.8725999999999</v>
      </c>
      <c r="P46" s="50">
        <f t="shared" si="0"/>
        <v>1938.0342000000001</v>
      </c>
    </row>
    <row r="47" spans="2:16" ht="15" thickTop="1" thickBot="1">
      <c r="B47" s="102"/>
      <c r="C47" s="97"/>
      <c r="D47" s="4" t="s">
        <v>6</v>
      </c>
      <c r="E47" s="50">
        <v>6.1</v>
      </c>
      <c r="F47" s="63">
        <f t="shared" ref="F47:P47" si="1">(F46/E46-1)*100</f>
        <v>1.2019064327267515</v>
      </c>
      <c r="G47" s="49">
        <f t="shared" si="1"/>
        <v>1.6072267433358434</v>
      </c>
      <c r="H47" s="49">
        <f t="shared" si="1"/>
        <v>2.1334465966856397</v>
      </c>
      <c r="I47" s="49">
        <f t="shared" si="1"/>
        <v>1.151278057827132</v>
      </c>
      <c r="J47" s="49">
        <f t="shared" si="1"/>
        <v>-1.6182948537289743</v>
      </c>
      <c r="K47" s="79">
        <f t="shared" si="1"/>
        <v>-8.7854381309257157</v>
      </c>
      <c r="L47" s="7">
        <f t="shared" si="1"/>
        <v>-2.3586990350838111</v>
      </c>
      <c r="M47" s="62">
        <f t="shared" si="1"/>
        <v>-1.0857640729502682</v>
      </c>
      <c r="N47" s="63">
        <f t="shared" si="1"/>
        <v>0.33172684956128684</v>
      </c>
      <c r="O47" s="82">
        <f t="shared" si="1"/>
        <v>-0.32667286644370019</v>
      </c>
      <c r="P47" s="50">
        <f t="shared" si="1"/>
        <v>0.57925988464417877</v>
      </c>
    </row>
    <row r="48" spans="2:16" ht="15" thickTop="1" thickBot="1">
      <c r="B48" s="102"/>
      <c r="C48" s="98"/>
      <c r="D48" s="4" t="s">
        <v>4</v>
      </c>
      <c r="E48" s="50">
        <v>15.7</v>
      </c>
      <c r="F48" s="63">
        <v>12.4</v>
      </c>
      <c r="G48" s="49">
        <v>15</v>
      </c>
      <c r="H48" s="49">
        <v>11.5</v>
      </c>
      <c r="I48" s="49">
        <f t="shared" ref="I48:P48" si="2">(I46/E46-1)*100</f>
        <v>6.2313386281515282</v>
      </c>
      <c r="J48" s="49">
        <f t="shared" si="2"/>
        <v>3.2709817690623089</v>
      </c>
      <c r="K48" s="79">
        <f t="shared" si="2"/>
        <v>-7.2918565167708671</v>
      </c>
      <c r="L48" s="7">
        <f t="shared" si="2"/>
        <v>-11.369448095778223</v>
      </c>
      <c r="M48" s="50">
        <f t="shared" si="2"/>
        <v>-13.329584264996452</v>
      </c>
      <c r="N48" s="63">
        <f t="shared" si="2"/>
        <v>-11.611691782190125</v>
      </c>
      <c r="O48" s="82">
        <f t="shared" si="2"/>
        <v>-3.4150186192767773</v>
      </c>
      <c r="P48" s="50">
        <f t="shared" si="2"/>
        <v>-0.50884362206717881</v>
      </c>
    </row>
    <row r="49" spans="2:17" ht="15" thickTop="1" thickBot="1">
      <c r="B49" s="102"/>
      <c r="C49" s="96" t="s">
        <v>2</v>
      </c>
      <c r="D49" s="12" t="s">
        <v>3</v>
      </c>
      <c r="E49" s="50">
        <f t="shared" ref="E49:P49" si="3">E323*0.391+E314</f>
        <v>1881.2492999999999</v>
      </c>
      <c r="F49" s="50">
        <f t="shared" si="3"/>
        <v>1914.5364999999997</v>
      </c>
      <c r="G49" s="50">
        <f t="shared" si="3"/>
        <v>1946.5967000000001</v>
      </c>
      <c r="H49" s="50">
        <f t="shared" si="3"/>
        <v>1962.1375</v>
      </c>
      <c r="I49" s="63">
        <f t="shared" si="3"/>
        <v>1937.0434</v>
      </c>
      <c r="J49" s="49">
        <f t="shared" si="3"/>
        <v>1493.2261999999998</v>
      </c>
      <c r="K49" s="79">
        <f t="shared" si="3"/>
        <v>1133.2818000000002</v>
      </c>
      <c r="L49" s="7">
        <f t="shared" si="3"/>
        <v>1521.0554</v>
      </c>
      <c r="M49" s="50">
        <f t="shared" si="3"/>
        <v>1676.8775000000001</v>
      </c>
      <c r="N49" s="63">
        <f t="shared" si="3"/>
        <v>1724.8266000000001</v>
      </c>
      <c r="O49" s="82">
        <f t="shared" si="3"/>
        <v>1795.7356</v>
      </c>
      <c r="P49" s="50">
        <f t="shared" si="3"/>
        <v>1853.3114</v>
      </c>
    </row>
    <row r="50" spans="2:17" ht="15" thickTop="1" thickBot="1">
      <c r="B50" s="102"/>
      <c r="C50" s="97"/>
      <c r="D50" s="4" t="s">
        <v>6</v>
      </c>
      <c r="E50" s="50">
        <v>6.9</v>
      </c>
      <c r="F50" s="63">
        <f t="shared" ref="F50:P50" si="4">(F49/E49-1)*100</f>
        <v>1.7694199274917777</v>
      </c>
      <c r="G50" s="49">
        <f t="shared" si="4"/>
        <v>1.674567186366005</v>
      </c>
      <c r="H50" s="49">
        <f t="shared" si="4"/>
        <v>0.79835746151217801</v>
      </c>
      <c r="I50" s="49">
        <f t="shared" si="4"/>
        <v>-1.2789164877588854</v>
      </c>
      <c r="J50" s="49">
        <f t="shared" si="4"/>
        <v>-22.912093761038101</v>
      </c>
      <c r="K50" s="79">
        <f t="shared" si="4"/>
        <v>-24.105148972071323</v>
      </c>
      <c r="L50" s="7">
        <f t="shared" si="4"/>
        <v>34.216873508424797</v>
      </c>
      <c r="M50" s="50">
        <f t="shared" si="4"/>
        <v>10.244340870161617</v>
      </c>
      <c r="N50" s="63">
        <f t="shared" si="4"/>
        <v>2.8594277160973292</v>
      </c>
      <c r="O50" s="82">
        <f t="shared" si="4"/>
        <v>4.1110799195698711</v>
      </c>
      <c r="P50" s="50">
        <f t="shared" si="4"/>
        <v>3.2062515216605414</v>
      </c>
    </row>
    <row r="51" spans="2:17" ht="15" thickTop="1" thickBot="1">
      <c r="B51" s="102"/>
      <c r="C51" s="98"/>
      <c r="D51" s="4" t="s">
        <v>4</v>
      </c>
      <c r="E51" s="50">
        <v>17.600000000000001</v>
      </c>
      <c r="F51" s="63">
        <v>17.600000000000001</v>
      </c>
      <c r="G51" s="49">
        <v>19.399999999999999</v>
      </c>
      <c r="H51" s="49">
        <v>11.5</v>
      </c>
      <c r="I51" s="49">
        <f t="shared" ref="I51:P51" si="5">(I49/E49-1)*100</f>
        <v>2.9658004391018178</v>
      </c>
      <c r="J51" s="49">
        <f t="shared" si="5"/>
        <v>-22.005864082507699</v>
      </c>
      <c r="K51" s="79">
        <f t="shared" si="5"/>
        <v>-41.781376697083672</v>
      </c>
      <c r="L51" s="7">
        <f t="shared" si="5"/>
        <v>-22.479673315453176</v>
      </c>
      <c r="M51" s="50">
        <f t="shared" si="5"/>
        <v>-13.43108264894839</v>
      </c>
      <c r="N51" s="63">
        <f t="shared" si="5"/>
        <v>15.510068066043869</v>
      </c>
      <c r="O51" s="82">
        <f t="shared" si="5"/>
        <v>58.454463841208756</v>
      </c>
      <c r="P51" s="50">
        <f t="shared" si="5"/>
        <v>21.843780312012306</v>
      </c>
    </row>
    <row r="52" spans="2:17" ht="16" thickTop="1" thickBot="1">
      <c r="B52" s="103"/>
      <c r="C52" s="13" t="s">
        <v>14</v>
      </c>
      <c r="D52" s="4" t="s">
        <v>8</v>
      </c>
      <c r="E52" s="51">
        <f t="shared" ref="E52:P52" si="6">100*E49/E46</f>
        <v>89.894708110997655</v>
      </c>
      <c r="F52" s="51">
        <f t="shared" si="6"/>
        <v>90.398813831524436</v>
      </c>
      <c r="G52" s="65">
        <f t="shared" si="6"/>
        <v>90.458725870932767</v>
      </c>
      <c r="H52" s="72">
        <f t="shared" si="6"/>
        <v>89.276248767532664</v>
      </c>
      <c r="I52" s="48">
        <f t="shared" si="6"/>
        <v>87.131355920195588</v>
      </c>
      <c r="J52" s="8">
        <f t="shared" si="6"/>
        <v>68.272589763140971</v>
      </c>
      <c r="K52" s="72">
        <f t="shared" si="6"/>
        <v>56.806039772485491</v>
      </c>
      <c r="L52" s="8">
        <f t="shared" si="6"/>
        <v>78.085082637292544</v>
      </c>
      <c r="M52" s="51">
        <f t="shared" si="6"/>
        <v>87.029317736318859</v>
      </c>
      <c r="N52" s="66">
        <f t="shared" si="6"/>
        <v>89.221885219842591</v>
      </c>
      <c r="O52" s="83">
        <f t="shared" si="6"/>
        <v>93.194308746722541</v>
      </c>
      <c r="P52" s="51">
        <f t="shared" si="6"/>
        <v>95.628415638898431</v>
      </c>
      <c r="Q52" s="38"/>
    </row>
    <row r="53" spans="2:17" ht="14" thickTop="1">
      <c r="B53" s="5"/>
      <c r="E53" s="2"/>
      <c r="G53" s="2"/>
      <c r="I53" s="2"/>
      <c r="K53" s="2"/>
      <c r="L53" s="2"/>
      <c r="M53" s="2"/>
      <c r="N53" s="2"/>
      <c r="O53" s="2"/>
      <c r="P53" s="2"/>
    </row>
    <row r="54" spans="2:17">
      <c r="B54" s="5"/>
      <c r="E54" s="2"/>
      <c r="G54" s="2"/>
      <c r="I54" s="56"/>
      <c r="J54" s="55"/>
      <c r="K54" s="2"/>
      <c r="L54" s="2"/>
      <c r="M54" s="2"/>
      <c r="N54" s="2"/>
      <c r="O54" s="2"/>
      <c r="P54" s="2"/>
    </row>
    <row r="55" spans="2:17" ht="14" thickBot="1">
      <c r="B55" s="101" t="s">
        <v>27</v>
      </c>
      <c r="C55" s="96" t="s">
        <v>1</v>
      </c>
      <c r="D55" s="12" t="s">
        <v>5</v>
      </c>
      <c r="E55" s="7">
        <v>355.3</v>
      </c>
      <c r="F55" s="7">
        <v>362</v>
      </c>
      <c r="G55" s="7">
        <v>363</v>
      </c>
      <c r="H55" s="7">
        <v>362.9</v>
      </c>
      <c r="I55" s="52">
        <v>362.1</v>
      </c>
      <c r="J55" s="49">
        <v>352.4</v>
      </c>
      <c r="K55" s="52">
        <v>334.2</v>
      </c>
      <c r="L55" s="50">
        <v>324.10000000000002</v>
      </c>
      <c r="M55" s="50">
        <v>319.10000000000002</v>
      </c>
      <c r="N55" s="50">
        <v>312.2</v>
      </c>
      <c r="O55" s="84">
        <v>320.2</v>
      </c>
      <c r="P55" s="50">
        <v>333.7</v>
      </c>
    </row>
    <row r="56" spans="2:17" ht="15" thickTop="1" thickBot="1">
      <c r="B56" s="104"/>
      <c r="C56" s="106"/>
      <c r="D56" s="4" t="s">
        <v>6</v>
      </c>
      <c r="E56" s="51">
        <v>-1.1000000000000001</v>
      </c>
      <c r="F56" s="51">
        <f t="shared" ref="F56:P56" si="7">(F55/E55-1)*100</f>
        <v>1.8857303687024984</v>
      </c>
      <c r="G56" s="51">
        <f t="shared" si="7"/>
        <v>0.27624309392264568</v>
      </c>
      <c r="H56" s="66">
        <f t="shared" si="7"/>
        <v>-2.7548209366401455E-2</v>
      </c>
      <c r="I56" s="8">
        <f t="shared" si="7"/>
        <v>-0.22044640396802206</v>
      </c>
      <c r="J56" s="66">
        <f t="shared" si="7"/>
        <v>-2.6788180060756783</v>
      </c>
      <c r="K56" s="37">
        <f t="shared" si="7"/>
        <v>-5.1645856980703675</v>
      </c>
      <c r="L56" s="51">
        <f t="shared" si="7"/>
        <v>-3.022142429682817</v>
      </c>
      <c r="M56" s="51">
        <f t="shared" si="7"/>
        <v>-1.5427337241592065</v>
      </c>
      <c r="N56" s="66">
        <f t="shared" si="7"/>
        <v>-2.1623315575054924</v>
      </c>
      <c r="O56" s="83">
        <f t="shared" si="7"/>
        <v>2.5624599615631016</v>
      </c>
      <c r="P56" s="51">
        <f t="shared" si="7"/>
        <v>4.2161149281698895</v>
      </c>
    </row>
    <row r="57" spans="2:17" ht="12.75" customHeight="1" thickTop="1" thickBot="1">
      <c r="B57" s="104"/>
      <c r="C57" s="107"/>
      <c r="D57" s="14" t="s">
        <v>4</v>
      </c>
      <c r="E57" s="15" t="s">
        <v>25</v>
      </c>
      <c r="F57" s="15" t="s">
        <v>25</v>
      </c>
      <c r="G57" s="15">
        <v>7.2</v>
      </c>
      <c r="H57" s="61">
        <v>1</v>
      </c>
      <c r="I57" s="7">
        <f t="shared" ref="I57:P57" si="8">(I55/E55-1)*100</f>
        <v>1.9138755980861344</v>
      </c>
      <c r="J57" s="62">
        <f t="shared" si="8"/>
        <v>-2.6519337016574607</v>
      </c>
      <c r="K57" s="78">
        <f t="shared" si="8"/>
        <v>-7.9338842975206658</v>
      </c>
      <c r="L57" s="62">
        <f t="shared" si="8"/>
        <v>-10.691650592449697</v>
      </c>
      <c r="M57" s="62">
        <f t="shared" si="8"/>
        <v>-11.87517260425297</v>
      </c>
      <c r="N57" s="73">
        <f t="shared" si="8"/>
        <v>-11.407491486946652</v>
      </c>
      <c r="O57" s="82">
        <f t="shared" si="8"/>
        <v>-4.1891083183722362</v>
      </c>
      <c r="P57" s="62">
        <f t="shared" si="8"/>
        <v>2.9620487503856818</v>
      </c>
    </row>
    <row r="58" spans="2:17" ht="15" thickTop="1" thickBot="1">
      <c r="B58" s="104"/>
      <c r="C58" s="96" t="s">
        <v>2</v>
      </c>
      <c r="D58" s="12" t="s">
        <v>5</v>
      </c>
      <c r="E58" s="7">
        <v>304.60000000000002</v>
      </c>
      <c r="F58" s="7">
        <v>307.10000000000002</v>
      </c>
      <c r="G58" s="7">
        <v>296.39999999999998</v>
      </c>
      <c r="H58" s="7">
        <v>304.5</v>
      </c>
      <c r="I58" s="53">
        <v>307.8</v>
      </c>
      <c r="J58" s="49">
        <v>244.8</v>
      </c>
      <c r="K58" s="52">
        <v>142.4</v>
      </c>
      <c r="L58" s="50">
        <v>211.1</v>
      </c>
      <c r="M58" s="50">
        <v>258.5</v>
      </c>
      <c r="N58" s="50">
        <v>284.7</v>
      </c>
      <c r="O58" s="85">
        <v>308.8</v>
      </c>
      <c r="P58" s="50">
        <v>317.60000000000002</v>
      </c>
    </row>
    <row r="59" spans="2:17" ht="15" thickTop="1" thickBot="1">
      <c r="B59" s="104"/>
      <c r="C59" s="97"/>
      <c r="D59" s="4" t="s">
        <v>7</v>
      </c>
      <c r="E59" s="50">
        <v>-2.2999999999999998</v>
      </c>
      <c r="F59" s="50">
        <f t="shared" ref="F59:P59" si="9">(F58/E58-1)*100</f>
        <v>0.82074852265265896</v>
      </c>
      <c r="G59" s="50">
        <f t="shared" si="9"/>
        <v>-3.4842070986649487</v>
      </c>
      <c r="H59" s="63">
        <f t="shared" si="9"/>
        <v>2.7327935222672073</v>
      </c>
      <c r="I59" s="7">
        <f t="shared" si="9"/>
        <v>1.0837438423645374</v>
      </c>
      <c r="J59" s="63">
        <f t="shared" si="9"/>
        <v>-20.467836257309948</v>
      </c>
      <c r="K59" s="68">
        <f t="shared" si="9"/>
        <v>-41.830065359477118</v>
      </c>
      <c r="L59" s="50">
        <f t="shared" si="9"/>
        <v>48.244382022471896</v>
      </c>
      <c r="M59" s="50">
        <f t="shared" si="9"/>
        <v>22.45381335859782</v>
      </c>
      <c r="N59" s="63">
        <f t="shared" si="9"/>
        <v>10.135396518375227</v>
      </c>
      <c r="O59" s="82">
        <f t="shared" si="9"/>
        <v>8.4650509308043631</v>
      </c>
      <c r="P59" s="50">
        <f t="shared" si="9"/>
        <v>2.8497409326424972</v>
      </c>
    </row>
    <row r="60" spans="2:17" ht="15" thickTop="1" thickBot="1">
      <c r="B60" s="104"/>
      <c r="C60" s="98"/>
      <c r="D60" s="4" t="s">
        <v>4</v>
      </c>
      <c r="E60" s="15" t="s">
        <v>25</v>
      </c>
      <c r="F60" s="15" t="s">
        <v>25</v>
      </c>
      <c r="G60" s="15">
        <v>-1.4</v>
      </c>
      <c r="H60" s="61">
        <v>-2.2999999999999998</v>
      </c>
      <c r="I60" s="7">
        <f t="shared" ref="I60:P60" si="10">(I58/E58-1)*100</f>
        <v>1.0505581089953919</v>
      </c>
      <c r="J60" s="73">
        <f t="shared" si="10"/>
        <v>-20.286551611852822</v>
      </c>
      <c r="K60" s="68">
        <f t="shared" si="10"/>
        <v>-51.95681511470984</v>
      </c>
      <c r="L60" s="62">
        <f t="shared" si="10"/>
        <v>-30.673234811165852</v>
      </c>
      <c r="M60" s="62">
        <f t="shared" si="10"/>
        <v>-16.016894087069534</v>
      </c>
      <c r="N60" s="73">
        <f t="shared" si="10"/>
        <v>16.299019607843125</v>
      </c>
      <c r="O60" s="82">
        <f t="shared" si="10"/>
        <v>116.85393258426969</v>
      </c>
      <c r="P60" s="62">
        <f t="shared" si="10"/>
        <v>50.450023685457147</v>
      </c>
    </row>
    <row r="61" spans="2:17" ht="16" thickTop="1" thickBot="1">
      <c r="B61" s="105"/>
      <c r="C61" s="13" t="s">
        <v>14</v>
      </c>
      <c r="D61" s="4" t="s">
        <v>8</v>
      </c>
      <c r="E61" s="8">
        <f t="shared" ref="E61:J61" si="11">100*E58/E55</f>
        <v>85.730368702504933</v>
      </c>
      <c r="F61" s="8">
        <f t="shared" si="11"/>
        <v>84.834254143646419</v>
      </c>
      <c r="G61" s="8">
        <f t="shared" si="11"/>
        <v>81.652892561983464</v>
      </c>
      <c r="H61" s="48">
        <f t="shared" si="11"/>
        <v>83.90741251033343</v>
      </c>
      <c r="I61" s="8">
        <f t="shared" si="11"/>
        <v>85.004142502071247</v>
      </c>
      <c r="J61" s="66">
        <f t="shared" si="11"/>
        <v>69.466515323496026</v>
      </c>
      <c r="K61" s="37">
        <f t="shared" ref="K61:P61" si="12">100*K58/K55</f>
        <v>42.609216038300417</v>
      </c>
      <c r="L61" s="51">
        <f t="shared" si="12"/>
        <v>65.134217834001845</v>
      </c>
      <c r="M61" s="51">
        <f t="shared" si="12"/>
        <v>81.009088060169219</v>
      </c>
      <c r="N61" s="66">
        <f t="shared" si="12"/>
        <v>91.191543882126851</v>
      </c>
      <c r="O61" s="83">
        <f t="shared" si="12"/>
        <v>96.439725171767648</v>
      </c>
      <c r="P61" s="51">
        <f t="shared" si="12"/>
        <v>95.175307162121683</v>
      </c>
    </row>
    <row r="62" spans="2:17" ht="14" thickTop="1">
      <c r="B62" s="5"/>
      <c r="C62" s="9"/>
      <c r="D62" s="5"/>
      <c r="E62" s="10"/>
      <c r="F62" s="10"/>
      <c r="G62" s="10"/>
      <c r="H62" s="10"/>
      <c r="I62" s="10"/>
      <c r="J62" s="10"/>
      <c r="K62" s="10"/>
      <c r="L62" s="10"/>
      <c r="M62" s="10"/>
      <c r="N62" s="11"/>
      <c r="O62" s="11"/>
      <c r="P62" s="11"/>
    </row>
    <row r="63" spans="2:17" ht="14" thickBot="1">
      <c r="B63" s="5"/>
    </row>
    <row r="64" spans="2:17" ht="15" thickTop="1" thickBot="1">
      <c r="B64" s="118" t="s">
        <v>26</v>
      </c>
      <c r="C64" s="96" t="s">
        <v>1</v>
      </c>
      <c r="D64" s="12" t="s">
        <v>5</v>
      </c>
      <c r="E64" s="50">
        <f t="shared" ref="E64:P64" si="13">E46+0.563*E55</f>
        <v>2292.7592</v>
      </c>
      <c r="F64" s="63">
        <f t="shared" si="13"/>
        <v>2321.6839000000004</v>
      </c>
      <c r="G64" s="49">
        <f t="shared" si="13"/>
        <v>2356.2860000000001</v>
      </c>
      <c r="H64" s="49">
        <f t="shared" si="13"/>
        <v>2402.1396999999997</v>
      </c>
      <c r="I64" s="49">
        <f t="shared" si="13"/>
        <v>2426.9924000000001</v>
      </c>
      <c r="J64" s="49">
        <f t="shared" si="13"/>
        <v>2385.5544999999997</v>
      </c>
      <c r="K64" s="79">
        <f t="shared" si="13"/>
        <v>2183.1569</v>
      </c>
      <c r="L64" s="49">
        <f t="shared" si="13"/>
        <v>2130.4144999999999</v>
      </c>
      <c r="M64" s="7">
        <f t="shared" si="13"/>
        <v>2106.4494</v>
      </c>
      <c r="N64" s="63">
        <f t="shared" si="13"/>
        <v>2108.9564</v>
      </c>
      <c r="O64" s="82">
        <f t="shared" si="13"/>
        <v>2107.1451999999999</v>
      </c>
      <c r="P64" s="50">
        <f t="shared" si="13"/>
        <v>2125.9072999999999</v>
      </c>
    </row>
    <row r="65" spans="2:16" ht="15" thickTop="1" thickBot="1">
      <c r="B65" s="119"/>
      <c r="C65" s="106"/>
      <c r="D65" s="4" t="s">
        <v>6</v>
      </c>
      <c r="E65" s="50">
        <v>5.5</v>
      </c>
      <c r="F65" s="63">
        <f t="shared" ref="F65:P65" si="14">(F64/E64-1)*100</f>
        <v>1.2615672853913518</v>
      </c>
      <c r="G65" s="49">
        <f t="shared" si="14"/>
        <v>1.4903880756548915</v>
      </c>
      <c r="H65" s="49">
        <f t="shared" si="14"/>
        <v>1.9460158911099867</v>
      </c>
      <c r="I65" s="49">
        <f t="shared" si="14"/>
        <v>1.0346067716211715</v>
      </c>
      <c r="J65" s="49">
        <f t="shared" si="14"/>
        <v>-1.7073765867581803</v>
      </c>
      <c r="K65" s="79">
        <f t="shared" si="14"/>
        <v>-8.4842999814089275</v>
      </c>
      <c r="L65" s="7">
        <f t="shared" si="14"/>
        <v>-2.415877667793831</v>
      </c>
      <c r="M65" s="62">
        <f t="shared" si="14"/>
        <v>-1.124903158516799</v>
      </c>
      <c r="N65" s="63">
        <f t="shared" si="14"/>
        <v>0.11901543896568612</v>
      </c>
      <c r="O65" s="82">
        <f t="shared" si="14"/>
        <v>-8.5881339225413189E-2</v>
      </c>
      <c r="P65" s="50">
        <f t="shared" si="14"/>
        <v>0.89040375575446529</v>
      </c>
    </row>
    <row r="66" spans="2:16" ht="15" thickTop="1" thickBot="1">
      <c r="B66" s="119"/>
      <c r="C66" s="107"/>
      <c r="D66" s="4" t="s">
        <v>4</v>
      </c>
      <c r="E66" s="8" t="s">
        <v>25</v>
      </c>
      <c r="F66" s="48" t="s">
        <v>25</v>
      </c>
      <c r="G66" s="48">
        <v>14.2</v>
      </c>
      <c r="H66" s="48">
        <v>10.5</v>
      </c>
      <c r="I66" s="48">
        <f t="shared" ref="I66:P66" si="15">(I64/E64-1)*100</f>
        <v>5.8546575671793333</v>
      </c>
      <c r="J66" s="48">
        <f t="shared" si="15"/>
        <v>2.7510463418383146</v>
      </c>
      <c r="K66" s="80">
        <f t="shared" si="15"/>
        <v>-7.347541851880468</v>
      </c>
      <c r="L66" s="8">
        <f t="shared" si="15"/>
        <v>-11.31179839374038</v>
      </c>
      <c r="M66" s="51">
        <f t="shared" si="15"/>
        <v>-13.207416718733855</v>
      </c>
      <c r="N66" s="66">
        <f t="shared" si="15"/>
        <v>-11.594708903108264</v>
      </c>
      <c r="O66" s="83">
        <f t="shared" si="15"/>
        <v>-3.4817332643384491</v>
      </c>
      <c r="P66" s="51">
        <f t="shared" si="15"/>
        <v>-0.21156446315963029</v>
      </c>
    </row>
    <row r="67" spans="2:16" ht="12.75" customHeight="1" thickTop="1" thickBot="1">
      <c r="B67" s="119"/>
      <c r="C67" s="96" t="s">
        <v>2</v>
      </c>
      <c r="D67" s="12" t="s">
        <v>5</v>
      </c>
      <c r="E67" s="50">
        <f t="shared" ref="E67:P67" si="16">E49+0.563*E58</f>
        <v>2052.7390999999998</v>
      </c>
      <c r="F67" s="63">
        <f t="shared" si="16"/>
        <v>2087.4337999999998</v>
      </c>
      <c r="G67" s="49">
        <f t="shared" si="16"/>
        <v>2113.4699000000001</v>
      </c>
      <c r="H67" s="49">
        <f t="shared" si="16"/>
        <v>2133.5709999999999</v>
      </c>
      <c r="I67" s="49">
        <f t="shared" si="16"/>
        <v>2110.3348000000001</v>
      </c>
      <c r="J67" s="49">
        <f t="shared" si="16"/>
        <v>1631.0485999999999</v>
      </c>
      <c r="K67" s="79">
        <f t="shared" si="16"/>
        <v>1213.4530000000002</v>
      </c>
      <c r="L67" s="7">
        <f t="shared" si="16"/>
        <v>1639.9047</v>
      </c>
      <c r="M67" s="50">
        <f t="shared" si="16"/>
        <v>1822.413</v>
      </c>
      <c r="N67" s="63">
        <f t="shared" si="16"/>
        <v>1885.1127000000001</v>
      </c>
      <c r="O67" s="82">
        <f t="shared" si="16"/>
        <v>1969.59</v>
      </c>
      <c r="P67" s="50">
        <f t="shared" si="16"/>
        <v>2032.1202000000001</v>
      </c>
    </row>
    <row r="68" spans="2:16" ht="15" thickTop="1" thickBot="1">
      <c r="B68" s="119"/>
      <c r="C68" s="97"/>
      <c r="D68" s="4" t="s">
        <v>6</v>
      </c>
      <c r="E68" s="50">
        <v>6</v>
      </c>
      <c r="F68" s="63">
        <f t="shared" ref="F68:P68" si="17">(F67/E67-1)*100</f>
        <v>1.690166081018285</v>
      </c>
      <c r="G68" s="49">
        <f t="shared" si="17"/>
        <v>1.2472778777463667</v>
      </c>
      <c r="H68" s="49">
        <f t="shared" si="17"/>
        <v>0.95109469030052463</v>
      </c>
      <c r="I68" s="49">
        <f t="shared" si="17"/>
        <v>-1.0890755451775425</v>
      </c>
      <c r="J68" s="49">
        <f t="shared" si="17"/>
        <v>-22.71138209918162</v>
      </c>
      <c r="K68" s="79">
        <f t="shared" si="17"/>
        <v>-25.602891293367936</v>
      </c>
      <c r="L68" s="7">
        <f t="shared" si="17"/>
        <v>35.14365204091132</v>
      </c>
      <c r="M68" s="50">
        <f t="shared" si="17"/>
        <v>11.129201593238914</v>
      </c>
      <c r="N68" s="63">
        <f t="shared" si="17"/>
        <v>3.4404769939635038</v>
      </c>
      <c r="O68" s="82">
        <f t="shared" si="17"/>
        <v>4.4812864504069072</v>
      </c>
      <c r="P68" s="50">
        <f t="shared" si="17"/>
        <v>3.1747825689610654</v>
      </c>
    </row>
    <row r="69" spans="2:16" ht="15" thickTop="1" thickBot="1">
      <c r="B69" s="119"/>
      <c r="C69" s="98"/>
      <c r="D69" s="4" t="s">
        <v>4</v>
      </c>
      <c r="E69" s="8" t="s">
        <v>25</v>
      </c>
      <c r="F69" s="48" t="s">
        <v>25</v>
      </c>
      <c r="G69" s="48">
        <v>17.5</v>
      </c>
      <c r="H69" s="48">
        <v>10.199999999999999</v>
      </c>
      <c r="I69" s="48">
        <f t="shared" ref="I69:P69" si="18">(I67/E67-1)*100</f>
        <v>2.8057973855518448</v>
      </c>
      <c r="J69" s="48">
        <f t="shared" si="18"/>
        <v>-21.863457418386155</v>
      </c>
      <c r="K69" s="80">
        <f t="shared" si="18"/>
        <v>-42.584798581706785</v>
      </c>
      <c r="L69" s="8">
        <f t="shared" si="18"/>
        <v>-23.138030091335125</v>
      </c>
      <c r="M69" s="51">
        <f t="shared" si="18"/>
        <v>-13.64341809650298</v>
      </c>
      <c r="N69" s="66">
        <f t="shared" si="18"/>
        <v>15.576733887635253</v>
      </c>
      <c r="O69" s="83">
        <f t="shared" si="18"/>
        <v>62.312837827258207</v>
      </c>
      <c r="P69" s="51">
        <f t="shared" si="18"/>
        <v>23.916969077532379</v>
      </c>
    </row>
    <row r="70" spans="2:16" ht="16" thickTop="1" thickBot="1">
      <c r="B70" s="120"/>
      <c r="C70" s="13" t="s">
        <v>14</v>
      </c>
      <c r="D70" s="4" t="s">
        <v>10</v>
      </c>
      <c r="E70" s="8">
        <f t="shared" ref="E70:J70" si="19">100*E67/E64</f>
        <v>89.53138646221548</v>
      </c>
      <c r="F70" s="8">
        <f t="shared" si="19"/>
        <v>89.910336200375909</v>
      </c>
      <c r="G70" s="45">
        <f t="shared" si="19"/>
        <v>89.694964872685233</v>
      </c>
      <c r="H70" s="71">
        <f t="shared" si="19"/>
        <v>88.819605287735769</v>
      </c>
      <c r="I70" s="48">
        <f t="shared" si="19"/>
        <v>86.952674429470818</v>
      </c>
      <c r="J70" s="8">
        <f t="shared" si="19"/>
        <v>68.371885865529379</v>
      </c>
      <c r="K70" s="72">
        <f t="shared" ref="K70:P70" si="20">100*K67/K64</f>
        <v>55.582491574471824</v>
      </c>
      <c r="L70" s="8">
        <f t="shared" si="20"/>
        <v>76.97585141295275</v>
      </c>
      <c r="M70" s="51">
        <f t="shared" si="20"/>
        <v>86.515868835966344</v>
      </c>
      <c r="N70" s="66">
        <f t="shared" si="20"/>
        <v>89.38604420650897</v>
      </c>
      <c r="O70" s="83">
        <f t="shared" si="20"/>
        <v>93.47196386846052</v>
      </c>
      <c r="P70" s="51">
        <f t="shared" si="20"/>
        <v>95.588373020780367</v>
      </c>
    </row>
    <row r="71" spans="2:16" ht="15" thickTop="1" thickBot="1">
      <c r="B71" s="9"/>
    </row>
    <row r="72" spans="2:16" ht="15" thickTop="1" thickBot="1">
      <c r="B72" s="9"/>
      <c r="E72" s="90" t="s">
        <v>48</v>
      </c>
      <c r="F72" s="58" t="s">
        <v>49</v>
      </c>
      <c r="J72" s="91" t="s">
        <v>50</v>
      </c>
      <c r="K72" s="58" t="s">
        <v>51</v>
      </c>
    </row>
    <row r="73" spans="2:16" ht="14" thickTop="1">
      <c r="B73" s="114"/>
      <c r="C73" s="116"/>
      <c r="D73" s="5"/>
      <c r="E73" s="10"/>
      <c r="F73" s="10"/>
      <c r="G73" s="10"/>
      <c r="H73" s="10"/>
      <c r="I73" s="10"/>
      <c r="J73" s="10"/>
      <c r="K73" s="43"/>
      <c r="L73" s="43"/>
      <c r="M73" s="10"/>
      <c r="N73" s="10"/>
      <c r="O73" s="10"/>
      <c r="P73" s="10"/>
    </row>
    <row r="74" spans="2:16">
      <c r="B74" s="115"/>
      <c r="C74" s="117"/>
      <c r="D74" s="5"/>
      <c r="E74" s="10"/>
      <c r="F74" s="10"/>
      <c r="G74" s="10"/>
      <c r="H74" s="10"/>
      <c r="I74" s="10"/>
      <c r="J74" s="10"/>
      <c r="K74" s="43"/>
      <c r="L74" s="43"/>
      <c r="M74" s="43"/>
      <c r="N74" s="10"/>
      <c r="O74" s="10"/>
      <c r="P74" s="10"/>
    </row>
    <row r="75" spans="2:16">
      <c r="B75" s="115"/>
      <c r="C75" s="117"/>
      <c r="D75" s="5"/>
      <c r="E75" s="10"/>
      <c r="F75" s="10"/>
      <c r="G75" s="10"/>
      <c r="H75" s="10"/>
      <c r="I75" s="10"/>
      <c r="J75" s="10"/>
      <c r="K75" s="43"/>
      <c r="L75" s="43"/>
      <c r="M75" s="10"/>
      <c r="N75" s="10"/>
      <c r="O75" s="10"/>
      <c r="P75" s="10"/>
    </row>
    <row r="76" spans="2:16">
      <c r="B76" s="115"/>
      <c r="C76" s="116"/>
      <c r="D76" s="5"/>
      <c r="E76" s="10"/>
      <c r="F76" s="10"/>
      <c r="G76" s="10"/>
      <c r="H76" s="10"/>
      <c r="I76" s="10"/>
      <c r="J76" s="10"/>
      <c r="K76" s="43"/>
      <c r="L76" s="43"/>
      <c r="M76" s="10"/>
      <c r="N76" s="10"/>
      <c r="O76" s="10"/>
      <c r="P76" s="10"/>
    </row>
    <row r="77" spans="2:16">
      <c r="B77" s="115"/>
      <c r="C77" s="117"/>
      <c r="D77" s="5"/>
      <c r="E77" s="10"/>
      <c r="F77" s="10"/>
      <c r="G77" s="10"/>
      <c r="H77" s="10"/>
      <c r="I77" s="10"/>
      <c r="J77" s="10"/>
      <c r="K77" s="43"/>
      <c r="L77" s="43"/>
      <c r="M77" s="43"/>
      <c r="N77" s="10"/>
      <c r="O77" s="10"/>
      <c r="P77" s="10"/>
    </row>
    <row r="78" spans="2:16">
      <c r="B78" s="115"/>
      <c r="C78" s="117"/>
      <c r="D78" s="5"/>
      <c r="E78" s="10"/>
      <c r="F78" s="10"/>
      <c r="G78" s="10"/>
      <c r="H78" s="10"/>
      <c r="I78" s="10"/>
      <c r="J78" s="10"/>
      <c r="K78" s="43"/>
      <c r="L78" s="43"/>
      <c r="M78" s="10"/>
      <c r="N78" s="10"/>
      <c r="O78" s="10"/>
      <c r="P78" s="10"/>
    </row>
    <row r="79" spans="2:16">
      <c r="B79" s="115"/>
      <c r="C79" s="39"/>
      <c r="D79" s="5"/>
      <c r="E79" s="10"/>
      <c r="F79" s="10"/>
      <c r="G79" s="11"/>
      <c r="H79" s="11"/>
      <c r="I79" s="11"/>
      <c r="J79" s="11"/>
      <c r="K79" s="44"/>
      <c r="L79" s="44"/>
      <c r="M79" s="11"/>
      <c r="N79" s="11"/>
      <c r="O79" s="11"/>
      <c r="P79" s="11"/>
    </row>
    <row r="80" spans="2:16">
      <c r="B80" s="9"/>
    </row>
    <row r="81" spans="4:13">
      <c r="L81" s="38"/>
      <c r="M81" s="38"/>
    </row>
    <row r="89" spans="4:13" ht="23.25" customHeight="1">
      <c r="D89" s="33"/>
      <c r="G89" s="6"/>
      <c r="H89" s="32"/>
    </row>
    <row r="91" spans="4:13" ht="54">
      <c r="D91" s="1"/>
    </row>
    <row r="92" spans="4:13" ht="42.75" customHeight="1"/>
    <row r="111" spans="5:16"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</row>
    <row r="112" spans="5:16"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</row>
    <row r="113" spans="5:16">
      <c r="E113" s="2"/>
      <c r="G113" s="2"/>
      <c r="I113" s="2"/>
      <c r="K113" s="2"/>
      <c r="L113" s="2"/>
      <c r="M113" s="2"/>
      <c r="N113" s="2"/>
      <c r="O113" s="2"/>
      <c r="P113" s="2"/>
    </row>
    <row r="114" spans="5:16">
      <c r="E114" s="2"/>
      <c r="G114" s="2"/>
      <c r="I114" s="2"/>
      <c r="K114" s="2"/>
      <c r="L114" s="2"/>
      <c r="M114" s="2"/>
      <c r="N114" s="2"/>
      <c r="O114" s="2"/>
      <c r="P114" s="2"/>
    </row>
    <row r="115" spans="5:16">
      <c r="E115" s="2"/>
      <c r="G115" s="2"/>
      <c r="I115" s="2"/>
      <c r="K115" s="2"/>
      <c r="L115" s="2"/>
      <c r="M115" s="2"/>
      <c r="N115" s="2"/>
      <c r="O115" s="2"/>
      <c r="P115" s="2"/>
    </row>
    <row r="116" spans="5:16">
      <c r="E116" s="2"/>
      <c r="G116" s="2"/>
      <c r="I116" s="2"/>
      <c r="K116" s="2"/>
      <c r="L116" s="2"/>
      <c r="M116" s="2"/>
      <c r="N116" s="2"/>
      <c r="O116" s="2"/>
      <c r="P116" s="2"/>
    </row>
    <row r="117" spans="5:16">
      <c r="E117" s="2"/>
      <c r="G117" s="2"/>
      <c r="I117" s="2"/>
      <c r="K117" s="2"/>
      <c r="L117" s="2"/>
      <c r="M117" s="2"/>
      <c r="N117" s="2"/>
      <c r="O117" s="2"/>
      <c r="P117" s="2"/>
    </row>
    <row r="118" spans="5:16">
      <c r="E118" s="2"/>
      <c r="G118" s="2"/>
      <c r="I118" s="2"/>
      <c r="K118" s="2"/>
      <c r="L118" s="2"/>
      <c r="M118" s="2"/>
      <c r="N118" s="2"/>
      <c r="O118" s="2"/>
      <c r="P118" s="2"/>
    </row>
    <row r="119" spans="5:16">
      <c r="E119" s="2"/>
      <c r="G119" s="2"/>
      <c r="I119" s="2"/>
      <c r="K119" s="2"/>
      <c r="L119" s="2"/>
      <c r="M119" s="2"/>
      <c r="N119" s="2"/>
      <c r="O119" s="2"/>
      <c r="P119" s="2"/>
    </row>
    <row r="120" spans="5:16">
      <c r="E120" s="2"/>
      <c r="G120" s="2"/>
      <c r="I120" s="2"/>
      <c r="K120" s="2"/>
      <c r="L120" s="2"/>
      <c r="M120" s="2"/>
      <c r="N120" s="2"/>
      <c r="O120" s="2"/>
      <c r="P120" s="2"/>
    </row>
    <row r="121" spans="5:16">
      <c r="E121" s="2"/>
      <c r="G121" s="2"/>
      <c r="I121" s="2"/>
      <c r="K121" s="2"/>
      <c r="L121" s="2"/>
      <c r="M121" s="2"/>
      <c r="N121" s="2"/>
      <c r="O121" s="2"/>
      <c r="P121" s="2"/>
    </row>
    <row r="122" spans="5:16">
      <c r="E122" s="2"/>
      <c r="G122" s="2"/>
      <c r="I122" s="2"/>
      <c r="K122" s="2"/>
      <c r="L122" s="2"/>
      <c r="M122" s="2"/>
      <c r="N122" s="2"/>
      <c r="O122" s="2"/>
      <c r="P122" s="2"/>
    </row>
    <row r="123" spans="5:16">
      <c r="E123" s="2"/>
      <c r="G123" s="2"/>
      <c r="I123" s="2"/>
      <c r="K123" s="2"/>
      <c r="L123" s="2"/>
      <c r="M123" s="2"/>
      <c r="N123" s="2"/>
      <c r="O123" s="2"/>
      <c r="P123" s="2"/>
    </row>
    <row r="124" spans="5:16">
      <c r="E124" s="2"/>
      <c r="G124" s="2"/>
      <c r="I124" s="2"/>
      <c r="K124" s="2"/>
      <c r="L124" s="2"/>
      <c r="M124" s="2"/>
      <c r="N124" s="2"/>
      <c r="O124" s="2"/>
      <c r="P124" s="2"/>
    </row>
    <row r="125" spans="5:16">
      <c r="E125" s="2"/>
      <c r="G125" s="2"/>
      <c r="I125" s="2"/>
      <c r="K125" s="2"/>
      <c r="L125" s="2"/>
      <c r="M125" s="2"/>
      <c r="N125" s="2"/>
      <c r="O125" s="2"/>
      <c r="P125" s="2"/>
    </row>
    <row r="126" spans="5:16">
      <c r="E126" s="2"/>
      <c r="G126" s="2"/>
      <c r="I126" s="2"/>
      <c r="K126" s="2"/>
      <c r="L126" s="2"/>
      <c r="M126" s="2"/>
      <c r="N126" s="2"/>
      <c r="O126" s="2"/>
      <c r="P126" s="2"/>
    </row>
    <row r="127" spans="5:16">
      <c r="E127" s="2"/>
      <c r="G127" s="2"/>
      <c r="I127" s="2"/>
      <c r="K127" s="2"/>
      <c r="L127" s="2"/>
      <c r="M127" s="2"/>
      <c r="N127" s="2"/>
      <c r="O127" s="2"/>
      <c r="P127" s="2"/>
    </row>
    <row r="128" spans="5:16">
      <c r="E128" s="2"/>
      <c r="G128" s="2"/>
      <c r="I128" s="2"/>
      <c r="K128" s="2"/>
      <c r="L128" s="2"/>
      <c r="M128" s="2"/>
      <c r="N128" s="2"/>
      <c r="O128" s="2"/>
      <c r="P128" s="2"/>
    </row>
    <row r="129" spans="2:16">
      <c r="E129" s="2"/>
      <c r="G129" s="2"/>
      <c r="I129" s="2"/>
      <c r="K129" s="2"/>
      <c r="L129" s="2"/>
      <c r="M129" s="2"/>
      <c r="N129" s="2"/>
      <c r="O129" s="2"/>
      <c r="P129" s="2"/>
    </row>
    <row r="130" spans="2:16">
      <c r="E130" s="2"/>
      <c r="G130" s="2"/>
      <c r="I130" s="2"/>
      <c r="K130" s="2"/>
      <c r="L130" s="2"/>
      <c r="M130" s="2"/>
      <c r="N130" s="2"/>
      <c r="O130" s="2"/>
      <c r="P130" s="2"/>
    </row>
    <row r="131" spans="2:16">
      <c r="E131" s="2"/>
      <c r="G131" s="2"/>
      <c r="I131" s="2"/>
      <c r="K131" s="2"/>
      <c r="L131" s="2"/>
      <c r="M131" s="2"/>
      <c r="N131" s="2"/>
      <c r="O131" s="2"/>
      <c r="P131" s="2"/>
    </row>
    <row r="132" spans="2:16">
      <c r="E132" s="2"/>
      <c r="G132" s="2"/>
      <c r="I132" s="2"/>
      <c r="K132" s="2"/>
      <c r="L132" s="2"/>
      <c r="M132" s="2"/>
      <c r="N132" s="2"/>
      <c r="O132" s="2"/>
      <c r="P132" s="2"/>
    </row>
    <row r="133" spans="2:16" ht="28">
      <c r="E133" s="3" t="s">
        <v>31</v>
      </c>
      <c r="F133" s="54" t="s">
        <v>32</v>
      </c>
      <c r="G133" s="54" t="s">
        <v>33</v>
      </c>
      <c r="H133" s="54" t="s">
        <v>34</v>
      </c>
      <c r="I133" s="54" t="s">
        <v>35</v>
      </c>
      <c r="J133" s="54" t="s">
        <v>36</v>
      </c>
      <c r="K133" s="67" t="s">
        <v>37</v>
      </c>
      <c r="L133" s="54" t="s">
        <v>38</v>
      </c>
      <c r="M133" s="54" t="s">
        <v>39</v>
      </c>
      <c r="N133" s="54" t="s">
        <v>42</v>
      </c>
      <c r="O133" s="54" t="s">
        <v>46</v>
      </c>
      <c r="P133" s="54" t="s">
        <v>47</v>
      </c>
    </row>
    <row r="134" spans="2:16">
      <c r="B134" s="101" t="s">
        <v>0</v>
      </c>
      <c r="C134" s="96" t="s">
        <v>1</v>
      </c>
      <c r="D134" s="12" t="s">
        <v>5</v>
      </c>
      <c r="E134" s="7">
        <v>148.9</v>
      </c>
      <c r="F134" s="7">
        <v>149.80000000000001</v>
      </c>
      <c r="G134" s="7">
        <v>152.19999999999999</v>
      </c>
      <c r="H134" s="52">
        <v>150.5</v>
      </c>
      <c r="I134" s="52">
        <v>147</v>
      </c>
      <c r="J134" s="49">
        <v>148.69999999999999</v>
      </c>
      <c r="K134" s="52">
        <v>124.3</v>
      </c>
      <c r="L134" s="50">
        <v>106.7</v>
      </c>
      <c r="M134" s="50">
        <v>97.9</v>
      </c>
      <c r="N134" s="50">
        <v>94.5</v>
      </c>
      <c r="O134" s="50">
        <v>97.2</v>
      </c>
      <c r="P134" s="50">
        <v>93</v>
      </c>
    </row>
    <row r="135" spans="2:16">
      <c r="B135" s="104"/>
      <c r="C135" s="106"/>
      <c r="D135" s="4" t="s">
        <v>6</v>
      </c>
      <c r="E135" s="7">
        <v>-1.5</v>
      </c>
      <c r="F135" s="7">
        <f t="shared" ref="F135:P135" si="21">(F134/E134-1)*100</f>
        <v>0.60443250503694479</v>
      </c>
      <c r="G135" s="49">
        <f t="shared" si="21"/>
        <v>1.6021361815754087</v>
      </c>
      <c r="H135" s="49">
        <f t="shared" si="21"/>
        <v>-1.1169513797634645</v>
      </c>
      <c r="I135" s="7">
        <f t="shared" si="21"/>
        <v>-2.3255813953488413</v>
      </c>
      <c r="J135" s="63">
        <f t="shared" si="21"/>
        <v>1.1564625850340127</v>
      </c>
      <c r="K135" s="37">
        <f t="shared" si="21"/>
        <v>-16.408876933422999</v>
      </c>
      <c r="L135" s="50">
        <f t="shared" si="21"/>
        <v>-14.159292035398231</v>
      </c>
      <c r="M135" s="50">
        <f t="shared" si="21"/>
        <v>-8.2474226804123631</v>
      </c>
      <c r="N135" s="50">
        <f t="shared" si="21"/>
        <v>-3.4729315628192037</v>
      </c>
      <c r="O135" s="50">
        <f t="shared" si="21"/>
        <v>2.8571428571428692</v>
      </c>
      <c r="P135" s="50">
        <f t="shared" si="21"/>
        <v>-4.3209876543209962</v>
      </c>
    </row>
    <row r="136" spans="2:16">
      <c r="B136" s="104"/>
      <c r="C136" s="107"/>
      <c r="D136" s="14" t="s">
        <v>4</v>
      </c>
      <c r="E136" s="7">
        <v>-12.9</v>
      </c>
      <c r="F136" s="7">
        <v>-12.8</v>
      </c>
      <c r="G136" s="49">
        <v>2.2999999999999998</v>
      </c>
      <c r="H136" s="49">
        <v>-0.5</v>
      </c>
      <c r="I136" s="7">
        <f t="shared" ref="I136:P136" si="22">(I134/E134-1)*100</f>
        <v>-1.2760241773002057</v>
      </c>
      <c r="J136" s="63">
        <f t="shared" si="22"/>
        <v>-0.73431241655542712</v>
      </c>
      <c r="K136" s="68">
        <f t="shared" si="22"/>
        <v>-18.331143232588698</v>
      </c>
      <c r="L136" s="50">
        <f t="shared" si="22"/>
        <v>-29.102990033222586</v>
      </c>
      <c r="M136" s="50">
        <f t="shared" si="22"/>
        <v>-33.401360544217681</v>
      </c>
      <c r="N136" s="50">
        <f t="shared" si="22"/>
        <v>-36.449226630800268</v>
      </c>
      <c r="O136" s="50">
        <f t="shared" si="22"/>
        <v>-21.802091713596138</v>
      </c>
      <c r="P136" s="50">
        <f t="shared" si="22"/>
        <v>-12.839737582005629</v>
      </c>
    </row>
    <row r="137" spans="2:16">
      <c r="B137" s="104"/>
      <c r="C137" s="96" t="s">
        <v>2</v>
      </c>
      <c r="D137" s="12" t="s">
        <v>5</v>
      </c>
      <c r="E137" s="7">
        <v>123.5</v>
      </c>
      <c r="F137" s="7">
        <v>120.9</v>
      </c>
      <c r="G137" s="7">
        <v>118</v>
      </c>
      <c r="H137" s="53">
        <v>114.8</v>
      </c>
      <c r="I137" s="53">
        <v>109.5</v>
      </c>
      <c r="J137" s="49">
        <v>86.3</v>
      </c>
      <c r="K137" s="53">
        <v>56.7</v>
      </c>
      <c r="L137" s="81">
        <v>64.2</v>
      </c>
      <c r="M137" s="50">
        <v>70.900000000000006</v>
      </c>
      <c r="N137" s="50">
        <v>75.8</v>
      </c>
      <c r="O137" s="50">
        <v>80.599999999999994</v>
      </c>
      <c r="P137" s="50">
        <v>82.5</v>
      </c>
    </row>
    <row r="138" spans="2:16">
      <c r="B138" s="104"/>
      <c r="C138" s="97"/>
      <c r="D138" s="4" t="s">
        <v>7</v>
      </c>
      <c r="E138" s="7">
        <v>-0.9</v>
      </c>
      <c r="F138" s="7">
        <f t="shared" ref="F138:P138" si="23">(F137/E137-1)*100</f>
        <v>-2.1052631578947323</v>
      </c>
      <c r="G138" s="49">
        <f t="shared" si="23"/>
        <v>-2.3986765922249798</v>
      </c>
      <c r="H138" s="49">
        <f t="shared" si="23"/>
        <v>-2.7118644067796627</v>
      </c>
      <c r="I138" s="7">
        <f t="shared" si="23"/>
        <v>-4.6167247386759591</v>
      </c>
      <c r="J138" s="63">
        <f t="shared" si="23"/>
        <v>-21.18721461187215</v>
      </c>
      <c r="K138" s="79">
        <f t="shared" si="23"/>
        <v>-34.298957126303584</v>
      </c>
      <c r="L138" s="7">
        <f t="shared" si="23"/>
        <v>13.227513227513231</v>
      </c>
      <c r="M138" s="50">
        <f t="shared" si="23"/>
        <v>10.436137071651096</v>
      </c>
      <c r="N138" s="50">
        <f t="shared" si="23"/>
        <v>6.9111424541607791</v>
      </c>
      <c r="O138" s="50">
        <f t="shared" si="23"/>
        <v>6.3324538258575203</v>
      </c>
      <c r="P138" s="50">
        <f t="shared" si="23"/>
        <v>2.3573200992555998</v>
      </c>
    </row>
    <row r="139" spans="2:16">
      <c r="B139" s="104"/>
      <c r="C139" s="98"/>
      <c r="D139" s="4" t="s">
        <v>4</v>
      </c>
      <c r="E139" s="7">
        <v>-14</v>
      </c>
      <c r="F139" s="7">
        <v>-13.8</v>
      </c>
      <c r="G139" s="49">
        <v>1.7</v>
      </c>
      <c r="H139" s="49">
        <v>-7.9</v>
      </c>
      <c r="I139" s="7">
        <f t="shared" ref="I139:P139" si="24">(I137/E137-1)*100</f>
        <v>-11.336032388663963</v>
      </c>
      <c r="J139" s="63">
        <f t="shared" si="24"/>
        <v>-28.61869313482217</v>
      </c>
      <c r="K139" s="79">
        <f t="shared" si="24"/>
        <v>-51.949152542372879</v>
      </c>
      <c r="L139" s="7">
        <f t="shared" si="24"/>
        <v>-44.076655052264805</v>
      </c>
      <c r="M139" s="50">
        <f t="shared" si="24"/>
        <v>-35.251141552511413</v>
      </c>
      <c r="N139" s="50">
        <f t="shared" si="24"/>
        <v>-12.166859791425267</v>
      </c>
      <c r="O139" s="50">
        <f t="shared" si="24"/>
        <v>42.151675485008802</v>
      </c>
      <c r="P139" s="50">
        <f t="shared" si="24"/>
        <v>28.504672897196247</v>
      </c>
    </row>
    <row r="140" spans="2:16" ht="14">
      <c r="B140" s="105"/>
      <c r="C140" s="13" t="s">
        <v>14</v>
      </c>
      <c r="D140" s="4" t="s">
        <v>8</v>
      </c>
      <c r="E140" s="8">
        <f t="shared" ref="E140:P140" si="25">100*E137/E134</f>
        <v>82.941571524513094</v>
      </c>
      <c r="F140" s="8">
        <f t="shared" si="25"/>
        <v>80.707610146862478</v>
      </c>
      <c r="G140" s="48">
        <f t="shared" si="25"/>
        <v>77.52956636005257</v>
      </c>
      <c r="H140" s="71">
        <f t="shared" si="25"/>
        <v>76.279069767441854</v>
      </c>
      <c r="I140" s="8">
        <f t="shared" si="25"/>
        <v>74.489795918367349</v>
      </c>
      <c r="J140" s="66">
        <f t="shared" si="25"/>
        <v>58.036314727639549</v>
      </c>
      <c r="K140" s="80">
        <f t="shared" si="25"/>
        <v>45.615446500402257</v>
      </c>
      <c r="L140" s="8">
        <f t="shared" si="25"/>
        <v>60.168697282099345</v>
      </c>
      <c r="M140" s="51">
        <f t="shared" si="25"/>
        <v>72.420837589376916</v>
      </c>
      <c r="N140" s="51">
        <f t="shared" si="25"/>
        <v>80.211640211640216</v>
      </c>
      <c r="O140" s="51">
        <f t="shared" si="25"/>
        <v>82.921810699588463</v>
      </c>
      <c r="P140" s="51">
        <f t="shared" si="25"/>
        <v>88.709677419354833</v>
      </c>
    </row>
    <row r="141" spans="2:16">
      <c r="B141" s="5"/>
      <c r="E141" s="2"/>
      <c r="G141" s="2"/>
      <c r="I141" s="2"/>
      <c r="K141" s="2"/>
      <c r="L141" s="2"/>
      <c r="M141" s="2"/>
      <c r="N141" s="2"/>
      <c r="O141" s="2"/>
      <c r="P141" s="2"/>
    </row>
    <row r="142" spans="2:16">
      <c r="B142" s="5"/>
      <c r="E142" s="2"/>
      <c r="G142" s="2"/>
      <c r="I142" s="2"/>
      <c r="K142" s="2"/>
      <c r="L142" s="2"/>
      <c r="M142" s="2"/>
      <c r="N142" s="2"/>
      <c r="O142" s="2"/>
      <c r="P142" s="2"/>
    </row>
    <row r="143" spans="2:16">
      <c r="B143" s="101" t="s">
        <v>28</v>
      </c>
      <c r="C143" s="96" t="s">
        <v>1</v>
      </c>
      <c r="D143" s="12" t="s">
        <v>5</v>
      </c>
      <c r="E143" s="7">
        <v>173.8</v>
      </c>
      <c r="F143" s="7">
        <v>170.9</v>
      </c>
      <c r="G143" s="52">
        <v>159.1</v>
      </c>
      <c r="H143" s="52">
        <v>163.4</v>
      </c>
      <c r="I143" s="52">
        <v>161.19999999999999</v>
      </c>
      <c r="J143" s="52">
        <v>165.6</v>
      </c>
      <c r="K143" s="7">
        <v>144.6</v>
      </c>
      <c r="L143" s="7">
        <v>112.7</v>
      </c>
      <c r="M143" s="7">
        <v>116.4</v>
      </c>
      <c r="N143" s="7">
        <v>120.8</v>
      </c>
      <c r="O143" s="7">
        <v>115.3</v>
      </c>
      <c r="P143" s="7">
        <v>116.4</v>
      </c>
    </row>
    <row r="144" spans="2:16">
      <c r="B144" s="104"/>
      <c r="C144" s="106"/>
      <c r="D144" s="4" t="s">
        <v>6</v>
      </c>
      <c r="E144" s="7">
        <v>-1</v>
      </c>
      <c r="F144" s="49">
        <f t="shared" ref="F144:P144" si="26">(F143/E143-1)*100</f>
        <v>-1.6685845799769838</v>
      </c>
      <c r="G144" s="49">
        <f t="shared" si="26"/>
        <v>-6.9046225863077844</v>
      </c>
      <c r="H144" s="49">
        <f t="shared" si="26"/>
        <v>2.7027027027027195</v>
      </c>
      <c r="I144" s="49">
        <f t="shared" si="26"/>
        <v>-1.3463892288861801</v>
      </c>
      <c r="J144" s="7">
        <f t="shared" si="26"/>
        <v>2.7295285359801635</v>
      </c>
      <c r="K144" s="50">
        <f t="shared" si="26"/>
        <v>-12.681159420289855</v>
      </c>
      <c r="L144" s="50">
        <f t="shared" si="26"/>
        <v>-22.060857538035961</v>
      </c>
      <c r="M144" s="50">
        <f t="shared" si="26"/>
        <v>3.2830523513753374</v>
      </c>
      <c r="N144" s="50">
        <f t="shared" si="26"/>
        <v>3.7800687285223233</v>
      </c>
      <c r="O144" s="50">
        <f t="shared" si="26"/>
        <v>-4.5529801324503349</v>
      </c>
      <c r="P144" s="50">
        <f t="shared" si="26"/>
        <v>0.9540329575021822</v>
      </c>
    </row>
    <row r="145" spans="2:16">
      <c r="B145" s="104"/>
      <c r="C145" s="107"/>
      <c r="D145" s="4" t="s">
        <v>4</v>
      </c>
      <c r="E145" s="15">
        <v>-5.3</v>
      </c>
      <c r="F145" s="61">
        <v>-6.8</v>
      </c>
      <c r="G145" s="49">
        <v>6.4</v>
      </c>
      <c r="H145" s="49">
        <v>-6.9</v>
      </c>
      <c r="I145" s="49">
        <f t="shared" ref="I145:P145" si="27">(I143/E143-1)*100</f>
        <v>-7.2497123130034646</v>
      </c>
      <c r="J145" s="7">
        <f t="shared" si="27"/>
        <v>-3.1012287887653645</v>
      </c>
      <c r="K145" s="62">
        <f t="shared" si="27"/>
        <v>-9.1137649277184156</v>
      </c>
      <c r="L145" s="62">
        <f t="shared" si="27"/>
        <v>-31.028151774785805</v>
      </c>
      <c r="M145" s="62">
        <f t="shared" si="27"/>
        <v>-27.791563275434239</v>
      </c>
      <c r="N145" s="62">
        <f t="shared" si="27"/>
        <v>-27.053140096618357</v>
      </c>
      <c r="O145" s="62">
        <f t="shared" si="27"/>
        <v>-20.262793914246192</v>
      </c>
      <c r="P145" s="62">
        <f t="shared" si="27"/>
        <v>3.2830523513753374</v>
      </c>
    </row>
    <row r="146" spans="2:16">
      <c r="B146" s="104"/>
      <c r="C146" s="96" t="s">
        <v>2</v>
      </c>
      <c r="D146" s="12" t="s">
        <v>5</v>
      </c>
      <c r="E146" s="7">
        <v>152.69999999999999</v>
      </c>
      <c r="F146" s="7">
        <v>147.6</v>
      </c>
      <c r="G146" s="15">
        <v>131.5</v>
      </c>
      <c r="H146" s="53">
        <v>129</v>
      </c>
      <c r="I146" s="53">
        <v>120.1</v>
      </c>
      <c r="J146" s="53">
        <v>83</v>
      </c>
      <c r="K146" s="7">
        <v>52.1</v>
      </c>
      <c r="L146" s="7">
        <v>65</v>
      </c>
      <c r="M146" s="7">
        <v>80.099999999999994</v>
      </c>
      <c r="N146" s="7">
        <v>92.8</v>
      </c>
      <c r="O146" s="7">
        <v>95.7</v>
      </c>
      <c r="P146" s="7">
        <v>102.9</v>
      </c>
    </row>
    <row r="147" spans="2:16">
      <c r="B147" s="104"/>
      <c r="C147" s="97"/>
      <c r="D147" s="4" t="s">
        <v>6</v>
      </c>
      <c r="E147" s="7">
        <v>0.2</v>
      </c>
      <c r="F147" s="7">
        <f t="shared" ref="F147:P147" si="28">(F146/E146-1)*100</f>
        <v>-3.3398821218074581</v>
      </c>
      <c r="G147" s="49">
        <f t="shared" si="28"/>
        <v>-10.907859078590787</v>
      </c>
      <c r="H147" s="49">
        <f t="shared" si="28"/>
        <v>-1.9011406844106515</v>
      </c>
      <c r="I147" s="49">
        <f t="shared" si="28"/>
        <v>-6.8992248062015538</v>
      </c>
      <c r="J147" s="7">
        <f t="shared" si="28"/>
        <v>-30.890924229808491</v>
      </c>
      <c r="K147" s="50">
        <f t="shared" si="28"/>
        <v>-37.2289156626506</v>
      </c>
      <c r="L147" s="50">
        <f t="shared" si="28"/>
        <v>24.760076775431862</v>
      </c>
      <c r="M147" s="50">
        <f t="shared" si="28"/>
        <v>23.230769230769234</v>
      </c>
      <c r="N147" s="50">
        <f t="shared" si="28"/>
        <v>15.855181023720345</v>
      </c>
      <c r="O147" s="50">
        <f t="shared" si="28"/>
        <v>3.125</v>
      </c>
      <c r="P147" s="50">
        <f t="shared" si="28"/>
        <v>7.5235109717868287</v>
      </c>
    </row>
    <row r="148" spans="2:16">
      <c r="B148" s="104"/>
      <c r="C148" s="98"/>
      <c r="D148" s="4" t="s">
        <v>4</v>
      </c>
      <c r="E148" s="15">
        <v>-3.8</v>
      </c>
      <c r="F148" s="15">
        <v>-4.7</v>
      </c>
      <c r="G148" s="70">
        <v>6.9</v>
      </c>
      <c r="H148" s="49">
        <v>-15.4</v>
      </c>
      <c r="I148" s="49">
        <f t="shared" ref="I148:P148" si="29">(I146/E146-1)*100</f>
        <v>-21.349050425671244</v>
      </c>
      <c r="J148" s="7">
        <f t="shared" si="29"/>
        <v>-43.766937669376695</v>
      </c>
      <c r="K148" s="62">
        <f t="shared" si="29"/>
        <v>-60.380228136882131</v>
      </c>
      <c r="L148" s="62">
        <f t="shared" si="29"/>
        <v>-49.612403100775197</v>
      </c>
      <c r="M148" s="62">
        <f t="shared" si="29"/>
        <v>-33.305578684429648</v>
      </c>
      <c r="N148" s="62">
        <f t="shared" si="29"/>
        <v>11.807228915662638</v>
      </c>
      <c r="O148" s="62">
        <f t="shared" si="29"/>
        <v>83.685220729366591</v>
      </c>
      <c r="P148" s="62">
        <f t="shared" si="29"/>
        <v>58.307692307692328</v>
      </c>
    </row>
    <row r="149" spans="2:16" ht="14">
      <c r="B149" s="105"/>
      <c r="C149" s="13" t="s">
        <v>14</v>
      </c>
      <c r="D149" s="4" t="s">
        <v>10</v>
      </c>
      <c r="E149" s="8">
        <f t="shared" ref="E149:P149" si="30">100*E146/E143</f>
        <v>87.859608745684682</v>
      </c>
      <c r="F149" s="48">
        <f t="shared" si="30"/>
        <v>86.366296079578703</v>
      </c>
      <c r="G149" s="48">
        <f t="shared" si="30"/>
        <v>82.652419861722194</v>
      </c>
      <c r="H149" s="48">
        <f t="shared" si="30"/>
        <v>78.94736842105263</v>
      </c>
      <c r="I149" s="48">
        <f t="shared" si="30"/>
        <v>74.503722084367254</v>
      </c>
      <c r="J149" s="8">
        <f t="shared" si="30"/>
        <v>50.120772946859908</v>
      </c>
      <c r="K149" s="51">
        <f t="shared" si="30"/>
        <v>36.030428769017981</v>
      </c>
      <c r="L149" s="51">
        <f t="shared" si="30"/>
        <v>57.675244010647738</v>
      </c>
      <c r="M149" s="51">
        <f t="shared" si="30"/>
        <v>68.814432989690715</v>
      </c>
      <c r="N149" s="51">
        <f t="shared" si="30"/>
        <v>76.821192052980138</v>
      </c>
      <c r="O149" s="51">
        <f t="shared" si="30"/>
        <v>83.000867302688647</v>
      </c>
      <c r="P149" s="51">
        <f t="shared" si="30"/>
        <v>88.402061855670098</v>
      </c>
    </row>
    <row r="150" spans="2:16">
      <c r="B150" s="5"/>
      <c r="C150" s="9"/>
      <c r="D150" s="5"/>
      <c r="E150" s="10"/>
      <c r="F150" s="10"/>
      <c r="G150" s="10"/>
      <c r="H150" s="10"/>
      <c r="I150" s="10"/>
      <c r="J150" s="10"/>
      <c r="K150" s="10"/>
      <c r="L150" s="10"/>
      <c r="M150" s="10"/>
      <c r="N150" s="11"/>
      <c r="O150" s="11"/>
      <c r="P150" s="11"/>
    </row>
    <row r="151" spans="2:16">
      <c r="B151" s="5"/>
    </row>
    <row r="152" spans="2:16" ht="14" thickBot="1">
      <c r="B152" s="101" t="s">
        <v>44</v>
      </c>
      <c r="C152" s="121" t="s">
        <v>9</v>
      </c>
      <c r="D152" s="12" t="s">
        <v>5</v>
      </c>
      <c r="E152" s="7">
        <v>255.4</v>
      </c>
      <c r="F152" s="7">
        <v>254.6</v>
      </c>
      <c r="G152" s="52">
        <v>248.8</v>
      </c>
      <c r="H152" s="52">
        <v>231.9</v>
      </c>
      <c r="I152" s="52">
        <v>233.3</v>
      </c>
      <c r="J152" s="75">
        <v>249.2</v>
      </c>
      <c r="K152" s="52">
        <v>222</v>
      </c>
      <c r="L152" s="50">
        <v>208.4</v>
      </c>
      <c r="M152" s="50">
        <v>190.6</v>
      </c>
      <c r="N152" s="50">
        <v>178.1</v>
      </c>
      <c r="O152" s="84">
        <v>182.2</v>
      </c>
      <c r="P152" s="50">
        <v>186.4</v>
      </c>
    </row>
    <row r="153" spans="2:16" ht="15" thickTop="1" thickBot="1">
      <c r="B153" s="104"/>
      <c r="C153" s="97"/>
      <c r="D153" s="4" t="s">
        <v>6</v>
      </c>
      <c r="E153" s="7">
        <v>-1.5</v>
      </c>
      <c r="F153" s="49">
        <f t="shared" ref="F153:P153" si="31">(F152/E152-1)*100</f>
        <v>-0.31323414252153459</v>
      </c>
      <c r="G153" s="48">
        <f t="shared" si="31"/>
        <v>-2.2780832678711671</v>
      </c>
      <c r="H153" s="49">
        <f t="shared" si="31"/>
        <v>-6.7926045016077241</v>
      </c>
      <c r="I153" s="49">
        <f t="shared" si="31"/>
        <v>0.60370849504096658</v>
      </c>
      <c r="J153" s="49">
        <f t="shared" si="31"/>
        <v>6.8152593227603919</v>
      </c>
      <c r="K153" s="68">
        <f t="shared" si="31"/>
        <v>-10.91492776886035</v>
      </c>
      <c r="L153" s="50">
        <f t="shared" si="31"/>
        <v>-6.1261261261261186</v>
      </c>
      <c r="M153" s="50">
        <f t="shared" si="31"/>
        <v>-8.5412667946257237</v>
      </c>
      <c r="N153" s="63">
        <f t="shared" si="31"/>
        <v>-6.5582371458551947</v>
      </c>
      <c r="O153" s="82">
        <f t="shared" si="31"/>
        <v>2.3020774845592396</v>
      </c>
      <c r="P153" s="50">
        <f t="shared" si="31"/>
        <v>2.3051591657519355</v>
      </c>
    </row>
    <row r="154" spans="2:16" ht="15" thickTop="1" thickBot="1">
      <c r="B154" s="104"/>
      <c r="C154" s="98"/>
      <c r="D154" s="4" t="s">
        <v>4</v>
      </c>
      <c r="E154" s="15">
        <v>-14.8</v>
      </c>
      <c r="F154" s="61">
        <v>-16.399999999999999</v>
      </c>
      <c r="G154" s="48">
        <v>-1.2</v>
      </c>
      <c r="H154" s="49">
        <v>-10.6</v>
      </c>
      <c r="I154" s="49">
        <f t="shared" ref="I154:P154" si="32">(I152/E152-1)*100</f>
        <v>-8.6530931871574008</v>
      </c>
      <c r="J154" s="49">
        <f t="shared" si="32"/>
        <v>-2.1209740769835062</v>
      </c>
      <c r="K154" s="68">
        <f t="shared" si="32"/>
        <v>-10.771704180064312</v>
      </c>
      <c r="L154" s="62">
        <f t="shared" si="32"/>
        <v>-10.133678309616212</v>
      </c>
      <c r="M154" s="62">
        <f t="shared" si="32"/>
        <v>-18.302614659237037</v>
      </c>
      <c r="N154" s="73">
        <f t="shared" si="32"/>
        <v>-28.531300160513638</v>
      </c>
      <c r="O154" s="82">
        <f t="shared" si="32"/>
        <v>-17.927927927927932</v>
      </c>
      <c r="P154" s="62">
        <f t="shared" si="32"/>
        <v>-10.556621880998085</v>
      </c>
    </row>
    <row r="155" spans="2:16" ht="15" thickTop="1" thickBot="1">
      <c r="B155" s="104"/>
      <c r="C155" s="96" t="s">
        <v>2</v>
      </c>
      <c r="D155" s="12" t="s">
        <v>5</v>
      </c>
      <c r="E155" s="7">
        <v>216</v>
      </c>
      <c r="F155" s="7">
        <v>208.5</v>
      </c>
      <c r="G155" s="15">
        <v>212.1</v>
      </c>
      <c r="H155" s="53">
        <v>190.9</v>
      </c>
      <c r="I155" s="53">
        <v>178.3</v>
      </c>
      <c r="J155" s="53">
        <v>126.5</v>
      </c>
      <c r="K155" s="15">
        <v>90.9</v>
      </c>
      <c r="L155" s="7">
        <v>132.30000000000001</v>
      </c>
      <c r="M155" s="7">
        <v>146.30000000000001</v>
      </c>
      <c r="N155" s="7">
        <v>140</v>
      </c>
      <c r="O155" s="86">
        <v>162.30000000000001</v>
      </c>
      <c r="P155" s="7">
        <v>173.6</v>
      </c>
    </row>
    <row r="156" spans="2:16" ht="15" thickTop="1" thickBot="1">
      <c r="B156" s="104"/>
      <c r="C156" s="97"/>
      <c r="D156" s="4" t="s">
        <v>6</v>
      </c>
      <c r="E156" s="7">
        <v>-1.1000000000000001</v>
      </c>
      <c r="F156" s="7">
        <f t="shared" ref="F156:P156" si="33">(F155/E155-1)*100</f>
        <v>-3.472222222222221</v>
      </c>
      <c r="G156" s="49">
        <f t="shared" si="33"/>
        <v>1.7266187050359649</v>
      </c>
      <c r="H156" s="49">
        <f t="shared" si="33"/>
        <v>-9.9952852428099916</v>
      </c>
      <c r="I156" s="49">
        <f t="shared" si="33"/>
        <v>-6.6003143006809761</v>
      </c>
      <c r="J156" s="7">
        <f t="shared" si="33"/>
        <v>-29.052159282108814</v>
      </c>
      <c r="K156" s="50">
        <f t="shared" si="33"/>
        <v>-28.142292490118571</v>
      </c>
      <c r="L156" s="50">
        <f t="shared" si="33"/>
        <v>45.544554455445542</v>
      </c>
      <c r="M156" s="50">
        <f t="shared" si="33"/>
        <v>10.582010582010582</v>
      </c>
      <c r="N156" s="63">
        <f t="shared" si="33"/>
        <v>-4.3062200956937913</v>
      </c>
      <c r="O156" s="82">
        <f t="shared" si="33"/>
        <v>15.928571428571448</v>
      </c>
      <c r="P156" s="50">
        <f t="shared" si="33"/>
        <v>6.9624152803450245</v>
      </c>
    </row>
    <row r="157" spans="2:16" ht="15" thickTop="1" thickBot="1">
      <c r="B157" s="104"/>
      <c r="C157" s="98"/>
      <c r="D157" s="4" t="s">
        <v>4</v>
      </c>
      <c r="E157" s="15">
        <v>-15.4</v>
      </c>
      <c r="F157" s="15">
        <v>-17.600000000000001</v>
      </c>
      <c r="G157" s="70">
        <v>4.4000000000000004</v>
      </c>
      <c r="H157" s="49">
        <v>-12.6</v>
      </c>
      <c r="I157" s="49">
        <f t="shared" ref="I157:P157" si="34">(I155/E155-1)*100</f>
        <v>-17.453703703703695</v>
      </c>
      <c r="J157" s="7">
        <f t="shared" si="34"/>
        <v>-39.328537170263786</v>
      </c>
      <c r="K157" s="62">
        <f t="shared" si="34"/>
        <v>-57.142857142857139</v>
      </c>
      <c r="L157" s="62">
        <f t="shared" si="34"/>
        <v>-30.69669984284965</v>
      </c>
      <c r="M157" s="62">
        <f t="shared" si="34"/>
        <v>-17.947279865395405</v>
      </c>
      <c r="N157" s="73">
        <f t="shared" si="34"/>
        <v>10.671936758893285</v>
      </c>
      <c r="O157" s="82">
        <f t="shared" si="34"/>
        <v>78.547854785478549</v>
      </c>
      <c r="P157" s="62">
        <f t="shared" si="34"/>
        <v>31.216931216931208</v>
      </c>
    </row>
    <row r="158" spans="2:16" ht="16" thickTop="1" thickBot="1">
      <c r="B158" s="105"/>
      <c r="C158" s="13" t="s">
        <v>14</v>
      </c>
      <c r="D158" s="4" t="s">
        <v>8</v>
      </c>
      <c r="E158" s="8">
        <f t="shared" ref="E158:P158" si="35">100*E155/E152</f>
        <v>84.573218480814404</v>
      </c>
      <c r="F158" s="48">
        <f t="shared" si="35"/>
        <v>81.893165750196388</v>
      </c>
      <c r="G158" s="48">
        <f t="shared" si="35"/>
        <v>85.249196141479089</v>
      </c>
      <c r="H158" s="8">
        <f t="shared" si="35"/>
        <v>82.319965502371716</v>
      </c>
      <c r="I158" s="72">
        <f t="shared" si="35"/>
        <v>76.425203600514351</v>
      </c>
      <c r="J158" s="8">
        <f t="shared" si="35"/>
        <v>50.762439807383629</v>
      </c>
      <c r="K158" s="51">
        <f t="shared" si="35"/>
        <v>40.945945945945944</v>
      </c>
      <c r="L158" s="51">
        <f t="shared" si="35"/>
        <v>63.48368522072937</v>
      </c>
      <c r="M158" s="51">
        <f t="shared" si="35"/>
        <v>76.757607555089209</v>
      </c>
      <c r="N158" s="66">
        <f t="shared" si="35"/>
        <v>78.60752386299832</v>
      </c>
      <c r="O158" s="83">
        <f t="shared" si="35"/>
        <v>89.077936333699242</v>
      </c>
      <c r="P158" s="51">
        <f t="shared" si="35"/>
        <v>93.133047210300433</v>
      </c>
    </row>
    <row r="159" spans="2:16" ht="14" thickTop="1">
      <c r="B159" s="9"/>
      <c r="E159" s="38"/>
    </row>
    <row r="160" spans="2:16">
      <c r="B160" s="9"/>
      <c r="E160" s="57"/>
      <c r="F160" s="57"/>
      <c r="J160" s="77"/>
      <c r="K160" s="58"/>
    </row>
    <row r="161" spans="2:16" ht="14" thickBot="1">
      <c r="B161" s="101" t="s">
        <v>45</v>
      </c>
      <c r="C161" s="121" t="s">
        <v>9</v>
      </c>
      <c r="D161" s="12" t="s">
        <v>5</v>
      </c>
      <c r="E161" s="7">
        <v>421</v>
      </c>
      <c r="F161" s="7">
        <v>432</v>
      </c>
      <c r="G161" s="52">
        <v>410.8</v>
      </c>
      <c r="H161" s="52">
        <v>390.3</v>
      </c>
      <c r="I161" s="52">
        <v>381.1</v>
      </c>
      <c r="J161" s="75">
        <v>381.1</v>
      </c>
      <c r="K161" s="52">
        <v>370.3</v>
      </c>
      <c r="L161" s="50">
        <v>353.3</v>
      </c>
      <c r="M161" s="50">
        <v>292.2</v>
      </c>
      <c r="N161" s="50">
        <v>290.8</v>
      </c>
      <c r="O161" s="84">
        <v>296.7</v>
      </c>
      <c r="P161" s="50">
        <v>292.2</v>
      </c>
    </row>
    <row r="162" spans="2:16" ht="15" thickTop="1" thickBot="1">
      <c r="B162" s="104"/>
      <c r="C162" s="97"/>
      <c r="D162" s="4" t="s">
        <v>6</v>
      </c>
      <c r="E162" s="7">
        <v>1.7</v>
      </c>
      <c r="F162" s="49">
        <f t="shared" ref="F162:P162" si="36">(F161/E161-1)*100</f>
        <v>2.6128266033254244</v>
      </c>
      <c r="G162" s="48">
        <f t="shared" si="36"/>
        <v>-4.9074074074074048</v>
      </c>
      <c r="H162" s="49">
        <f t="shared" si="36"/>
        <v>-4.9902629016553064</v>
      </c>
      <c r="I162" s="49">
        <f t="shared" si="36"/>
        <v>-2.3571611580835206</v>
      </c>
      <c r="J162" s="49">
        <f t="shared" si="36"/>
        <v>0</v>
      </c>
      <c r="K162" s="68">
        <f t="shared" si="36"/>
        <v>-2.8339018630280766</v>
      </c>
      <c r="L162" s="50">
        <f t="shared" si="36"/>
        <v>-4.5908722657304839</v>
      </c>
      <c r="M162" s="50">
        <f t="shared" si="36"/>
        <v>-17.294084347579965</v>
      </c>
      <c r="N162" s="63">
        <f t="shared" si="36"/>
        <v>-0.47912388774811188</v>
      </c>
      <c r="O162" s="82">
        <f t="shared" si="36"/>
        <v>2.0288858321870551</v>
      </c>
      <c r="P162" s="50">
        <f t="shared" si="36"/>
        <v>-1.5166835187057637</v>
      </c>
    </row>
    <row r="163" spans="2:16" ht="15" thickTop="1" thickBot="1">
      <c r="B163" s="104"/>
      <c r="C163" s="98"/>
      <c r="D163" s="4" t="s">
        <v>4</v>
      </c>
      <c r="E163" s="15">
        <v>-4.7</v>
      </c>
      <c r="F163" s="61">
        <v>-2.2999999999999998</v>
      </c>
      <c r="G163" s="48">
        <v>-2</v>
      </c>
      <c r="H163" s="49">
        <v>-5.7</v>
      </c>
      <c r="I163" s="49">
        <f t="shared" ref="I163:P163" si="37">(I161/E161-1)*100</f>
        <v>-9.4774346793349054</v>
      </c>
      <c r="J163" s="49">
        <f t="shared" si="37"/>
        <v>-11.782407407407403</v>
      </c>
      <c r="K163" s="68">
        <f t="shared" si="37"/>
        <v>-9.8588120740019427</v>
      </c>
      <c r="L163" s="62">
        <f t="shared" si="37"/>
        <v>-9.4798872662054769</v>
      </c>
      <c r="M163" s="62">
        <f t="shared" si="37"/>
        <v>-23.327210705851485</v>
      </c>
      <c r="N163" s="73">
        <f t="shared" si="37"/>
        <v>-23.694568354762534</v>
      </c>
      <c r="O163" s="82">
        <f t="shared" si="37"/>
        <v>-19.875776397515533</v>
      </c>
      <c r="P163" s="62">
        <f t="shared" si="37"/>
        <v>-17.294084347579965</v>
      </c>
    </row>
    <row r="164" spans="2:16" ht="15" thickTop="1" thickBot="1">
      <c r="B164" s="104"/>
      <c r="C164" s="96" t="s">
        <v>2</v>
      </c>
      <c r="D164" s="12" t="s">
        <v>5</v>
      </c>
      <c r="E164" s="7">
        <v>373.1</v>
      </c>
      <c r="F164" s="7">
        <v>390.8</v>
      </c>
      <c r="G164" s="15">
        <v>360</v>
      </c>
      <c r="H164" s="53">
        <v>346.2</v>
      </c>
      <c r="I164" s="53">
        <v>322.5</v>
      </c>
      <c r="J164" s="53">
        <v>208.9</v>
      </c>
      <c r="K164" s="15">
        <v>157.6</v>
      </c>
      <c r="L164" s="7">
        <v>249.9</v>
      </c>
      <c r="M164" s="7">
        <v>248.3</v>
      </c>
      <c r="N164" s="7">
        <v>251.1</v>
      </c>
      <c r="O164" s="86">
        <v>262.10000000000002</v>
      </c>
      <c r="P164" s="7">
        <v>270.2</v>
      </c>
    </row>
    <row r="165" spans="2:16" ht="15" thickTop="1" thickBot="1">
      <c r="B165" s="104"/>
      <c r="C165" s="97"/>
      <c r="D165" s="4" t="s">
        <v>6</v>
      </c>
      <c r="E165" s="7">
        <v>0.5</v>
      </c>
      <c r="F165" s="7">
        <f t="shared" ref="F165:P165" si="38">(F164/E164-1)*100</f>
        <v>4.7440364513535282</v>
      </c>
      <c r="G165" s="49">
        <f t="shared" si="38"/>
        <v>-7.8812691914022519</v>
      </c>
      <c r="H165" s="49">
        <f t="shared" si="38"/>
        <v>-3.833333333333333</v>
      </c>
      <c r="I165" s="49">
        <f t="shared" si="38"/>
        <v>-6.8457538994800675</v>
      </c>
      <c r="J165" s="7">
        <f t="shared" si="38"/>
        <v>-35.224806201550386</v>
      </c>
      <c r="K165" s="50">
        <f t="shared" si="38"/>
        <v>-24.557204404021071</v>
      </c>
      <c r="L165" s="50">
        <f t="shared" si="38"/>
        <v>58.565989847715748</v>
      </c>
      <c r="M165" s="50">
        <f t="shared" si="38"/>
        <v>-0.64025610244097253</v>
      </c>
      <c r="N165" s="63">
        <f t="shared" si="38"/>
        <v>1.1276681433749491</v>
      </c>
      <c r="O165" s="82">
        <f t="shared" si="38"/>
        <v>4.3807248108323593</v>
      </c>
      <c r="P165" s="50">
        <f t="shared" si="38"/>
        <v>3.0904235024799664</v>
      </c>
    </row>
    <row r="166" spans="2:16" ht="15" thickTop="1" thickBot="1">
      <c r="B166" s="104"/>
      <c r="C166" s="98"/>
      <c r="D166" s="4" t="s">
        <v>4</v>
      </c>
      <c r="E166" s="15">
        <v>-3.2</v>
      </c>
      <c r="F166" s="15">
        <v>5.9</v>
      </c>
      <c r="G166" s="70">
        <v>0.6</v>
      </c>
      <c r="H166" s="49">
        <v>-6.7</v>
      </c>
      <c r="I166" s="49">
        <f t="shared" ref="I166:P166" si="39">(I164/E164-1)*100</f>
        <v>-13.56204770838918</v>
      </c>
      <c r="J166" s="7">
        <f t="shared" si="39"/>
        <v>-46.545547594677586</v>
      </c>
      <c r="K166" s="62">
        <f t="shared" si="39"/>
        <v>-56.222222222222214</v>
      </c>
      <c r="L166" s="62">
        <f t="shared" si="39"/>
        <v>-27.816291161178508</v>
      </c>
      <c r="M166" s="62">
        <f t="shared" si="39"/>
        <v>-23.007751937984487</v>
      </c>
      <c r="N166" s="73">
        <f t="shared" si="39"/>
        <v>20.201053135471515</v>
      </c>
      <c r="O166" s="82">
        <f t="shared" si="39"/>
        <v>66.307106598984802</v>
      </c>
      <c r="P166" s="62">
        <f t="shared" si="39"/>
        <v>8.1232492997198804</v>
      </c>
    </row>
    <row r="167" spans="2:16" ht="16" thickTop="1" thickBot="1">
      <c r="B167" s="105"/>
      <c r="C167" s="13" t="s">
        <v>14</v>
      </c>
      <c r="D167" s="4" t="s">
        <v>8</v>
      </c>
      <c r="E167" s="8">
        <f t="shared" ref="E167:P167" si="40">100*E164/E161</f>
        <v>88.62232779097387</v>
      </c>
      <c r="F167" s="48">
        <f t="shared" si="40"/>
        <v>90.462962962962962</v>
      </c>
      <c r="G167" s="48">
        <f t="shared" si="40"/>
        <v>87.633885102239532</v>
      </c>
      <c r="H167" s="8">
        <f t="shared" si="40"/>
        <v>88.700999231360484</v>
      </c>
      <c r="I167" s="72">
        <f t="shared" si="40"/>
        <v>84.623458409866174</v>
      </c>
      <c r="J167" s="8">
        <f t="shared" si="40"/>
        <v>54.815009183941221</v>
      </c>
      <c r="K167" s="51">
        <f t="shared" si="40"/>
        <v>42.560086416419118</v>
      </c>
      <c r="L167" s="51">
        <f t="shared" si="40"/>
        <v>70.733088027172371</v>
      </c>
      <c r="M167" s="51">
        <f t="shared" si="40"/>
        <v>84.976043805612591</v>
      </c>
      <c r="N167" s="66">
        <f t="shared" si="40"/>
        <v>86.348005502063273</v>
      </c>
      <c r="O167" s="83">
        <f t="shared" si="40"/>
        <v>88.338388945062363</v>
      </c>
      <c r="P167" s="51">
        <f t="shared" si="40"/>
        <v>92.470910335386719</v>
      </c>
    </row>
    <row r="168" spans="2:16" ht="15" thickTop="1" thickBot="1">
      <c r="B168" s="9"/>
    </row>
    <row r="169" spans="2:16" ht="15" thickTop="1" thickBot="1">
      <c r="E169" s="90" t="s">
        <v>48</v>
      </c>
      <c r="F169" s="58" t="s">
        <v>49</v>
      </c>
      <c r="J169" s="92" t="s">
        <v>50</v>
      </c>
      <c r="K169" s="58" t="s">
        <v>52</v>
      </c>
      <c r="L169" s="38"/>
      <c r="M169" s="38"/>
    </row>
    <row r="170" spans="2:16" ht="14" thickTop="1"/>
    <row r="177" spans="4:8" ht="23.25" customHeight="1">
      <c r="D177" s="33"/>
      <c r="G177" s="6"/>
      <c r="H177" s="32"/>
    </row>
    <row r="179" spans="4:8" ht="54">
      <c r="D179" s="1"/>
    </row>
    <row r="180" spans="4:8" ht="42.75" customHeight="1"/>
    <row r="199" spans="5:16"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</row>
    <row r="200" spans="5:16"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</row>
    <row r="201" spans="5:16">
      <c r="E201" s="2"/>
      <c r="G201" s="2"/>
      <c r="I201" s="2"/>
      <c r="K201" s="2"/>
      <c r="L201" s="2"/>
      <c r="M201" s="2"/>
      <c r="N201" s="2"/>
      <c r="O201" s="2"/>
      <c r="P201" s="2"/>
    </row>
    <row r="202" spans="5:16">
      <c r="E202" s="2"/>
      <c r="G202" s="2"/>
      <c r="I202" s="2"/>
      <c r="K202" s="2"/>
      <c r="L202" s="2"/>
      <c r="M202" s="2"/>
      <c r="N202" s="2"/>
      <c r="O202" s="2"/>
      <c r="P202" s="2"/>
    </row>
    <row r="203" spans="5:16">
      <c r="E203" s="2"/>
      <c r="G203" s="2"/>
      <c r="I203" s="2"/>
      <c r="K203" s="2"/>
      <c r="L203" s="2"/>
      <c r="M203" s="2"/>
      <c r="N203" s="2"/>
      <c r="O203" s="2"/>
      <c r="P203" s="2"/>
    </row>
    <row r="204" spans="5:16">
      <c r="E204" s="2"/>
      <c r="G204" s="2"/>
      <c r="I204" s="2"/>
      <c r="K204" s="2"/>
      <c r="L204" s="2"/>
      <c r="M204" s="2"/>
      <c r="N204" s="2"/>
      <c r="O204" s="2"/>
      <c r="P204" s="2"/>
    </row>
    <row r="205" spans="5:16">
      <c r="E205" s="2"/>
      <c r="G205" s="2"/>
      <c r="I205" s="2"/>
      <c r="K205" s="2"/>
      <c r="L205" s="2"/>
      <c r="M205" s="2"/>
      <c r="N205" s="2"/>
      <c r="O205" s="2"/>
      <c r="P205" s="2"/>
    </row>
    <row r="206" spans="5:16">
      <c r="E206" s="2"/>
      <c r="G206" s="2"/>
      <c r="I206" s="2"/>
      <c r="K206" s="2"/>
      <c r="L206" s="2"/>
      <c r="M206" s="2"/>
      <c r="N206" s="2"/>
      <c r="O206" s="2"/>
      <c r="P206" s="2"/>
    </row>
    <row r="207" spans="5:16">
      <c r="E207" s="2"/>
      <c r="G207" s="2"/>
      <c r="I207" s="2"/>
      <c r="K207" s="2"/>
      <c r="L207" s="2"/>
      <c r="M207" s="2"/>
      <c r="N207" s="2"/>
      <c r="O207" s="2"/>
      <c r="P207" s="2"/>
    </row>
    <row r="208" spans="5:16">
      <c r="E208" s="2"/>
      <c r="G208" s="2"/>
      <c r="I208" s="2"/>
      <c r="K208" s="2"/>
      <c r="L208" s="2"/>
      <c r="M208" s="2"/>
      <c r="N208" s="2"/>
      <c r="O208" s="2"/>
      <c r="P208" s="2"/>
    </row>
    <row r="209" spans="2:16">
      <c r="E209" s="2"/>
      <c r="G209" s="2"/>
      <c r="I209" s="2"/>
      <c r="K209" s="2"/>
      <c r="L209" s="2"/>
      <c r="M209" s="2"/>
      <c r="N209" s="2"/>
      <c r="O209" s="2"/>
      <c r="P209" s="2"/>
    </row>
    <row r="210" spans="2:16">
      <c r="E210" s="2"/>
      <c r="G210" s="2"/>
      <c r="I210" s="2"/>
      <c r="K210" s="2"/>
      <c r="L210" s="2"/>
      <c r="M210" s="2"/>
      <c r="N210" s="2"/>
      <c r="O210" s="2"/>
      <c r="P210" s="2"/>
    </row>
    <row r="211" spans="2:16">
      <c r="E211" s="2"/>
      <c r="G211" s="2"/>
      <c r="I211" s="2"/>
      <c r="K211" s="2"/>
      <c r="L211" s="2"/>
      <c r="M211" s="2"/>
      <c r="N211" s="2"/>
      <c r="O211" s="2"/>
      <c r="P211" s="2"/>
    </row>
    <row r="212" spans="2:16">
      <c r="E212" s="2"/>
      <c r="G212" s="2"/>
      <c r="I212" s="2"/>
      <c r="K212" s="2"/>
      <c r="L212" s="2"/>
      <c r="M212" s="2"/>
      <c r="N212" s="2"/>
      <c r="O212" s="2"/>
      <c r="P212" s="2"/>
    </row>
    <row r="213" spans="2:16" ht="12.75" customHeight="1"/>
    <row r="221" spans="2:16" ht="25.5" customHeight="1">
      <c r="E221" s="3" t="s">
        <v>31</v>
      </c>
      <c r="F221" s="3" t="s">
        <v>32</v>
      </c>
      <c r="G221" s="3" t="s">
        <v>33</v>
      </c>
      <c r="H221" s="3" t="s">
        <v>34</v>
      </c>
      <c r="I221" s="3" t="s">
        <v>35</v>
      </c>
      <c r="J221" s="3" t="s">
        <v>36</v>
      </c>
      <c r="K221" s="54" t="s">
        <v>37</v>
      </c>
      <c r="L221" s="54" t="s">
        <v>38</v>
      </c>
      <c r="M221" s="54" t="s">
        <v>39</v>
      </c>
      <c r="N221" s="54" t="s">
        <v>42</v>
      </c>
      <c r="O221" s="54" t="s">
        <v>46</v>
      </c>
      <c r="P221" s="54" t="s">
        <v>47</v>
      </c>
    </row>
    <row r="222" spans="2:16" ht="14" thickBot="1">
      <c r="B222" s="101" t="s">
        <v>29</v>
      </c>
      <c r="C222" s="96" t="s">
        <v>1</v>
      </c>
      <c r="D222" s="12" t="s">
        <v>5</v>
      </c>
      <c r="E222" s="7">
        <v>403.1</v>
      </c>
      <c r="F222" s="7">
        <v>404.1</v>
      </c>
      <c r="G222" s="7">
        <v>385.8</v>
      </c>
      <c r="H222" s="52">
        <v>290.10000000000002</v>
      </c>
      <c r="I222" s="7">
        <v>258.8</v>
      </c>
      <c r="J222" s="52">
        <v>234.7</v>
      </c>
      <c r="K222" s="7">
        <v>196.6</v>
      </c>
      <c r="L222" s="52">
        <v>208</v>
      </c>
      <c r="M222" s="7">
        <v>223.3</v>
      </c>
      <c r="N222" s="7">
        <v>182.3</v>
      </c>
      <c r="O222" s="87">
        <v>162.80000000000001</v>
      </c>
      <c r="P222" s="7">
        <v>144.9</v>
      </c>
    </row>
    <row r="223" spans="2:16" ht="15" thickTop="1" thickBot="1">
      <c r="B223" s="104"/>
      <c r="C223" s="106"/>
      <c r="D223" s="4" t="s">
        <v>6</v>
      </c>
      <c r="E223" s="7" t="s">
        <v>25</v>
      </c>
      <c r="F223" s="7">
        <f t="shared" ref="F223:P223" si="41">(F222/E222-1)*100</f>
        <v>0.24807740014884949</v>
      </c>
      <c r="G223" s="49">
        <f t="shared" si="41"/>
        <v>-4.5285820341499639</v>
      </c>
      <c r="H223" s="7">
        <f t="shared" si="41"/>
        <v>-24.805598755832037</v>
      </c>
      <c r="I223" s="63">
        <f t="shared" si="41"/>
        <v>-10.789382971389184</v>
      </c>
      <c r="J223" s="7">
        <f t="shared" si="41"/>
        <v>-9.3122102009273622</v>
      </c>
      <c r="K223" s="63">
        <f t="shared" si="41"/>
        <v>-16.23348956114188</v>
      </c>
      <c r="L223" s="7">
        <f t="shared" si="41"/>
        <v>5.7985757884028599</v>
      </c>
      <c r="M223" s="50">
        <f t="shared" si="41"/>
        <v>7.3557692307692379</v>
      </c>
      <c r="N223" s="63">
        <f t="shared" si="41"/>
        <v>-18.360949395432158</v>
      </c>
      <c r="O223" s="82">
        <f t="shared" si="41"/>
        <v>-10.696653867251783</v>
      </c>
      <c r="P223" s="50">
        <f t="shared" si="41"/>
        <v>-10.995085995085995</v>
      </c>
    </row>
    <row r="224" spans="2:16" ht="15" thickTop="1" thickBot="1">
      <c r="B224" s="104"/>
      <c r="C224" s="107"/>
      <c r="D224" s="4" t="s">
        <v>4</v>
      </c>
      <c r="E224" s="7" t="s">
        <v>25</v>
      </c>
      <c r="F224" s="7" t="s">
        <v>25</v>
      </c>
      <c r="G224" s="7" t="s">
        <v>25</v>
      </c>
      <c r="H224" s="15" t="s">
        <v>25</v>
      </c>
      <c r="I224" s="49">
        <f t="shared" ref="I224:P224" si="42">(I222/E222-1)*100</f>
        <v>-35.797568841478544</v>
      </c>
      <c r="J224" s="7">
        <f t="shared" si="42"/>
        <v>-41.920316753278897</v>
      </c>
      <c r="K224" s="63">
        <f t="shared" si="42"/>
        <v>-49.040953862104722</v>
      </c>
      <c r="L224" s="7">
        <f t="shared" si="42"/>
        <v>-28.300586004825924</v>
      </c>
      <c r="M224" s="50">
        <f t="shared" si="42"/>
        <v>-13.717156105100459</v>
      </c>
      <c r="N224" s="63">
        <f t="shared" si="42"/>
        <v>-22.326374094588829</v>
      </c>
      <c r="O224" s="82">
        <f t="shared" si="42"/>
        <v>-17.192268565615453</v>
      </c>
      <c r="P224" s="50">
        <f t="shared" si="42"/>
        <v>-30.336538461538453</v>
      </c>
    </row>
    <row r="225" spans="2:16" ht="15" thickTop="1" thickBot="1">
      <c r="B225" s="104"/>
      <c r="C225" s="96" t="s">
        <v>2</v>
      </c>
      <c r="D225" s="12" t="s">
        <v>5</v>
      </c>
      <c r="E225" s="7">
        <v>382.6</v>
      </c>
      <c r="F225" s="7">
        <v>383.4</v>
      </c>
      <c r="G225" s="7">
        <v>366.4</v>
      </c>
      <c r="H225" s="52">
        <v>265.89999999999998</v>
      </c>
      <c r="I225" s="7">
        <v>227.9</v>
      </c>
      <c r="J225" s="53">
        <v>152.6</v>
      </c>
      <c r="K225" s="7">
        <v>134.5</v>
      </c>
      <c r="L225" s="53">
        <v>162.1</v>
      </c>
      <c r="M225" s="7">
        <v>189</v>
      </c>
      <c r="N225" s="7">
        <v>158.6</v>
      </c>
      <c r="O225" s="86">
        <v>154.30000000000001</v>
      </c>
      <c r="P225" s="7">
        <v>137.1</v>
      </c>
    </row>
    <row r="226" spans="2:16" ht="15" thickTop="1" thickBot="1">
      <c r="B226" s="104"/>
      <c r="C226" s="97"/>
      <c r="D226" s="4" t="s">
        <v>6</v>
      </c>
      <c r="E226" s="7" t="s">
        <v>25</v>
      </c>
      <c r="F226" s="7">
        <f t="shared" ref="F226:P226" si="43">(F225/E225-1)*100</f>
        <v>0.209095661265013</v>
      </c>
      <c r="G226" s="49">
        <f t="shared" si="43"/>
        <v>-4.4340114762649989</v>
      </c>
      <c r="H226" s="7">
        <f t="shared" si="43"/>
        <v>-27.429039301310041</v>
      </c>
      <c r="I226" s="63">
        <f t="shared" si="43"/>
        <v>-14.291086874764936</v>
      </c>
      <c r="J226" s="7">
        <f t="shared" si="43"/>
        <v>-33.040807371654232</v>
      </c>
      <c r="K226" s="63">
        <f t="shared" si="43"/>
        <v>-11.861074705111395</v>
      </c>
      <c r="L226" s="7">
        <f t="shared" si="43"/>
        <v>20.520446096654265</v>
      </c>
      <c r="M226" s="50">
        <f t="shared" si="43"/>
        <v>16.59469463294263</v>
      </c>
      <c r="N226" s="63">
        <f t="shared" si="43"/>
        <v>-16.084656084656089</v>
      </c>
      <c r="O226" s="82">
        <f t="shared" si="43"/>
        <v>-2.7112232030264694</v>
      </c>
      <c r="P226" s="50">
        <f t="shared" si="43"/>
        <v>-11.147116007777068</v>
      </c>
    </row>
    <row r="227" spans="2:16" ht="15" thickTop="1" thickBot="1">
      <c r="B227" s="104"/>
      <c r="C227" s="98"/>
      <c r="D227" s="4" t="s">
        <v>4</v>
      </c>
      <c r="E227" s="7" t="s">
        <v>25</v>
      </c>
      <c r="F227" s="7" t="s">
        <v>25</v>
      </c>
      <c r="G227" s="7" t="s">
        <v>25</v>
      </c>
      <c r="H227" s="15" t="s">
        <v>25</v>
      </c>
      <c r="I227" s="49">
        <f t="shared" ref="I227:P227" si="44">(I225/E225-1)*100</f>
        <v>-40.433873497124942</v>
      </c>
      <c r="J227" s="7">
        <f t="shared" si="44"/>
        <v>-60.198226395409492</v>
      </c>
      <c r="K227" s="63">
        <f t="shared" si="44"/>
        <v>-63.2914847161572</v>
      </c>
      <c r="L227" s="7">
        <f t="shared" si="44"/>
        <v>-39.037232042121097</v>
      </c>
      <c r="M227" s="50">
        <f t="shared" si="44"/>
        <v>-17.068889863975436</v>
      </c>
      <c r="N227" s="63">
        <f t="shared" si="44"/>
        <v>3.9318479685452212</v>
      </c>
      <c r="O227" s="82">
        <f t="shared" si="44"/>
        <v>14.721189591078065</v>
      </c>
      <c r="P227" s="50">
        <f t="shared" si="44"/>
        <v>-15.422578655151142</v>
      </c>
    </row>
    <row r="228" spans="2:16" ht="16" thickTop="1" thickBot="1">
      <c r="B228" s="105"/>
      <c r="C228" s="13" t="s">
        <v>14</v>
      </c>
      <c r="D228" s="4" t="s">
        <v>10</v>
      </c>
      <c r="E228" s="8">
        <f t="shared" ref="E228:P228" si="45">100*E225/E222</f>
        <v>94.914413296948638</v>
      </c>
      <c r="F228" s="8">
        <f t="shared" si="45"/>
        <v>94.877505567928722</v>
      </c>
      <c r="G228" s="8">
        <f t="shared" si="45"/>
        <v>94.971487817522032</v>
      </c>
      <c r="H228" s="8">
        <f t="shared" si="45"/>
        <v>91.658048948638381</v>
      </c>
      <c r="I228" s="48">
        <f t="shared" si="45"/>
        <v>88.060278207109732</v>
      </c>
      <c r="J228" s="8">
        <f t="shared" si="45"/>
        <v>65.019173412867488</v>
      </c>
      <c r="K228" s="66">
        <f t="shared" si="45"/>
        <v>68.413021363173954</v>
      </c>
      <c r="L228" s="8">
        <f t="shared" si="45"/>
        <v>77.932692307692307</v>
      </c>
      <c r="M228" s="51">
        <f t="shared" si="45"/>
        <v>84.639498432601883</v>
      </c>
      <c r="N228" s="66">
        <f t="shared" si="45"/>
        <v>86.999451453647822</v>
      </c>
      <c r="O228" s="83">
        <f t="shared" si="45"/>
        <v>94.77886977886979</v>
      </c>
      <c r="P228" s="51">
        <f t="shared" si="45"/>
        <v>94.616977225672869</v>
      </c>
    </row>
    <row r="229" spans="2:16" ht="14" thickTop="1">
      <c r="B229" s="5"/>
      <c r="E229" s="2"/>
      <c r="G229" s="2"/>
      <c r="I229" s="2"/>
      <c r="K229" s="2"/>
      <c r="L229" s="2"/>
      <c r="M229" s="2"/>
      <c r="N229" s="2"/>
      <c r="O229" s="2"/>
      <c r="P229" s="2"/>
    </row>
    <row r="230" spans="2:16">
      <c r="B230" s="5"/>
      <c r="E230" s="2"/>
      <c r="G230" s="2"/>
      <c r="I230" s="2"/>
      <c r="K230" s="2"/>
      <c r="L230" s="2"/>
      <c r="M230" s="2"/>
      <c r="N230" s="2"/>
      <c r="O230" s="2"/>
      <c r="P230" s="2"/>
    </row>
    <row r="231" spans="2:16">
      <c r="B231" s="101" t="s">
        <v>30</v>
      </c>
      <c r="C231" s="96" t="s">
        <v>12</v>
      </c>
      <c r="D231" s="12" t="s">
        <v>5</v>
      </c>
      <c r="E231" s="50">
        <v>616.9</v>
      </c>
      <c r="F231" s="7">
        <v>633.4</v>
      </c>
      <c r="G231" s="52">
        <v>722.1</v>
      </c>
      <c r="H231" s="52">
        <v>894.6</v>
      </c>
      <c r="I231" s="7">
        <v>963.1</v>
      </c>
      <c r="J231" s="52">
        <v>931.1</v>
      </c>
      <c r="K231" s="7">
        <v>884.3</v>
      </c>
      <c r="L231" s="7">
        <v>900.9</v>
      </c>
      <c r="M231" s="4"/>
      <c r="N231" s="4"/>
      <c r="O231" s="4"/>
      <c r="P231" s="50"/>
    </row>
    <row r="232" spans="2:16">
      <c r="B232" s="102"/>
      <c r="C232" s="106"/>
      <c r="D232" s="4" t="s">
        <v>6</v>
      </c>
      <c r="E232" s="50" t="s">
        <v>25</v>
      </c>
      <c r="F232" s="63">
        <f t="shared" ref="F232:L232" si="46">(F231/E231-1)*100</f>
        <v>2.6746636407845692</v>
      </c>
      <c r="G232" s="49">
        <f t="shared" si="46"/>
        <v>14.003789074834238</v>
      </c>
      <c r="H232" s="7">
        <f t="shared" si="46"/>
        <v>23.888658080598258</v>
      </c>
      <c r="I232" s="63">
        <f t="shared" si="46"/>
        <v>7.6570534317013106</v>
      </c>
      <c r="J232" s="7">
        <f t="shared" si="46"/>
        <v>-3.3226040909562826</v>
      </c>
      <c r="K232" s="50">
        <f t="shared" si="46"/>
        <v>-5.0263129631618604</v>
      </c>
      <c r="L232" s="50">
        <f t="shared" si="46"/>
        <v>1.8771909985299207</v>
      </c>
      <c r="M232" s="4"/>
      <c r="N232" s="4"/>
      <c r="O232" s="4"/>
      <c r="P232" s="50"/>
    </row>
    <row r="233" spans="2:16">
      <c r="B233" s="102"/>
      <c r="C233" s="107"/>
      <c r="D233" s="4" t="s">
        <v>4</v>
      </c>
      <c r="E233" s="50" t="s">
        <v>25</v>
      </c>
      <c r="F233" s="50" t="s">
        <v>25</v>
      </c>
      <c r="G233" s="62" t="s">
        <v>25</v>
      </c>
      <c r="H233" s="62" t="s">
        <v>25</v>
      </c>
      <c r="I233" s="49">
        <f>(I231/E231-1)*100</f>
        <v>56.11930620846168</v>
      </c>
      <c r="J233" s="7">
        <f>(J231/F231-1)*100</f>
        <v>47.000315756236198</v>
      </c>
      <c r="K233" s="50">
        <f>(K231/G231-1)*100</f>
        <v>22.462262844481362</v>
      </c>
      <c r="L233" s="50">
        <f>(L231/H231-1)*100</f>
        <v>0.70422535211267512</v>
      </c>
      <c r="M233" s="4"/>
      <c r="N233" s="4"/>
      <c r="O233" s="4"/>
      <c r="P233" s="50"/>
    </row>
    <row r="234" spans="2:16">
      <c r="B234" s="102"/>
      <c r="C234" s="96" t="s">
        <v>2</v>
      </c>
      <c r="D234" s="16" t="s">
        <v>5</v>
      </c>
      <c r="E234" s="50">
        <v>573.79999999999995</v>
      </c>
      <c r="F234" s="7">
        <v>604.1</v>
      </c>
      <c r="G234" s="52">
        <v>698.5</v>
      </c>
      <c r="H234" s="52">
        <v>851.8</v>
      </c>
      <c r="I234" s="7">
        <v>917.2</v>
      </c>
      <c r="J234" s="53">
        <v>785.8</v>
      </c>
      <c r="K234" s="7">
        <v>618.1</v>
      </c>
      <c r="L234" s="7">
        <v>812.6</v>
      </c>
      <c r="M234" s="4"/>
      <c r="N234" s="4"/>
      <c r="O234" s="4"/>
      <c r="P234" s="50"/>
    </row>
    <row r="235" spans="2:16">
      <c r="B235" s="102"/>
      <c r="C235" s="97"/>
      <c r="D235" s="4" t="s">
        <v>6</v>
      </c>
      <c r="E235" s="50" t="s">
        <v>25</v>
      </c>
      <c r="F235" s="63">
        <f t="shared" ref="F235:L235" si="47">(F234/E234-1)*100</f>
        <v>5.2805855698849991</v>
      </c>
      <c r="G235" s="49">
        <f t="shared" si="47"/>
        <v>15.626551895381557</v>
      </c>
      <c r="H235" s="7">
        <f t="shared" si="47"/>
        <v>21.947029348604154</v>
      </c>
      <c r="I235" s="63">
        <f t="shared" si="47"/>
        <v>7.677858652265801</v>
      </c>
      <c r="J235" s="7">
        <f t="shared" si="47"/>
        <v>-14.326210204971657</v>
      </c>
      <c r="K235" s="50">
        <f t="shared" si="47"/>
        <v>-21.341308220921352</v>
      </c>
      <c r="L235" s="50">
        <f t="shared" si="47"/>
        <v>31.467400097071675</v>
      </c>
      <c r="M235" s="4"/>
      <c r="N235" s="4"/>
      <c r="O235" s="4"/>
      <c r="P235" s="50"/>
    </row>
    <row r="236" spans="2:16">
      <c r="B236" s="102"/>
      <c r="C236" s="98"/>
      <c r="D236" s="4" t="s">
        <v>4</v>
      </c>
      <c r="E236" s="50" t="s">
        <v>25</v>
      </c>
      <c r="F236" s="50" t="s">
        <v>25</v>
      </c>
      <c r="G236" s="62" t="s">
        <v>25</v>
      </c>
      <c r="H236" s="62" t="s">
        <v>25</v>
      </c>
      <c r="I236" s="49">
        <f>(I234/E234-1)*100</f>
        <v>59.846636458696437</v>
      </c>
      <c r="J236" s="7">
        <f>(J234/F234-1)*100</f>
        <v>30.07780168846217</v>
      </c>
      <c r="K236" s="50">
        <f>(K234/G234-1)*100</f>
        <v>-11.510379384395131</v>
      </c>
      <c r="L236" s="50">
        <f>(L234/H234-1)*100</f>
        <v>-4.6020192533458459</v>
      </c>
      <c r="M236" s="4"/>
      <c r="N236" s="4"/>
      <c r="O236" s="4"/>
      <c r="P236" s="50"/>
    </row>
    <row r="237" spans="2:16">
      <c r="B237" s="103"/>
      <c r="C237" s="17" t="s">
        <v>14</v>
      </c>
      <c r="D237" s="12" t="s">
        <v>13</v>
      </c>
      <c r="E237" s="51">
        <f t="shared" ref="E237:L237" si="48">100*E234/E231</f>
        <v>93.013454368617275</v>
      </c>
      <c r="F237" s="8">
        <f t="shared" si="48"/>
        <v>95.374171139880019</v>
      </c>
      <c r="G237" s="8">
        <f t="shared" si="48"/>
        <v>96.731754604625394</v>
      </c>
      <c r="H237" s="8">
        <f t="shared" si="48"/>
        <v>95.215738877710706</v>
      </c>
      <c r="I237" s="48">
        <f t="shared" si="48"/>
        <v>95.234139757034569</v>
      </c>
      <c r="J237" s="8">
        <f t="shared" si="48"/>
        <v>84.394801847277407</v>
      </c>
      <c r="K237" s="51">
        <f t="shared" si="48"/>
        <v>69.89709374646614</v>
      </c>
      <c r="L237" s="51">
        <f t="shared" si="48"/>
        <v>90.198690198690201</v>
      </c>
      <c r="M237" s="4"/>
      <c r="N237" s="4"/>
      <c r="O237" s="4"/>
      <c r="P237" s="51"/>
    </row>
    <row r="238" spans="2:16">
      <c r="B238" s="5"/>
      <c r="C238" s="9"/>
      <c r="D238" s="5"/>
      <c r="E238" s="10"/>
      <c r="F238" s="10"/>
      <c r="G238" s="10"/>
      <c r="H238" s="10"/>
      <c r="I238" s="10"/>
      <c r="J238" s="10"/>
      <c r="K238" s="10"/>
      <c r="L238" s="10"/>
      <c r="M238" s="10"/>
      <c r="N238" s="11"/>
      <c r="O238" s="11"/>
      <c r="P238" s="11"/>
    </row>
    <row r="239" spans="2:16">
      <c r="B239" s="5"/>
    </row>
    <row r="240" spans="2:16" ht="14" thickBot="1">
      <c r="B240" s="101" t="s">
        <v>41</v>
      </c>
      <c r="C240" s="96" t="s">
        <v>1</v>
      </c>
      <c r="D240" s="12" t="s">
        <v>5</v>
      </c>
      <c r="E240" s="50"/>
      <c r="F240" s="7"/>
      <c r="G240" s="52"/>
      <c r="H240" s="52"/>
      <c r="I240" s="7"/>
      <c r="J240" s="52"/>
      <c r="K240" s="7"/>
      <c r="L240" s="7"/>
      <c r="M240" s="68">
        <v>332.1</v>
      </c>
      <c r="N240" s="7">
        <v>350.1</v>
      </c>
      <c r="O240" s="87">
        <v>315.3</v>
      </c>
      <c r="P240" s="7">
        <v>268.5</v>
      </c>
    </row>
    <row r="241" spans="2:16" ht="15" thickTop="1" thickBot="1">
      <c r="B241" s="104"/>
      <c r="C241" s="106"/>
      <c r="D241" s="4" t="s">
        <v>6</v>
      </c>
      <c r="E241" s="50"/>
      <c r="F241" s="63"/>
      <c r="G241" s="49"/>
      <c r="H241" s="7"/>
      <c r="I241" s="63"/>
      <c r="J241" s="7"/>
      <c r="K241" s="50"/>
      <c r="L241" s="50"/>
      <c r="M241" s="50"/>
      <c r="N241" s="63">
        <f>(N240/M240-1)*100</f>
        <v>5.4200542005420127</v>
      </c>
      <c r="O241" s="82">
        <f>(O240/N240-1)*100</f>
        <v>-9.9400171379605879</v>
      </c>
      <c r="P241" s="50">
        <f>(P240/O240-1)*100</f>
        <v>-14.84300666032351</v>
      </c>
    </row>
    <row r="242" spans="2:16" ht="14" thickTop="1">
      <c r="B242" s="104"/>
      <c r="C242" s="107"/>
      <c r="D242" s="4" t="s">
        <v>4</v>
      </c>
      <c r="E242" s="50"/>
      <c r="F242" s="50"/>
      <c r="G242" s="62"/>
      <c r="H242" s="62"/>
      <c r="I242" s="49"/>
      <c r="J242" s="7"/>
      <c r="K242" s="50"/>
      <c r="L242" s="50"/>
      <c r="M242" s="50"/>
      <c r="N242" s="51" t="s">
        <v>25</v>
      </c>
      <c r="O242" s="65" t="s">
        <v>25</v>
      </c>
      <c r="P242" s="51" t="s">
        <v>25</v>
      </c>
    </row>
    <row r="243" spans="2:16" ht="14" thickBot="1">
      <c r="B243" s="104"/>
      <c r="C243" s="96" t="s">
        <v>2</v>
      </c>
      <c r="D243" s="12" t="s">
        <v>5</v>
      </c>
      <c r="E243" s="50"/>
      <c r="F243" s="7"/>
      <c r="G243" s="52"/>
      <c r="H243" s="52"/>
      <c r="I243" s="7"/>
      <c r="J243" s="53"/>
      <c r="K243" s="7"/>
      <c r="L243" s="7"/>
      <c r="M243" s="68">
        <v>316.5</v>
      </c>
      <c r="N243" s="7">
        <v>320</v>
      </c>
      <c r="O243" s="87">
        <v>306.2</v>
      </c>
      <c r="P243" s="7">
        <v>265.3</v>
      </c>
    </row>
    <row r="244" spans="2:16" ht="15" thickTop="1" thickBot="1">
      <c r="B244" s="104"/>
      <c r="C244" s="97"/>
      <c r="D244" s="4" t="s">
        <v>6</v>
      </c>
      <c r="E244" s="50"/>
      <c r="F244" s="63"/>
      <c r="G244" s="49"/>
      <c r="H244" s="7"/>
      <c r="I244" s="63"/>
      <c r="J244" s="7"/>
      <c r="K244" s="50"/>
      <c r="L244" s="50"/>
      <c r="M244" s="50"/>
      <c r="N244" s="66">
        <f>(N243/M243-1)*100</f>
        <v>1.1058451816745585</v>
      </c>
      <c r="O244" s="83">
        <f>(O243/N243-1)*100</f>
        <v>-4.312500000000008</v>
      </c>
      <c r="P244" s="51">
        <f>(P243/O243-1)*100</f>
        <v>-13.357282821685168</v>
      </c>
    </row>
    <row r="245" spans="2:16" ht="15" thickTop="1" thickBot="1">
      <c r="B245" s="104"/>
      <c r="C245" s="98"/>
      <c r="D245" s="4" t="s">
        <v>4</v>
      </c>
      <c r="E245" s="50"/>
      <c r="F245" s="50"/>
      <c r="G245" s="62"/>
      <c r="H245" s="62"/>
      <c r="I245" s="49"/>
      <c r="J245" s="7"/>
      <c r="K245" s="50"/>
      <c r="L245" s="50"/>
      <c r="M245" s="74"/>
      <c r="N245" s="51" t="s">
        <v>43</v>
      </c>
      <c r="O245" s="88" t="s">
        <v>43</v>
      </c>
      <c r="P245" s="51" t="s">
        <v>43</v>
      </c>
    </row>
    <row r="246" spans="2:16" ht="16" thickTop="1" thickBot="1">
      <c r="B246" s="105"/>
      <c r="C246" s="13" t="s">
        <v>14</v>
      </c>
      <c r="D246" s="4" t="s">
        <v>10</v>
      </c>
      <c r="E246" s="51"/>
      <c r="F246" s="8"/>
      <c r="G246" s="8"/>
      <c r="H246" s="8"/>
      <c r="I246" s="48"/>
      <c r="J246" s="8"/>
      <c r="K246" s="51"/>
      <c r="L246" s="66"/>
      <c r="M246" s="8">
        <f>100*M243/M240</f>
        <v>95.302619692863587</v>
      </c>
      <c r="N246" s="66">
        <f>100*N243/N240</f>
        <v>91.402456441016852</v>
      </c>
      <c r="O246" s="83">
        <f>100*O243/O240</f>
        <v>97.113859816048205</v>
      </c>
      <c r="P246" s="51">
        <f>100*P243/P240</f>
        <v>98.808193668528858</v>
      </c>
    </row>
    <row r="247" spans="2:16" ht="14" thickTop="1">
      <c r="B247" s="9"/>
    </row>
    <row r="248" spans="2:16">
      <c r="B248" s="9"/>
      <c r="E248" s="57"/>
      <c r="F248" s="58"/>
      <c r="J248" s="77"/>
      <c r="K248" s="58"/>
    </row>
    <row r="249" spans="2:16" ht="14" thickBot="1">
      <c r="B249" s="101" t="s">
        <v>40</v>
      </c>
      <c r="C249" s="96" t="s">
        <v>1</v>
      </c>
      <c r="D249" s="12" t="s">
        <v>5</v>
      </c>
      <c r="E249" s="7"/>
      <c r="F249" s="7"/>
      <c r="G249" s="7"/>
      <c r="H249" s="7"/>
      <c r="I249" s="7"/>
      <c r="J249" s="68"/>
      <c r="K249" s="7"/>
      <c r="L249" s="7"/>
      <c r="M249" s="68">
        <v>624.6</v>
      </c>
      <c r="N249" s="7">
        <v>667.4</v>
      </c>
      <c r="O249" s="87">
        <v>711</v>
      </c>
      <c r="P249" s="7">
        <v>791.2</v>
      </c>
    </row>
    <row r="250" spans="2:16" ht="15" thickTop="1" thickBot="1">
      <c r="B250" s="102"/>
      <c r="C250" s="106"/>
      <c r="D250" s="4" t="s">
        <v>6</v>
      </c>
      <c r="E250" s="7"/>
      <c r="F250" s="7"/>
      <c r="G250" s="7"/>
      <c r="H250" s="7"/>
      <c r="I250" s="7"/>
      <c r="J250" s="37"/>
      <c r="K250" s="7"/>
      <c r="L250" s="7"/>
      <c r="M250" s="7"/>
      <c r="N250" s="49">
        <f>(N249/M249-1)*100</f>
        <v>6.8523855267371037</v>
      </c>
      <c r="O250" s="82">
        <f>(O249/N249-1)*100</f>
        <v>6.5328139047048372</v>
      </c>
      <c r="P250" s="50">
        <f>(P249/O249-1)*100</f>
        <v>11.279887482419127</v>
      </c>
    </row>
    <row r="251" spans="2:16" ht="14" thickTop="1">
      <c r="B251" s="102"/>
      <c r="C251" s="107"/>
      <c r="D251" s="4" t="s">
        <v>4</v>
      </c>
      <c r="E251" s="7"/>
      <c r="F251" s="7"/>
      <c r="G251" s="7"/>
      <c r="H251" s="7"/>
      <c r="I251" s="7"/>
      <c r="J251" s="37"/>
      <c r="K251" s="7"/>
      <c r="L251" s="7"/>
      <c r="M251" s="7"/>
      <c r="N251" s="8" t="s">
        <v>25</v>
      </c>
      <c r="O251" s="45" t="s">
        <v>25</v>
      </c>
      <c r="P251" s="8" t="s">
        <v>25</v>
      </c>
    </row>
    <row r="252" spans="2:16" ht="12.75" customHeight="1" thickBot="1">
      <c r="B252" s="102"/>
      <c r="C252" s="96" t="s">
        <v>2</v>
      </c>
      <c r="D252" s="12" t="s">
        <v>5</v>
      </c>
      <c r="E252" s="7"/>
      <c r="F252" s="7"/>
      <c r="G252" s="7"/>
      <c r="H252" s="7"/>
      <c r="I252" s="7"/>
      <c r="J252" s="68"/>
      <c r="K252" s="7"/>
      <c r="L252" s="7"/>
      <c r="M252" s="68">
        <v>585.70000000000005</v>
      </c>
      <c r="N252" s="7">
        <v>642.5</v>
      </c>
      <c r="O252" s="87">
        <v>690.9</v>
      </c>
      <c r="P252" s="7">
        <v>780.5</v>
      </c>
    </row>
    <row r="253" spans="2:16" ht="15" thickTop="1" thickBot="1">
      <c r="B253" s="102"/>
      <c r="C253" s="97"/>
      <c r="D253" s="4" t="s">
        <v>6</v>
      </c>
      <c r="E253" s="7"/>
      <c r="F253" s="7"/>
      <c r="G253" s="7"/>
      <c r="H253" s="7"/>
      <c r="I253" s="7"/>
      <c r="J253" s="37"/>
      <c r="K253" s="7"/>
      <c r="L253" s="7"/>
      <c r="M253" s="7"/>
      <c r="N253" s="49">
        <f>(N252/M252-1)*100</f>
        <v>9.6977975072562561</v>
      </c>
      <c r="O253" s="82">
        <f>(O252/N252-1)*100</f>
        <v>7.5330739299610761</v>
      </c>
      <c r="P253" s="50">
        <f>(P252/O252-1)*100</f>
        <v>12.968591691995957</v>
      </c>
    </row>
    <row r="254" spans="2:16" ht="15" thickTop="1" thickBot="1">
      <c r="B254" s="102"/>
      <c r="C254" s="98"/>
      <c r="D254" s="4" t="s">
        <v>4</v>
      </c>
      <c r="E254" s="7"/>
      <c r="F254" s="7"/>
      <c r="G254" s="7"/>
      <c r="H254" s="7"/>
      <c r="I254" s="7"/>
      <c r="J254" s="37"/>
      <c r="K254" s="7"/>
      <c r="L254" s="7"/>
      <c r="M254" s="64"/>
      <c r="N254" s="8" t="s">
        <v>25</v>
      </c>
      <c r="O254" s="89" t="s">
        <v>25</v>
      </c>
      <c r="P254" s="8" t="s">
        <v>25</v>
      </c>
    </row>
    <row r="255" spans="2:16" ht="16" thickTop="1" thickBot="1">
      <c r="B255" s="103"/>
      <c r="C255" s="13" t="s">
        <v>14</v>
      </c>
      <c r="D255" s="4" t="s">
        <v>10</v>
      </c>
      <c r="E255" s="8"/>
      <c r="F255" s="8"/>
      <c r="G255" s="8"/>
      <c r="H255" s="8"/>
      <c r="I255" s="8"/>
      <c r="J255" s="8"/>
      <c r="K255" s="8"/>
      <c r="L255" s="48"/>
      <c r="M255" s="8">
        <f>100*M252/M249</f>
        <v>93.772014089016977</v>
      </c>
      <c r="N255" s="66">
        <f>100*N252/N249</f>
        <v>96.269103985615828</v>
      </c>
      <c r="O255" s="83">
        <f>100*O252/O249</f>
        <v>97.172995780590711</v>
      </c>
      <c r="P255" s="51">
        <f>100*P252/P249</f>
        <v>98.64762386248735</v>
      </c>
    </row>
    <row r="256" spans="2:16" ht="15" thickTop="1" thickBot="1">
      <c r="B256" s="9"/>
    </row>
    <row r="257" spans="4:13" ht="15" thickTop="1" thickBot="1">
      <c r="E257" s="90" t="s">
        <v>48</v>
      </c>
      <c r="F257" s="58" t="s">
        <v>49</v>
      </c>
      <c r="J257" s="91" t="s">
        <v>50</v>
      </c>
      <c r="K257" s="57" t="s">
        <v>52</v>
      </c>
      <c r="L257" s="38"/>
      <c r="M257" s="38"/>
    </row>
    <row r="258" spans="4:13" ht="14" thickTop="1"/>
    <row r="265" spans="4:13" ht="23.25" customHeight="1">
      <c r="D265" s="33"/>
      <c r="G265" s="6"/>
      <c r="H265" s="32"/>
    </row>
    <row r="267" spans="4:13" ht="54">
      <c r="D267" s="1"/>
    </row>
    <row r="268" spans="4:13" ht="42.75" customHeight="1"/>
    <row r="287" spans="5:16"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</row>
    <row r="288" spans="5:16"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</row>
    <row r="289" spans="5:16">
      <c r="E289" s="2"/>
      <c r="G289" s="2"/>
      <c r="I289" s="2"/>
      <c r="K289" s="2"/>
      <c r="L289" s="2"/>
      <c r="M289" s="2"/>
      <c r="N289" s="2"/>
      <c r="O289" s="2"/>
      <c r="P289" s="2"/>
    </row>
    <row r="290" spans="5:16">
      <c r="E290" s="2"/>
      <c r="G290" s="2"/>
      <c r="I290" s="2"/>
      <c r="K290" s="2"/>
      <c r="L290" s="2"/>
      <c r="M290" s="2"/>
      <c r="N290" s="2"/>
      <c r="O290" s="2"/>
      <c r="P290" s="2"/>
    </row>
    <row r="291" spans="5:16">
      <c r="E291" s="2"/>
      <c r="G291" s="2"/>
      <c r="I291" s="2"/>
      <c r="K291" s="2"/>
      <c r="L291" s="2"/>
      <c r="M291" s="2"/>
      <c r="N291" s="2"/>
      <c r="O291" s="2"/>
      <c r="P291" s="2"/>
    </row>
    <row r="292" spans="5:16">
      <c r="E292" s="2"/>
      <c r="G292" s="2"/>
      <c r="I292" s="2"/>
      <c r="K292" s="2"/>
      <c r="L292" s="2"/>
      <c r="M292" s="2"/>
      <c r="N292" s="2"/>
      <c r="O292" s="2"/>
      <c r="P292" s="2"/>
    </row>
    <row r="293" spans="5:16">
      <c r="E293" s="2"/>
      <c r="G293" s="2"/>
      <c r="I293" s="2"/>
      <c r="K293" s="2"/>
      <c r="L293" s="2"/>
      <c r="M293" s="2"/>
      <c r="N293" s="2"/>
      <c r="O293" s="2"/>
      <c r="P293" s="2"/>
    </row>
    <row r="294" spans="5:16">
      <c r="E294" s="2"/>
      <c r="G294" s="2"/>
      <c r="I294" s="2"/>
      <c r="K294" s="2"/>
      <c r="L294" s="2"/>
      <c r="M294" s="2"/>
      <c r="N294" s="2"/>
      <c r="O294" s="2"/>
      <c r="P294" s="2"/>
    </row>
    <row r="295" spans="5:16">
      <c r="E295" s="2"/>
      <c r="G295" s="2"/>
      <c r="I295" s="2"/>
      <c r="K295" s="2"/>
      <c r="L295" s="2"/>
      <c r="M295" s="2"/>
      <c r="N295" s="2"/>
      <c r="O295" s="2"/>
      <c r="P295" s="2"/>
    </row>
    <row r="296" spans="5:16">
      <c r="E296" s="2"/>
      <c r="G296" s="2"/>
      <c r="I296" s="2"/>
      <c r="K296" s="2"/>
      <c r="L296" s="2"/>
      <c r="M296" s="2"/>
      <c r="N296" s="2"/>
      <c r="O296" s="2"/>
      <c r="P296" s="2"/>
    </row>
    <row r="297" spans="5:16">
      <c r="E297" s="2"/>
      <c r="G297" s="2"/>
      <c r="I297" s="2"/>
      <c r="K297" s="2"/>
      <c r="L297" s="2"/>
      <c r="M297" s="2"/>
      <c r="N297" s="2"/>
      <c r="O297" s="2"/>
      <c r="P297" s="2"/>
    </row>
    <row r="298" spans="5:16">
      <c r="E298" s="2"/>
      <c r="G298" s="2"/>
      <c r="I298" s="2"/>
      <c r="K298" s="2"/>
      <c r="L298" s="2"/>
      <c r="M298" s="2"/>
      <c r="N298" s="2"/>
      <c r="O298" s="2"/>
      <c r="P298" s="2"/>
    </row>
    <row r="299" spans="5:16">
      <c r="E299" s="2"/>
      <c r="G299" s="2"/>
      <c r="I299" s="2"/>
      <c r="K299" s="2"/>
      <c r="L299" s="2"/>
      <c r="M299" s="2"/>
      <c r="N299" s="2"/>
      <c r="O299" s="2"/>
      <c r="P299" s="2"/>
    </row>
    <row r="300" spans="5:16">
      <c r="E300" s="2"/>
      <c r="G300" s="2"/>
      <c r="I300" s="2"/>
      <c r="K300" s="2"/>
      <c r="L300" s="2"/>
      <c r="M300" s="2"/>
      <c r="N300" s="2"/>
      <c r="O300" s="2"/>
      <c r="P300" s="2"/>
    </row>
    <row r="301" spans="5:16">
      <c r="E301" s="2"/>
      <c r="G301" s="2"/>
      <c r="I301" s="2"/>
      <c r="K301" s="2"/>
      <c r="L301" s="2"/>
      <c r="M301" s="2"/>
      <c r="N301" s="2"/>
      <c r="O301" s="2"/>
      <c r="P301" s="2"/>
    </row>
    <row r="302" spans="5:16">
      <c r="E302" s="2"/>
      <c r="G302" s="2"/>
      <c r="I302" s="2"/>
      <c r="K302" s="2"/>
      <c r="L302" s="2"/>
      <c r="M302" s="2"/>
      <c r="N302" s="2"/>
      <c r="O302" s="2"/>
      <c r="P302" s="2"/>
    </row>
    <row r="303" spans="5:16">
      <c r="E303" s="2"/>
      <c r="G303" s="2"/>
      <c r="I303" s="2"/>
      <c r="K303" s="2"/>
      <c r="L303" s="2"/>
      <c r="M303" s="2"/>
      <c r="N303" s="2"/>
      <c r="O303" s="2"/>
      <c r="P303" s="2"/>
    </row>
    <row r="304" spans="5:16">
      <c r="E304" s="2"/>
      <c r="G304" s="2"/>
      <c r="I304" s="2"/>
      <c r="K304" s="2"/>
      <c r="L304" s="2"/>
      <c r="M304" s="2"/>
      <c r="N304" s="2"/>
      <c r="O304" s="2"/>
      <c r="P304" s="2"/>
    </row>
    <row r="305" spans="2:17">
      <c r="E305" s="2"/>
      <c r="G305" s="2"/>
      <c r="I305" s="2"/>
      <c r="K305" s="2"/>
      <c r="L305" s="2"/>
      <c r="M305" s="2"/>
      <c r="N305" s="2"/>
      <c r="O305" s="2"/>
      <c r="P305" s="2"/>
    </row>
    <row r="306" spans="2:17">
      <c r="E306" s="2"/>
      <c r="G306" s="2"/>
      <c r="I306" s="2"/>
      <c r="K306" s="2"/>
      <c r="L306" s="2"/>
      <c r="M306" s="2"/>
      <c r="N306" s="2"/>
      <c r="O306" s="2"/>
      <c r="P306" s="2"/>
    </row>
    <row r="307" spans="2:17">
      <c r="E307" s="2"/>
      <c r="G307" s="2"/>
      <c r="I307" s="2"/>
      <c r="K307" s="2"/>
      <c r="L307" s="2"/>
      <c r="M307" s="2"/>
      <c r="N307" s="2"/>
      <c r="O307" s="2"/>
      <c r="P307" s="2"/>
    </row>
    <row r="308" spans="2:17">
      <c r="E308" s="2"/>
      <c r="G308" s="2"/>
      <c r="I308" s="2"/>
      <c r="K308" s="2"/>
      <c r="L308" s="2"/>
      <c r="M308" s="2"/>
      <c r="N308" s="2"/>
      <c r="O308" s="2"/>
      <c r="P308" s="2"/>
    </row>
    <row r="309" spans="2:17">
      <c r="E309" s="2"/>
      <c r="G309" s="2"/>
      <c r="I309" s="2"/>
      <c r="K309" s="2"/>
      <c r="L309" s="2"/>
      <c r="M309" s="2"/>
      <c r="N309" s="2"/>
      <c r="O309" s="2"/>
      <c r="P309" s="2"/>
    </row>
    <row r="310" spans="2:17" ht="29" thickBot="1">
      <c r="D310" s="69"/>
      <c r="E310" s="54" t="s">
        <v>31</v>
      </c>
      <c r="F310" s="54" t="s">
        <v>32</v>
      </c>
      <c r="G310" s="67" t="s">
        <v>33</v>
      </c>
      <c r="H310" s="67" t="s">
        <v>34</v>
      </c>
      <c r="I310" s="54" t="s">
        <v>35</v>
      </c>
      <c r="J310" s="67" t="s">
        <v>36</v>
      </c>
      <c r="K310" s="67" t="s">
        <v>37</v>
      </c>
      <c r="L310" s="67" t="s">
        <v>38</v>
      </c>
      <c r="M310" s="67" t="s">
        <v>39</v>
      </c>
      <c r="N310" s="54" t="s">
        <v>42</v>
      </c>
      <c r="O310" s="67" t="s">
        <v>46</v>
      </c>
      <c r="P310" s="54" t="s">
        <v>47</v>
      </c>
    </row>
    <row r="311" spans="2:17" ht="12.75" customHeight="1" thickTop="1" thickBot="1">
      <c r="B311" s="101" t="s">
        <v>11</v>
      </c>
      <c r="C311" s="96" t="s">
        <v>1</v>
      </c>
      <c r="D311" s="20" t="s">
        <v>3</v>
      </c>
      <c r="E311" s="50">
        <f t="shared" ref="E311:L311" si="49">E134+E143+E152+E161+E222+E231+E240+E249</f>
        <v>2019.1</v>
      </c>
      <c r="F311" s="50">
        <f t="shared" si="49"/>
        <v>2044.8000000000002</v>
      </c>
      <c r="G311" s="50">
        <f t="shared" si="49"/>
        <v>2078.7999999999997</v>
      </c>
      <c r="H311" s="50">
        <f t="shared" si="49"/>
        <v>2120.7999999999997</v>
      </c>
      <c r="I311" s="50">
        <f t="shared" si="49"/>
        <v>2144.5</v>
      </c>
      <c r="J311" s="50">
        <f t="shared" si="49"/>
        <v>2110.4</v>
      </c>
      <c r="K311" s="50">
        <f t="shared" si="49"/>
        <v>1942.1</v>
      </c>
      <c r="L311" s="50">
        <f t="shared" si="49"/>
        <v>1890</v>
      </c>
      <c r="M311" s="50">
        <f>M134+M143+M152+M161+M222+M231+M240+M249</f>
        <v>1877.1</v>
      </c>
      <c r="N311" s="63">
        <f>N134+N143+N152+N161+N222+N231+N240+N249</f>
        <v>1884</v>
      </c>
      <c r="O311" s="82">
        <f>O134+O143+O152+O161+O222+O231+O240+O249</f>
        <v>1880.5</v>
      </c>
      <c r="P311" s="50">
        <f>P134+P143+P152+P161+P222+P231+P240+P249</f>
        <v>1892.6000000000001</v>
      </c>
    </row>
    <row r="312" spans="2:17" ht="15" thickTop="1" thickBot="1">
      <c r="B312" s="102"/>
      <c r="C312" s="99"/>
      <c r="D312" s="21" t="s">
        <v>6</v>
      </c>
      <c r="E312" s="50">
        <v>6.5</v>
      </c>
      <c r="F312" s="50">
        <f t="shared" ref="F312:P312" si="50">(F311/E311-1)*100</f>
        <v>1.2728443365856101</v>
      </c>
      <c r="G312" s="63">
        <f t="shared" si="50"/>
        <v>1.6627543035993453</v>
      </c>
      <c r="H312" s="49">
        <f t="shared" si="50"/>
        <v>2.0203963825283777</v>
      </c>
      <c r="I312" s="49">
        <f t="shared" si="50"/>
        <v>1.1175028291211087</v>
      </c>
      <c r="J312" s="49">
        <f t="shared" si="50"/>
        <v>-1.5901142457449224</v>
      </c>
      <c r="K312" s="49">
        <f t="shared" si="50"/>
        <v>-7.9747915087187371</v>
      </c>
      <c r="L312" s="7">
        <f t="shared" si="50"/>
        <v>-2.6826630966479525</v>
      </c>
      <c r="M312" s="62">
        <f t="shared" si="50"/>
        <v>-0.68253968253968456</v>
      </c>
      <c r="N312" s="63">
        <f t="shared" si="50"/>
        <v>0.36758830110277252</v>
      </c>
      <c r="O312" s="82">
        <f t="shared" si="50"/>
        <v>-0.18577494692144647</v>
      </c>
      <c r="P312" s="50">
        <f t="shared" si="50"/>
        <v>0.64344589204998748</v>
      </c>
    </row>
    <row r="313" spans="2:17" ht="15" thickTop="1" thickBot="1">
      <c r="B313" s="102"/>
      <c r="C313" s="100"/>
      <c r="D313" s="4" t="s">
        <v>4</v>
      </c>
      <c r="E313" s="50">
        <v>17.2</v>
      </c>
      <c r="F313" s="50">
        <v>13.6</v>
      </c>
      <c r="G313" s="63">
        <v>15.8</v>
      </c>
      <c r="H313" s="49">
        <v>11.9</v>
      </c>
      <c r="I313" s="49">
        <f t="shared" ref="I313:P313" si="51">(I311/E311-1)*100</f>
        <v>6.2106879302659568</v>
      </c>
      <c r="J313" s="49">
        <f t="shared" si="51"/>
        <v>3.2081377151799595</v>
      </c>
      <c r="K313" s="49">
        <f t="shared" si="51"/>
        <v>-6.5759091783721306</v>
      </c>
      <c r="L313" s="7">
        <f t="shared" si="51"/>
        <v>-10.882685778951329</v>
      </c>
      <c r="M313" s="50">
        <f t="shared" si="51"/>
        <v>-12.469107017952908</v>
      </c>
      <c r="N313" s="63">
        <f t="shared" si="51"/>
        <v>-10.727824109173623</v>
      </c>
      <c r="O313" s="82">
        <f t="shared" si="51"/>
        <v>-3.1718243138870283</v>
      </c>
      <c r="P313" s="50">
        <f t="shared" si="51"/>
        <v>0.13756613756614744</v>
      </c>
      <c r="Q313" s="46"/>
    </row>
    <row r="314" spans="2:17" ht="12.75" customHeight="1" thickTop="1" thickBot="1">
      <c r="B314" s="102"/>
      <c r="C314" s="96" t="s">
        <v>2</v>
      </c>
      <c r="D314" s="4" t="s">
        <v>5</v>
      </c>
      <c r="E314" s="50">
        <f t="shared" ref="E314:L314" si="52">E137+E146+E155+E164+E225+E234+E243+E252</f>
        <v>1821.7</v>
      </c>
      <c r="F314" s="50">
        <f t="shared" si="52"/>
        <v>1855.2999999999997</v>
      </c>
      <c r="G314" s="50">
        <f t="shared" si="52"/>
        <v>1886.5</v>
      </c>
      <c r="H314" s="50">
        <f t="shared" si="52"/>
        <v>1898.6000000000001</v>
      </c>
      <c r="I314" s="50">
        <f t="shared" si="52"/>
        <v>1875.5</v>
      </c>
      <c r="J314" s="50">
        <f t="shared" si="52"/>
        <v>1443.1</v>
      </c>
      <c r="K314" s="50">
        <f t="shared" si="52"/>
        <v>1109.9000000000001</v>
      </c>
      <c r="L314" s="50">
        <f t="shared" si="52"/>
        <v>1486.1</v>
      </c>
      <c r="M314" s="50">
        <f>M137+M146+M155+M164+M225+M234+M243+M252</f>
        <v>1636.8</v>
      </c>
      <c r="N314" s="63">
        <f>N137+N146+N155+N164+N225+N234+N243+N252</f>
        <v>1680.8000000000002</v>
      </c>
      <c r="O314" s="82">
        <f>O137+O146+O155+O164+O225+O234+O243+O252</f>
        <v>1752.1</v>
      </c>
      <c r="P314" s="50">
        <f>P137+P146+P155+P164+P225+P234+P243+P252</f>
        <v>1812.1000000000001</v>
      </c>
    </row>
    <row r="315" spans="2:17" ht="15" thickTop="1" thickBot="1">
      <c r="B315" s="102"/>
      <c r="C315" s="99"/>
      <c r="D315" s="4" t="s">
        <v>6</v>
      </c>
      <c r="E315" s="50">
        <v>7.1</v>
      </c>
      <c r="F315" s="50">
        <f t="shared" ref="F315:P315" si="53">(F314/E314-1)*100</f>
        <v>1.8444310259647434</v>
      </c>
      <c r="G315" s="63">
        <f t="shared" si="53"/>
        <v>1.6816687328194968</v>
      </c>
      <c r="H315" s="49">
        <f t="shared" si="53"/>
        <v>0.6413994169096382</v>
      </c>
      <c r="I315" s="49">
        <f t="shared" si="53"/>
        <v>-1.2166859791425289</v>
      </c>
      <c r="J315" s="49">
        <f t="shared" si="53"/>
        <v>-23.055185283924295</v>
      </c>
      <c r="K315" s="49">
        <f t="shared" si="53"/>
        <v>-23.089183008800486</v>
      </c>
      <c r="L315" s="7">
        <f t="shared" si="53"/>
        <v>33.894945490584718</v>
      </c>
      <c r="M315" s="50">
        <f t="shared" si="53"/>
        <v>10.140636565507034</v>
      </c>
      <c r="N315" s="63">
        <f t="shared" si="53"/>
        <v>2.6881720430107725</v>
      </c>
      <c r="O315" s="82">
        <f t="shared" si="53"/>
        <v>4.2420276059019324</v>
      </c>
      <c r="P315" s="50">
        <f t="shared" si="53"/>
        <v>3.4244620740825349</v>
      </c>
    </row>
    <row r="316" spans="2:17" ht="15" thickTop="1" thickBot="1">
      <c r="B316" s="102"/>
      <c r="C316" s="100"/>
      <c r="D316" s="12" t="s">
        <v>4</v>
      </c>
      <c r="E316" s="50">
        <v>18.7</v>
      </c>
      <c r="F316" s="50">
        <v>18.3</v>
      </c>
      <c r="G316" s="63">
        <v>20.2</v>
      </c>
      <c r="H316" s="49">
        <v>11.7</v>
      </c>
      <c r="I316" s="49">
        <f t="shared" ref="I316:P316" si="54">(I314/E314-1)*100</f>
        <v>2.9532853927650038</v>
      </c>
      <c r="J316" s="49">
        <f t="shared" si="54"/>
        <v>-22.217431143211329</v>
      </c>
      <c r="K316" s="49">
        <f t="shared" si="54"/>
        <v>-41.166180758017489</v>
      </c>
      <c r="L316" s="7">
        <f t="shared" si="54"/>
        <v>-21.726535341830832</v>
      </c>
      <c r="M316" s="50">
        <f t="shared" si="54"/>
        <v>-12.727272727272732</v>
      </c>
      <c r="N316" s="63">
        <f t="shared" si="54"/>
        <v>16.471484997574692</v>
      </c>
      <c r="O316" s="82">
        <f t="shared" si="54"/>
        <v>57.86106856473554</v>
      </c>
      <c r="P316" s="50">
        <f t="shared" si="54"/>
        <v>21.936612610187755</v>
      </c>
    </row>
    <row r="317" spans="2:17" ht="15" thickTop="1" thickBot="1">
      <c r="B317" s="103"/>
      <c r="C317" s="17" t="s">
        <v>14</v>
      </c>
      <c r="D317" s="4" t="s">
        <v>13</v>
      </c>
      <c r="E317" s="8">
        <f t="shared" ref="E317:P317" si="55">100*E314/E311</f>
        <v>90.223366846614837</v>
      </c>
      <c r="F317" s="8">
        <f t="shared" si="55"/>
        <v>90.732589984350525</v>
      </c>
      <c r="G317" s="48">
        <f t="shared" si="55"/>
        <v>90.749470848566489</v>
      </c>
      <c r="H317" s="8">
        <f t="shared" si="55"/>
        <v>89.522821576763491</v>
      </c>
      <c r="I317" s="72">
        <f t="shared" si="55"/>
        <v>87.456283515971094</v>
      </c>
      <c r="J317" s="48">
        <f t="shared" si="55"/>
        <v>68.380401819560277</v>
      </c>
      <c r="K317" s="48">
        <f t="shared" si="55"/>
        <v>57.149477369857379</v>
      </c>
      <c r="L317" s="8">
        <f t="shared" si="55"/>
        <v>78.629629629629633</v>
      </c>
      <c r="M317" s="51">
        <f t="shared" si="55"/>
        <v>87.198337861595022</v>
      </c>
      <c r="N317" s="66">
        <f t="shared" si="55"/>
        <v>89.214437367303631</v>
      </c>
      <c r="O317" s="83">
        <f t="shared" si="55"/>
        <v>93.172028715767084</v>
      </c>
      <c r="P317" s="51">
        <f t="shared" si="55"/>
        <v>95.746591989855219</v>
      </c>
    </row>
    <row r="318" spans="2:17" ht="14" thickTop="1">
      <c r="B318" s="27"/>
      <c r="C318" s="18"/>
      <c r="D318" s="5"/>
      <c r="E318" s="10"/>
      <c r="F318" s="10"/>
      <c r="G318" s="10"/>
      <c r="H318" s="10"/>
      <c r="I318" s="10"/>
      <c r="J318" s="10"/>
      <c r="K318" s="10"/>
      <c r="L318" s="10"/>
      <c r="M318" s="11"/>
      <c r="N318" s="10"/>
      <c r="O318" s="10"/>
      <c r="P318" s="10"/>
    </row>
    <row r="320" spans="2:17" ht="12.75" customHeight="1">
      <c r="B320" s="101" t="s">
        <v>15</v>
      </c>
      <c r="C320" s="96" t="s">
        <v>12</v>
      </c>
      <c r="D320" s="12" t="s">
        <v>5</v>
      </c>
      <c r="E320" s="7">
        <v>188.3</v>
      </c>
      <c r="F320" s="7">
        <v>186.9</v>
      </c>
      <c r="G320" s="7">
        <v>187</v>
      </c>
      <c r="H320" s="52">
        <v>197</v>
      </c>
      <c r="I320" s="52">
        <v>201.1</v>
      </c>
      <c r="J320" s="49">
        <v>196.3</v>
      </c>
      <c r="K320" s="52">
        <v>135.30000000000001</v>
      </c>
      <c r="L320" s="50">
        <v>148.19999999999999</v>
      </c>
      <c r="M320" s="50">
        <v>127.1</v>
      </c>
      <c r="N320" s="50">
        <v>125.8</v>
      </c>
      <c r="O320" s="50">
        <v>118.6</v>
      </c>
      <c r="P320" s="50">
        <v>116.2</v>
      </c>
    </row>
    <row r="321" spans="2:16">
      <c r="B321" s="102"/>
      <c r="C321" s="99"/>
      <c r="D321" s="4" t="s">
        <v>6</v>
      </c>
      <c r="E321" s="7">
        <v>-3.3</v>
      </c>
      <c r="F321" s="7">
        <f t="shared" ref="F321:P321" si="56">(F320/E320-1)*100</f>
        <v>-0.74349442379182396</v>
      </c>
      <c r="G321" s="49">
        <f t="shared" si="56"/>
        <v>5.3504547886573661E-2</v>
      </c>
      <c r="H321" s="49">
        <f t="shared" si="56"/>
        <v>5.3475935828876997</v>
      </c>
      <c r="I321" s="7">
        <f t="shared" si="56"/>
        <v>2.0812182741116736</v>
      </c>
      <c r="J321" s="63">
        <f t="shared" si="56"/>
        <v>-2.3868722028841272</v>
      </c>
      <c r="K321" s="68">
        <f t="shared" si="56"/>
        <v>-31.074885379521145</v>
      </c>
      <c r="L321" s="50">
        <f t="shared" si="56"/>
        <v>9.5343680709534251</v>
      </c>
      <c r="M321" s="50">
        <f t="shared" si="56"/>
        <v>-14.237516869095812</v>
      </c>
      <c r="N321" s="50">
        <f t="shared" si="56"/>
        <v>-1.0228166797797034</v>
      </c>
      <c r="O321" s="50">
        <f t="shared" si="56"/>
        <v>-5.7233704292527836</v>
      </c>
      <c r="P321" s="50">
        <f t="shared" si="56"/>
        <v>-2.02360876897133</v>
      </c>
    </row>
    <row r="322" spans="2:16">
      <c r="B322" s="102"/>
      <c r="C322" s="100"/>
      <c r="D322" s="4" t="s">
        <v>4</v>
      </c>
      <c r="E322" s="15">
        <v>-13.1</v>
      </c>
      <c r="F322" s="15">
        <v>-12.9</v>
      </c>
      <c r="G322" s="61">
        <v>-5.7</v>
      </c>
      <c r="H322" s="49">
        <v>1.1000000000000001</v>
      </c>
      <c r="I322" s="7">
        <f t="shared" ref="I322:P322" si="57">(I320/E320-1)*100</f>
        <v>6.7976633032394984</v>
      </c>
      <c r="J322" s="73">
        <f t="shared" si="57"/>
        <v>5.0294275013376133</v>
      </c>
      <c r="K322" s="68">
        <f t="shared" si="57"/>
        <v>-27.647058823529402</v>
      </c>
      <c r="L322" s="62">
        <f t="shared" si="57"/>
        <v>-24.771573604060915</v>
      </c>
      <c r="M322" s="62">
        <f t="shared" si="57"/>
        <v>-36.797613127797113</v>
      </c>
      <c r="N322" s="62">
        <f t="shared" si="57"/>
        <v>-35.914416709118704</v>
      </c>
      <c r="O322" s="62">
        <f t="shared" si="57"/>
        <v>-12.342941611234304</v>
      </c>
      <c r="P322" s="62">
        <f t="shared" si="57"/>
        <v>-21.592442645074218</v>
      </c>
    </row>
    <row r="323" spans="2:16" ht="12.75" customHeight="1">
      <c r="B323" s="102"/>
      <c r="C323" s="96" t="s">
        <v>2</v>
      </c>
      <c r="D323" s="16" t="s">
        <v>5</v>
      </c>
      <c r="E323" s="7">
        <v>152.30000000000001</v>
      </c>
      <c r="F323" s="7">
        <v>151.5</v>
      </c>
      <c r="G323" s="7">
        <v>153.69999999999999</v>
      </c>
      <c r="H323" s="53">
        <v>162.5</v>
      </c>
      <c r="I323" s="53">
        <v>157.4</v>
      </c>
      <c r="J323" s="49">
        <v>128.19999999999999</v>
      </c>
      <c r="K323" s="53">
        <v>59.8</v>
      </c>
      <c r="L323" s="50">
        <v>89.4</v>
      </c>
      <c r="M323" s="50">
        <v>102.5</v>
      </c>
      <c r="N323" s="50">
        <v>112.6</v>
      </c>
      <c r="O323" s="50">
        <v>111.6</v>
      </c>
      <c r="P323" s="50">
        <v>105.4</v>
      </c>
    </row>
    <row r="324" spans="2:16">
      <c r="B324" s="102"/>
      <c r="C324" s="99"/>
      <c r="D324" s="4" t="s">
        <v>6</v>
      </c>
      <c r="E324" s="7">
        <v>-0.5</v>
      </c>
      <c r="F324" s="7">
        <f t="shared" ref="F324:P324" si="58">(F323/E323-1)*100</f>
        <v>-0.52527905449770707</v>
      </c>
      <c r="G324" s="49">
        <f t="shared" si="58"/>
        <v>1.4521452145214386</v>
      </c>
      <c r="H324" s="49">
        <f t="shared" si="58"/>
        <v>5.7254391672088456</v>
      </c>
      <c r="I324" s="7">
        <f t="shared" si="58"/>
        <v>-3.1384615384615344</v>
      </c>
      <c r="J324" s="63">
        <f t="shared" si="58"/>
        <v>-18.551461245235078</v>
      </c>
      <c r="K324" s="68">
        <f t="shared" si="58"/>
        <v>-53.354134165366609</v>
      </c>
      <c r="L324" s="50">
        <f t="shared" si="58"/>
        <v>49.498327759197338</v>
      </c>
      <c r="M324" s="50">
        <f t="shared" si="58"/>
        <v>14.65324384787472</v>
      </c>
      <c r="N324" s="50">
        <f t="shared" si="58"/>
        <v>9.8536585365853533</v>
      </c>
      <c r="O324" s="50">
        <f t="shared" si="58"/>
        <v>-0.88809946714032417</v>
      </c>
      <c r="P324" s="50">
        <f t="shared" si="58"/>
        <v>-5.5555555555555465</v>
      </c>
    </row>
    <row r="325" spans="2:16">
      <c r="B325" s="102"/>
      <c r="C325" s="100"/>
      <c r="D325" s="4" t="s">
        <v>4</v>
      </c>
      <c r="E325" s="15">
        <v>-9.1999999999999993</v>
      </c>
      <c r="F325" s="15">
        <v>-0.9</v>
      </c>
      <c r="G325" s="61">
        <v>-1</v>
      </c>
      <c r="H325" s="49">
        <v>6.2</v>
      </c>
      <c r="I325" s="7">
        <f t="shared" ref="I325:P325" si="59">(I323/E323-1)*100</f>
        <v>3.3486539724228548</v>
      </c>
      <c r="J325" s="73">
        <f t="shared" si="59"/>
        <v>-15.379537953795385</v>
      </c>
      <c r="K325" s="68">
        <f t="shared" si="59"/>
        <v>-61.093038386467136</v>
      </c>
      <c r="L325" s="62">
        <f t="shared" si="59"/>
        <v>-44.984615384615381</v>
      </c>
      <c r="M325" s="62">
        <f t="shared" si="59"/>
        <v>-34.879288437102929</v>
      </c>
      <c r="N325" s="62">
        <f t="shared" si="59"/>
        <v>-12.168486739469575</v>
      </c>
      <c r="O325" s="62">
        <f t="shared" si="59"/>
        <v>86.62207357859532</v>
      </c>
      <c r="P325" s="62">
        <f t="shared" si="59"/>
        <v>17.897091722595082</v>
      </c>
    </row>
    <row r="326" spans="2:16">
      <c r="B326" s="103"/>
      <c r="C326" s="17" t="s">
        <v>14</v>
      </c>
      <c r="D326" s="12" t="s">
        <v>13</v>
      </c>
      <c r="E326" s="8">
        <f t="shared" ref="E326:P326" si="60">100*E323/E320</f>
        <v>80.881571959638876</v>
      </c>
      <c r="F326" s="8">
        <f t="shared" si="60"/>
        <v>81.059390048154086</v>
      </c>
      <c r="G326" s="48">
        <f t="shared" si="60"/>
        <v>82.192513368983953</v>
      </c>
      <c r="H326" s="48">
        <f t="shared" si="60"/>
        <v>82.487309644670049</v>
      </c>
      <c r="I326" s="8">
        <f t="shared" si="60"/>
        <v>78.269517652909002</v>
      </c>
      <c r="J326" s="66">
        <f t="shared" si="60"/>
        <v>65.308201732042775</v>
      </c>
      <c r="K326" s="37">
        <f t="shared" si="60"/>
        <v>44.198078344419805</v>
      </c>
      <c r="L326" s="51">
        <f t="shared" si="60"/>
        <v>60.323886639676118</v>
      </c>
      <c r="M326" s="51">
        <f t="shared" si="60"/>
        <v>80.645161290322591</v>
      </c>
      <c r="N326" s="51">
        <f t="shared" si="60"/>
        <v>89.507154213036571</v>
      </c>
      <c r="O326" s="51">
        <f t="shared" si="60"/>
        <v>94.097807757166947</v>
      </c>
      <c r="P326" s="51">
        <f t="shared" si="60"/>
        <v>90.705679862306368</v>
      </c>
    </row>
    <row r="327" spans="2:16">
      <c r="B327" s="27"/>
      <c r="C327" s="18"/>
      <c r="D327" s="22"/>
      <c r="E327" s="28"/>
      <c r="F327" s="28"/>
      <c r="G327" s="28"/>
      <c r="H327" s="28"/>
      <c r="I327" s="28"/>
      <c r="J327" s="28"/>
      <c r="K327" s="28"/>
      <c r="L327" s="28"/>
      <c r="M327" s="28"/>
      <c r="N327" s="29"/>
      <c r="O327" s="10"/>
      <c r="P327" s="10"/>
    </row>
    <row r="328" spans="2:16" ht="12.75" customHeight="1">
      <c r="B328" s="27"/>
      <c r="C328" s="18"/>
      <c r="D328" s="5"/>
      <c r="E328" s="10"/>
      <c r="F328" s="10"/>
      <c r="G328" s="10"/>
      <c r="H328" s="10"/>
      <c r="I328" s="10"/>
      <c r="J328" s="10"/>
      <c r="K328" s="10"/>
      <c r="L328" s="10"/>
      <c r="M328" s="10"/>
      <c r="N328" s="11"/>
      <c r="O328" s="10"/>
      <c r="P328" s="10"/>
    </row>
    <row r="329" spans="2:16" ht="12.75" customHeight="1" thickBot="1">
      <c r="B329" s="111" t="s">
        <v>16</v>
      </c>
      <c r="C329" s="96" t="s">
        <v>12</v>
      </c>
      <c r="D329" s="12" t="s">
        <v>5</v>
      </c>
      <c r="E329" s="7">
        <v>306.60000000000002</v>
      </c>
      <c r="F329" s="7">
        <v>312.5</v>
      </c>
      <c r="G329" s="68">
        <v>297.7</v>
      </c>
      <c r="H329" s="68">
        <v>307.5</v>
      </c>
      <c r="I329" s="7">
        <v>289.5</v>
      </c>
      <c r="J329" s="75">
        <v>293.7</v>
      </c>
      <c r="K329" s="52">
        <v>296.10000000000002</v>
      </c>
      <c r="L329" s="50">
        <v>288.3</v>
      </c>
      <c r="M329" s="50">
        <v>315.2</v>
      </c>
      <c r="N329" s="50">
        <v>324.8</v>
      </c>
      <c r="O329" s="84">
        <v>384.2</v>
      </c>
      <c r="P329" s="50">
        <v>407</v>
      </c>
    </row>
    <row r="330" spans="2:16" ht="12.75" customHeight="1" thickTop="1" thickBot="1">
      <c r="B330" s="112"/>
      <c r="C330" s="99"/>
      <c r="D330" s="4" t="s">
        <v>6</v>
      </c>
      <c r="E330" s="7">
        <v>12.6</v>
      </c>
      <c r="F330" s="7">
        <f t="shared" ref="F330:P330" si="61">(F329/E329-1)*100</f>
        <v>1.924331376386168</v>
      </c>
      <c r="G330" s="64">
        <f t="shared" si="61"/>
        <v>-4.7360000000000069</v>
      </c>
      <c r="H330" s="7">
        <f t="shared" si="61"/>
        <v>3.2919046019482812</v>
      </c>
      <c r="I330" s="49">
        <f t="shared" si="61"/>
        <v>-5.8536585365853711</v>
      </c>
      <c r="J330" s="49">
        <f t="shared" si="61"/>
        <v>1.4507772020725396</v>
      </c>
      <c r="K330" s="68">
        <f t="shared" si="61"/>
        <v>0.81716036772216949</v>
      </c>
      <c r="L330" s="50">
        <f t="shared" si="61"/>
        <v>-2.634245187436679</v>
      </c>
      <c r="M330" s="50">
        <f t="shared" si="61"/>
        <v>9.3305584460631188</v>
      </c>
      <c r="N330" s="63">
        <f t="shared" si="61"/>
        <v>3.0456852791878264</v>
      </c>
      <c r="O330" s="82">
        <f t="shared" si="61"/>
        <v>18.288177339901466</v>
      </c>
      <c r="P330" s="50">
        <f t="shared" si="61"/>
        <v>5.9344091618948491</v>
      </c>
    </row>
    <row r="331" spans="2:16" ht="12.75" customHeight="1" thickTop="1" thickBot="1">
      <c r="B331" s="112"/>
      <c r="C331" s="100"/>
      <c r="D331" s="4" t="s">
        <v>4</v>
      </c>
      <c r="E331" s="7">
        <v>5.9</v>
      </c>
      <c r="F331" s="49">
        <v>4.8</v>
      </c>
      <c r="G331" s="7">
        <v>14</v>
      </c>
      <c r="H331" s="50">
        <v>13</v>
      </c>
      <c r="I331" s="63">
        <f t="shared" ref="I331:P331" si="62">(I329/E329-1)*100</f>
        <v>-5.5772994129158597</v>
      </c>
      <c r="J331" s="49">
        <f t="shared" si="62"/>
        <v>-6.0159999999999991</v>
      </c>
      <c r="K331" s="68">
        <f t="shared" si="62"/>
        <v>-0.53745381256297131</v>
      </c>
      <c r="L331" s="50">
        <f t="shared" si="62"/>
        <v>-6.2439024390243851</v>
      </c>
      <c r="M331" s="50">
        <f t="shared" si="62"/>
        <v>8.8773747841105255</v>
      </c>
      <c r="N331" s="63">
        <f t="shared" si="62"/>
        <v>10.589036431733078</v>
      </c>
      <c r="O331" s="82">
        <f t="shared" si="62"/>
        <v>29.753461668355264</v>
      </c>
      <c r="P331" s="50">
        <f t="shared" si="62"/>
        <v>41.172389871661451</v>
      </c>
    </row>
    <row r="332" spans="2:16" ht="12.75" customHeight="1" thickTop="1" thickBot="1">
      <c r="B332" s="112"/>
      <c r="C332" s="96" t="s">
        <v>2</v>
      </c>
      <c r="D332" s="16" t="s">
        <v>5</v>
      </c>
      <c r="E332" s="7">
        <v>289.39999999999998</v>
      </c>
      <c r="F332" s="7">
        <v>293.10000000000002</v>
      </c>
      <c r="G332" s="15">
        <v>278.89999999999998</v>
      </c>
      <c r="H332" s="68">
        <v>285.3</v>
      </c>
      <c r="I332" s="7">
        <v>250</v>
      </c>
      <c r="J332" s="76">
        <v>155</v>
      </c>
      <c r="K332" s="53">
        <v>148.30000000000001</v>
      </c>
      <c r="L332" s="50">
        <v>239.7</v>
      </c>
      <c r="M332" s="50">
        <v>289.8</v>
      </c>
      <c r="N332" s="50">
        <v>295.60000000000002</v>
      </c>
      <c r="O332" s="85">
        <v>363.8</v>
      </c>
      <c r="P332" s="50">
        <v>402.2</v>
      </c>
    </row>
    <row r="333" spans="2:16" ht="12.75" customHeight="1" thickTop="1" thickBot="1">
      <c r="B333" s="112"/>
      <c r="C333" s="99"/>
      <c r="D333" s="4" t="s">
        <v>6</v>
      </c>
      <c r="E333" s="7">
        <v>14.7</v>
      </c>
      <c r="F333" s="7">
        <f t="shared" ref="F333:P333" si="63">(F332/E332-1)*100</f>
        <v>1.2785072563925581</v>
      </c>
      <c r="G333" s="7">
        <f t="shared" si="63"/>
        <v>-4.8447628795633024</v>
      </c>
      <c r="H333" s="7">
        <f t="shared" si="63"/>
        <v>2.2947292936536412</v>
      </c>
      <c r="I333" s="49">
        <f t="shared" si="63"/>
        <v>-12.372940764107964</v>
      </c>
      <c r="J333" s="49">
        <f t="shared" si="63"/>
        <v>-38</v>
      </c>
      <c r="K333" s="68">
        <f t="shared" si="63"/>
        <v>-4.3225806451612776</v>
      </c>
      <c r="L333" s="50">
        <f t="shared" si="63"/>
        <v>61.631827376938617</v>
      </c>
      <c r="M333" s="50">
        <f t="shared" si="63"/>
        <v>20.901126408010029</v>
      </c>
      <c r="N333" s="63">
        <f t="shared" si="63"/>
        <v>2.00138026224983</v>
      </c>
      <c r="O333" s="82">
        <f t="shared" si="63"/>
        <v>23.071718538565623</v>
      </c>
      <c r="P333" s="50">
        <f t="shared" si="63"/>
        <v>10.555250137438144</v>
      </c>
    </row>
    <row r="334" spans="2:16" ht="12.75" customHeight="1" thickTop="1" thickBot="1">
      <c r="B334" s="112"/>
      <c r="C334" s="100"/>
      <c r="D334" s="4" t="s">
        <v>4</v>
      </c>
      <c r="E334" s="7">
        <v>9.3000000000000007</v>
      </c>
      <c r="F334" s="7">
        <v>21.6</v>
      </c>
      <c r="G334" s="7">
        <v>35.799999999999997</v>
      </c>
      <c r="H334" s="7">
        <v>13</v>
      </c>
      <c r="I334" s="49">
        <f t="shared" ref="I334:P334" si="64">(I332/E332-1)*100</f>
        <v>-13.614374568071863</v>
      </c>
      <c r="J334" s="49">
        <f t="shared" si="64"/>
        <v>-47.117024906175374</v>
      </c>
      <c r="K334" s="68">
        <f t="shared" si="64"/>
        <v>-46.826819648619569</v>
      </c>
      <c r="L334" s="50">
        <f t="shared" si="64"/>
        <v>-15.983175604626719</v>
      </c>
      <c r="M334" s="50">
        <f t="shared" si="64"/>
        <v>15.920000000000002</v>
      </c>
      <c r="N334" s="63">
        <f t="shared" si="64"/>
        <v>90.709677419354847</v>
      </c>
      <c r="O334" s="82">
        <f t="shared" si="64"/>
        <v>145.31355360755222</v>
      </c>
      <c r="P334" s="50">
        <f t="shared" si="64"/>
        <v>67.793074676679183</v>
      </c>
    </row>
    <row r="335" spans="2:16" ht="12.75" customHeight="1" thickTop="1" thickBot="1">
      <c r="B335" s="113"/>
      <c r="C335" s="17" t="s">
        <v>14</v>
      </c>
      <c r="D335" s="12" t="s">
        <v>13</v>
      </c>
      <c r="E335" s="8">
        <f t="shared" ref="E335:P335" si="65">100*E332/E329</f>
        <v>94.390084801043685</v>
      </c>
      <c r="F335" s="8">
        <f t="shared" si="65"/>
        <v>93.792000000000016</v>
      </c>
      <c r="G335" s="8">
        <f t="shared" si="65"/>
        <v>93.684917702384936</v>
      </c>
      <c r="H335" s="8">
        <f t="shared" si="65"/>
        <v>92.780487804878049</v>
      </c>
      <c r="I335" s="48">
        <f t="shared" si="65"/>
        <v>86.355785837651126</v>
      </c>
      <c r="J335" s="48">
        <f t="shared" si="65"/>
        <v>52.774940415389857</v>
      </c>
      <c r="K335" s="37">
        <f t="shared" si="65"/>
        <v>50.084430935494765</v>
      </c>
      <c r="L335" s="51">
        <f t="shared" si="65"/>
        <v>83.142559833506766</v>
      </c>
      <c r="M335" s="51">
        <f t="shared" si="65"/>
        <v>91.941624365482241</v>
      </c>
      <c r="N335" s="66">
        <f t="shared" si="65"/>
        <v>91.009852216748783</v>
      </c>
      <c r="O335" s="83">
        <f t="shared" si="65"/>
        <v>94.690265486725664</v>
      </c>
      <c r="P335" s="51">
        <f t="shared" si="65"/>
        <v>98.82063882063882</v>
      </c>
    </row>
    <row r="336" spans="2:16" ht="12.75" customHeight="1" thickTop="1" thickBot="1">
      <c r="B336" s="27"/>
      <c r="C336" s="18"/>
      <c r="D336" s="4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</row>
    <row r="337" spans="2:16" ht="15" thickTop="1" thickBot="1">
      <c r="B337" s="27"/>
      <c r="C337" s="18"/>
      <c r="D337" s="5"/>
      <c r="E337" s="93" t="s">
        <v>48</v>
      </c>
      <c r="F337" s="59" t="s">
        <v>53</v>
      </c>
      <c r="G337" s="10"/>
      <c r="H337" s="10"/>
      <c r="I337" s="47"/>
      <c r="J337" s="94" t="s">
        <v>50</v>
      </c>
      <c r="K337" s="59" t="s">
        <v>52</v>
      </c>
      <c r="L337" s="10"/>
      <c r="M337" s="10"/>
      <c r="N337" s="10"/>
      <c r="O337" s="10"/>
      <c r="P337" s="10"/>
    </row>
    <row r="338" spans="2:16" ht="14" thickTop="1">
      <c r="B338" s="27"/>
      <c r="C338" s="18"/>
      <c r="D338" s="5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</row>
    <row r="339" spans="2:16" ht="12.75" customHeight="1">
      <c r="B339" s="27"/>
      <c r="C339" s="39"/>
      <c r="D339" s="41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</row>
    <row r="340" spans="2:16" ht="12.75" customHeight="1">
      <c r="B340" s="27"/>
      <c r="C340" s="23"/>
      <c r="D340" s="41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</row>
    <row r="341" spans="2:16">
      <c r="B341" s="27"/>
      <c r="C341" s="23"/>
      <c r="D341" s="5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</row>
    <row r="342" spans="2:16">
      <c r="B342" s="27"/>
      <c r="C342" s="23"/>
      <c r="D342" s="5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</row>
    <row r="343" spans="2:16">
      <c r="B343" s="27"/>
      <c r="C343" s="42"/>
      <c r="D343" s="5"/>
      <c r="E343" s="10"/>
      <c r="F343" s="10"/>
      <c r="G343" s="10"/>
      <c r="H343" s="11"/>
      <c r="I343" s="11"/>
      <c r="J343" s="11"/>
      <c r="K343" s="11"/>
      <c r="L343" s="11"/>
      <c r="M343" s="11"/>
      <c r="N343" s="11"/>
      <c r="O343" s="11"/>
      <c r="P343" s="11"/>
    </row>
    <row r="344" spans="2:16">
      <c r="B344" s="27"/>
      <c r="C344" s="18"/>
      <c r="D344" s="5"/>
      <c r="E344" s="10"/>
      <c r="F344" s="10"/>
      <c r="G344" s="10"/>
      <c r="H344" s="10"/>
      <c r="I344" s="10"/>
      <c r="J344" s="10"/>
      <c r="K344" s="10"/>
      <c r="L344" s="10"/>
      <c r="M344" s="10"/>
      <c r="N344" s="11"/>
      <c r="O344" s="10"/>
      <c r="P344" s="10"/>
    </row>
    <row r="345" spans="2:16">
      <c r="C345" s="23"/>
      <c r="E345" s="19"/>
      <c r="F345" s="19"/>
      <c r="G345" s="19"/>
      <c r="H345" s="19"/>
      <c r="I345" s="19"/>
      <c r="L345" s="38"/>
      <c r="M345" s="38"/>
      <c r="O345" s="25"/>
      <c r="P345" s="26"/>
    </row>
    <row r="346" spans="2:16">
      <c r="C346" s="23"/>
      <c r="D346" s="24"/>
      <c r="E346" s="19"/>
      <c r="F346" s="19"/>
      <c r="G346" s="19"/>
      <c r="H346" s="19"/>
      <c r="I346" s="19"/>
      <c r="J346" s="19"/>
      <c r="K346" s="19"/>
      <c r="L346" s="19"/>
      <c r="M346" s="19"/>
      <c r="N346" s="25"/>
      <c r="O346" s="25"/>
      <c r="P346" s="26"/>
    </row>
    <row r="353" spans="4:8" ht="22.5" customHeight="1">
      <c r="D353" s="33"/>
      <c r="G353" s="6"/>
      <c r="H353" s="32"/>
    </row>
    <row r="355" spans="4:8" ht="56.25" customHeight="1">
      <c r="D355" s="1"/>
    </row>
    <row r="356" spans="4:8" ht="42.75" customHeight="1"/>
    <row r="375" spans="5:16"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</row>
    <row r="376" spans="5:16"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</row>
    <row r="377" spans="5:16">
      <c r="E377" s="2"/>
      <c r="G377" s="2"/>
      <c r="I377" s="2"/>
      <c r="K377" s="2"/>
      <c r="L377" s="2"/>
      <c r="M377" s="2"/>
      <c r="N377" s="2"/>
      <c r="O377" s="2"/>
      <c r="P377" s="2"/>
    </row>
    <row r="378" spans="5:16">
      <c r="E378" s="2"/>
      <c r="G378" s="2"/>
      <c r="I378" s="2"/>
      <c r="K378" s="2"/>
      <c r="L378" s="2"/>
      <c r="M378" s="2"/>
      <c r="N378" s="2"/>
      <c r="O378" s="2"/>
      <c r="P378" s="2"/>
    </row>
    <row r="379" spans="5:16">
      <c r="E379" s="2"/>
      <c r="G379" s="2"/>
      <c r="I379" s="2"/>
      <c r="K379" s="2"/>
      <c r="L379" s="2"/>
      <c r="M379" s="2"/>
      <c r="N379" s="2"/>
      <c r="O379" s="2"/>
      <c r="P379" s="2"/>
    </row>
    <row r="380" spans="5:16">
      <c r="E380" s="2"/>
      <c r="G380" s="2"/>
      <c r="I380" s="2"/>
      <c r="K380" s="2"/>
      <c r="L380" s="2"/>
      <c r="M380" s="2"/>
      <c r="N380" s="2"/>
      <c r="O380" s="2"/>
      <c r="P380" s="2"/>
    </row>
    <row r="381" spans="5:16">
      <c r="E381" s="2"/>
      <c r="G381" s="2"/>
      <c r="I381" s="2"/>
      <c r="K381" s="2"/>
      <c r="L381" s="2"/>
      <c r="M381" s="2"/>
      <c r="N381" s="2"/>
      <c r="O381" s="2"/>
      <c r="P381" s="2"/>
    </row>
    <row r="382" spans="5:16">
      <c r="E382" s="2"/>
      <c r="G382" s="2"/>
      <c r="I382" s="2"/>
      <c r="K382" s="2"/>
      <c r="L382" s="2"/>
      <c r="M382" s="2"/>
      <c r="N382" s="2"/>
      <c r="O382" s="2"/>
      <c r="P382" s="2"/>
    </row>
    <row r="383" spans="5:16">
      <c r="E383" s="2"/>
      <c r="G383" s="2"/>
      <c r="I383" s="2"/>
      <c r="K383" s="2"/>
      <c r="L383" s="2"/>
      <c r="M383" s="2"/>
      <c r="N383" s="2"/>
      <c r="O383" s="2"/>
      <c r="P383" s="2"/>
    </row>
    <row r="384" spans="5:16">
      <c r="E384" s="2"/>
      <c r="G384" s="2"/>
      <c r="I384" s="2"/>
      <c r="K384" s="2"/>
      <c r="L384" s="2"/>
      <c r="M384" s="2"/>
      <c r="N384" s="2"/>
      <c r="O384" s="2"/>
      <c r="P384" s="2"/>
    </row>
    <row r="385" spans="2:16">
      <c r="E385" s="2"/>
      <c r="G385" s="2"/>
      <c r="I385" s="2"/>
      <c r="K385" s="2"/>
      <c r="L385" s="2"/>
      <c r="M385" s="2"/>
      <c r="N385" s="2"/>
      <c r="O385" s="2"/>
      <c r="P385" s="2"/>
    </row>
    <row r="386" spans="2:16">
      <c r="E386" s="2"/>
      <c r="G386" s="2"/>
      <c r="I386" s="2"/>
      <c r="K386" s="2"/>
      <c r="L386" s="2"/>
      <c r="M386" s="2"/>
      <c r="N386" s="2"/>
      <c r="O386" s="2"/>
      <c r="P386" s="2"/>
    </row>
    <row r="387" spans="2:16">
      <c r="E387" s="2"/>
      <c r="G387" s="2"/>
      <c r="I387" s="2"/>
      <c r="K387" s="2"/>
      <c r="L387" s="2"/>
      <c r="M387" s="2"/>
      <c r="N387" s="2"/>
      <c r="O387" s="2"/>
      <c r="P387" s="2"/>
    </row>
    <row r="388" spans="2:16">
      <c r="E388" s="2"/>
      <c r="G388" s="2"/>
      <c r="I388" s="2"/>
      <c r="K388" s="2"/>
      <c r="L388" s="2"/>
      <c r="M388" s="2"/>
      <c r="N388" s="2"/>
      <c r="O388" s="2"/>
      <c r="P388" s="2"/>
    </row>
    <row r="389" spans="2:16">
      <c r="E389" s="2"/>
      <c r="G389" s="2"/>
      <c r="I389" s="2"/>
      <c r="K389" s="2"/>
      <c r="L389" s="2"/>
      <c r="M389" s="2"/>
      <c r="N389" s="2"/>
      <c r="O389" s="2"/>
      <c r="P389" s="2"/>
    </row>
    <row r="390" spans="2:16">
      <c r="E390" s="2"/>
      <c r="G390" s="2"/>
      <c r="I390" s="2"/>
      <c r="K390" s="2"/>
      <c r="L390" s="2"/>
      <c r="M390" s="2"/>
      <c r="N390" s="2"/>
      <c r="O390" s="2"/>
      <c r="P390" s="2"/>
    </row>
    <row r="391" spans="2:16">
      <c r="E391" s="2"/>
      <c r="G391" s="2"/>
      <c r="I391" s="2"/>
      <c r="K391" s="2"/>
      <c r="L391" s="2"/>
      <c r="M391" s="2"/>
      <c r="N391" s="2"/>
      <c r="O391" s="2"/>
      <c r="P391" s="2"/>
    </row>
    <row r="392" spans="2:16">
      <c r="E392" s="2"/>
      <c r="G392" s="2"/>
      <c r="I392" s="2"/>
      <c r="K392" s="2"/>
      <c r="L392" s="2"/>
      <c r="M392" s="2"/>
      <c r="N392" s="2"/>
      <c r="O392" s="2"/>
      <c r="P392" s="2"/>
    </row>
    <row r="393" spans="2:16">
      <c r="E393" s="2"/>
      <c r="G393" s="2"/>
      <c r="I393" s="2"/>
      <c r="K393" s="2"/>
      <c r="L393" s="2"/>
      <c r="M393" s="2"/>
      <c r="N393" s="2"/>
      <c r="O393" s="2"/>
      <c r="P393" s="2"/>
    </row>
    <row r="394" spans="2:16">
      <c r="E394" s="2"/>
      <c r="G394" s="2"/>
      <c r="I394" s="2"/>
      <c r="K394" s="2"/>
      <c r="L394" s="2"/>
      <c r="M394" s="2"/>
      <c r="N394" s="2"/>
      <c r="O394" s="2"/>
      <c r="P394" s="2"/>
    </row>
    <row r="395" spans="2:16">
      <c r="E395" s="2"/>
      <c r="G395" s="2"/>
      <c r="I395" s="2"/>
      <c r="K395" s="2"/>
      <c r="L395" s="2"/>
      <c r="M395" s="2"/>
      <c r="N395" s="2"/>
      <c r="O395" s="2"/>
      <c r="P395" s="2"/>
    </row>
    <row r="396" spans="2:16">
      <c r="E396" s="2"/>
      <c r="G396" s="2"/>
      <c r="I396" s="2"/>
      <c r="K396" s="2"/>
      <c r="L396" s="2"/>
      <c r="M396" s="2"/>
      <c r="N396" s="2"/>
      <c r="O396" s="2"/>
      <c r="P396" s="2"/>
    </row>
    <row r="397" spans="2:16">
      <c r="E397" s="2"/>
      <c r="G397" s="2"/>
      <c r="I397" s="2"/>
      <c r="K397" s="2"/>
      <c r="L397" s="2"/>
      <c r="M397" s="2"/>
      <c r="N397" s="2"/>
      <c r="O397" s="2"/>
      <c r="P397" s="2"/>
    </row>
    <row r="398" spans="2:16" ht="25.5" customHeight="1" thickBot="1">
      <c r="E398" s="54" t="s">
        <v>31</v>
      </c>
      <c r="F398" s="54" t="s">
        <v>32</v>
      </c>
      <c r="G398" s="54" t="s">
        <v>33</v>
      </c>
      <c r="H398" s="67" t="s">
        <v>34</v>
      </c>
      <c r="I398" s="54" t="s">
        <v>35</v>
      </c>
      <c r="J398" s="67" t="s">
        <v>36</v>
      </c>
      <c r="K398" s="67" t="s">
        <v>37</v>
      </c>
      <c r="L398" s="67" t="s">
        <v>38</v>
      </c>
      <c r="M398" s="67" t="s">
        <v>39</v>
      </c>
      <c r="N398" s="54" t="s">
        <v>42</v>
      </c>
      <c r="O398" s="67" t="s">
        <v>46</v>
      </c>
      <c r="P398" s="54" t="s">
        <v>47</v>
      </c>
    </row>
    <row r="399" spans="2:16" ht="15" thickTop="1" thickBot="1">
      <c r="B399" s="111" t="s">
        <v>19</v>
      </c>
      <c r="C399" s="96" t="s">
        <v>1</v>
      </c>
      <c r="D399" s="20" t="s">
        <v>3</v>
      </c>
      <c r="E399" s="51">
        <f t="shared" ref="E399:P399" si="66">E311-E410-E419</f>
        <v>326.82499999999993</v>
      </c>
      <c r="F399" s="51">
        <f t="shared" si="66"/>
        <v>294.22500000000014</v>
      </c>
      <c r="G399" s="66">
        <f t="shared" si="66"/>
        <v>281.17499999999973</v>
      </c>
      <c r="H399" s="8">
        <f t="shared" si="66"/>
        <v>295.64999999999975</v>
      </c>
      <c r="I399" s="66">
        <f t="shared" si="66"/>
        <v>279.42499999999995</v>
      </c>
      <c r="J399" s="48">
        <f t="shared" si="66"/>
        <v>268.07500000000016</v>
      </c>
      <c r="K399" s="48">
        <f t="shared" si="66"/>
        <v>234.79999999999984</v>
      </c>
      <c r="L399" s="48">
        <f t="shared" si="66"/>
        <v>252.24999999999989</v>
      </c>
      <c r="M399" s="8">
        <f t="shared" si="66"/>
        <v>188.12499999999989</v>
      </c>
      <c r="N399" s="66">
        <f t="shared" si="66"/>
        <v>183.84999999999991</v>
      </c>
      <c r="O399" s="83">
        <f t="shared" si="66"/>
        <v>162.75000000000023</v>
      </c>
      <c r="P399" s="51">
        <f t="shared" si="66"/>
        <v>92.900000000000318</v>
      </c>
    </row>
    <row r="400" spans="2:16" ht="15" thickTop="1" thickBot="1">
      <c r="B400" s="109"/>
      <c r="C400" s="97"/>
      <c r="D400" s="21" t="s">
        <v>6</v>
      </c>
      <c r="E400" s="50">
        <v>0.2</v>
      </c>
      <c r="F400" s="50">
        <f t="shared" ref="F400:P400" si="67">(F399/E399-1)*100</f>
        <v>-9.9747571330221945</v>
      </c>
      <c r="G400" s="63">
        <f t="shared" si="67"/>
        <v>-4.4353810859037779</v>
      </c>
      <c r="H400" s="7">
        <f t="shared" si="67"/>
        <v>5.1480394771939331</v>
      </c>
      <c r="I400" s="63">
        <f t="shared" si="67"/>
        <v>-5.4879079993234603</v>
      </c>
      <c r="J400" s="49">
        <f t="shared" si="67"/>
        <v>-4.0619128567593421</v>
      </c>
      <c r="K400" s="49">
        <f t="shared" si="67"/>
        <v>-12.412571108831594</v>
      </c>
      <c r="L400" s="7">
        <f t="shared" si="67"/>
        <v>7.4318568994889533</v>
      </c>
      <c r="M400" s="78">
        <f t="shared" si="67"/>
        <v>-25.42120911793856</v>
      </c>
      <c r="N400" s="63">
        <f t="shared" si="67"/>
        <v>-2.2724252491694297</v>
      </c>
      <c r="O400" s="82">
        <f t="shared" si="67"/>
        <v>-11.476747348381666</v>
      </c>
      <c r="P400" s="50">
        <f t="shared" si="67"/>
        <v>-42.918586789554411</v>
      </c>
    </row>
    <row r="401" spans="2:16" ht="15" thickTop="1" thickBot="1">
      <c r="B401" s="109"/>
      <c r="C401" s="98"/>
      <c r="D401" s="4" t="s">
        <v>4</v>
      </c>
      <c r="E401" s="50">
        <v>59.8</v>
      </c>
      <c r="F401" s="50">
        <v>61</v>
      </c>
      <c r="G401" s="28">
        <v>-7.3</v>
      </c>
      <c r="H401" s="7">
        <v>-9.4</v>
      </c>
      <c r="I401" s="63">
        <f t="shared" ref="I401:P401" si="68">(I399/E399-1)*100</f>
        <v>-14.503174481756286</v>
      </c>
      <c r="J401" s="49">
        <f t="shared" si="68"/>
        <v>-8.8877559690712751</v>
      </c>
      <c r="K401" s="49">
        <f t="shared" si="68"/>
        <v>-16.493287098781874</v>
      </c>
      <c r="L401" s="49">
        <f t="shared" si="68"/>
        <v>-14.679519702350719</v>
      </c>
      <c r="M401" s="68">
        <f t="shared" si="68"/>
        <v>-32.67424174644362</v>
      </c>
      <c r="N401" s="63">
        <f t="shared" si="68"/>
        <v>-31.418446330318083</v>
      </c>
      <c r="O401" s="82">
        <f t="shared" si="68"/>
        <v>-30.685689948892538</v>
      </c>
      <c r="P401" s="50">
        <f t="shared" si="68"/>
        <v>-63.171456888007782</v>
      </c>
    </row>
    <row r="402" spans="2:16" ht="15" thickTop="1" thickBot="1">
      <c r="B402" s="109"/>
      <c r="C402" s="96" t="s">
        <v>2</v>
      </c>
      <c r="D402" s="4" t="s">
        <v>5</v>
      </c>
      <c r="E402" s="51">
        <f t="shared" ref="E402:P402" si="69">E314-E413-E423</f>
        <v>263.35000000000002</v>
      </c>
      <c r="F402" s="66">
        <f t="shared" si="69"/>
        <v>225.04999999999973</v>
      </c>
      <c r="G402" s="48">
        <f t="shared" si="69"/>
        <v>232.50000000000011</v>
      </c>
      <c r="H402" s="8">
        <f t="shared" si="69"/>
        <v>224.27499999999998</v>
      </c>
      <c r="I402" s="66">
        <f t="shared" si="69"/>
        <v>179.67499999999984</v>
      </c>
      <c r="J402" s="48">
        <f t="shared" si="69"/>
        <v>139.22499999999991</v>
      </c>
      <c r="K402" s="48">
        <f t="shared" si="69"/>
        <v>78.325000000000045</v>
      </c>
      <c r="L402" s="8">
        <f t="shared" si="69"/>
        <v>113.82499999999993</v>
      </c>
      <c r="M402" s="65">
        <f t="shared" si="69"/>
        <v>119.875</v>
      </c>
      <c r="N402" s="66">
        <f t="shared" si="69"/>
        <v>128.32500000000027</v>
      </c>
      <c r="O402" s="83">
        <f t="shared" si="69"/>
        <v>126.40000000000009</v>
      </c>
      <c r="P402" s="51">
        <f t="shared" si="69"/>
        <v>66.275000000000091</v>
      </c>
    </row>
    <row r="403" spans="2:16" ht="15" thickTop="1" thickBot="1">
      <c r="B403" s="109"/>
      <c r="C403" s="97"/>
      <c r="D403" s="4" t="s">
        <v>6</v>
      </c>
      <c r="E403" s="50">
        <v>-2.2000000000000002</v>
      </c>
      <c r="F403" s="50">
        <f t="shared" ref="F403:P403" si="70">(F402/E402-1)*100</f>
        <v>-14.543383330169091</v>
      </c>
      <c r="G403" s="10">
        <f t="shared" si="70"/>
        <v>3.3103754721174772</v>
      </c>
      <c r="H403" s="7">
        <f t="shared" si="70"/>
        <v>-3.5376344086022082</v>
      </c>
      <c r="I403" s="63">
        <f t="shared" si="70"/>
        <v>-19.88630030096985</v>
      </c>
      <c r="J403" s="49">
        <f t="shared" si="70"/>
        <v>-22.512870460553756</v>
      </c>
      <c r="K403" s="49">
        <f t="shared" si="70"/>
        <v>-43.742144011492123</v>
      </c>
      <c r="L403" s="7">
        <f t="shared" si="70"/>
        <v>45.323970635173794</v>
      </c>
      <c r="M403" s="50">
        <f t="shared" si="70"/>
        <v>5.315176806501265</v>
      </c>
      <c r="N403" s="63">
        <f t="shared" si="70"/>
        <v>7.0490093847760393</v>
      </c>
      <c r="O403" s="82">
        <f t="shared" si="70"/>
        <v>-1.5000974089227959</v>
      </c>
      <c r="P403" s="50">
        <f t="shared" si="70"/>
        <v>-47.567246835443001</v>
      </c>
    </row>
    <row r="404" spans="2:16" ht="15" thickTop="1" thickBot="1">
      <c r="B404" s="109"/>
      <c r="C404" s="98"/>
      <c r="D404" s="12" t="s">
        <v>4</v>
      </c>
      <c r="E404" s="50">
        <v>41.1</v>
      </c>
      <c r="F404" s="63">
        <v>32.6</v>
      </c>
      <c r="G404" s="49">
        <v>-4</v>
      </c>
      <c r="H404" s="7">
        <v>-16.7</v>
      </c>
      <c r="I404" s="63">
        <f t="shared" ref="I404:P404" si="71">(I402/E402-1)*100</f>
        <v>-31.773305486994563</v>
      </c>
      <c r="J404" s="49">
        <f t="shared" si="71"/>
        <v>-38.135969784492296</v>
      </c>
      <c r="K404" s="49">
        <f t="shared" si="71"/>
        <v>-66.311827956989248</v>
      </c>
      <c r="L404" s="7">
        <f t="shared" si="71"/>
        <v>-49.247575521123643</v>
      </c>
      <c r="M404" s="50">
        <f t="shared" si="71"/>
        <v>-33.282315291498477</v>
      </c>
      <c r="N404" s="63">
        <f t="shared" si="71"/>
        <v>-7.8290536900697756</v>
      </c>
      <c r="O404" s="82">
        <f t="shared" si="71"/>
        <v>61.378870092563062</v>
      </c>
      <c r="P404" s="50">
        <f t="shared" si="71"/>
        <v>-41.774654074236651</v>
      </c>
    </row>
    <row r="405" spans="2:16" ht="15" thickTop="1" thickBot="1">
      <c r="B405" s="110"/>
      <c r="C405" s="17" t="s">
        <v>14</v>
      </c>
      <c r="D405" s="4" t="s">
        <v>13</v>
      </c>
      <c r="E405" s="7">
        <f t="shared" ref="E405:P405" si="72">100*E402/E399</f>
        <v>80.578291134399166</v>
      </c>
      <c r="F405" s="7">
        <f t="shared" si="72"/>
        <v>76.489081485257742</v>
      </c>
      <c r="G405" s="61">
        <f t="shared" si="72"/>
        <v>82.688716991197765</v>
      </c>
      <c r="H405" s="7">
        <f t="shared" si="72"/>
        <v>75.858278369693949</v>
      </c>
      <c r="I405" s="63">
        <f t="shared" si="72"/>
        <v>64.301690972532839</v>
      </c>
      <c r="J405" s="49">
        <f t="shared" si="72"/>
        <v>51.935092791196432</v>
      </c>
      <c r="K405" s="49">
        <f t="shared" si="72"/>
        <v>33.358177172061367</v>
      </c>
      <c r="L405" s="7">
        <f t="shared" si="72"/>
        <v>45.123885034687802</v>
      </c>
      <c r="M405" s="50">
        <f t="shared" si="72"/>
        <v>63.720930232558175</v>
      </c>
      <c r="N405" s="63">
        <f t="shared" si="72"/>
        <v>69.798748980147039</v>
      </c>
      <c r="O405" s="82">
        <f t="shared" si="72"/>
        <v>77.665130568356318</v>
      </c>
      <c r="P405" s="50">
        <f t="shared" si="72"/>
        <v>71.340150699676926</v>
      </c>
    </row>
    <row r="406" spans="2:16" ht="14" thickTop="1">
      <c r="B406" s="27"/>
      <c r="C406" s="18"/>
      <c r="D406" s="5"/>
      <c r="E406" s="10"/>
      <c r="F406" s="10"/>
      <c r="G406" s="10"/>
      <c r="H406" s="10"/>
      <c r="I406" s="10"/>
      <c r="J406" s="10"/>
      <c r="K406" s="10"/>
      <c r="L406" s="10"/>
      <c r="M406" s="11"/>
      <c r="N406" s="10"/>
      <c r="O406" s="10"/>
      <c r="P406" s="10"/>
    </row>
    <row r="407" spans="2:16">
      <c r="B407" s="27"/>
      <c r="C407" s="31"/>
      <c r="D407" s="5"/>
      <c r="E407" s="10"/>
      <c r="F407" s="10"/>
      <c r="G407" s="10"/>
      <c r="H407" s="10"/>
      <c r="I407" s="10"/>
      <c r="J407" s="10"/>
      <c r="K407" s="10"/>
      <c r="L407" s="10"/>
      <c r="M407" s="11"/>
      <c r="N407" s="10"/>
      <c r="O407" s="10"/>
      <c r="P407" s="10"/>
    </row>
    <row r="408" spans="2:16">
      <c r="B408" s="27"/>
      <c r="C408" s="18"/>
      <c r="D408" s="5"/>
      <c r="E408" s="10"/>
      <c r="F408" s="10"/>
      <c r="G408" s="10"/>
      <c r="H408" s="10"/>
      <c r="I408" s="10"/>
      <c r="J408" s="10"/>
      <c r="K408" s="10"/>
      <c r="L408" s="10"/>
      <c r="M408" s="11"/>
      <c r="N408" s="10"/>
      <c r="O408" s="10"/>
      <c r="P408" s="10"/>
    </row>
    <row r="410" spans="2:16" ht="14" thickBot="1">
      <c r="B410" s="101" t="s">
        <v>18</v>
      </c>
      <c r="C410" s="96" t="s">
        <v>12</v>
      </c>
      <c r="D410" s="12" t="s">
        <v>5</v>
      </c>
      <c r="E410" s="7">
        <v>966.2</v>
      </c>
      <c r="F410" s="7">
        <v>968.7</v>
      </c>
      <c r="G410" s="52">
        <v>950.5</v>
      </c>
      <c r="H410" s="52">
        <v>875.2</v>
      </c>
      <c r="I410" s="52">
        <v>844.7</v>
      </c>
      <c r="J410" s="52">
        <v>826</v>
      </c>
      <c r="K410" s="7">
        <v>733.5</v>
      </c>
      <c r="L410" s="7">
        <v>679.7</v>
      </c>
      <c r="M410" s="7">
        <v>666.8</v>
      </c>
      <c r="N410" s="7">
        <v>640.4</v>
      </c>
      <c r="O410" s="87">
        <v>630.1</v>
      </c>
      <c r="P410" s="7">
        <v>650.4</v>
      </c>
    </row>
    <row r="411" spans="2:16" ht="15" thickTop="1" thickBot="1">
      <c r="B411" s="109"/>
      <c r="C411" s="106"/>
      <c r="D411" s="4" t="s">
        <v>6</v>
      </c>
      <c r="E411" s="50">
        <v>1.1000000000000001</v>
      </c>
      <c r="F411" s="63">
        <f t="shared" ref="F411:P411" si="73">(F410/E410-1)*100</f>
        <v>0.25874560132477242</v>
      </c>
      <c r="G411" s="49">
        <f t="shared" si="73"/>
        <v>-1.8788066480850629</v>
      </c>
      <c r="H411" s="49">
        <f t="shared" si="73"/>
        <v>-7.9221462388216697</v>
      </c>
      <c r="I411" s="49">
        <f t="shared" si="73"/>
        <v>-3.4849177330895764</v>
      </c>
      <c r="J411" s="7">
        <f t="shared" si="73"/>
        <v>-2.2138037172960923</v>
      </c>
      <c r="K411" s="50">
        <f t="shared" si="73"/>
        <v>-11.198547215496369</v>
      </c>
      <c r="L411" s="50">
        <f t="shared" si="73"/>
        <v>-7.3346966598500263</v>
      </c>
      <c r="M411" s="50">
        <f t="shared" si="73"/>
        <v>-1.8978961306458819</v>
      </c>
      <c r="N411" s="63">
        <f t="shared" si="73"/>
        <v>-3.9592081583683214</v>
      </c>
      <c r="O411" s="82">
        <f t="shared" si="73"/>
        <v>-1.6083697688944354</v>
      </c>
      <c r="P411" s="50">
        <f t="shared" si="73"/>
        <v>3.2217108395492744</v>
      </c>
    </row>
    <row r="412" spans="2:16" ht="15" thickTop="1" thickBot="1">
      <c r="B412" s="109"/>
      <c r="C412" s="107"/>
      <c r="D412" s="4" t="s">
        <v>4</v>
      </c>
      <c r="E412" s="50">
        <v>-7.3</v>
      </c>
      <c r="F412" s="63">
        <v>-8.8000000000000007</v>
      </c>
      <c r="G412" s="49">
        <v>-0.1</v>
      </c>
      <c r="H412" s="49">
        <v>-8.4</v>
      </c>
      <c r="I412" s="49">
        <f t="shared" ref="I412:P412" si="74">(I410/E410-1)*100</f>
        <v>-12.575036224384185</v>
      </c>
      <c r="J412" s="7">
        <f t="shared" si="74"/>
        <v>-14.731082894601011</v>
      </c>
      <c r="K412" s="74">
        <f t="shared" si="74"/>
        <v>-22.830089426617572</v>
      </c>
      <c r="L412" s="50">
        <f t="shared" si="74"/>
        <v>-22.337751371115179</v>
      </c>
      <c r="M412" s="50">
        <f t="shared" si="74"/>
        <v>-21.060731620693751</v>
      </c>
      <c r="N412" s="63">
        <f t="shared" si="74"/>
        <v>-22.469733656174341</v>
      </c>
      <c r="O412" s="82">
        <f t="shared" si="74"/>
        <v>-14.096796182685745</v>
      </c>
      <c r="P412" s="50">
        <f t="shared" si="74"/>
        <v>-4.3107253199941242</v>
      </c>
    </row>
    <row r="413" spans="2:16" ht="15" thickTop="1" thickBot="1">
      <c r="B413" s="109"/>
      <c r="C413" s="96" t="s">
        <v>2</v>
      </c>
      <c r="D413" s="16" t="s">
        <v>5</v>
      </c>
      <c r="E413" s="7">
        <v>864</v>
      </c>
      <c r="F413" s="7">
        <v>863.9</v>
      </c>
      <c r="G413" s="53">
        <v>843.1</v>
      </c>
      <c r="H413" s="53">
        <v>774.1</v>
      </c>
      <c r="I413" s="53">
        <v>711.9</v>
      </c>
      <c r="J413" s="76">
        <v>458.1</v>
      </c>
      <c r="K413" s="68">
        <v>322.60000000000002</v>
      </c>
      <c r="L413" s="50">
        <v>491.4</v>
      </c>
      <c r="M413" s="50">
        <v>534.79999999999995</v>
      </c>
      <c r="N413" s="50">
        <v>527.6</v>
      </c>
      <c r="O413" s="85">
        <v>571.79999999999995</v>
      </c>
      <c r="P413" s="50">
        <v>615.20000000000005</v>
      </c>
    </row>
    <row r="414" spans="2:16" ht="15" thickTop="1" thickBot="1">
      <c r="B414" s="109"/>
      <c r="C414" s="97"/>
      <c r="D414" s="4" t="s">
        <v>6</v>
      </c>
      <c r="E414" s="50">
        <v>1.6</v>
      </c>
      <c r="F414" s="63">
        <f t="shared" ref="F414:P414" si="75">(F413/E413-1)*100</f>
        <v>-1.1574074074072183E-2</v>
      </c>
      <c r="G414" s="49">
        <f t="shared" si="75"/>
        <v>-2.4076860747771711</v>
      </c>
      <c r="H414" s="49">
        <f t="shared" si="75"/>
        <v>-8.1840825524848722</v>
      </c>
      <c r="I414" s="49">
        <f t="shared" si="75"/>
        <v>-8.0351375791241519</v>
      </c>
      <c r="J414" s="7">
        <f t="shared" si="75"/>
        <v>-35.651074589127688</v>
      </c>
      <c r="K414" s="62">
        <f t="shared" si="75"/>
        <v>-29.578694608164156</v>
      </c>
      <c r="L414" s="50">
        <f t="shared" si="75"/>
        <v>52.324860508369483</v>
      </c>
      <c r="M414" s="50">
        <f t="shared" si="75"/>
        <v>8.8319088319088301</v>
      </c>
      <c r="N414" s="63">
        <f t="shared" si="75"/>
        <v>-1.3462976813762073</v>
      </c>
      <c r="O414" s="82">
        <f t="shared" si="75"/>
        <v>8.3775587566337961</v>
      </c>
      <c r="P414" s="50">
        <f t="shared" si="75"/>
        <v>7.5900664568030907</v>
      </c>
    </row>
    <row r="415" spans="2:16" ht="15" thickTop="1" thickBot="1">
      <c r="B415" s="109"/>
      <c r="C415" s="98"/>
      <c r="D415" s="4" t="s">
        <v>4</v>
      </c>
      <c r="E415" s="50">
        <v>-7</v>
      </c>
      <c r="F415" s="63">
        <v>-6.9</v>
      </c>
      <c r="G415" s="49">
        <v>1</v>
      </c>
      <c r="H415" s="49">
        <v>-8.9</v>
      </c>
      <c r="I415" s="49">
        <f t="shared" ref="I415:P415" si="76">(I413/E413-1)*100</f>
        <v>-17.604166666666664</v>
      </c>
      <c r="J415" s="7">
        <f t="shared" si="76"/>
        <v>-46.973029285796962</v>
      </c>
      <c r="K415" s="50">
        <f t="shared" si="76"/>
        <v>-61.73644881983158</v>
      </c>
      <c r="L415" s="50">
        <f t="shared" si="76"/>
        <v>-36.519829479395426</v>
      </c>
      <c r="M415" s="50">
        <f t="shared" si="76"/>
        <v>-24.877089478859393</v>
      </c>
      <c r="N415" s="63">
        <f t="shared" si="76"/>
        <v>15.171359965073128</v>
      </c>
      <c r="O415" s="82">
        <f t="shared" si="76"/>
        <v>77.247365158090503</v>
      </c>
      <c r="P415" s="50">
        <f t="shared" si="76"/>
        <v>25.193325193325201</v>
      </c>
    </row>
    <row r="416" spans="2:16" ht="15" thickTop="1" thickBot="1">
      <c r="B416" s="110"/>
      <c r="C416" s="17" t="s">
        <v>14</v>
      </c>
      <c r="D416" s="12" t="s">
        <v>13</v>
      </c>
      <c r="E416" s="8">
        <f t="shared" ref="E416:P416" si="77">100*E413/E410</f>
        <v>89.422479817843097</v>
      </c>
      <c r="F416" s="48">
        <f t="shared" si="77"/>
        <v>89.181377103334356</v>
      </c>
      <c r="G416" s="48">
        <f t="shared" si="77"/>
        <v>88.700683850604946</v>
      </c>
      <c r="H416" s="8">
        <f t="shared" si="77"/>
        <v>88.448354661791583</v>
      </c>
      <c r="I416" s="72">
        <f t="shared" si="77"/>
        <v>84.278442050432105</v>
      </c>
      <c r="J416" s="8">
        <f t="shared" si="77"/>
        <v>55.460048426150124</v>
      </c>
      <c r="K416" s="51">
        <f t="shared" si="77"/>
        <v>43.980913428766193</v>
      </c>
      <c r="L416" s="51">
        <f t="shared" si="77"/>
        <v>72.296601441812555</v>
      </c>
      <c r="M416" s="51">
        <f t="shared" si="77"/>
        <v>80.203959208158366</v>
      </c>
      <c r="N416" s="66">
        <f t="shared" si="77"/>
        <v>82.386008744534664</v>
      </c>
      <c r="O416" s="83">
        <f t="shared" si="77"/>
        <v>90.747500396762405</v>
      </c>
      <c r="P416" s="51">
        <f t="shared" si="77"/>
        <v>94.587945879458815</v>
      </c>
    </row>
    <row r="417" spans="2:16" ht="14" thickTop="1">
      <c r="B417" s="27"/>
      <c r="C417" s="18"/>
      <c r="D417" s="22"/>
      <c r="E417" s="28"/>
      <c r="F417" s="28"/>
      <c r="G417" s="28"/>
      <c r="H417" s="28"/>
      <c r="I417" s="28"/>
      <c r="J417" s="28"/>
      <c r="K417" s="28"/>
      <c r="L417" s="28"/>
      <c r="M417" s="28"/>
      <c r="N417" s="29"/>
      <c r="O417" s="10"/>
      <c r="P417" s="10"/>
    </row>
    <row r="418" spans="2:16" ht="14" thickBot="1">
      <c r="B418" s="27"/>
      <c r="C418" s="18"/>
      <c r="D418" s="5"/>
      <c r="E418" s="10"/>
      <c r="F418" s="10"/>
      <c r="G418" s="10"/>
      <c r="H418" s="10"/>
      <c r="I418" s="10"/>
      <c r="J418" s="10"/>
      <c r="K418" s="10"/>
      <c r="L418" s="10"/>
      <c r="M418" s="10"/>
      <c r="N418" s="11"/>
      <c r="O418" s="10"/>
      <c r="P418" s="10"/>
    </row>
    <row r="419" spans="2:16" ht="26.25" customHeight="1" thickTop="1" thickBot="1">
      <c r="B419" s="108" t="s">
        <v>22</v>
      </c>
      <c r="C419" s="96" t="s">
        <v>21</v>
      </c>
      <c r="D419" s="34" t="s">
        <v>20</v>
      </c>
      <c r="E419" s="50">
        <f t="shared" ref="E419:P419" si="78">E420*2.25</f>
        <v>726.07499999999993</v>
      </c>
      <c r="F419" s="63">
        <f t="shared" si="78"/>
        <v>781.875</v>
      </c>
      <c r="G419" s="7">
        <f t="shared" si="78"/>
        <v>847.125</v>
      </c>
      <c r="H419" s="63">
        <f t="shared" si="78"/>
        <v>949.94999999999993</v>
      </c>
      <c r="I419" s="7">
        <f t="shared" si="78"/>
        <v>1020.375</v>
      </c>
      <c r="J419" s="50">
        <f t="shared" si="78"/>
        <v>1016.3249999999999</v>
      </c>
      <c r="K419" s="50">
        <f t="shared" si="78"/>
        <v>973.80000000000007</v>
      </c>
      <c r="L419" s="50">
        <f t="shared" si="78"/>
        <v>958.05000000000007</v>
      </c>
      <c r="M419" s="50">
        <f t="shared" si="78"/>
        <v>1022.1750000000001</v>
      </c>
      <c r="N419" s="63">
        <f t="shared" si="78"/>
        <v>1059.75</v>
      </c>
      <c r="O419" s="82">
        <f t="shared" si="78"/>
        <v>1087.6499999999999</v>
      </c>
      <c r="P419" s="50">
        <f t="shared" si="78"/>
        <v>1149.3</v>
      </c>
    </row>
    <row r="420" spans="2:16" ht="25.5" customHeight="1" thickTop="1" thickBot="1">
      <c r="B420" s="109"/>
      <c r="C420" s="106"/>
      <c r="D420" s="34" t="s">
        <v>24</v>
      </c>
      <c r="E420" s="7">
        <v>322.7</v>
      </c>
      <c r="F420" s="7">
        <v>347.5</v>
      </c>
      <c r="G420" s="53">
        <v>376.5</v>
      </c>
      <c r="H420" s="7">
        <v>422.2</v>
      </c>
      <c r="I420" s="53">
        <v>453.5</v>
      </c>
      <c r="J420" s="7">
        <v>451.7</v>
      </c>
      <c r="K420" s="7">
        <v>432.8</v>
      </c>
      <c r="L420" s="7">
        <v>425.8</v>
      </c>
      <c r="M420" s="7">
        <v>454.3</v>
      </c>
      <c r="N420" s="7">
        <v>471</v>
      </c>
      <c r="O420" s="86">
        <v>483.4</v>
      </c>
      <c r="P420" s="7">
        <v>510.8</v>
      </c>
    </row>
    <row r="421" spans="2:16" ht="15" thickTop="1" thickBot="1">
      <c r="B421" s="109"/>
      <c r="C421" s="106"/>
      <c r="D421" s="4" t="s">
        <v>6</v>
      </c>
      <c r="E421" s="50">
        <v>18.3</v>
      </c>
      <c r="F421" s="63">
        <f t="shared" ref="F421:P421" si="79">(F420/E420-1)*100</f>
        <v>7.6851564920979332</v>
      </c>
      <c r="G421" s="64">
        <f t="shared" si="79"/>
        <v>8.3453237410072045</v>
      </c>
      <c r="H421" s="63">
        <f t="shared" si="79"/>
        <v>12.138114209827355</v>
      </c>
      <c r="I421" s="7">
        <f t="shared" si="79"/>
        <v>7.4135480814779831</v>
      </c>
      <c r="J421" s="50">
        <f t="shared" si="79"/>
        <v>-0.39691289966924392</v>
      </c>
      <c r="K421" s="50">
        <f t="shared" si="79"/>
        <v>-4.1841930484834977</v>
      </c>
      <c r="L421" s="50">
        <f t="shared" si="79"/>
        <v>-1.6173752310536083</v>
      </c>
      <c r="M421" s="50">
        <f t="shared" si="79"/>
        <v>6.6932832315641067</v>
      </c>
      <c r="N421" s="63">
        <f t="shared" si="79"/>
        <v>3.6759850319172394</v>
      </c>
      <c r="O421" s="82">
        <f t="shared" si="79"/>
        <v>2.6326963906581735</v>
      </c>
      <c r="P421" s="50">
        <f t="shared" si="79"/>
        <v>5.6681836988001777</v>
      </c>
    </row>
    <row r="422" spans="2:16" ht="15" thickTop="1" thickBot="1">
      <c r="B422" s="109"/>
      <c r="C422" s="107"/>
      <c r="D422" s="4" t="s">
        <v>4</v>
      </c>
      <c r="E422" s="50">
        <v>52.2</v>
      </c>
      <c r="F422" s="63">
        <v>41</v>
      </c>
      <c r="G422" s="7">
        <v>56.9</v>
      </c>
      <c r="H422" s="28">
        <v>54.8</v>
      </c>
      <c r="I422" s="7">
        <f t="shared" ref="I422:P422" si="80">(I420/E420-1)*100</f>
        <v>40.533002788968098</v>
      </c>
      <c r="J422" s="74">
        <f t="shared" si="80"/>
        <v>29.985611510791355</v>
      </c>
      <c r="K422" s="50">
        <f t="shared" si="80"/>
        <v>14.953519256308102</v>
      </c>
      <c r="L422" s="50">
        <f t="shared" si="80"/>
        <v>0.85267645665560998</v>
      </c>
      <c r="M422" s="50">
        <f t="shared" si="80"/>
        <v>0.17640573318633557</v>
      </c>
      <c r="N422" s="63">
        <f t="shared" si="80"/>
        <v>4.2727473987159703</v>
      </c>
      <c r="O422" s="82">
        <f t="shared" si="80"/>
        <v>11.691312384473186</v>
      </c>
      <c r="P422" s="50">
        <f t="shared" si="80"/>
        <v>19.962423673085961</v>
      </c>
    </row>
    <row r="423" spans="2:16" ht="26.25" customHeight="1" thickTop="1" thickBot="1">
      <c r="B423" s="109"/>
      <c r="C423" s="96" t="s">
        <v>23</v>
      </c>
      <c r="D423" s="35" t="s">
        <v>20</v>
      </c>
      <c r="E423" s="50">
        <f t="shared" ref="E423:P423" si="81">E424*2.25</f>
        <v>694.35</v>
      </c>
      <c r="F423" s="63">
        <f t="shared" si="81"/>
        <v>766.35</v>
      </c>
      <c r="G423" s="61">
        <f t="shared" si="81"/>
        <v>810.9</v>
      </c>
      <c r="H423" s="7">
        <f t="shared" si="81"/>
        <v>900.22500000000002</v>
      </c>
      <c r="I423" s="73">
        <f t="shared" si="81"/>
        <v>983.92500000000007</v>
      </c>
      <c r="J423" s="7">
        <f t="shared" si="81"/>
        <v>845.77499999999998</v>
      </c>
      <c r="K423" s="50">
        <f t="shared" si="81"/>
        <v>708.97500000000002</v>
      </c>
      <c r="L423" s="50">
        <f t="shared" si="81"/>
        <v>880.875</v>
      </c>
      <c r="M423" s="50">
        <f t="shared" si="81"/>
        <v>982.125</v>
      </c>
      <c r="N423" s="63">
        <f t="shared" si="81"/>
        <v>1024.875</v>
      </c>
      <c r="O423" s="82">
        <f t="shared" si="81"/>
        <v>1053.8999999999999</v>
      </c>
      <c r="P423" s="50">
        <f t="shared" si="81"/>
        <v>1130.625</v>
      </c>
    </row>
    <row r="424" spans="2:16" ht="25.5" customHeight="1" thickTop="1" thickBot="1">
      <c r="B424" s="109"/>
      <c r="C424" s="97"/>
      <c r="D424" s="36" t="s">
        <v>24</v>
      </c>
      <c r="E424" s="7">
        <v>308.60000000000002</v>
      </c>
      <c r="F424" s="7">
        <v>340.6</v>
      </c>
      <c r="G424" s="53">
        <v>360.4</v>
      </c>
      <c r="H424" s="53">
        <v>400.1</v>
      </c>
      <c r="I424" s="7">
        <v>437.3</v>
      </c>
      <c r="J424" s="53">
        <v>375.9</v>
      </c>
      <c r="K424" s="7">
        <v>315.10000000000002</v>
      </c>
      <c r="L424" s="7">
        <v>391.5</v>
      </c>
      <c r="M424" s="7">
        <v>436.5</v>
      </c>
      <c r="N424" s="7">
        <v>455.5</v>
      </c>
      <c r="O424" s="86">
        <v>468.4</v>
      </c>
      <c r="P424" s="7">
        <v>502.5</v>
      </c>
    </row>
    <row r="425" spans="2:16" ht="15" thickTop="1" thickBot="1">
      <c r="B425" s="109"/>
      <c r="C425" s="97"/>
      <c r="D425" s="4" t="s">
        <v>6</v>
      </c>
      <c r="E425" s="50">
        <v>19.5</v>
      </c>
      <c r="F425" s="63">
        <f t="shared" ref="F425:P425" si="82">(F424/E424-1)*100</f>
        <v>10.369410239792609</v>
      </c>
      <c r="G425" s="49">
        <f t="shared" si="82"/>
        <v>5.8132706987668703</v>
      </c>
      <c r="H425" s="7">
        <f t="shared" si="82"/>
        <v>11.015538290788029</v>
      </c>
      <c r="I425" s="63">
        <f t="shared" si="82"/>
        <v>9.2976755811047251</v>
      </c>
      <c r="J425" s="7">
        <f t="shared" si="82"/>
        <v>-14.040704321975772</v>
      </c>
      <c r="K425" s="50">
        <f t="shared" si="82"/>
        <v>-16.17451449853683</v>
      </c>
      <c r="L425" s="50">
        <f t="shared" si="82"/>
        <v>24.246271025071398</v>
      </c>
      <c r="M425" s="50">
        <f t="shared" si="82"/>
        <v>11.494252873563227</v>
      </c>
      <c r="N425" s="63">
        <f t="shared" si="82"/>
        <v>4.3528064146620915</v>
      </c>
      <c r="O425" s="82">
        <f t="shared" si="82"/>
        <v>2.8320526893523601</v>
      </c>
      <c r="P425" s="50">
        <f t="shared" si="82"/>
        <v>7.280102476515804</v>
      </c>
    </row>
    <row r="426" spans="2:16" ht="15" thickTop="1" thickBot="1">
      <c r="B426" s="109"/>
      <c r="C426" s="98"/>
      <c r="D426" s="4" t="s">
        <v>4</v>
      </c>
      <c r="E426" s="50">
        <v>65.7</v>
      </c>
      <c r="F426" s="63">
        <v>62.6</v>
      </c>
      <c r="G426" s="61">
        <v>64.900000000000006</v>
      </c>
      <c r="H426" s="7">
        <v>54.9</v>
      </c>
      <c r="I426" s="63">
        <f t="shared" ref="I426:P426" si="83">(I424/E424-1)*100</f>
        <v>41.704471808165898</v>
      </c>
      <c r="J426" s="7">
        <f t="shared" si="83"/>
        <v>10.364063417498514</v>
      </c>
      <c r="K426" s="50">
        <f t="shared" si="83"/>
        <v>-12.569367369589335</v>
      </c>
      <c r="L426" s="50">
        <f t="shared" si="83"/>
        <v>-2.1494626343414147</v>
      </c>
      <c r="M426" s="50">
        <f t="shared" si="83"/>
        <v>-0.18294077292476674</v>
      </c>
      <c r="N426" s="63">
        <f t="shared" si="83"/>
        <v>21.175844639531793</v>
      </c>
      <c r="O426" s="82">
        <f t="shared" si="83"/>
        <v>48.651221834338273</v>
      </c>
      <c r="P426" s="50">
        <f t="shared" si="83"/>
        <v>28.352490421455933</v>
      </c>
    </row>
    <row r="427" spans="2:16" ht="15" thickTop="1" thickBot="1">
      <c r="B427" s="110"/>
      <c r="C427" s="30" t="s">
        <v>14</v>
      </c>
      <c r="D427" s="4" t="s">
        <v>13</v>
      </c>
      <c r="E427" s="51">
        <f t="shared" ref="E427:P427" si="84">100*E424/E420</f>
        <v>95.630616671831433</v>
      </c>
      <c r="F427" s="51">
        <f t="shared" si="84"/>
        <v>98.014388489208628</v>
      </c>
      <c r="G427" s="72">
        <f t="shared" si="84"/>
        <v>95.723771580345286</v>
      </c>
      <c r="H427" s="8">
        <f t="shared" si="84"/>
        <v>94.765513974419704</v>
      </c>
      <c r="I427" s="66">
        <f t="shared" si="84"/>
        <v>96.427783902976842</v>
      </c>
      <c r="J427" s="8">
        <f t="shared" si="84"/>
        <v>83.218950630949749</v>
      </c>
      <c r="K427" s="51">
        <f t="shared" si="84"/>
        <v>72.804990757855833</v>
      </c>
      <c r="L427" s="51">
        <f t="shared" si="84"/>
        <v>91.944574917801788</v>
      </c>
      <c r="M427" s="51">
        <f t="shared" si="84"/>
        <v>96.081884217477437</v>
      </c>
      <c r="N427" s="66">
        <f t="shared" si="84"/>
        <v>96.709129511677276</v>
      </c>
      <c r="O427" s="83">
        <f t="shared" si="84"/>
        <v>96.896979726934219</v>
      </c>
      <c r="P427" s="51">
        <f t="shared" si="84"/>
        <v>98.375097885669533</v>
      </c>
    </row>
    <row r="428" spans="2:16" ht="15" thickTop="1" thickBot="1">
      <c r="B428" s="27"/>
      <c r="C428" s="18"/>
      <c r="D428" s="5"/>
      <c r="E428" s="10"/>
      <c r="F428" s="10"/>
      <c r="G428" s="10"/>
      <c r="H428" s="10"/>
      <c r="I428" s="10"/>
      <c r="J428" s="10"/>
      <c r="K428" s="10"/>
      <c r="L428" s="10"/>
      <c r="M428" s="10"/>
      <c r="N428" s="11"/>
      <c r="O428" s="10"/>
      <c r="P428" s="10"/>
    </row>
    <row r="429" spans="2:16" ht="15" thickTop="1" thickBot="1">
      <c r="C429" s="23"/>
      <c r="E429" s="93" t="s">
        <v>48</v>
      </c>
      <c r="F429" s="59" t="s">
        <v>49</v>
      </c>
      <c r="G429" s="59"/>
      <c r="H429" s="19"/>
      <c r="I429" s="19"/>
      <c r="J429" s="95" t="s">
        <v>50</v>
      </c>
      <c r="K429" s="60" t="s">
        <v>52</v>
      </c>
      <c r="L429" s="38"/>
      <c r="M429" s="38"/>
      <c r="O429" s="25"/>
      <c r="P429" s="26"/>
    </row>
    <row r="430" spans="2:16" ht="14" thickTop="1">
      <c r="C430" s="23"/>
      <c r="D430" s="24"/>
      <c r="E430" s="19"/>
      <c r="F430" s="19"/>
      <c r="G430" s="19"/>
      <c r="H430" s="19"/>
      <c r="I430" s="19"/>
      <c r="J430" s="19"/>
      <c r="K430" s="19"/>
      <c r="L430" s="19"/>
      <c r="M430" s="19"/>
      <c r="N430" s="25"/>
      <c r="O430" s="25"/>
      <c r="P430" s="26"/>
    </row>
  </sheetData>
  <mergeCells count="54">
    <mergeCell ref="C137:C139"/>
    <mergeCell ref="B143:B149"/>
    <mergeCell ref="C143:C145"/>
    <mergeCell ref="C146:C148"/>
    <mergeCell ref="C46:C48"/>
    <mergeCell ref="C49:C51"/>
    <mergeCell ref="B55:B61"/>
    <mergeCell ref="C55:C57"/>
    <mergeCell ref="C58:C60"/>
    <mergeCell ref="B46:B52"/>
    <mergeCell ref="C225:C227"/>
    <mergeCell ref="B231:B237"/>
    <mergeCell ref="C64:C66"/>
    <mergeCell ref="C67:C69"/>
    <mergeCell ref="B73:B79"/>
    <mergeCell ref="C73:C75"/>
    <mergeCell ref="C76:C78"/>
    <mergeCell ref="B64:B70"/>
    <mergeCell ref="B134:B140"/>
    <mergeCell ref="C134:C136"/>
    <mergeCell ref="B152:B158"/>
    <mergeCell ref="C152:C154"/>
    <mergeCell ref="C155:C157"/>
    <mergeCell ref="B161:B167"/>
    <mergeCell ref="C161:C163"/>
    <mergeCell ref="C164:C166"/>
    <mergeCell ref="B222:B228"/>
    <mergeCell ref="C222:C224"/>
    <mergeCell ref="B419:B427"/>
    <mergeCell ref="C419:C422"/>
    <mergeCell ref="C423:C426"/>
    <mergeCell ref="B399:B405"/>
    <mergeCell ref="C399:C401"/>
    <mergeCell ref="C402:C404"/>
    <mergeCell ref="B410:B416"/>
    <mergeCell ref="C410:C412"/>
    <mergeCell ref="B311:B317"/>
    <mergeCell ref="C311:C313"/>
    <mergeCell ref="C314:C316"/>
    <mergeCell ref="C252:C254"/>
    <mergeCell ref="C231:C233"/>
    <mergeCell ref="C234:C236"/>
    <mergeCell ref="B240:B246"/>
    <mergeCell ref="C240:C242"/>
    <mergeCell ref="C243:C245"/>
    <mergeCell ref="B249:B255"/>
    <mergeCell ref="C323:C325"/>
    <mergeCell ref="C249:C251"/>
    <mergeCell ref="C413:C415"/>
    <mergeCell ref="C329:C331"/>
    <mergeCell ref="C332:C334"/>
    <mergeCell ref="B320:B326"/>
    <mergeCell ref="C320:C322"/>
    <mergeCell ref="B329:B335"/>
  </mergeCells>
  <phoneticPr fontId="13" type="noConversion"/>
  <pageMargins left="0.74803149606299213" right="0.15748031496062992" top="0.39370078740157483" bottom="0.19685039370078741" header="0.39370078740157483" footer="0.19685039370078741"/>
  <pageSetup paperSize="9" scale="62" fitToHeight="4" orientation="portrait" horizontalDpi="360" verticalDpi="360" r:id="rId1"/>
  <headerFooter alignWithMargins="0"/>
  <rowBreaks count="4" manualBreakCount="4">
    <brk id="87" max="16383" man="1"/>
    <brk id="175" max="16383" man="1"/>
    <brk id="263" max="17" man="1"/>
    <brk id="351" max="17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2010-08-10T09:46:08Z</cp:lastPrinted>
  <dcterms:created xsi:type="dcterms:W3CDTF">2002-04-08T08:26:27Z</dcterms:created>
  <dcterms:modified xsi:type="dcterms:W3CDTF">2021-05-02T03:45:28Z</dcterms:modified>
</cp:coreProperties>
</file>