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55" windowWidth="20730" windowHeight="11760" activeTab="1"/>
  </bookViews>
  <sheets>
    <sheet name="Table 5c" sheetId="3" r:id="rId1"/>
    <sheet name="Linear regression" sheetId="2" r:id="rId2"/>
  </sheets>
  <calcPr calcId="124519"/>
</workbook>
</file>

<file path=xl/calcChain.xml><?xml version="1.0" encoding="utf-8"?>
<calcChain xmlns="http://schemas.openxmlformats.org/spreadsheetml/2006/main">
  <c r="J18" i="3"/>
  <c r="F18"/>
  <c r="B18"/>
  <c r="L4"/>
  <c r="L5"/>
  <c r="L6"/>
  <c r="L7"/>
  <c r="L8"/>
  <c r="L9"/>
  <c r="L10"/>
  <c r="L11"/>
  <c r="L12"/>
  <c r="L13"/>
  <c r="L14"/>
  <c r="L15"/>
  <c r="L16"/>
  <c r="L17"/>
  <c r="L18"/>
  <c r="L3"/>
  <c r="K18"/>
  <c r="H4"/>
  <c r="H5"/>
  <c r="H6"/>
  <c r="H7"/>
  <c r="H8"/>
  <c r="H9"/>
  <c r="H10"/>
  <c r="H11"/>
  <c r="H12"/>
  <c r="H13"/>
  <c r="H14"/>
  <c r="H15"/>
  <c r="H16"/>
  <c r="H17"/>
  <c r="H18"/>
  <c r="H3"/>
  <c r="G18"/>
  <c r="D4"/>
  <c r="D5"/>
  <c r="D6"/>
  <c r="D7"/>
  <c r="D8"/>
  <c r="D9"/>
  <c r="D10"/>
  <c r="D11"/>
  <c r="D12"/>
  <c r="D13"/>
  <c r="D14"/>
  <c r="D15"/>
  <c r="D16"/>
  <c r="D17"/>
  <c r="D18"/>
  <c r="D3"/>
  <c r="C18"/>
</calcChain>
</file>

<file path=xl/sharedStrings.xml><?xml version="1.0" encoding="utf-8"?>
<sst xmlns="http://schemas.openxmlformats.org/spreadsheetml/2006/main" count="30" uniqueCount="15">
  <si>
    <t>N</t>
  </si>
  <si>
    <t>Varianza</t>
  </si>
  <si>
    <t>AGL</t>
  </si>
  <si>
    <t>AEL</t>
  </si>
  <si>
    <t>AIL</t>
  </si>
  <si>
    <t>Range of DDq</t>
  </si>
  <si>
    <t>averageLG</t>
  </si>
  <si>
    <t>averageLE</t>
  </si>
  <si>
    <t>averageLI</t>
  </si>
  <si>
    <t>sum</t>
  </si>
  <si>
    <t>SD</t>
  </si>
  <si>
    <r>
      <t xml:space="preserve">Range of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Dq</t>
    </r>
  </si>
  <si>
    <t>AverageLG</t>
  </si>
  <si>
    <t>AverageLE</t>
  </si>
  <si>
    <t>AverageLI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</si>
</sst>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64" fontId="0" fillId="0" borderId="13" xfId="0" applyNumberFormat="1" applyBorder="1"/>
    <xf numFmtId="164" fontId="0" fillId="0" borderId="15" xfId="0" applyNumberFormat="1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13" xfId="42" applyFont="1" applyBorder="1"/>
    <xf numFmtId="43" fontId="0" fillId="0" borderId="15" xfId="42" applyFon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0.12615507436570417"/>
          <c:y val="5.1400554097404488E-2"/>
          <c:w val="0.82627559055118183"/>
          <c:h val="0.75192876932050223"/>
        </c:manualLayout>
      </c:layout>
      <c:lineChart>
        <c:grouping val="standard"/>
        <c:ser>
          <c:idx val="0"/>
          <c:order val="0"/>
          <c:tx>
            <c:strRef>
              <c:f>'Table 5c'!$D$2</c:f>
              <c:strCache>
                <c:ptCount val="1"/>
                <c:pt idx="0">
                  <c:v>AGL</c:v>
                </c:pt>
              </c:strCache>
            </c:strRef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cat>
            <c:numRef>
              <c:f>'Table 5c'!$A$3:$A$17</c:f>
              <c:numCache>
                <c:formatCode>_(* #,##0.00_);_(* \(#,##0.00\);_(* "-"??_);_(@_)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cat>
          <c:val>
            <c:numRef>
              <c:f>'Table 5c'!$D$3:$D$17</c:f>
              <c:numCache>
                <c:formatCode>General</c:formatCode>
                <c:ptCount val="15"/>
                <c:pt idx="0">
                  <c:v>4.0836225580533734</c:v>
                </c:pt>
                <c:pt idx="1">
                  <c:v>9.6524417769475459</c:v>
                </c:pt>
                <c:pt idx="2">
                  <c:v>13.137683829190118</c:v>
                </c:pt>
                <c:pt idx="3">
                  <c:v>11.42363254300524</c:v>
                </c:pt>
                <c:pt idx="4">
                  <c:v>9.4545424241726614</c:v>
                </c:pt>
                <c:pt idx="5">
                  <c:v>9.2664802779350346</c:v>
                </c:pt>
                <c:pt idx="6">
                  <c:v>7.4539230515841126</c:v>
                </c:pt>
                <c:pt idx="7">
                  <c:v>6.5320517504656159</c:v>
                </c:pt>
                <c:pt idx="8">
                  <c:v>6.2799461379613062</c:v>
                </c:pt>
                <c:pt idx="9">
                  <c:v>4.8628428828891108</c:v>
                </c:pt>
                <c:pt idx="10">
                  <c:v>4.5478326234465429</c:v>
                </c:pt>
                <c:pt idx="11">
                  <c:v>3.6688587187827766</c:v>
                </c:pt>
                <c:pt idx="12">
                  <c:v>3.3760211468149111</c:v>
                </c:pt>
                <c:pt idx="13">
                  <c:v>3.2117569238276813</c:v>
                </c:pt>
                <c:pt idx="14">
                  <c:v>3.0483633580699774</c:v>
                </c:pt>
              </c:numCache>
            </c:numRef>
          </c:val>
        </c:ser>
        <c:ser>
          <c:idx val="1"/>
          <c:order val="1"/>
          <c:tx>
            <c:strRef>
              <c:f>'Table 5c'!$H$2</c:f>
              <c:strCache>
                <c:ptCount val="1"/>
                <c:pt idx="0">
                  <c:v>AEL</c:v>
                </c:pt>
              </c:strCache>
            </c:strRef>
          </c:tx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</c:spPr>
          </c:marker>
          <c:cat>
            <c:numRef>
              <c:f>'Table 5c'!$A$3:$A$17</c:f>
              <c:numCache>
                <c:formatCode>_(* #,##0.00_);_(* \(#,##0.00\);_(* "-"??_);_(@_)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cat>
          <c:val>
            <c:numRef>
              <c:f>'Table 5c'!$H$3:$H$17</c:f>
              <c:numCache>
                <c:formatCode>General</c:formatCode>
                <c:ptCount val="15"/>
                <c:pt idx="0">
                  <c:v>7.4094535116064355</c:v>
                </c:pt>
                <c:pt idx="1">
                  <c:v>7.7977690365884209</c:v>
                </c:pt>
                <c:pt idx="2">
                  <c:v>7.6830303636176325</c:v>
                </c:pt>
                <c:pt idx="3">
                  <c:v>7.2006051256697488</c:v>
                </c:pt>
                <c:pt idx="4">
                  <c:v>6.9580532764569067</c:v>
                </c:pt>
                <c:pt idx="5">
                  <c:v>6.6603928005445576</c:v>
                </c:pt>
                <c:pt idx="6">
                  <c:v>6.48662975387741</c:v>
                </c:pt>
                <c:pt idx="7">
                  <c:v>6.8695051388129826</c:v>
                </c:pt>
                <c:pt idx="8">
                  <c:v>6.642320868396661</c:v>
                </c:pt>
                <c:pt idx="9">
                  <c:v>6.4010289704981158</c:v>
                </c:pt>
                <c:pt idx="10">
                  <c:v>6.3687052671959643</c:v>
                </c:pt>
                <c:pt idx="11">
                  <c:v>6.0703343568814851</c:v>
                </c:pt>
                <c:pt idx="12">
                  <c:v>5.8024209664638109</c:v>
                </c:pt>
                <c:pt idx="13">
                  <c:v>5.9485578310229457</c:v>
                </c:pt>
                <c:pt idx="14">
                  <c:v>5.7011926515054228</c:v>
                </c:pt>
              </c:numCache>
            </c:numRef>
          </c:val>
        </c:ser>
        <c:ser>
          <c:idx val="2"/>
          <c:order val="2"/>
          <c:tx>
            <c:strRef>
              <c:f>'Table 5c'!$L$2</c:f>
              <c:strCache>
                <c:ptCount val="1"/>
                <c:pt idx="0">
                  <c:v>AIL</c:v>
                </c:pt>
              </c:strCache>
            </c:strRef>
          </c:tx>
          <c:marker>
            <c:symbol val="circle"/>
            <c:size val="5"/>
            <c:spPr>
              <a:solidFill>
                <a:srgbClr val="008000"/>
              </a:solidFill>
            </c:spPr>
          </c:marker>
          <c:cat>
            <c:numRef>
              <c:f>'Table 5c'!$A$3:$A$17</c:f>
              <c:numCache>
                <c:formatCode>_(* #,##0.00_);_(* \(#,##0.00\);_(* "-"??_);_(@_)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cat>
          <c:val>
            <c:numRef>
              <c:f>'Table 5c'!$L$3:$L$17</c:f>
              <c:numCache>
                <c:formatCode>General</c:formatCode>
                <c:ptCount val="15"/>
                <c:pt idx="0">
                  <c:v>7.0431401482746843</c:v>
                </c:pt>
                <c:pt idx="1">
                  <c:v>12.415242996134516</c:v>
                </c:pt>
                <c:pt idx="2">
                  <c:v>14.883151733979156</c:v>
                </c:pt>
                <c:pt idx="3">
                  <c:v>11.406680511819973</c:v>
                </c:pt>
                <c:pt idx="4">
                  <c:v>8.7560810480468483</c:v>
                </c:pt>
                <c:pt idx="5">
                  <c:v>8.082452998695814</c:v>
                </c:pt>
                <c:pt idx="6">
                  <c:v>6.4901923615831851</c:v>
                </c:pt>
                <c:pt idx="7">
                  <c:v>5.930793283408935</c:v>
                </c:pt>
                <c:pt idx="8">
                  <c:v>5.431283277576763</c:v>
                </c:pt>
                <c:pt idx="9">
                  <c:v>4.2170164630587603</c:v>
                </c:pt>
                <c:pt idx="10">
                  <c:v>4.0165753855245176</c:v>
                </c:pt>
                <c:pt idx="11">
                  <c:v>3.1669920858200959</c:v>
                </c:pt>
                <c:pt idx="12">
                  <c:v>2.9274321338684879</c:v>
                </c:pt>
                <c:pt idx="13">
                  <c:v>2.7468218578823644</c:v>
                </c:pt>
                <c:pt idx="14">
                  <c:v>2.4858022663455865</c:v>
                </c:pt>
              </c:numCache>
            </c:numRef>
          </c:val>
        </c:ser>
        <c:marker val="1"/>
        <c:axId val="95624576"/>
        <c:axId val="95729536"/>
      </c:lineChart>
      <c:catAx>
        <c:axId val="9562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Range of </a:t>
                </a:r>
                <a:r>
                  <a:rPr lang="en-US" sz="1200">
                    <a:latin typeface="Symbol" pitchFamily="18" charset="2"/>
                  </a:rPr>
                  <a:t>D</a:t>
                </a:r>
                <a:r>
                  <a:rPr lang="en-US" sz="1200"/>
                  <a:t>Dq</a:t>
                </a:r>
              </a:p>
            </c:rich>
          </c:tx>
          <c:layout/>
        </c:title>
        <c:numFmt formatCode="_(* #,##0.00_);_(* \(#,##0.00\);_(* &quot;-&quot;??_);_(@_)" sourceLinked="1"/>
        <c:tickLblPos val="nextTo"/>
        <c:crossAx val="95729536"/>
        <c:crosses val="autoZero"/>
        <c:auto val="1"/>
        <c:lblAlgn val="ctr"/>
        <c:lblOffset val="100"/>
      </c:catAx>
      <c:valAx>
        <c:axId val="95729536"/>
        <c:scaling>
          <c:orientation val="minMax"/>
          <c:min val="2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Relative frequency</a:t>
                </a:r>
              </a:p>
            </c:rich>
          </c:tx>
          <c:layout/>
        </c:title>
        <c:numFmt formatCode="General" sourceLinked="1"/>
        <c:tickLblPos val="nextTo"/>
        <c:crossAx val="95624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20975503062133"/>
          <c:y val="6.8868474773986582E-2"/>
          <c:w val="9.6307852314092723E-2"/>
          <c:h val="0.19496402572319971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  <c:txPr>
        <a:bodyPr/>
        <a:lstStyle/>
        <a:p>
          <a:pPr>
            <a:defRPr lang="en-US"/>
          </a:pPr>
          <a:endParaRPr lang="es-CO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'Linear regression'!$C$2</c:f>
              <c:strCache>
                <c:ptCount val="1"/>
                <c:pt idx="0">
                  <c:v>averageLG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35093569553805781"/>
                  <c:y val="-0.48639818287911413"/>
                </c:manualLayout>
              </c:layout>
              <c:numFmt formatCode="General" sourceLinked="0"/>
            </c:trendlineLbl>
          </c:trendline>
          <c:xVal>
            <c:numRef>
              <c:f>'Linear regression'!$A$3:$A$17</c:f>
              <c:numCache>
                <c:formatCode>0.000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xVal>
          <c:yVal>
            <c:numRef>
              <c:f>'Linear regression'!$C$3:$C$17</c:f>
              <c:numCache>
                <c:formatCode>General</c:formatCode>
                <c:ptCount val="15"/>
                <c:pt idx="0">
                  <c:v>35657.326530612198</c:v>
                </c:pt>
                <c:pt idx="1">
                  <c:v>84283.075471698103</c:v>
                </c:pt>
                <c:pt idx="2">
                  <c:v>114715.47027027</c:v>
                </c:pt>
                <c:pt idx="3">
                  <c:v>99748.737783895296</c:v>
                </c:pt>
                <c:pt idx="4">
                  <c:v>82555.060273972602</c:v>
                </c:pt>
                <c:pt idx="5">
                  <c:v>80912.941478439403</c:v>
                </c:pt>
                <c:pt idx="6">
                  <c:v>65086.076003823997</c:v>
                </c:pt>
                <c:pt idx="7">
                  <c:v>57036.491220735697</c:v>
                </c:pt>
                <c:pt idx="8">
                  <c:v>54835.158453695803</c:v>
                </c:pt>
                <c:pt idx="9">
                  <c:v>42461.313227953397</c:v>
                </c:pt>
                <c:pt idx="10">
                  <c:v>39710.710418375696</c:v>
                </c:pt>
                <c:pt idx="11">
                  <c:v>32035.696607739999</c:v>
                </c:pt>
                <c:pt idx="12">
                  <c:v>29478.701005025101</c:v>
                </c:pt>
                <c:pt idx="13">
                  <c:v>28044.3806306306</c:v>
                </c:pt>
                <c:pt idx="14">
                  <c:v>26617.6626506024</c:v>
                </c:pt>
              </c:numCache>
            </c:numRef>
          </c:yVal>
        </c:ser>
        <c:axId val="85676416"/>
        <c:axId val="85469824"/>
      </c:scatterChart>
      <c:valAx>
        <c:axId val="85676416"/>
        <c:scaling>
          <c:orientation val="minMax"/>
          <c:min val="0.8"/>
        </c:scaling>
        <c:axPos val="b"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85469824"/>
        <c:crosses val="autoZero"/>
        <c:crossBetween val="midCat"/>
      </c:valAx>
      <c:valAx>
        <c:axId val="8546982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8567641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  <c:txPr>
        <a:bodyPr/>
        <a:lstStyle/>
        <a:p>
          <a:pPr>
            <a:defRPr lang="en-US"/>
          </a:pPr>
          <a:endParaRPr lang="es-CO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'Linear regression'!$J$2</c:f>
              <c:strCache>
                <c:ptCount val="1"/>
                <c:pt idx="0">
                  <c:v>averageLE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22663167104111973"/>
                  <c:y val="-0.13659804140826884"/>
                </c:manualLayout>
              </c:layout>
              <c:numFmt formatCode="General" sourceLinked="0"/>
            </c:trendlineLbl>
          </c:trendline>
          <c:xVal>
            <c:numRef>
              <c:f>'Linear regression'!$H$3:$H$17</c:f>
              <c:numCache>
                <c:formatCode>0.000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xVal>
          <c:yVal>
            <c:numRef>
              <c:f>'Linear regression'!$J$3:$J$17</c:f>
              <c:numCache>
                <c:formatCode>General</c:formatCode>
                <c:ptCount val="15"/>
                <c:pt idx="0">
                  <c:v>306.05128205128199</c:v>
                </c:pt>
                <c:pt idx="1">
                  <c:v>322.09085421068499</c:v>
                </c:pt>
                <c:pt idx="2">
                  <c:v>317.35151440531803</c:v>
                </c:pt>
                <c:pt idx="3">
                  <c:v>297.42469222652102</c:v>
                </c:pt>
                <c:pt idx="4">
                  <c:v>287.40596354440999</c:v>
                </c:pt>
                <c:pt idx="5">
                  <c:v>275.110944738196</c:v>
                </c:pt>
                <c:pt idx="6">
                  <c:v>267.93357286828501</c:v>
                </c:pt>
                <c:pt idx="7">
                  <c:v>283.748437249559</c:v>
                </c:pt>
                <c:pt idx="8">
                  <c:v>274.36447430088998</c:v>
                </c:pt>
                <c:pt idx="9">
                  <c:v>264.39778855480102</c:v>
                </c:pt>
                <c:pt idx="10">
                  <c:v>263.062641391684</c:v>
                </c:pt>
                <c:pt idx="11">
                  <c:v>250.738277727682</c:v>
                </c:pt>
                <c:pt idx="12">
                  <c:v>239.671977562954</c:v>
                </c:pt>
                <c:pt idx="13">
                  <c:v>245.708235794849</c:v>
                </c:pt>
                <c:pt idx="14">
                  <c:v>235.490690032858</c:v>
                </c:pt>
              </c:numCache>
            </c:numRef>
          </c:yVal>
        </c:ser>
        <c:axId val="62748544"/>
        <c:axId val="85549440"/>
      </c:scatterChart>
      <c:valAx>
        <c:axId val="62748544"/>
        <c:scaling>
          <c:orientation val="minMax"/>
          <c:min val="0.8"/>
        </c:scaling>
        <c:axPos val="b"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85549440"/>
        <c:crosses val="autoZero"/>
        <c:crossBetween val="midCat"/>
      </c:valAx>
      <c:valAx>
        <c:axId val="8554944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6274854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layout/>
      <c:txPr>
        <a:bodyPr/>
        <a:lstStyle/>
        <a:p>
          <a:pPr>
            <a:defRPr lang="en-US"/>
          </a:pPr>
          <a:endParaRPr lang="es-CO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'Linear regression'!$Q$2</c:f>
              <c:strCache>
                <c:ptCount val="1"/>
                <c:pt idx="0">
                  <c:v>averageLI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>
                <c:manualLayout>
                  <c:x val="0.24434251968503939"/>
                  <c:y val="-0.43215227274879608"/>
                </c:manualLayout>
              </c:layout>
              <c:numFmt formatCode="General" sourceLinked="0"/>
            </c:trendlineLbl>
          </c:trendline>
          <c:xVal>
            <c:numRef>
              <c:f>'Linear regression'!$O$3:$O$17</c:f>
              <c:numCache>
                <c:formatCode>0.000</c:formatCode>
                <c:ptCount val="15"/>
                <c:pt idx="0">
                  <c:v>0.83506444400000002</c:v>
                </c:pt>
                <c:pt idx="1">
                  <c:v>0.87247805226700004</c:v>
                </c:pt>
                <c:pt idx="2">
                  <c:v>0.90989166053299997</c:v>
                </c:pt>
                <c:pt idx="3">
                  <c:v>0.94730526879999999</c:v>
                </c:pt>
                <c:pt idx="4">
                  <c:v>0.98471887706700001</c:v>
                </c:pt>
                <c:pt idx="5">
                  <c:v>1.02213248533</c:v>
                </c:pt>
                <c:pt idx="6">
                  <c:v>1.0595460936000001</c:v>
                </c:pt>
                <c:pt idx="7">
                  <c:v>1.0969597018699999</c:v>
                </c:pt>
                <c:pt idx="8">
                  <c:v>1.13437331013</c:v>
                </c:pt>
                <c:pt idx="9">
                  <c:v>1.1717869184</c:v>
                </c:pt>
                <c:pt idx="10">
                  <c:v>1.2092005266700001</c:v>
                </c:pt>
                <c:pt idx="11">
                  <c:v>1.24661413493</c:v>
                </c:pt>
                <c:pt idx="12">
                  <c:v>1.2840277432</c:v>
                </c:pt>
                <c:pt idx="13">
                  <c:v>1.3214413514700001</c:v>
                </c:pt>
                <c:pt idx="14">
                  <c:v>1.3588549597299999</c:v>
                </c:pt>
              </c:numCache>
            </c:numRef>
          </c:xVal>
          <c:yVal>
            <c:numRef>
              <c:f>'Linear regression'!$Q$3:$Q$17</c:f>
              <c:numCache>
                <c:formatCode>General</c:formatCode>
                <c:ptCount val="15"/>
                <c:pt idx="0">
                  <c:v>6807.7577002053304</c:v>
                </c:pt>
                <c:pt idx="1">
                  <c:v>12000.3243336794</c:v>
                </c:pt>
                <c:pt idx="2">
                  <c:v>14385.755314714401</c:v>
                </c:pt>
                <c:pt idx="3">
                  <c:v>11025.468108446899</c:v>
                </c:pt>
                <c:pt idx="4">
                  <c:v>8463.4519438130192</c:v>
                </c:pt>
                <c:pt idx="5">
                  <c:v>7812.3366112341</c:v>
                </c:pt>
                <c:pt idx="6">
                  <c:v>6273.2894838398397</c:v>
                </c:pt>
                <c:pt idx="7">
                  <c:v>5732.58557879808</c:v>
                </c:pt>
                <c:pt idx="8">
                  <c:v>5249.7692473118204</c:v>
                </c:pt>
                <c:pt idx="9">
                  <c:v>4076.0833511616902</c:v>
                </c:pt>
                <c:pt idx="10">
                  <c:v>3882.3410344827498</c:v>
                </c:pt>
                <c:pt idx="11">
                  <c:v>3061.1508936127798</c:v>
                </c:pt>
                <c:pt idx="12">
                  <c:v>2829.5970592113899</c:v>
                </c:pt>
                <c:pt idx="13">
                  <c:v>2655.0227967097499</c:v>
                </c:pt>
                <c:pt idx="14">
                  <c:v>2402.7265060240902</c:v>
                </c:pt>
              </c:numCache>
            </c:numRef>
          </c:yVal>
        </c:ser>
        <c:axId val="85711872"/>
        <c:axId val="85583744"/>
      </c:scatterChart>
      <c:valAx>
        <c:axId val="85711872"/>
        <c:scaling>
          <c:orientation val="minMax"/>
          <c:min val="0.8"/>
        </c:scaling>
        <c:axPos val="b"/>
        <c:numFmt formatCode="0.000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85583744"/>
        <c:crosses val="autoZero"/>
        <c:crossBetween val="midCat"/>
      </c:valAx>
      <c:valAx>
        <c:axId val="85583744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8571187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1</xdr:row>
      <xdr:rowOff>95249</xdr:rowOff>
    </xdr:from>
    <xdr:to>
      <xdr:col>20</xdr:col>
      <xdr:colOff>285749</xdr:colOff>
      <xdr:row>19</xdr:row>
      <xdr:rowOff>190499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459441</xdr:colOff>
      <xdr:row>19</xdr:row>
      <xdr:rowOff>56029</xdr:rowOff>
    </xdr:from>
    <xdr:to>
      <xdr:col>5</xdr:col>
      <xdr:colOff>739588</xdr:colOff>
      <xdr:row>33</xdr:row>
      <xdr:rowOff>134471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649941</xdr:colOff>
      <xdr:row>19</xdr:row>
      <xdr:rowOff>89646</xdr:rowOff>
    </xdr:from>
    <xdr:to>
      <xdr:col>12</xdr:col>
      <xdr:colOff>582706</xdr:colOff>
      <xdr:row>33</xdr:row>
      <xdr:rowOff>168088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717177</xdr:colOff>
      <xdr:row>19</xdr:row>
      <xdr:rowOff>11205</xdr:rowOff>
    </xdr:from>
    <xdr:to>
      <xdr:col>19</xdr:col>
      <xdr:colOff>717177</xdr:colOff>
      <xdr:row>33</xdr:row>
      <xdr:rowOff>89647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I17" sqref="I17"/>
    </sheetView>
  </sheetViews>
  <sheetFormatPr baseColWidth="10" defaultRowHeight="15"/>
  <sheetData>
    <row r="1" spans="1:12" ht="15.75" thickBot="1"/>
    <row r="2" spans="1:12" s="11" customFormat="1">
      <c r="A2" s="7" t="s">
        <v>11</v>
      </c>
      <c r="B2" s="8" t="s">
        <v>0</v>
      </c>
      <c r="C2" s="8" t="s">
        <v>12</v>
      </c>
      <c r="D2" s="10" t="s">
        <v>2</v>
      </c>
      <c r="E2" s="7" t="s">
        <v>11</v>
      </c>
      <c r="F2" s="8" t="s">
        <v>0</v>
      </c>
      <c r="G2" s="8" t="s">
        <v>13</v>
      </c>
      <c r="H2" s="10" t="s">
        <v>3</v>
      </c>
      <c r="I2" s="7" t="s">
        <v>11</v>
      </c>
      <c r="J2" s="8" t="s">
        <v>0</v>
      </c>
      <c r="K2" s="8" t="s">
        <v>14</v>
      </c>
      <c r="L2" s="10" t="s">
        <v>4</v>
      </c>
    </row>
    <row r="3" spans="1:12">
      <c r="A3" s="12">
        <v>0.83506444400000002</v>
      </c>
      <c r="B3" s="1">
        <v>98</v>
      </c>
      <c r="C3" s="1">
        <v>35657.326530612198</v>
      </c>
      <c r="D3" s="10">
        <f>(C3*100)/873178.802</f>
        <v>4.0836225580533734</v>
      </c>
      <c r="E3" s="5">
        <v>0.83506444400000002</v>
      </c>
      <c r="F3" s="1">
        <v>585</v>
      </c>
      <c r="G3" s="1">
        <v>306.05128205128199</v>
      </c>
      <c r="H3" s="10">
        <f>(G3*100)/4130.55135</f>
        <v>7.4094535116064355</v>
      </c>
      <c r="I3" s="5">
        <v>0.83506444400000002</v>
      </c>
      <c r="J3" s="1">
        <v>487</v>
      </c>
      <c r="K3" s="1">
        <v>6807.7577002053304</v>
      </c>
      <c r="L3" s="10">
        <f>(K3*100)/96657.99</f>
        <v>7.0431401482746843</v>
      </c>
    </row>
    <row r="4" spans="1:12">
      <c r="A4" s="12">
        <v>0.87247805226700004</v>
      </c>
      <c r="B4" s="1">
        <v>424</v>
      </c>
      <c r="C4" s="1">
        <v>84283.075471698103</v>
      </c>
      <c r="D4" s="10">
        <f t="shared" ref="D4:D18" si="0">(C4*100)/873178.802</f>
        <v>9.6524417769475459</v>
      </c>
      <c r="E4" s="5">
        <v>0.87247805226700004</v>
      </c>
      <c r="F4" s="1">
        <v>3313</v>
      </c>
      <c r="G4" s="1">
        <v>322.09085421068499</v>
      </c>
      <c r="H4" s="10">
        <f t="shared" ref="H4:H18" si="1">(G4*100)/4130.55135</f>
        <v>7.7977690365884209</v>
      </c>
      <c r="I4" s="5">
        <v>0.87247805226700004</v>
      </c>
      <c r="J4" s="1">
        <v>2889</v>
      </c>
      <c r="K4" s="1">
        <v>12000.3243336794</v>
      </c>
      <c r="L4" s="10">
        <f t="shared" ref="L4:L18" si="2">(K4*100)/96657.99</f>
        <v>12.415242996134516</v>
      </c>
    </row>
    <row r="5" spans="1:12">
      <c r="A5" s="12">
        <v>0.90989166053299997</v>
      </c>
      <c r="B5" s="1">
        <v>925</v>
      </c>
      <c r="C5" s="1">
        <v>114715.47027027</v>
      </c>
      <c r="D5" s="10">
        <f t="shared" si="0"/>
        <v>13.137683829190118</v>
      </c>
      <c r="E5" s="5">
        <v>0.90989166053299997</v>
      </c>
      <c r="F5" s="1">
        <v>8122</v>
      </c>
      <c r="G5" s="1">
        <v>317.35151440531803</v>
      </c>
      <c r="H5" s="10">
        <f t="shared" si="1"/>
        <v>7.6830303636176325</v>
      </c>
      <c r="I5" s="5">
        <v>0.90989166053299997</v>
      </c>
      <c r="J5" s="1">
        <v>7197</v>
      </c>
      <c r="K5" s="1">
        <v>14385.755314714401</v>
      </c>
      <c r="L5" s="10">
        <f t="shared" si="2"/>
        <v>14.883151733979156</v>
      </c>
    </row>
    <row r="6" spans="1:12">
      <c r="A6" s="12">
        <v>0.94730526879999999</v>
      </c>
      <c r="B6" s="1">
        <v>1453</v>
      </c>
      <c r="C6" s="1">
        <v>99748.737783895296</v>
      </c>
      <c r="D6" s="10">
        <f t="shared" si="0"/>
        <v>11.42363254300524</v>
      </c>
      <c r="E6" s="5">
        <v>0.94730526879999999</v>
      </c>
      <c r="F6" s="1">
        <v>14215</v>
      </c>
      <c r="G6" s="1">
        <v>297.42469222652102</v>
      </c>
      <c r="H6" s="10">
        <f t="shared" si="1"/>
        <v>7.2006051256697488</v>
      </c>
      <c r="I6" s="5">
        <v>0.94730526879999999</v>
      </c>
      <c r="J6" s="1">
        <v>12762</v>
      </c>
      <c r="K6" s="1">
        <v>11025.468108446899</v>
      </c>
      <c r="L6" s="10">
        <f t="shared" si="2"/>
        <v>11.406680511819973</v>
      </c>
    </row>
    <row r="7" spans="1:12">
      <c r="A7" s="12">
        <v>0.98471887706700001</v>
      </c>
      <c r="B7" s="1">
        <v>1825</v>
      </c>
      <c r="C7" s="1">
        <v>82555.060273972602</v>
      </c>
      <c r="D7" s="10">
        <f t="shared" si="0"/>
        <v>9.4545424241726614</v>
      </c>
      <c r="E7" s="5">
        <v>0.98471887706700001</v>
      </c>
      <c r="F7" s="1">
        <v>18982</v>
      </c>
      <c r="G7" s="1">
        <v>287.40596354440999</v>
      </c>
      <c r="H7" s="10">
        <f t="shared" si="1"/>
        <v>6.9580532764569067</v>
      </c>
      <c r="I7" s="5">
        <v>0.98471887706700001</v>
      </c>
      <c r="J7" s="1">
        <v>17157</v>
      </c>
      <c r="K7" s="1">
        <v>8463.4519438130192</v>
      </c>
      <c r="L7" s="10">
        <f t="shared" si="2"/>
        <v>8.7560810480468483</v>
      </c>
    </row>
    <row r="8" spans="1:12">
      <c r="A8" s="12">
        <v>1.02213248533</v>
      </c>
      <c r="B8" s="1">
        <v>1948</v>
      </c>
      <c r="C8" s="1">
        <v>80912.941478439403</v>
      </c>
      <c r="D8" s="10">
        <f t="shared" si="0"/>
        <v>9.2664802779350346</v>
      </c>
      <c r="E8" s="5">
        <v>1.02213248533</v>
      </c>
      <c r="F8" s="1">
        <v>21371</v>
      </c>
      <c r="G8" s="1">
        <v>275.110944738196</v>
      </c>
      <c r="H8" s="10">
        <f t="shared" si="1"/>
        <v>6.6603928005445576</v>
      </c>
      <c r="I8" s="5">
        <v>1.02213248533</v>
      </c>
      <c r="J8" s="1">
        <v>19423</v>
      </c>
      <c r="K8" s="1">
        <v>7812.3366112341</v>
      </c>
      <c r="L8" s="10">
        <f t="shared" si="2"/>
        <v>8.082452998695814</v>
      </c>
    </row>
    <row r="9" spans="1:12">
      <c r="A9" s="12">
        <v>1.0595460936000001</v>
      </c>
      <c r="B9" s="1">
        <v>2092</v>
      </c>
      <c r="C9" s="1">
        <v>65086.076003823997</v>
      </c>
      <c r="D9" s="10">
        <f t="shared" si="0"/>
        <v>7.4539230515841126</v>
      </c>
      <c r="E9" s="5">
        <v>1.0595460936000001</v>
      </c>
      <c r="F9" s="1">
        <v>22822</v>
      </c>
      <c r="G9" s="1">
        <v>267.93357286828501</v>
      </c>
      <c r="H9" s="10">
        <f t="shared" si="1"/>
        <v>6.48662975387741</v>
      </c>
      <c r="I9" s="5">
        <v>1.0595460936000001</v>
      </c>
      <c r="J9" s="1">
        <v>20730</v>
      </c>
      <c r="K9" s="1">
        <v>6273.2894838398397</v>
      </c>
      <c r="L9" s="10">
        <f t="shared" si="2"/>
        <v>6.4901923615831851</v>
      </c>
    </row>
    <row r="10" spans="1:12">
      <c r="A10" s="12">
        <v>1.0969597018699999</v>
      </c>
      <c r="B10" s="1">
        <v>2392</v>
      </c>
      <c r="C10" s="1">
        <v>57036.491220735697</v>
      </c>
      <c r="D10" s="10">
        <f t="shared" si="0"/>
        <v>6.5320517504656159</v>
      </c>
      <c r="E10" s="5">
        <v>1.0969597018699999</v>
      </c>
      <c r="F10" s="1">
        <v>24956</v>
      </c>
      <c r="G10" s="1">
        <v>283.748437249559</v>
      </c>
      <c r="H10" s="10">
        <f t="shared" si="1"/>
        <v>6.8695051388129826</v>
      </c>
      <c r="I10" s="5">
        <v>1.0969597018699999</v>
      </c>
      <c r="J10" s="1">
        <v>22564</v>
      </c>
      <c r="K10" s="1">
        <v>5732.58557879808</v>
      </c>
      <c r="L10" s="10">
        <f t="shared" si="2"/>
        <v>5.930793283408935</v>
      </c>
    </row>
    <row r="11" spans="1:12">
      <c r="A11" s="12">
        <v>1.13437331013</v>
      </c>
      <c r="B11" s="1">
        <v>2354</v>
      </c>
      <c r="C11" s="1">
        <v>54835.158453695803</v>
      </c>
      <c r="D11" s="10">
        <f t="shared" si="0"/>
        <v>6.2799461379613062</v>
      </c>
      <c r="E11" s="5">
        <v>1.13437331013</v>
      </c>
      <c r="F11" s="1">
        <v>25604</v>
      </c>
      <c r="G11" s="1">
        <v>274.36447430088998</v>
      </c>
      <c r="H11" s="10">
        <f t="shared" si="1"/>
        <v>6.642320868396661</v>
      </c>
      <c r="I11" s="5">
        <v>1.13437331013</v>
      </c>
      <c r="J11" s="1">
        <v>23250</v>
      </c>
      <c r="K11" s="1">
        <v>5249.7692473118204</v>
      </c>
      <c r="L11" s="10">
        <f t="shared" si="2"/>
        <v>5.431283277576763</v>
      </c>
    </row>
    <row r="12" spans="1:12">
      <c r="A12" s="12">
        <v>1.1717869184</v>
      </c>
      <c r="B12" s="1">
        <v>2404</v>
      </c>
      <c r="C12" s="1">
        <v>42461.313227953397</v>
      </c>
      <c r="D12" s="10">
        <f t="shared" si="0"/>
        <v>4.8628428828891108</v>
      </c>
      <c r="E12" s="5">
        <v>1.1717869184</v>
      </c>
      <c r="F12" s="1">
        <v>25775</v>
      </c>
      <c r="G12" s="1">
        <v>264.39778855480102</v>
      </c>
      <c r="H12" s="10">
        <f t="shared" si="1"/>
        <v>6.4010289704981158</v>
      </c>
      <c r="I12" s="5">
        <v>1.1717869184</v>
      </c>
      <c r="J12" s="1">
        <v>23371</v>
      </c>
      <c r="K12" s="1">
        <v>4076.0833511616902</v>
      </c>
      <c r="L12" s="10">
        <f t="shared" si="2"/>
        <v>4.2170164630587603</v>
      </c>
    </row>
    <row r="13" spans="1:12">
      <c r="A13" s="12">
        <v>1.2092005266700001</v>
      </c>
      <c r="B13" s="1">
        <v>2438</v>
      </c>
      <c r="C13" s="1">
        <v>39710.710418375696</v>
      </c>
      <c r="D13" s="10">
        <f t="shared" si="0"/>
        <v>4.5478326234465429</v>
      </c>
      <c r="E13" s="5">
        <v>1.2092005266700001</v>
      </c>
      <c r="F13" s="1">
        <v>25638</v>
      </c>
      <c r="G13" s="1">
        <v>263.062641391684</v>
      </c>
      <c r="H13" s="10">
        <f t="shared" si="1"/>
        <v>6.3687052671959643</v>
      </c>
      <c r="I13" s="5">
        <v>1.2092005266700001</v>
      </c>
      <c r="J13" s="1">
        <v>23200</v>
      </c>
      <c r="K13" s="1">
        <v>3882.3410344827498</v>
      </c>
      <c r="L13" s="10">
        <f t="shared" si="2"/>
        <v>4.0165753855245176</v>
      </c>
    </row>
    <row r="14" spans="1:12">
      <c r="A14" s="12">
        <v>1.24661413493</v>
      </c>
      <c r="B14" s="1">
        <v>2093</v>
      </c>
      <c r="C14" s="1">
        <v>32035.696607739999</v>
      </c>
      <c r="D14" s="10">
        <f t="shared" si="0"/>
        <v>3.6688587187827766</v>
      </c>
      <c r="E14" s="5">
        <v>1.24661413493</v>
      </c>
      <c r="F14" s="1">
        <v>22180</v>
      </c>
      <c r="G14" s="1">
        <v>250.738277727682</v>
      </c>
      <c r="H14" s="10">
        <f t="shared" si="1"/>
        <v>6.0703343568814851</v>
      </c>
      <c r="I14" s="5">
        <v>1.24661413493</v>
      </c>
      <c r="J14" s="1">
        <v>20087</v>
      </c>
      <c r="K14" s="1">
        <v>3061.1508936127798</v>
      </c>
      <c r="L14" s="10">
        <f t="shared" si="2"/>
        <v>3.1669920858200959</v>
      </c>
    </row>
    <row r="15" spans="1:12">
      <c r="A15" s="12">
        <v>1.2840277432</v>
      </c>
      <c r="B15" s="1">
        <v>1592</v>
      </c>
      <c r="C15" s="1">
        <v>29478.701005025101</v>
      </c>
      <c r="D15" s="10">
        <f t="shared" si="0"/>
        <v>3.3760211468149111</v>
      </c>
      <c r="E15" s="5">
        <v>1.2840277432</v>
      </c>
      <c r="F15" s="1">
        <v>16758</v>
      </c>
      <c r="G15" s="1">
        <v>239.671977562954</v>
      </c>
      <c r="H15" s="10">
        <f t="shared" si="1"/>
        <v>5.8024209664638109</v>
      </c>
      <c r="I15" s="5">
        <v>1.2840277432</v>
      </c>
      <c r="J15" s="1">
        <v>15166</v>
      </c>
      <c r="K15" s="1">
        <v>2829.5970592113899</v>
      </c>
      <c r="L15" s="10">
        <f t="shared" si="2"/>
        <v>2.9274321338684879</v>
      </c>
    </row>
    <row r="16" spans="1:12">
      <c r="A16" s="12">
        <v>1.3214413514700001</v>
      </c>
      <c r="B16" s="1">
        <v>444</v>
      </c>
      <c r="C16" s="1">
        <v>28044.3806306306</v>
      </c>
      <c r="D16" s="10">
        <f t="shared" si="0"/>
        <v>3.2117569238276813</v>
      </c>
      <c r="E16" s="5">
        <v>1.3214413514700001</v>
      </c>
      <c r="F16" s="1">
        <v>4699</v>
      </c>
      <c r="G16" s="1">
        <v>245.708235794849</v>
      </c>
      <c r="H16" s="10">
        <f t="shared" si="1"/>
        <v>5.9485578310229457</v>
      </c>
      <c r="I16" s="5">
        <v>1.3214413514700001</v>
      </c>
      <c r="J16" s="1">
        <v>4255</v>
      </c>
      <c r="K16" s="1">
        <v>2655.0227967097499</v>
      </c>
      <c r="L16" s="10">
        <f t="shared" si="2"/>
        <v>2.7468218578823644</v>
      </c>
    </row>
    <row r="17" spans="1:12" ht="15.75" thickBot="1">
      <c r="A17" s="13">
        <v>1.3588549597299999</v>
      </c>
      <c r="B17" s="3">
        <v>83</v>
      </c>
      <c r="C17" s="3">
        <v>26617.6626506024</v>
      </c>
      <c r="D17" s="10">
        <f t="shared" si="0"/>
        <v>3.0483633580699774</v>
      </c>
      <c r="E17" s="6">
        <v>1.3588549597299999</v>
      </c>
      <c r="F17" s="3">
        <v>913</v>
      </c>
      <c r="G17" s="3">
        <v>235.490690032858</v>
      </c>
      <c r="H17" s="10">
        <f t="shared" si="1"/>
        <v>5.7011926515054228</v>
      </c>
      <c r="I17" s="6">
        <v>1.3588549597299999</v>
      </c>
      <c r="J17" s="3">
        <v>830</v>
      </c>
      <c r="K17" s="3">
        <v>2402.7265060240902</v>
      </c>
      <c r="L17" s="10">
        <f t="shared" si="2"/>
        <v>2.4858022663455865</v>
      </c>
    </row>
    <row r="18" spans="1:12">
      <c r="B18">
        <f>SUM(B3:B17)</f>
        <v>22565</v>
      </c>
      <c r="C18">
        <f>SUM(C3:C17)</f>
        <v>873178.80202747032</v>
      </c>
      <c r="D18" s="10">
        <f t="shared" si="0"/>
        <v>100.00000000314601</v>
      </c>
      <c r="F18">
        <f>SUM(F3:F17)</f>
        <v>235933</v>
      </c>
      <c r="G18">
        <f>SUM(G3:G17)</f>
        <v>4130.5513466599741</v>
      </c>
      <c r="H18" s="10">
        <f t="shared" si="1"/>
        <v>99.999999919138503</v>
      </c>
      <c r="J18">
        <f>SUM(J3:J17)</f>
        <v>213368</v>
      </c>
      <c r="K18">
        <f>SUM(K3:K17)</f>
        <v>96657.659963245329</v>
      </c>
      <c r="L18" s="10">
        <f t="shared" si="2"/>
        <v>99.999658552019682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7"/>
  <sheetViews>
    <sheetView tabSelected="1" topLeftCell="A8" zoomScale="85" zoomScaleNormal="85" workbookViewId="0">
      <selection activeCell="H36" sqref="H36"/>
    </sheetView>
  </sheetViews>
  <sheetFormatPr baseColWidth="10" defaultRowHeight="15"/>
  <cols>
    <col min="3" max="3" width="14.42578125" customWidth="1"/>
    <col min="4" max="4" width="13.28515625" customWidth="1"/>
    <col min="5" max="5" width="13.7109375" customWidth="1"/>
    <col min="6" max="6" width="14" customWidth="1"/>
    <col min="11" max="11" width="12.42578125" customWidth="1"/>
    <col min="13" max="13" width="15.140625" customWidth="1"/>
  </cols>
  <sheetData>
    <row r="1" spans="1:20" ht="15.75" thickBot="1"/>
    <row r="2" spans="1:20" s="11" customFormat="1">
      <c r="A2" s="7" t="s">
        <v>5</v>
      </c>
      <c r="B2" s="8" t="s">
        <v>0</v>
      </c>
      <c r="C2" s="8" t="s">
        <v>6</v>
      </c>
      <c r="D2" s="8" t="s">
        <v>1</v>
      </c>
      <c r="E2" s="8" t="s">
        <v>9</v>
      </c>
      <c r="F2" s="9" t="s">
        <v>10</v>
      </c>
      <c r="G2" s="10"/>
      <c r="H2" s="7" t="s">
        <v>5</v>
      </c>
      <c r="I2" s="8" t="s">
        <v>0</v>
      </c>
      <c r="J2" s="8" t="s">
        <v>7</v>
      </c>
      <c r="K2" s="8" t="s">
        <v>1</v>
      </c>
      <c r="L2" s="8" t="s">
        <v>9</v>
      </c>
      <c r="M2" s="9" t="s">
        <v>10</v>
      </c>
      <c r="N2" s="10"/>
      <c r="O2" s="7" t="s">
        <v>5</v>
      </c>
      <c r="P2" s="8" t="s">
        <v>0</v>
      </c>
      <c r="Q2" s="8" t="s">
        <v>8</v>
      </c>
      <c r="R2" s="8" t="s">
        <v>1</v>
      </c>
      <c r="S2" s="8" t="s">
        <v>9</v>
      </c>
      <c r="T2" s="9" t="s">
        <v>10</v>
      </c>
    </row>
    <row r="3" spans="1:20">
      <c r="A3" s="5">
        <v>0.83506444400000002</v>
      </c>
      <c r="B3" s="1">
        <v>98</v>
      </c>
      <c r="C3" s="1">
        <v>35657.326530612198</v>
      </c>
      <c r="D3" s="1">
        <v>545486958591.16699</v>
      </c>
      <c r="E3" s="1">
        <v>3494418</v>
      </c>
      <c r="F3" s="2">
        <v>74606.926320629995</v>
      </c>
      <c r="H3" s="5">
        <v>0.83506444400000002</v>
      </c>
      <c r="I3" s="1">
        <v>585</v>
      </c>
      <c r="J3" s="1">
        <v>306.05128205128199</v>
      </c>
      <c r="K3" s="1">
        <v>116713682.797501</v>
      </c>
      <c r="L3" s="1">
        <v>179040</v>
      </c>
      <c r="M3" s="2">
        <v>446.66605969629899</v>
      </c>
      <c r="O3" s="5">
        <v>0.83506444400000002</v>
      </c>
      <c r="P3" s="1">
        <v>487</v>
      </c>
      <c r="Q3" s="1">
        <v>6807.7577002053304</v>
      </c>
      <c r="R3" s="1">
        <v>161859589596.327</v>
      </c>
      <c r="S3" s="1">
        <v>3315378</v>
      </c>
      <c r="T3" s="2">
        <v>18230.7584479057</v>
      </c>
    </row>
    <row r="4" spans="1:20">
      <c r="A4" s="5">
        <v>0.87247805226700004</v>
      </c>
      <c r="B4" s="1">
        <v>424</v>
      </c>
      <c r="C4" s="1">
        <v>84283.075471698103</v>
      </c>
      <c r="D4" s="1">
        <v>13664198016295.1</v>
      </c>
      <c r="E4" s="1">
        <v>35736024</v>
      </c>
      <c r="F4" s="2">
        <v>179518.47290433201</v>
      </c>
      <c r="H4" s="5">
        <v>0.87247805226700004</v>
      </c>
      <c r="I4" s="1">
        <v>3313</v>
      </c>
      <c r="J4" s="1">
        <v>322.09085421068499</v>
      </c>
      <c r="K4" s="1">
        <v>1469835211.5901999</v>
      </c>
      <c r="L4" s="1">
        <v>1067087</v>
      </c>
      <c r="M4" s="2">
        <v>666.07572421340899</v>
      </c>
      <c r="O4" s="5">
        <v>0.87247805226700004</v>
      </c>
      <c r="P4" s="1">
        <v>2889</v>
      </c>
      <c r="Q4" s="1">
        <v>12000.3243336794</v>
      </c>
      <c r="R4" s="1">
        <v>3790882255856.3901</v>
      </c>
      <c r="S4" s="1">
        <v>34668937</v>
      </c>
      <c r="T4" s="2">
        <v>36223.997636874097</v>
      </c>
    </row>
    <row r="5" spans="1:20">
      <c r="A5" s="5">
        <v>0.90989166053299997</v>
      </c>
      <c r="B5" s="1">
        <v>925</v>
      </c>
      <c r="C5" s="1">
        <v>114715.47027027</v>
      </c>
      <c r="D5" s="1">
        <v>39310022272070.898</v>
      </c>
      <c r="E5" s="1">
        <v>106111810</v>
      </c>
      <c r="F5" s="2">
        <v>206148.78455914199</v>
      </c>
      <c r="H5" s="5">
        <v>0.90989166053299997</v>
      </c>
      <c r="I5" s="1">
        <v>8122</v>
      </c>
      <c r="J5" s="1">
        <v>317.35151440531803</v>
      </c>
      <c r="K5" s="1">
        <v>4000275755.6384602</v>
      </c>
      <c r="L5" s="1">
        <v>2577529</v>
      </c>
      <c r="M5" s="2">
        <v>701.80017546941497</v>
      </c>
      <c r="O5" s="5">
        <v>0.90989166053299997</v>
      </c>
      <c r="P5" s="1">
        <v>7197</v>
      </c>
      <c r="Q5" s="1">
        <v>14385.755314714401</v>
      </c>
      <c r="R5" s="1">
        <v>10839291293048.301</v>
      </c>
      <c r="S5" s="1">
        <v>103534281</v>
      </c>
      <c r="T5" s="2">
        <v>38808.306576159703</v>
      </c>
    </row>
    <row r="6" spans="1:20">
      <c r="A6" s="5">
        <v>0.94730526879999999</v>
      </c>
      <c r="B6" s="1">
        <v>1453</v>
      </c>
      <c r="C6" s="1">
        <v>99748.737783895296</v>
      </c>
      <c r="D6" s="1">
        <v>48473497685101.703</v>
      </c>
      <c r="E6" s="1">
        <v>144934916</v>
      </c>
      <c r="F6" s="2">
        <v>182649.871872891</v>
      </c>
      <c r="H6" s="5">
        <v>0.94730526879999999</v>
      </c>
      <c r="I6" s="1">
        <v>14215</v>
      </c>
      <c r="J6" s="1">
        <v>297.42469222652102</v>
      </c>
      <c r="K6" s="1">
        <v>5275706392.0398703</v>
      </c>
      <c r="L6" s="1">
        <v>4227892</v>
      </c>
      <c r="M6" s="2">
        <v>609.20979430859802</v>
      </c>
      <c r="O6" s="5">
        <v>0.94730526879999999</v>
      </c>
      <c r="P6" s="1">
        <v>12762</v>
      </c>
      <c r="Q6" s="1">
        <v>11025.468108446899</v>
      </c>
      <c r="R6" s="1">
        <v>13325224642976.301</v>
      </c>
      <c r="S6" s="1">
        <v>140707024</v>
      </c>
      <c r="T6" s="2">
        <v>32313.046048194501</v>
      </c>
    </row>
    <row r="7" spans="1:20">
      <c r="A7" s="5">
        <v>0.98471887706700001</v>
      </c>
      <c r="B7" s="1">
        <v>1825</v>
      </c>
      <c r="C7" s="1">
        <v>82555.060273972602</v>
      </c>
      <c r="D7" s="1">
        <v>36431229018678.203</v>
      </c>
      <c r="E7" s="1">
        <v>150662985</v>
      </c>
      <c r="F7" s="2">
        <v>141288.064855134</v>
      </c>
      <c r="H7" s="5">
        <v>0.98471887706700001</v>
      </c>
      <c r="I7" s="1">
        <v>18982</v>
      </c>
      <c r="J7" s="1">
        <v>287.40596354440999</v>
      </c>
      <c r="K7" s="1">
        <v>6497566208.92173</v>
      </c>
      <c r="L7" s="1">
        <v>5455540</v>
      </c>
      <c r="M7" s="2">
        <v>585.06534205938999</v>
      </c>
      <c r="O7" s="5">
        <v>0.98471887706700001</v>
      </c>
      <c r="P7" s="1">
        <v>17157</v>
      </c>
      <c r="Q7" s="1">
        <v>8463.4519438130192</v>
      </c>
      <c r="R7" s="1">
        <v>9272822072250.8398</v>
      </c>
      <c r="S7" s="1">
        <v>145207445</v>
      </c>
      <c r="T7" s="2">
        <v>23247.9834432065</v>
      </c>
    </row>
    <row r="8" spans="1:20">
      <c r="A8" s="5">
        <v>1.02213248533</v>
      </c>
      <c r="B8" s="1">
        <v>1948</v>
      </c>
      <c r="C8" s="1">
        <v>80912.941478439403</v>
      </c>
      <c r="D8" s="1">
        <v>55850378726735.5</v>
      </c>
      <c r="E8" s="1">
        <v>157618410</v>
      </c>
      <c r="F8" s="2">
        <v>169324.025553791</v>
      </c>
      <c r="H8" s="5">
        <v>1.02213248533</v>
      </c>
      <c r="I8" s="1">
        <v>21371</v>
      </c>
      <c r="J8" s="1">
        <v>275.110944738196</v>
      </c>
      <c r="K8" s="1">
        <v>6936390126.6420403</v>
      </c>
      <c r="L8" s="1">
        <v>5879396</v>
      </c>
      <c r="M8" s="2">
        <v>569.71064400744103</v>
      </c>
      <c r="O8" s="5">
        <v>1.02213248533</v>
      </c>
      <c r="P8" s="1">
        <v>19423</v>
      </c>
      <c r="Q8" s="1">
        <v>7812.3366112341</v>
      </c>
      <c r="R8" s="1">
        <v>9360089787758.9902</v>
      </c>
      <c r="S8" s="1">
        <v>151739014</v>
      </c>
      <c r="T8" s="2">
        <v>21952.392156203699</v>
      </c>
    </row>
    <row r="9" spans="1:20">
      <c r="A9" s="5">
        <v>1.0595460936000001</v>
      </c>
      <c r="B9" s="1">
        <v>2092</v>
      </c>
      <c r="C9" s="1">
        <v>65086.076003823997</v>
      </c>
      <c r="D9" s="1">
        <v>21699184388964.301</v>
      </c>
      <c r="E9" s="1">
        <v>136160071</v>
      </c>
      <c r="F9" s="2">
        <v>101845.270272815</v>
      </c>
      <c r="H9" s="5">
        <v>1.0595460936000001</v>
      </c>
      <c r="I9" s="1">
        <v>22822</v>
      </c>
      <c r="J9" s="1">
        <v>267.93357286828501</v>
      </c>
      <c r="K9" s="1">
        <v>6719252755.2701197</v>
      </c>
      <c r="L9" s="1">
        <v>6114780</v>
      </c>
      <c r="M9" s="2">
        <v>542.60480900966195</v>
      </c>
      <c r="O9" s="5">
        <v>1.0595460936000001</v>
      </c>
      <c r="P9" s="1">
        <v>20730</v>
      </c>
      <c r="Q9" s="1">
        <v>6273.2894838398397</v>
      </c>
      <c r="R9" s="1">
        <v>6140781417882.6504</v>
      </c>
      <c r="S9" s="1">
        <v>130045291</v>
      </c>
      <c r="T9" s="2">
        <v>17211.2403083393</v>
      </c>
    </row>
    <row r="10" spans="1:20">
      <c r="A10" s="5">
        <v>1.0969597018699999</v>
      </c>
      <c r="B10" s="1">
        <v>2392</v>
      </c>
      <c r="C10" s="1">
        <v>57036.491220735697</v>
      </c>
      <c r="D10" s="1">
        <v>23120891054609.5</v>
      </c>
      <c r="E10" s="1">
        <v>136431287</v>
      </c>
      <c r="F10" s="2">
        <v>98315.432938749407</v>
      </c>
      <c r="H10" s="5">
        <v>1.0969597018699999</v>
      </c>
      <c r="I10" s="1">
        <v>24956</v>
      </c>
      <c r="J10" s="1">
        <v>283.748437249559</v>
      </c>
      <c r="K10" s="1">
        <v>8171254300.8977098</v>
      </c>
      <c r="L10" s="1">
        <v>7081226</v>
      </c>
      <c r="M10" s="2">
        <v>572.21188608315299</v>
      </c>
      <c r="O10" s="5">
        <v>1.0969597018699999</v>
      </c>
      <c r="P10" s="1">
        <v>22564</v>
      </c>
      <c r="Q10" s="1">
        <v>5732.58557879808</v>
      </c>
      <c r="R10" s="1">
        <v>6051195735017.0898</v>
      </c>
      <c r="S10" s="1">
        <v>129350061</v>
      </c>
      <c r="T10" s="2">
        <v>16376.1781804641</v>
      </c>
    </row>
    <row r="11" spans="1:20">
      <c r="A11" s="5">
        <v>1.13437331013</v>
      </c>
      <c r="B11" s="1">
        <v>2354</v>
      </c>
      <c r="C11" s="1">
        <v>54835.158453695803</v>
      </c>
      <c r="D11" s="1">
        <v>24048279678539.102</v>
      </c>
      <c r="E11" s="1">
        <v>129081963</v>
      </c>
      <c r="F11" s="2">
        <v>101073.84280126401</v>
      </c>
      <c r="H11" s="5">
        <v>1.13437331013</v>
      </c>
      <c r="I11" s="1">
        <v>25604</v>
      </c>
      <c r="J11" s="1">
        <v>274.36447430088998</v>
      </c>
      <c r="K11" s="1">
        <v>8639178945.4193497</v>
      </c>
      <c r="L11" s="1">
        <v>7024828</v>
      </c>
      <c r="M11" s="2">
        <v>580.87451866081904</v>
      </c>
      <c r="O11" s="5">
        <v>1.13437331013</v>
      </c>
      <c r="P11" s="1">
        <v>23250</v>
      </c>
      <c r="Q11" s="1">
        <v>5249.7692473118204</v>
      </c>
      <c r="R11" s="1">
        <v>5553931427078.4404</v>
      </c>
      <c r="S11" s="1">
        <v>122057135</v>
      </c>
      <c r="T11" s="2">
        <v>15455.703512203399</v>
      </c>
    </row>
    <row r="12" spans="1:20">
      <c r="A12" s="5">
        <v>1.1717869184</v>
      </c>
      <c r="B12" s="1">
        <v>2404</v>
      </c>
      <c r="C12" s="1">
        <v>42461.313227953397</v>
      </c>
      <c r="D12" s="1">
        <v>8853975233640.1602</v>
      </c>
      <c r="E12" s="1">
        <v>102076997</v>
      </c>
      <c r="F12" s="2">
        <v>60687.873451319101</v>
      </c>
      <c r="H12" s="5">
        <v>1.1717869184</v>
      </c>
      <c r="I12" s="1">
        <v>25775</v>
      </c>
      <c r="J12" s="1">
        <v>264.39778855480102</v>
      </c>
      <c r="K12" s="1">
        <v>7078906065.0643797</v>
      </c>
      <c r="L12" s="1">
        <v>6814853</v>
      </c>
      <c r="M12" s="2">
        <v>524.06328850757404</v>
      </c>
      <c r="O12" s="5">
        <v>1.1717869184</v>
      </c>
      <c r="P12" s="1">
        <v>23371</v>
      </c>
      <c r="Q12" s="1">
        <v>4076.0833511616902</v>
      </c>
      <c r="R12" s="1">
        <v>2379344510829.4302</v>
      </c>
      <c r="S12" s="1">
        <v>95262144</v>
      </c>
      <c r="T12" s="2">
        <v>10089.9732960727</v>
      </c>
    </row>
    <row r="13" spans="1:20">
      <c r="A13" s="5">
        <v>1.2092005266700001</v>
      </c>
      <c r="B13" s="1">
        <v>2438</v>
      </c>
      <c r="C13" s="1">
        <v>39710.710418375696</v>
      </c>
      <c r="D13" s="1">
        <v>9990710291122.3105</v>
      </c>
      <c r="E13" s="1">
        <v>96814712</v>
      </c>
      <c r="F13" s="2">
        <v>64014.938432712799</v>
      </c>
      <c r="H13" s="5">
        <v>1.2092005266700001</v>
      </c>
      <c r="I13" s="1">
        <v>25638</v>
      </c>
      <c r="J13" s="1">
        <v>263.062641391684</v>
      </c>
      <c r="K13" s="1">
        <v>7738387252.7474203</v>
      </c>
      <c r="L13" s="1">
        <v>6744400</v>
      </c>
      <c r="M13" s="2">
        <v>549.39304611362297</v>
      </c>
      <c r="O13" s="5">
        <v>1.2092005266700001</v>
      </c>
      <c r="P13" s="1">
        <v>23200</v>
      </c>
      <c r="Q13" s="1">
        <v>3882.3410344827498</v>
      </c>
      <c r="R13" s="1">
        <v>2612457861293.4399</v>
      </c>
      <c r="S13" s="1">
        <v>90070312</v>
      </c>
      <c r="T13" s="2">
        <v>10611.5947103689</v>
      </c>
    </row>
    <row r="14" spans="1:20">
      <c r="A14" s="5">
        <v>1.24661413493</v>
      </c>
      <c r="B14" s="1">
        <v>2093</v>
      </c>
      <c r="C14" s="1">
        <v>32035.696607739999</v>
      </c>
      <c r="D14" s="1">
        <v>4777113867245.8096</v>
      </c>
      <c r="E14" s="1">
        <v>67050713</v>
      </c>
      <c r="F14" s="2">
        <v>47774.723525658301</v>
      </c>
      <c r="H14" s="5">
        <v>1.24661413493</v>
      </c>
      <c r="I14" s="1">
        <v>22180</v>
      </c>
      <c r="J14" s="1">
        <v>250.738277727682</v>
      </c>
      <c r="K14" s="1">
        <v>4884874796.9738102</v>
      </c>
      <c r="L14" s="1">
        <v>5561375</v>
      </c>
      <c r="M14" s="2">
        <v>469.29502204635003</v>
      </c>
      <c r="O14" s="5">
        <v>1.24661413493</v>
      </c>
      <c r="P14" s="1">
        <v>20087</v>
      </c>
      <c r="Q14" s="1">
        <v>3061.1508936127798</v>
      </c>
      <c r="R14" s="1">
        <v>1546424652001.8201</v>
      </c>
      <c r="S14" s="1">
        <v>61489338</v>
      </c>
      <c r="T14" s="2">
        <v>8774.1861168052292</v>
      </c>
    </row>
    <row r="15" spans="1:20">
      <c r="A15" s="5">
        <v>1.2840277432</v>
      </c>
      <c r="B15" s="1">
        <v>1592</v>
      </c>
      <c r="C15" s="1">
        <v>29478.701005025101</v>
      </c>
      <c r="D15" s="1">
        <v>3120794617836.3101</v>
      </c>
      <c r="E15" s="1">
        <v>46930092</v>
      </c>
      <c r="F15" s="2">
        <v>44275.254113122799</v>
      </c>
      <c r="H15" s="5">
        <v>1.2840277432</v>
      </c>
      <c r="I15" s="1">
        <v>16758</v>
      </c>
      <c r="J15" s="1">
        <v>239.671977562954</v>
      </c>
      <c r="K15" s="1">
        <v>3037695887.7447801</v>
      </c>
      <c r="L15" s="1">
        <v>4016423</v>
      </c>
      <c r="M15" s="2">
        <v>425.75627114515697</v>
      </c>
      <c r="O15" s="5">
        <v>1.2840277432</v>
      </c>
      <c r="P15" s="1">
        <v>15166</v>
      </c>
      <c r="Q15" s="1">
        <v>2829.5970592113899</v>
      </c>
      <c r="R15" s="1">
        <v>799826466665.14502</v>
      </c>
      <c r="S15" s="1">
        <v>42913669</v>
      </c>
      <c r="T15" s="2">
        <v>7262.10225406071</v>
      </c>
    </row>
    <row r="16" spans="1:20">
      <c r="A16" s="5">
        <v>1.3214413514700001</v>
      </c>
      <c r="B16" s="1">
        <v>444</v>
      </c>
      <c r="C16" s="1">
        <v>28044.3806306306</v>
      </c>
      <c r="D16" s="1">
        <v>587893278176.85205</v>
      </c>
      <c r="E16" s="1">
        <v>12451705</v>
      </c>
      <c r="F16" s="2">
        <v>36387.964491817504</v>
      </c>
      <c r="H16" s="5">
        <v>1.3214413514700001</v>
      </c>
      <c r="I16" s="1">
        <v>4699</v>
      </c>
      <c r="J16" s="1">
        <v>245.708235794849</v>
      </c>
      <c r="K16" s="1">
        <v>1243033764.1351299</v>
      </c>
      <c r="L16" s="1">
        <v>1154583</v>
      </c>
      <c r="M16" s="2">
        <v>514.326309140332</v>
      </c>
      <c r="O16" s="5">
        <v>1.3214413514700001</v>
      </c>
      <c r="P16" s="1">
        <v>4255</v>
      </c>
      <c r="Q16" s="1">
        <v>2655.0227967097499</v>
      </c>
      <c r="R16" s="1">
        <v>165071996005.056</v>
      </c>
      <c r="S16" s="1">
        <v>11297122</v>
      </c>
      <c r="T16" s="2">
        <v>6228.5494838958102</v>
      </c>
    </row>
    <row r="17" spans="1:20" ht="15.75" thickBot="1">
      <c r="A17" s="6">
        <v>1.3588549597299999</v>
      </c>
      <c r="B17" s="3">
        <v>83</v>
      </c>
      <c r="C17" s="3">
        <v>26617.6626506024</v>
      </c>
      <c r="D17" s="3">
        <v>68763038840.439102</v>
      </c>
      <c r="E17" s="3">
        <v>2209266</v>
      </c>
      <c r="F17" s="4">
        <v>28783.1608319025</v>
      </c>
      <c r="H17" s="6">
        <v>1.3588549597299999</v>
      </c>
      <c r="I17" s="3">
        <v>913</v>
      </c>
      <c r="J17" s="3">
        <v>235.490690032858</v>
      </c>
      <c r="K17" s="3">
        <v>147926525.67122501</v>
      </c>
      <c r="L17" s="3">
        <v>215003</v>
      </c>
      <c r="M17" s="4">
        <v>402.52016293299801</v>
      </c>
      <c r="O17" s="6">
        <v>1.3588549597299999</v>
      </c>
      <c r="P17" s="3">
        <v>830</v>
      </c>
      <c r="Q17" s="3">
        <v>2402.7265060240902</v>
      </c>
      <c r="R17" s="3">
        <v>19286944931.997601</v>
      </c>
      <c r="S17" s="3">
        <v>1994263</v>
      </c>
      <c r="T17" s="4">
        <v>4820.5065139049002</v>
      </c>
    </row>
  </sheetData>
  <sortState ref="A3:T17">
    <sortCondition ref="A3: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5c</vt:lpstr>
      <vt:lpstr>Linear regression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2010-11-23T18:45:07Z</dcterms:created>
  <dcterms:modified xsi:type="dcterms:W3CDTF">2011-02-11T04:43:15Z</dcterms:modified>
</cp:coreProperties>
</file>