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k/Documents/研二下/Tasi/Tasi/Spreadsheet/"/>
    </mc:Choice>
  </mc:AlternateContent>
  <xr:revisionPtr revIDLastSave="0" documentId="13_ncr:1_{9C2F080D-F175-584D-BB25-2B700ECE25AA}" xr6:coauthVersionLast="47" xr6:coauthVersionMax="47" xr10:uidLastSave="{00000000-0000-0000-0000-000000000000}"/>
  <bookViews>
    <workbookView xWindow="360" yWindow="460" windowWidth="20620" windowHeight="17700" xr2:uid="{00000000-000D-0000-FFFF-FFFF00000000}"/>
  </bookViews>
  <sheets>
    <sheet name="data" sheetId="6" r:id="rId1"/>
    <sheet name="Sheet1" sheetId="7" r:id="rId2"/>
  </sheets>
  <calcPr calcId="191029"/>
</workbook>
</file>

<file path=xl/calcChain.xml><?xml version="1.0" encoding="utf-8"?>
<calcChain xmlns="http://schemas.openxmlformats.org/spreadsheetml/2006/main">
  <c r="Q52" i="6" l="1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P52" i="6"/>
  <c r="P26" i="6"/>
  <c r="D18" i="6" l="1"/>
  <c r="D16" i="6" l="1"/>
  <c r="D11" i="6"/>
  <c r="D17" i="6"/>
  <c r="D13" i="6"/>
  <c r="D7" i="6"/>
  <c r="D14" i="6"/>
  <c r="D15" i="6"/>
  <c r="D10" i="6"/>
  <c r="D19" i="6"/>
  <c r="D5" i="6"/>
  <c r="D6" i="6"/>
  <c r="D20" i="6"/>
  <c r="D8" i="6"/>
  <c r="D12" i="6"/>
  <c r="D9" i="6"/>
  <c r="D21" i="6"/>
  <c r="C16" i="6"/>
  <c r="C11" i="6"/>
  <c r="C17" i="6"/>
  <c r="C13" i="6"/>
  <c r="C7" i="6"/>
  <c r="C14" i="6"/>
  <c r="C15" i="6"/>
  <c r="C10" i="6"/>
  <c r="C19" i="6"/>
  <c r="C5" i="6"/>
  <c r="C18" i="6"/>
  <c r="C6" i="6"/>
  <c r="C20" i="6"/>
  <c r="C8" i="6"/>
  <c r="C12" i="6"/>
  <c r="C9" i="6"/>
  <c r="C21" i="6"/>
  <c r="F5" i="6" l="1"/>
  <c r="E5" i="6" l="1"/>
  <c r="F19" i="6"/>
  <c r="F6" i="6"/>
  <c r="F20" i="6"/>
  <c r="F18" i="6"/>
  <c r="F17" i="6"/>
  <c r="F16" i="6"/>
  <c r="F15" i="6"/>
  <c r="E15" i="6" l="1"/>
  <c r="E16" i="6"/>
  <c r="E17" i="6"/>
  <c r="E18" i="6"/>
  <c r="E20" i="6"/>
  <c r="E19" i="6"/>
  <c r="E6" i="6"/>
  <c r="F7" i="6"/>
  <c r="F11" i="6"/>
  <c r="F13" i="6"/>
  <c r="F14" i="6"/>
  <c r="F10" i="6"/>
  <c r="F8" i="6"/>
  <c r="F12" i="6"/>
  <c r="F9" i="6"/>
  <c r="F21" i="6"/>
  <c r="E9" i="6" l="1"/>
  <c r="E8" i="6"/>
  <c r="E14" i="6"/>
  <c r="E11" i="6"/>
  <c r="E21" i="6"/>
  <c r="E12" i="6"/>
  <c r="E10" i="6"/>
  <c r="E13" i="6"/>
  <c r="E7" i="6"/>
</calcChain>
</file>

<file path=xl/sharedStrings.xml><?xml version="1.0" encoding="utf-8"?>
<sst xmlns="http://schemas.openxmlformats.org/spreadsheetml/2006/main" count="138" uniqueCount="67">
  <si>
    <t>Unemployed</t>
  </si>
  <si>
    <t>Construction</t>
  </si>
  <si>
    <t>Information</t>
  </si>
  <si>
    <t>Professional and business services</t>
  </si>
  <si>
    <t>Other services</t>
  </si>
  <si>
    <t>Figure data</t>
  </si>
  <si>
    <t>Figure Data</t>
  </si>
  <si>
    <t>Original Data</t>
  </si>
  <si>
    <t xml:space="preserve">(1) </t>
  </si>
  <si>
    <t>Industry</t>
  </si>
  <si>
    <t>Job Openings (thousands)</t>
  </si>
  <si>
    <t>Unemployment Level (thousands)</t>
  </si>
  <si>
    <t xml:space="preserve">(2) </t>
  </si>
  <si>
    <t xml:space="preserve">(3) </t>
  </si>
  <si>
    <t xml:space="preserve">(4) </t>
  </si>
  <si>
    <t xml:space="preserve">(5) </t>
  </si>
  <si>
    <t xml:space="preserve">(6) </t>
  </si>
  <si>
    <t xml:space="preserve">(7) </t>
  </si>
  <si>
    <t xml:space="preserve">(8) </t>
  </si>
  <si>
    <t xml:space="preserve">(9) </t>
  </si>
  <si>
    <t xml:space="preserve">(10) </t>
  </si>
  <si>
    <t xml:space="preserve">(11) </t>
  </si>
  <si>
    <t xml:space="preserve">(12) </t>
  </si>
  <si>
    <t xml:space="preserve">(18) </t>
  </si>
  <si>
    <t xml:space="preserve">(19) </t>
  </si>
  <si>
    <t xml:space="preserve">(20) </t>
  </si>
  <si>
    <t xml:space="preserve">(21) </t>
  </si>
  <si>
    <t xml:space="preserve">(22) </t>
  </si>
  <si>
    <t xml:space="preserve">(23) </t>
  </si>
  <si>
    <t>(24)</t>
  </si>
  <si>
    <t>Annual Average</t>
  </si>
  <si>
    <t>Durable Goods Manufacturing</t>
  </si>
  <si>
    <t>Nondurable Goods Manufacturing</t>
  </si>
  <si>
    <t>Wholesale Trade</t>
  </si>
  <si>
    <t>Retail Trade</t>
  </si>
  <si>
    <t>Transportation, warehousing, and utilities</t>
  </si>
  <si>
    <t>Finance and insurance</t>
  </si>
  <si>
    <t>Real estate and rental and leasing</t>
  </si>
  <si>
    <t>Educational services</t>
  </si>
  <si>
    <t>Health care and social assistance</t>
  </si>
  <si>
    <t>Arts, entertainment, and recreation</t>
  </si>
  <si>
    <t>Accommodation and food services</t>
  </si>
  <si>
    <t>Mining and Logging</t>
  </si>
  <si>
    <t>(13)</t>
  </si>
  <si>
    <t>(14)</t>
  </si>
  <si>
    <t>(15)</t>
  </si>
  <si>
    <t>(16)</t>
  </si>
  <si>
    <t>(17)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</si>
  <si>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</si>
  <si>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</si>
  <si>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</si>
  <si>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</si>
  <si>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</si>
  <si>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</si>
  <si>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</si>
  <si>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</si>
  <si>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</si>
  <si>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</si>
  <si>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Government</t>
  </si>
  <si>
    <t xml:space="preserve">Ratio: </t>
  </si>
  <si>
    <t>Retail trade</t>
  </si>
  <si>
    <t>Durable goods manufacturing</t>
  </si>
  <si>
    <t>Wholesale trade</t>
  </si>
  <si>
    <t>Nondurable goods manufacturing</t>
  </si>
  <si>
    <t>Mining and logging</t>
  </si>
  <si>
    <t>Job openings</t>
  </si>
  <si>
    <t>wordpress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</si>
</sst>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76" formatCode="#0"/>
    <numFmt numFmtId="177" formatCode="0.0%"/>
    <numFmt numFmtId="178" formatCode="0.0"/>
    <numFmt numFmtId="179" formatCode="0.0000"/>
    <numFmt numFmtId="180" formatCode="0.000"/>
  </numFmts>
  <fonts count="22">
    <font>
      <sz val="10"/>
      <name val="Arial"/>
    </font>
    <font>
      <sz val="11"/>
      <color theme="1"/>
      <name val="宋体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1"/>
      <name val="宋体"/>
      <family val="2"/>
      <scheme val="minor"/>
    </font>
    <font>
      <sz val="10"/>
      <name val="宋体"/>
      <family val="2"/>
      <scheme val="minor"/>
    </font>
    <font>
      <u/>
      <sz val="11"/>
      <color theme="10"/>
      <name val="Calibri"/>
      <family val="2"/>
    </font>
    <font>
      <sz val="10"/>
      <color indexed="8"/>
      <name val="宋体"/>
      <family val="2"/>
      <scheme val="minor"/>
    </font>
    <font>
      <u/>
      <sz val="10"/>
      <color theme="10"/>
      <name val="宋体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color theme="11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i/>
      <sz val="10"/>
      <name val="Arial Unicode MS"/>
      <family val="2"/>
    </font>
    <font>
      <sz val="10"/>
      <color indexed="8"/>
      <name val="Arial"/>
      <family val="2"/>
    </font>
    <font>
      <sz val="10"/>
      <name val="Arial Unicode MS"/>
      <family val="2"/>
    </font>
    <font>
      <u/>
      <sz val="10"/>
      <color theme="11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6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left"/>
    </xf>
    <xf numFmtId="0" fontId="6" fillId="2" borderId="0" xfId="0" applyFont="1" applyFill="1" applyBorder="1"/>
    <xf numFmtId="0" fontId="5" fillId="2" borderId="0" xfId="0" applyFont="1" applyFill="1" applyBorder="1"/>
    <xf numFmtId="4" fontId="5" fillId="2" borderId="0" xfId="0" applyNumberFormat="1" applyFont="1" applyFill="1" applyBorder="1"/>
    <xf numFmtId="10" fontId="7" fillId="0" borderId="0" xfId="1" applyNumberFormat="1" applyFont="1" applyFill="1"/>
    <xf numFmtId="0" fontId="6" fillId="2" borderId="0" xfId="0" applyFont="1" applyFill="1"/>
    <xf numFmtId="0" fontId="5" fillId="2" borderId="0" xfId="0" applyFont="1" applyFill="1"/>
    <xf numFmtId="0" fontId="8" fillId="2" borderId="0" xfId="0" applyFont="1" applyFill="1"/>
    <xf numFmtId="0" fontId="5" fillId="2" borderId="0" xfId="0" applyFont="1" applyFill="1" applyAlignment="1"/>
    <xf numFmtId="0" fontId="8" fillId="0" borderId="0" xfId="0" applyFont="1"/>
    <xf numFmtId="4" fontId="8" fillId="0" borderId="0" xfId="0" applyNumberFormat="1" applyFont="1"/>
    <xf numFmtId="0" fontId="8" fillId="0" borderId="0" xfId="0" quotePrefix="1" applyFont="1" applyFill="1" applyAlignment="1">
      <alignment horizontal="center"/>
    </xf>
    <xf numFmtId="0" fontId="5" fillId="0" borderId="0" xfId="0" quotePrefix="1" applyFont="1" applyAlignment="1">
      <alignment horizontal="center"/>
    </xf>
    <xf numFmtId="0" fontId="11" fillId="2" borderId="0" xfId="2" applyFont="1" applyFill="1" applyAlignment="1" applyProtection="1"/>
    <xf numFmtId="177" fontId="8" fillId="2" borderId="0" xfId="1" applyNumberFormat="1" applyFont="1" applyFill="1"/>
    <xf numFmtId="0" fontId="5" fillId="2" borderId="0" xfId="0" quotePrefix="1" applyFont="1" applyFill="1" applyBorder="1"/>
    <xf numFmtId="0" fontId="5" fillId="2" borderId="0" xfId="0" applyFont="1" applyFill="1" applyAlignment="1">
      <alignment horizontal="left"/>
    </xf>
    <xf numFmtId="0" fontId="0" fillId="0" borderId="0" xfId="0" applyAlignment="1"/>
    <xf numFmtId="0" fontId="0" fillId="0" borderId="0" xfId="0" applyAlignment="1"/>
    <xf numFmtId="176" fontId="12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center" wrapText="1"/>
    </xf>
    <xf numFmtId="0" fontId="0" fillId="0" borderId="0" xfId="0" applyAlignment="1"/>
    <xf numFmtId="0" fontId="10" fillId="0" borderId="0" xfId="0" applyFont="1" applyBorder="1" applyAlignment="1"/>
    <xf numFmtId="0" fontId="5" fillId="0" borderId="2" xfId="0" applyFont="1" applyFill="1" applyBorder="1" applyAlignment="1"/>
    <xf numFmtId="0" fontId="5" fillId="0" borderId="0" xfId="0" applyFont="1" applyFill="1" applyBorder="1" applyAlignment="1"/>
    <xf numFmtId="0" fontId="0" fillId="0" borderId="0" xfId="0" applyAlignment="1"/>
    <xf numFmtId="0" fontId="0" fillId="0" borderId="0" xfId="0" applyAlignment="1"/>
    <xf numFmtId="178" fontId="8" fillId="0" borderId="0" xfId="0" applyNumberFormat="1" applyFont="1"/>
    <xf numFmtId="0" fontId="4" fillId="0" borderId="0" xfId="0" applyFont="1"/>
    <xf numFmtId="0" fontId="8" fillId="0" borderId="0" xfId="0" applyFont="1"/>
    <xf numFmtId="179" fontId="8" fillId="0" borderId="0" xfId="0" applyNumberFormat="1" applyFont="1"/>
    <xf numFmtId="10" fontId="7" fillId="0" borderId="0" xfId="1" applyNumberFormat="1" applyFont="1" applyFill="1"/>
    <xf numFmtId="0" fontId="8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vertical="center"/>
    </xf>
    <xf numFmtId="0" fontId="8" fillId="2" borderId="0" xfId="0" applyFont="1" applyFill="1"/>
    <xf numFmtId="0" fontId="5" fillId="2" borderId="0" xfId="0" applyFont="1" applyFill="1" applyAlignment="1"/>
    <xf numFmtId="0" fontId="8" fillId="0" borderId="0" xfId="0" applyFont="1"/>
    <xf numFmtId="0" fontId="5" fillId="0" borderId="0" xfId="0" quotePrefix="1" applyFont="1" applyAlignment="1">
      <alignment horizontal="center"/>
    </xf>
    <xf numFmtId="0" fontId="5" fillId="2" borderId="0" xfId="0" applyFont="1" applyFill="1" applyAlignment="1">
      <alignment horizontal="left"/>
    </xf>
    <xf numFmtId="0" fontId="0" fillId="0" borderId="0" xfId="0" applyAlignment="1"/>
    <xf numFmtId="49" fontId="8" fillId="0" borderId="0" xfId="0" applyNumberFormat="1" applyFont="1" applyAlignment="1">
      <alignment horizontal="center"/>
    </xf>
    <xf numFmtId="178" fontId="8" fillId="0" borderId="0" xfId="0" applyNumberFormat="1" applyFont="1"/>
    <xf numFmtId="176" fontId="18" fillId="0" borderId="0" xfId="4" applyNumberFormat="1" applyFont="1" applyAlignment="1">
      <alignment horizontal="right"/>
    </xf>
    <xf numFmtId="0" fontId="8" fillId="0" borderId="0" xfId="0" quotePrefix="1" applyFont="1" applyAlignment="1">
      <alignment horizontal="center"/>
    </xf>
    <xf numFmtId="0" fontId="6" fillId="2" borderId="0" xfId="0" applyFont="1" applyFill="1" applyAlignment="1">
      <alignment horizontal="left" vertical="top" wrapText="1"/>
    </xf>
    <xf numFmtId="0" fontId="3" fillId="2" borderId="0" xfId="4" applyFont="1" applyFill="1"/>
    <xf numFmtId="0" fontId="3" fillId="0" borderId="0" xfId="4" applyFont="1"/>
    <xf numFmtId="0" fontId="3" fillId="0" borderId="0" xfId="4"/>
    <xf numFmtId="0" fontId="19" fillId="0" borderId="0" xfId="4" applyFont="1" applyAlignment="1">
      <alignment vertical="center"/>
    </xf>
    <xf numFmtId="0" fontId="18" fillId="0" borderId="0" xfId="4" applyFont="1" applyAlignment="1">
      <alignment horizontal="left"/>
    </xf>
    <xf numFmtId="0" fontId="3" fillId="0" borderId="0" xfId="4"/>
    <xf numFmtId="0" fontId="19" fillId="0" borderId="0" xfId="0" applyFont="1" applyAlignment="1">
      <alignment vertical="center"/>
    </xf>
    <xf numFmtId="0" fontId="4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176" fontId="0" fillId="0" borderId="0" xfId="0" applyNumberFormat="1" applyAlignment="1"/>
    <xf numFmtId="178" fontId="8" fillId="0" borderId="0" xfId="0" applyNumberFormat="1" applyFont="1" applyAlignment="1">
      <alignment horizontal="center"/>
    </xf>
    <xf numFmtId="180" fontId="8" fillId="0" borderId="0" xfId="0" applyNumberFormat="1" applyFont="1" applyAlignment="1">
      <alignment horizontal="center"/>
    </xf>
    <xf numFmtId="0" fontId="0" fillId="0" borderId="0" xfId="0" applyAlignment="1"/>
    <xf numFmtId="17" fontId="3" fillId="0" borderId="0" xfId="0" applyNumberFormat="1" applyFont="1" applyFill="1"/>
    <xf numFmtId="9" fontId="8" fillId="0" borderId="0" xfId="1" applyFont="1"/>
    <xf numFmtId="0" fontId="5" fillId="0" borderId="2" xfId="0" applyFont="1" applyFill="1" applyBorder="1" applyAlignment="1">
      <alignment wrapText="1"/>
    </xf>
    <xf numFmtId="0" fontId="1" fillId="0" borderId="0" xfId="0" applyFont="1"/>
    <xf numFmtId="0" fontId="3" fillId="0" borderId="0" xfId="0" applyFont="1"/>
    <xf numFmtId="179" fontId="8" fillId="0" borderId="0" xfId="0" applyNumberFormat="1" applyFont="1" applyAlignment="1">
      <alignment horizontal="center"/>
    </xf>
    <xf numFmtId="0" fontId="3" fillId="0" borderId="0" xfId="4"/>
    <xf numFmtId="17" fontId="3" fillId="0" borderId="0" xfId="0" applyNumberFormat="1" applyFont="1" applyFill="1"/>
    <xf numFmtId="0" fontId="0" fillId="0" borderId="0" xfId="0"/>
    <xf numFmtId="0" fontId="0" fillId="0" borderId="0" xfId="0" applyAlignment="1"/>
    <xf numFmtId="0" fontId="3" fillId="0" borderId="0" xfId="4"/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left" vertical="top" wrapText="1"/>
    </xf>
    <xf numFmtId="0" fontId="18" fillId="0" borderId="0" xfId="4" applyFont="1" applyAlignment="1">
      <alignment horizontal="left" vertical="top" wrapText="1"/>
    </xf>
    <xf numFmtId="0" fontId="3" fillId="0" borderId="0" xfId="4"/>
    <xf numFmtId="0" fontId="5" fillId="2" borderId="0" xfId="0" applyFont="1" applyFill="1" applyAlignment="1">
      <alignment horizontal="left"/>
    </xf>
    <xf numFmtId="0" fontId="5" fillId="0" borderId="0" xfId="0" applyFont="1" applyFill="1" applyBorder="1" applyAlignment="1">
      <alignment horizontal="center" wrapText="1"/>
    </xf>
    <xf numFmtId="0" fontId="5" fillId="2" borderId="0" xfId="0" applyFont="1" applyFill="1" applyAlignment="1">
      <alignment horizontal="left" wrapText="1"/>
    </xf>
    <xf numFmtId="0" fontId="11" fillId="2" borderId="0" xfId="2" applyFont="1" applyFill="1" applyAlignment="1" applyProtection="1">
      <alignment horizontal="left"/>
    </xf>
  </cellXfs>
  <cellStyles count="186">
    <cellStyle name="Comma 2" xfId="3" xr:uid="{00000000-0005-0000-0000-000000000000}"/>
    <cellStyle name="Hyperlink 2" xfId="9" xr:uid="{00000000-0005-0000-0000-0000AD000000}"/>
    <cellStyle name="Normal 2" xfId="4" xr:uid="{00000000-0005-0000-0000-0000AF000000}"/>
    <cellStyle name="Normal 2 2" xfId="10" xr:uid="{00000000-0005-0000-0000-0000B0000000}"/>
    <cellStyle name="Percent 2" xfId="5" xr:uid="{00000000-0005-0000-0000-0000B2000000}"/>
    <cellStyle name="Percent 3" xfId="6" xr:uid="{00000000-0005-0000-0000-0000B3000000}"/>
    <cellStyle name="Percent 3 2" xfId="7" xr:uid="{00000000-0005-0000-0000-0000B4000000}"/>
    <cellStyle name="Percent 4" xfId="8" xr:uid="{00000000-0005-0000-0000-0000B5000000}"/>
    <cellStyle name="Percent 5" xfId="11" xr:uid="{00000000-0005-0000-0000-0000B6000000}"/>
    <cellStyle name="Percent 5 2" xfId="12" xr:uid="{00000000-0005-0000-0000-0000B7000000}"/>
    <cellStyle name="Percent 6" xfId="13" xr:uid="{00000000-0005-0000-0000-0000B8000000}"/>
    <cellStyle name="Percent 6 2" xfId="109" xr:uid="{00000000-0005-0000-0000-0000B9000000}"/>
    <cellStyle name="百分比" xfId="1" builtinId="5"/>
    <cellStyle name="常规" xfId="0" builtinId="0"/>
    <cellStyle name="超链接" xfId="2" builtinId="8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  <cellStyle name="已访问的超链接" xfId="168" builtinId="9" hidden="1"/>
    <cellStyle name="已访问的超链接" xfId="169" builtinId="9" hidden="1"/>
    <cellStyle name="已访问的超链接" xfId="170" builtinId="9" hidden="1"/>
    <cellStyle name="已访问的超链接" xfId="171" builtinId="9" hidden="1"/>
    <cellStyle name="已访问的超链接" xfId="172" builtinId="9" hidden="1"/>
    <cellStyle name="已访问的超链接" xfId="173" builtinId="9" hidden="1"/>
    <cellStyle name="已访问的超链接" xfId="174" builtinId="9" hidden="1"/>
    <cellStyle name="已访问的超链接" xfId="175" builtinId="9" hidden="1"/>
    <cellStyle name="已访问的超链接" xfId="176" builtinId="9" hidden="1"/>
    <cellStyle name="已访问的超链接" xfId="177" builtinId="9" hidden="1"/>
    <cellStyle name="已访问的超链接" xfId="178" builtinId="9" hidden="1"/>
    <cellStyle name="已访问的超链接" xfId="179" builtinId="9" hidden="1"/>
    <cellStyle name="已访问的超链接" xfId="180" builtinId="9" hidden="1"/>
    <cellStyle name="已访问的超链接" xfId="181" builtinId="9" hidden="1"/>
    <cellStyle name="已访问的超链接" xfId="182" builtinId="9" hidden="1"/>
    <cellStyle name="已访问的超链接" xfId="183" builtinId="9" hidden="1"/>
    <cellStyle name="已访问的超链接" xfId="184" builtinId="9" hidden="1"/>
    <cellStyle name="已访问的超链接" xfId="185" builtinId="9" hidden="1"/>
  </cellStyles>
  <dxfs count="0"/>
  <tableStyles count="0" defaultTableStyle="TableStyleMedium9" defaultPivotStyle="PivotStyleLight16"/>
  <colors>
    <mruColors>
      <color rgb="FF8B2842"/>
      <color rgb="FF0A4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76"/>
  <sheetViews>
    <sheetView tabSelected="1" topLeftCell="C1" zoomScale="125" zoomScaleNormal="70" workbookViewId="0">
      <selection activeCell="I2" sqref="H2:M65"/>
    </sheetView>
  </sheetViews>
  <sheetFormatPr baseColWidth="10" defaultColWidth="9.1640625" defaultRowHeight="14"/>
  <cols>
    <col min="1" max="1" width="9.1640625" style="42"/>
    <col min="2" max="2" width="30.6640625" style="42" bestFit="1" customWidth="1"/>
    <col min="3" max="3" width="30.6640625" style="30" customWidth="1"/>
    <col min="4" max="4" width="17.5" style="10" customWidth="1"/>
    <col min="5" max="5" width="10.33203125" style="10" bestFit="1" customWidth="1"/>
    <col min="6" max="6" width="9.1640625" style="10"/>
    <col min="7" max="7" width="9.1640625" style="42"/>
    <col min="8" max="14" width="9.1640625" style="10"/>
    <col min="15" max="15" width="30.6640625" style="10" bestFit="1" customWidth="1"/>
    <col min="16" max="32" width="9.1640625" style="10"/>
    <col min="33" max="33" width="9.1640625" style="42"/>
    <col min="34" max="16384" width="9.1640625" style="10"/>
  </cols>
  <sheetData>
    <row r="1" spans="1:33">
      <c r="B1" s="67" t="s">
        <v>5</v>
      </c>
      <c r="C1" s="29"/>
    </row>
    <row r="3" spans="1:33">
      <c r="B3" s="77" t="s">
        <v>6</v>
      </c>
      <c r="C3" s="77"/>
      <c r="D3" s="77"/>
      <c r="E3" s="77"/>
      <c r="H3" s="78"/>
      <c r="I3" s="78"/>
      <c r="J3" s="78"/>
      <c r="K3" s="78"/>
      <c r="L3" s="78"/>
      <c r="M3" s="78"/>
      <c r="O3" s="77" t="s">
        <v>7</v>
      </c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58"/>
    </row>
    <row r="4" spans="1:33" ht="15" customHeight="1">
      <c r="B4" s="66" t="s">
        <v>9</v>
      </c>
      <c r="C4" s="66" t="s">
        <v>0</v>
      </c>
      <c r="D4" s="66" t="s">
        <v>65</v>
      </c>
      <c r="E4" s="62" t="s">
        <v>59</v>
      </c>
      <c r="F4" s="12"/>
      <c r="G4" s="12"/>
      <c r="H4" s="2"/>
      <c r="I4" s="3"/>
      <c r="J4" s="3"/>
      <c r="K4" s="3"/>
      <c r="L4" s="3"/>
      <c r="M4" s="3"/>
      <c r="P4" s="75" t="s">
        <v>11</v>
      </c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59"/>
    </row>
    <row r="5" spans="1:33" ht="15" customHeight="1">
      <c r="B5" s="68" t="s">
        <v>3</v>
      </c>
      <c r="C5" s="69">
        <f>(Z26)/1000</f>
        <v>0.98366666666666658</v>
      </c>
      <c r="D5" s="69">
        <f>(Z52)/1000</f>
        <v>0.96725000000000005</v>
      </c>
      <c r="E5" s="62">
        <f t="shared" ref="E5:E21" si="0">C5/D5</f>
        <v>1.0169725165848194</v>
      </c>
      <c r="F5" s="65">
        <f t="shared" ref="F5:F21" si="1">C5/D5-1</f>
        <v>1.6972516584819353E-2</v>
      </c>
      <c r="G5" s="65"/>
      <c r="H5" s="2"/>
      <c r="I5" s="3"/>
      <c r="J5" s="3"/>
      <c r="K5" s="3"/>
      <c r="L5" s="3"/>
      <c r="M5" s="3"/>
      <c r="N5" s="11"/>
      <c r="O5" s="25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59"/>
    </row>
    <row r="6" spans="1:33" ht="15" customHeight="1">
      <c r="B6" s="68" t="s">
        <v>39</v>
      </c>
      <c r="C6" s="69">
        <f>(AB26)/1000</f>
        <v>0.6669166666666666</v>
      </c>
      <c r="D6" s="69">
        <f>(AB52)/1000</f>
        <v>0.80491666666666661</v>
      </c>
      <c r="E6" s="62">
        <f t="shared" si="0"/>
        <v>0.82855368050522826</v>
      </c>
      <c r="F6" s="65">
        <f t="shared" si="1"/>
        <v>-0.17144631949477174</v>
      </c>
      <c r="G6" s="65"/>
      <c r="H6" s="3"/>
      <c r="I6" s="4"/>
      <c r="J6" s="4"/>
      <c r="K6" s="4"/>
      <c r="L6" s="4"/>
      <c r="M6" s="4"/>
      <c r="O6" s="25"/>
      <c r="P6" s="13" t="s">
        <v>8</v>
      </c>
      <c r="Q6" s="13" t="s">
        <v>12</v>
      </c>
      <c r="R6" s="13" t="s">
        <v>13</v>
      </c>
      <c r="S6" s="13" t="s">
        <v>14</v>
      </c>
      <c r="T6" s="13" t="s">
        <v>15</v>
      </c>
      <c r="U6" s="13" t="s">
        <v>16</v>
      </c>
      <c r="V6" s="13" t="s">
        <v>17</v>
      </c>
      <c r="W6" s="13" t="s">
        <v>18</v>
      </c>
      <c r="X6" s="13" t="s">
        <v>19</v>
      </c>
      <c r="Y6" s="13" t="s">
        <v>20</v>
      </c>
      <c r="Z6" s="13" t="s">
        <v>21</v>
      </c>
      <c r="AA6" s="13" t="s">
        <v>22</v>
      </c>
      <c r="AB6" s="49" t="s">
        <v>43</v>
      </c>
      <c r="AC6" s="49" t="s">
        <v>44</v>
      </c>
      <c r="AD6" s="49" t="s">
        <v>45</v>
      </c>
      <c r="AE6" s="49" t="s">
        <v>46</v>
      </c>
      <c r="AF6" s="49" t="s">
        <v>47</v>
      </c>
      <c r="AG6" s="49"/>
    </row>
    <row r="7" spans="1:33" s="30" customFormat="1" ht="15" customHeight="1">
      <c r="A7" s="42"/>
      <c r="B7" s="68" t="s">
        <v>60</v>
      </c>
      <c r="C7" s="69">
        <f>(U26)/1000</f>
        <v>1.0289166666666667</v>
      </c>
      <c r="D7" s="69">
        <f>(U52)/1000</f>
        <v>0.51349999999999996</v>
      </c>
      <c r="E7" s="62">
        <f t="shared" si="0"/>
        <v>2.0037325543654658</v>
      </c>
      <c r="F7" s="65">
        <f t="shared" si="1"/>
        <v>1.0037325543654658</v>
      </c>
      <c r="G7" s="65"/>
      <c r="H7" s="3"/>
      <c r="I7" s="4"/>
      <c r="J7" s="4"/>
      <c r="K7" s="4"/>
      <c r="L7" s="4"/>
      <c r="M7" s="4"/>
      <c r="O7" s="24" t="s">
        <v>9</v>
      </c>
      <c r="P7" s="34" t="s">
        <v>42</v>
      </c>
      <c r="Q7" s="34" t="s">
        <v>1</v>
      </c>
      <c r="R7" s="35" t="s">
        <v>31</v>
      </c>
      <c r="S7" s="35" t="s">
        <v>32</v>
      </c>
      <c r="T7" s="35" t="s">
        <v>33</v>
      </c>
      <c r="U7" s="35" t="s">
        <v>34</v>
      </c>
      <c r="V7" s="35" t="s">
        <v>35</v>
      </c>
      <c r="W7" s="34" t="s">
        <v>2</v>
      </c>
      <c r="X7" s="35" t="s">
        <v>36</v>
      </c>
      <c r="Y7" s="36" t="s">
        <v>37</v>
      </c>
      <c r="Z7" s="34" t="s">
        <v>3</v>
      </c>
      <c r="AA7" s="36" t="s">
        <v>38</v>
      </c>
      <c r="AB7" s="35" t="s">
        <v>39</v>
      </c>
      <c r="AC7" s="36" t="s">
        <v>40</v>
      </c>
      <c r="AD7" s="36" t="s">
        <v>41</v>
      </c>
      <c r="AE7" s="34" t="s">
        <v>4</v>
      </c>
      <c r="AF7" s="34" t="s">
        <v>58</v>
      </c>
      <c r="AG7" s="37"/>
    </row>
    <row r="8" spans="1:33" ht="16">
      <c r="B8" s="57" t="s">
        <v>41</v>
      </c>
      <c r="C8" s="69">
        <f>(AD26)/1000</f>
        <v>0.93025000000000002</v>
      </c>
      <c r="D8" s="69">
        <f>(AD52)/1000</f>
        <v>0.62675000000000003</v>
      </c>
      <c r="E8" s="62">
        <f t="shared" si="0"/>
        <v>1.4842441164738731</v>
      </c>
      <c r="F8" s="65">
        <f t="shared" si="1"/>
        <v>0.48424411647387311</v>
      </c>
      <c r="G8" s="65"/>
      <c r="H8" s="3"/>
      <c r="I8" s="16"/>
      <c r="J8" s="3"/>
      <c r="K8" s="3"/>
      <c r="L8" s="3"/>
      <c r="M8" s="3"/>
      <c r="O8" s="64">
        <v>41652</v>
      </c>
      <c r="P8" s="73">
        <v>72</v>
      </c>
      <c r="Q8" s="73">
        <v>1045</v>
      </c>
      <c r="R8" s="73">
        <v>503</v>
      </c>
      <c r="S8" s="73">
        <v>364</v>
      </c>
      <c r="T8" s="73">
        <v>162</v>
      </c>
      <c r="U8" s="73">
        <v>1417</v>
      </c>
      <c r="V8" s="72">
        <v>411</v>
      </c>
      <c r="W8" s="73">
        <v>196</v>
      </c>
      <c r="X8" s="73">
        <v>251</v>
      </c>
      <c r="Y8" s="73">
        <v>109</v>
      </c>
      <c r="Z8" s="73">
        <v>1308</v>
      </c>
      <c r="AA8" s="73">
        <v>179</v>
      </c>
      <c r="AB8" s="73">
        <v>727</v>
      </c>
      <c r="AC8" s="73">
        <v>227</v>
      </c>
      <c r="AD8" s="73">
        <v>1005</v>
      </c>
      <c r="AE8" s="73">
        <v>461</v>
      </c>
      <c r="AF8" s="73">
        <v>725</v>
      </c>
      <c r="AG8" s="56"/>
    </row>
    <row r="9" spans="1:33">
      <c r="B9" s="68" t="s">
        <v>58</v>
      </c>
      <c r="C9" s="69">
        <f>(AF26)/1000</f>
        <v>0.62358333333333338</v>
      </c>
      <c r="D9" s="69">
        <f>(AF52)/1000</f>
        <v>0.4770833333333333</v>
      </c>
      <c r="E9" s="62">
        <f t="shared" si="0"/>
        <v>1.3070742358078604</v>
      </c>
      <c r="F9" s="65">
        <f t="shared" si="1"/>
        <v>0.30707423580786042</v>
      </c>
      <c r="G9" s="65"/>
      <c r="H9" s="3"/>
      <c r="I9" s="16"/>
      <c r="J9" s="3"/>
      <c r="K9" s="3"/>
      <c r="L9" s="3"/>
      <c r="M9" s="3"/>
      <c r="O9" s="64">
        <v>41683</v>
      </c>
      <c r="P9" s="73">
        <v>98</v>
      </c>
      <c r="Q9" s="73">
        <v>1098</v>
      </c>
      <c r="R9" s="73">
        <v>454</v>
      </c>
      <c r="S9" s="73">
        <v>389</v>
      </c>
      <c r="T9" s="73">
        <v>175</v>
      </c>
      <c r="U9" s="73">
        <v>1396</v>
      </c>
      <c r="V9" s="72">
        <v>412</v>
      </c>
      <c r="W9" s="73">
        <v>145</v>
      </c>
      <c r="X9" s="73">
        <v>240</v>
      </c>
      <c r="Y9" s="73">
        <v>160</v>
      </c>
      <c r="Z9" s="73">
        <v>1324</v>
      </c>
      <c r="AA9" s="73">
        <v>165</v>
      </c>
      <c r="AB9" s="73">
        <v>728</v>
      </c>
      <c r="AC9" s="73">
        <v>253</v>
      </c>
      <c r="AD9" s="73">
        <v>1083</v>
      </c>
      <c r="AE9" s="73">
        <v>359</v>
      </c>
      <c r="AF9" s="73">
        <v>683</v>
      </c>
      <c r="AG9" s="56"/>
    </row>
    <row r="10" spans="1:33">
      <c r="B10" s="68" t="s">
        <v>36</v>
      </c>
      <c r="C10" s="69">
        <f>(X26)/1000</f>
        <v>0.21358333333333335</v>
      </c>
      <c r="D10" s="69">
        <f>(X52)/1000</f>
        <v>0.24199999999999999</v>
      </c>
      <c r="E10" s="62">
        <f t="shared" si="0"/>
        <v>0.88257575757575768</v>
      </c>
      <c r="F10" s="65">
        <f t="shared" si="1"/>
        <v>-0.11742424242424232</v>
      </c>
      <c r="G10" s="65"/>
      <c r="H10" s="3"/>
      <c r="I10" s="16"/>
      <c r="J10" s="3"/>
      <c r="K10" s="3"/>
      <c r="L10" s="3"/>
      <c r="M10" s="3"/>
      <c r="O10" s="64">
        <v>41711</v>
      </c>
      <c r="P10" s="73">
        <v>60</v>
      </c>
      <c r="Q10" s="73">
        <v>950</v>
      </c>
      <c r="R10" s="73">
        <v>471</v>
      </c>
      <c r="S10" s="73">
        <v>355</v>
      </c>
      <c r="T10" s="73">
        <v>169</v>
      </c>
      <c r="U10" s="73">
        <v>1245</v>
      </c>
      <c r="V10" s="72">
        <v>424</v>
      </c>
      <c r="W10" s="73">
        <v>161</v>
      </c>
      <c r="X10" s="73">
        <v>244</v>
      </c>
      <c r="Y10" s="73">
        <v>159</v>
      </c>
      <c r="Z10" s="73">
        <v>1273</v>
      </c>
      <c r="AA10" s="73">
        <v>188</v>
      </c>
      <c r="AB10" s="73">
        <v>712</v>
      </c>
      <c r="AC10" s="73">
        <v>215</v>
      </c>
      <c r="AD10" s="73">
        <v>1097</v>
      </c>
      <c r="AE10" s="73">
        <v>386</v>
      </c>
      <c r="AF10" s="73">
        <v>681</v>
      </c>
      <c r="AG10" s="56"/>
    </row>
    <row r="11" spans="1:33">
      <c r="B11" s="68" t="s">
        <v>61</v>
      </c>
      <c r="C11" s="69">
        <f>(R26)/1000</f>
        <v>0.4381666666666667</v>
      </c>
      <c r="D11" s="69">
        <f>(R52)/1000</f>
        <v>0.19575000000000001</v>
      </c>
      <c r="E11" s="62">
        <f t="shared" si="0"/>
        <v>2.2383993188590892</v>
      </c>
      <c r="F11" s="65">
        <f t="shared" si="1"/>
        <v>1.2383993188590892</v>
      </c>
      <c r="G11" s="65"/>
      <c r="H11" s="3"/>
      <c r="I11" s="16"/>
      <c r="J11" s="3"/>
      <c r="K11" s="3"/>
      <c r="L11" s="3"/>
      <c r="M11" s="3"/>
      <c r="O11" s="64">
        <v>41742</v>
      </c>
      <c r="P11" s="73">
        <v>39</v>
      </c>
      <c r="Q11" s="73">
        <v>796</v>
      </c>
      <c r="R11" s="73">
        <v>441</v>
      </c>
      <c r="S11" s="73">
        <v>349</v>
      </c>
      <c r="T11" s="73">
        <v>183</v>
      </c>
      <c r="U11" s="73">
        <v>1042</v>
      </c>
      <c r="V11" s="72">
        <v>372</v>
      </c>
      <c r="W11" s="73">
        <v>175</v>
      </c>
      <c r="X11" s="73">
        <v>304</v>
      </c>
      <c r="Y11" s="73">
        <v>166</v>
      </c>
      <c r="Z11" s="73">
        <v>1062</v>
      </c>
      <c r="AA11" s="73">
        <v>134</v>
      </c>
      <c r="AB11" s="73">
        <v>692</v>
      </c>
      <c r="AC11" s="73">
        <v>177</v>
      </c>
      <c r="AD11" s="73">
        <v>870</v>
      </c>
      <c r="AE11" s="73">
        <v>304</v>
      </c>
      <c r="AF11" s="73">
        <v>581</v>
      </c>
      <c r="AG11" s="56"/>
    </row>
    <row r="12" spans="1:33">
      <c r="B12" s="68" t="s">
        <v>4</v>
      </c>
      <c r="C12" s="69">
        <f>(AE26)/1000</f>
        <v>0.36833333333333329</v>
      </c>
      <c r="D12" s="69">
        <f>(AE52)/1000</f>
        <v>0.16191666666666665</v>
      </c>
      <c r="E12" s="62">
        <f t="shared" si="0"/>
        <v>2.2748327328872877</v>
      </c>
      <c r="F12" s="65">
        <f t="shared" si="1"/>
        <v>1.2748327328872877</v>
      </c>
      <c r="G12" s="65"/>
      <c r="H12" s="3"/>
      <c r="I12" s="3"/>
      <c r="J12" s="3"/>
      <c r="K12" s="3"/>
      <c r="L12" s="3"/>
      <c r="M12" s="3"/>
      <c r="O12" s="64">
        <v>41772</v>
      </c>
      <c r="P12" s="73">
        <v>26</v>
      </c>
      <c r="Q12" s="73">
        <v>747</v>
      </c>
      <c r="R12" s="73">
        <v>516</v>
      </c>
      <c r="S12" s="73">
        <v>310</v>
      </c>
      <c r="T12" s="73">
        <v>170</v>
      </c>
      <c r="U12" s="73">
        <v>1143</v>
      </c>
      <c r="V12" s="72">
        <v>321</v>
      </c>
      <c r="W12" s="73">
        <v>163</v>
      </c>
      <c r="X12" s="73">
        <v>319</v>
      </c>
      <c r="Y12" s="73">
        <v>138</v>
      </c>
      <c r="Z12" s="73">
        <v>1028</v>
      </c>
      <c r="AA12" s="73">
        <v>222</v>
      </c>
      <c r="AB12" s="73">
        <v>654</v>
      </c>
      <c r="AC12" s="73">
        <v>174</v>
      </c>
      <c r="AD12" s="73">
        <v>939</v>
      </c>
      <c r="AE12" s="73">
        <v>372</v>
      </c>
      <c r="AF12" s="73">
        <v>622</v>
      </c>
      <c r="AG12" s="56"/>
    </row>
    <row r="13" spans="1:33">
      <c r="B13" s="68" t="s">
        <v>62</v>
      </c>
      <c r="C13" s="69">
        <f>(T26)/1000</f>
        <v>0.14941666666666667</v>
      </c>
      <c r="D13" s="69">
        <f>(T52)/1000</f>
        <v>0.16375000000000001</v>
      </c>
      <c r="E13" s="62">
        <f t="shared" si="0"/>
        <v>0.91246819338422391</v>
      </c>
      <c r="F13" s="65">
        <f t="shared" si="1"/>
        <v>-8.7531806615776087E-2</v>
      </c>
      <c r="G13" s="65"/>
      <c r="H13" s="6"/>
      <c r="I13" s="7"/>
      <c r="J13" s="7"/>
      <c r="K13" s="7"/>
      <c r="L13" s="7"/>
      <c r="M13" s="7"/>
      <c r="O13" s="64">
        <v>41803</v>
      </c>
      <c r="P13" s="73">
        <v>26</v>
      </c>
      <c r="Q13" s="73">
        <v>710</v>
      </c>
      <c r="R13" s="73">
        <v>396</v>
      </c>
      <c r="S13" s="73">
        <v>299</v>
      </c>
      <c r="T13" s="73">
        <v>177</v>
      </c>
      <c r="U13" s="73">
        <v>998</v>
      </c>
      <c r="V13" s="72">
        <v>333</v>
      </c>
      <c r="W13" s="73">
        <v>150</v>
      </c>
      <c r="X13" s="73">
        <v>326</v>
      </c>
      <c r="Y13" s="73">
        <v>93</v>
      </c>
      <c r="Z13" s="73">
        <v>1042</v>
      </c>
      <c r="AA13" s="73">
        <v>311</v>
      </c>
      <c r="AB13" s="73">
        <v>690</v>
      </c>
      <c r="AC13" s="73">
        <v>228</v>
      </c>
      <c r="AD13" s="73">
        <v>1000</v>
      </c>
      <c r="AE13" s="73">
        <v>385</v>
      </c>
      <c r="AF13" s="73">
        <v>745</v>
      </c>
      <c r="AG13" s="56"/>
    </row>
    <row r="14" spans="1:33">
      <c r="B14" s="68" t="s">
        <v>35</v>
      </c>
      <c r="C14" s="69">
        <f>(V26)/1000</f>
        <v>0.3143333333333333</v>
      </c>
      <c r="D14" s="69">
        <f>(V52)/1000</f>
        <v>0.19550000000000001</v>
      </c>
      <c r="E14" s="62">
        <f t="shared" si="0"/>
        <v>1.6078431372549018</v>
      </c>
      <c r="F14" s="65">
        <f t="shared" si="1"/>
        <v>0.6078431372549018</v>
      </c>
      <c r="G14" s="65"/>
      <c r="H14" s="7"/>
      <c r="I14" s="7"/>
      <c r="J14" s="7"/>
      <c r="K14" s="7"/>
      <c r="L14" s="7"/>
      <c r="M14" s="7"/>
      <c r="O14" s="64">
        <v>41833</v>
      </c>
      <c r="P14" s="73">
        <v>34</v>
      </c>
      <c r="Q14" s="73">
        <v>666</v>
      </c>
      <c r="R14" s="73">
        <v>510</v>
      </c>
      <c r="S14" s="73">
        <v>315</v>
      </c>
      <c r="T14" s="73">
        <v>164</v>
      </c>
      <c r="U14" s="73">
        <v>1119</v>
      </c>
      <c r="V14" s="72">
        <v>372</v>
      </c>
      <c r="W14" s="73">
        <v>128</v>
      </c>
      <c r="X14" s="73">
        <v>285</v>
      </c>
      <c r="Y14" s="73">
        <v>56</v>
      </c>
      <c r="Z14" s="73">
        <v>1066</v>
      </c>
      <c r="AA14" s="73">
        <v>354</v>
      </c>
      <c r="AB14" s="73">
        <v>698</v>
      </c>
      <c r="AC14" s="73">
        <v>253</v>
      </c>
      <c r="AD14" s="73">
        <v>918</v>
      </c>
      <c r="AE14" s="73">
        <v>430</v>
      </c>
      <c r="AF14" s="73">
        <v>937</v>
      </c>
      <c r="AG14" s="56"/>
    </row>
    <row r="15" spans="1:33">
      <c r="B15" s="68" t="s">
        <v>2</v>
      </c>
      <c r="C15" s="69">
        <f>(W26)/1000</f>
        <v>0.1265</v>
      </c>
      <c r="D15" s="69">
        <f>(W52)/1000</f>
        <v>0.10441666666666667</v>
      </c>
      <c r="E15" s="62">
        <f t="shared" si="0"/>
        <v>1.2114924181963287</v>
      </c>
      <c r="F15" s="65">
        <f t="shared" si="1"/>
        <v>0.21149241819632869</v>
      </c>
      <c r="G15" s="65"/>
      <c r="I15" s="8"/>
      <c r="J15" s="8"/>
      <c r="K15" s="8"/>
      <c r="L15" s="8"/>
      <c r="M15" s="8"/>
      <c r="O15" s="64">
        <v>41864</v>
      </c>
      <c r="P15" s="73">
        <v>74</v>
      </c>
      <c r="Q15" s="73">
        <v>678</v>
      </c>
      <c r="R15" s="73">
        <v>506</v>
      </c>
      <c r="S15" s="73">
        <v>281</v>
      </c>
      <c r="T15" s="73">
        <v>165</v>
      </c>
      <c r="U15" s="73">
        <v>994</v>
      </c>
      <c r="V15" s="72">
        <v>412</v>
      </c>
      <c r="W15" s="73">
        <v>131</v>
      </c>
      <c r="X15" s="73">
        <v>254</v>
      </c>
      <c r="Y15" s="73">
        <v>68</v>
      </c>
      <c r="Z15" s="73">
        <v>1039</v>
      </c>
      <c r="AA15" s="73">
        <v>329</v>
      </c>
      <c r="AB15" s="73">
        <v>739</v>
      </c>
      <c r="AC15" s="73">
        <v>257</v>
      </c>
      <c r="AD15" s="73">
        <v>892</v>
      </c>
      <c r="AE15" s="73">
        <v>382</v>
      </c>
      <c r="AF15" s="73">
        <v>798</v>
      </c>
      <c r="AG15" s="56"/>
    </row>
    <row r="16" spans="1:33">
      <c r="B16" s="68" t="s">
        <v>1</v>
      </c>
      <c r="C16" s="69">
        <f>(Q26)/1000</f>
        <v>0.68983333333333341</v>
      </c>
      <c r="D16" s="69">
        <f>(Q52)/1000</f>
        <v>0.14000000000000001</v>
      </c>
      <c r="E16" s="62">
        <f t="shared" si="0"/>
        <v>4.9273809523809522</v>
      </c>
      <c r="F16" s="65">
        <f t="shared" si="1"/>
        <v>3.9273809523809522</v>
      </c>
      <c r="G16" s="65"/>
      <c r="I16" s="8"/>
      <c r="J16" s="8"/>
      <c r="K16" s="8"/>
      <c r="L16" s="8"/>
      <c r="M16" s="8"/>
      <c r="O16" s="64">
        <v>41895</v>
      </c>
      <c r="P16" s="73">
        <v>70</v>
      </c>
      <c r="Q16" s="73">
        <v>604</v>
      </c>
      <c r="R16" s="73">
        <v>447</v>
      </c>
      <c r="S16" s="73">
        <v>253</v>
      </c>
      <c r="T16" s="73">
        <v>159</v>
      </c>
      <c r="U16" s="73">
        <v>1079</v>
      </c>
      <c r="V16" s="72">
        <v>351</v>
      </c>
      <c r="W16" s="73">
        <v>128</v>
      </c>
      <c r="X16" s="73">
        <v>233</v>
      </c>
      <c r="Y16" s="73">
        <v>86</v>
      </c>
      <c r="Z16" s="73">
        <v>1006</v>
      </c>
      <c r="AA16" s="73">
        <v>222</v>
      </c>
      <c r="AB16" s="73">
        <v>674</v>
      </c>
      <c r="AC16" s="73">
        <v>235</v>
      </c>
      <c r="AD16" s="73">
        <v>875</v>
      </c>
      <c r="AE16" s="73">
        <v>342</v>
      </c>
      <c r="AF16" s="73">
        <v>605</v>
      </c>
      <c r="AG16" s="56"/>
    </row>
    <row r="17" spans="1:34">
      <c r="B17" s="68" t="s">
        <v>63</v>
      </c>
      <c r="C17" s="69">
        <f>(S26)/1000</f>
        <v>0.27608333333333329</v>
      </c>
      <c r="D17" s="69">
        <f>(S52)/1000</f>
        <v>0.11808333333333333</v>
      </c>
      <c r="E17" s="62">
        <f t="shared" si="0"/>
        <v>2.3380381086803101</v>
      </c>
      <c r="F17" s="65">
        <f t="shared" si="1"/>
        <v>1.3380381086803101</v>
      </c>
      <c r="G17" s="65"/>
      <c r="H17" s="7"/>
      <c r="I17" s="8"/>
      <c r="J17" s="8"/>
      <c r="K17" s="8"/>
      <c r="L17" s="8"/>
      <c r="M17" s="8"/>
      <c r="O17" s="64">
        <v>41925</v>
      </c>
      <c r="P17" s="73">
        <v>53</v>
      </c>
      <c r="Q17" s="73">
        <v>542</v>
      </c>
      <c r="R17" s="73">
        <v>424</v>
      </c>
      <c r="S17" s="73">
        <v>235</v>
      </c>
      <c r="T17" s="73">
        <v>148</v>
      </c>
      <c r="U17" s="73">
        <v>883</v>
      </c>
      <c r="V17" s="72">
        <v>295</v>
      </c>
      <c r="W17" s="73">
        <v>139</v>
      </c>
      <c r="X17" s="73">
        <v>223</v>
      </c>
      <c r="Y17" s="73">
        <v>108</v>
      </c>
      <c r="Z17" s="73">
        <v>1004</v>
      </c>
      <c r="AA17" s="73">
        <v>237</v>
      </c>
      <c r="AB17" s="73">
        <v>774</v>
      </c>
      <c r="AC17" s="73">
        <v>171</v>
      </c>
      <c r="AD17" s="73">
        <v>998</v>
      </c>
      <c r="AE17" s="73">
        <v>348</v>
      </c>
      <c r="AF17" s="73">
        <v>564</v>
      </c>
      <c r="AG17" s="56"/>
    </row>
    <row r="18" spans="1:34" ht="16">
      <c r="B18" s="57" t="s">
        <v>38</v>
      </c>
      <c r="C18" s="69">
        <f>(AA26)/1000</f>
        <v>0.23158333333333334</v>
      </c>
      <c r="D18" s="69">
        <f>(AA52)/1000</f>
        <v>9.0583333333333335E-2</v>
      </c>
      <c r="E18" s="62">
        <f t="shared" si="0"/>
        <v>2.5565777368905245</v>
      </c>
      <c r="F18" s="65">
        <f t="shared" si="1"/>
        <v>1.5565777368905245</v>
      </c>
      <c r="G18" s="65"/>
      <c r="H18" s="82"/>
      <c r="I18" s="82"/>
      <c r="J18" s="52"/>
      <c r="K18" s="41"/>
      <c r="L18" s="55"/>
      <c r="M18" s="40"/>
      <c r="N18" s="42"/>
      <c r="O18" s="64">
        <v>41956</v>
      </c>
      <c r="P18" s="73">
        <v>32</v>
      </c>
      <c r="Q18" s="73">
        <v>629</v>
      </c>
      <c r="R18" s="73">
        <v>416</v>
      </c>
      <c r="S18" s="73">
        <v>224</v>
      </c>
      <c r="T18" s="73">
        <v>101</v>
      </c>
      <c r="U18" s="73">
        <v>909</v>
      </c>
      <c r="V18" s="72">
        <v>314</v>
      </c>
      <c r="W18" s="73">
        <v>159</v>
      </c>
      <c r="X18" s="73">
        <v>218</v>
      </c>
      <c r="Y18" s="73">
        <v>107</v>
      </c>
      <c r="Z18" s="73">
        <v>944</v>
      </c>
      <c r="AA18" s="73">
        <v>202</v>
      </c>
      <c r="AB18" s="73">
        <v>722</v>
      </c>
      <c r="AC18" s="73">
        <v>184</v>
      </c>
      <c r="AD18" s="73">
        <v>944</v>
      </c>
      <c r="AE18" s="73">
        <v>308</v>
      </c>
      <c r="AF18" s="73">
        <v>622</v>
      </c>
      <c r="AG18" s="56"/>
      <c r="AH18" s="45"/>
    </row>
    <row r="19" spans="1:34" ht="16">
      <c r="B19" s="57" t="s">
        <v>37</v>
      </c>
      <c r="C19" s="69">
        <f>(Y26)/1000</f>
        <v>9.2166666666666675E-2</v>
      </c>
      <c r="D19" s="69">
        <f>(Y52)/1000</f>
        <v>7.3749999999999996E-2</v>
      </c>
      <c r="E19" s="62">
        <f t="shared" si="0"/>
        <v>1.249717514124294</v>
      </c>
      <c r="F19" s="65">
        <f t="shared" si="1"/>
        <v>0.24971751412429399</v>
      </c>
      <c r="G19" s="65"/>
      <c r="H19" s="17"/>
      <c r="I19" s="17"/>
      <c r="J19" s="52"/>
      <c r="K19" s="9"/>
      <c r="L19" s="55"/>
      <c r="M19" s="8"/>
      <c r="O19" s="64">
        <v>41986</v>
      </c>
      <c r="P19" s="73">
        <v>45</v>
      </c>
      <c r="Q19" s="73">
        <v>680</v>
      </c>
      <c r="R19" s="73">
        <v>368</v>
      </c>
      <c r="S19" s="73">
        <v>228</v>
      </c>
      <c r="T19" s="73">
        <v>159</v>
      </c>
      <c r="U19" s="73">
        <v>966</v>
      </c>
      <c r="V19" s="72">
        <v>261</v>
      </c>
      <c r="W19" s="73">
        <v>167</v>
      </c>
      <c r="X19" s="73">
        <v>211</v>
      </c>
      <c r="Y19" s="73">
        <v>117</v>
      </c>
      <c r="Z19" s="73">
        <v>903</v>
      </c>
      <c r="AA19" s="73">
        <v>215</v>
      </c>
      <c r="AB19" s="73">
        <v>653</v>
      </c>
      <c r="AC19" s="73">
        <v>166</v>
      </c>
      <c r="AD19" s="73">
        <v>856</v>
      </c>
      <c r="AE19" s="73">
        <v>346</v>
      </c>
      <c r="AF19" s="73">
        <v>574</v>
      </c>
      <c r="AG19" s="56"/>
      <c r="AH19" s="45"/>
    </row>
    <row r="20" spans="1:34" ht="16">
      <c r="B20" s="57" t="s">
        <v>40</v>
      </c>
      <c r="C20" s="69">
        <f>(AC26)/1000</f>
        <v>0.21333333333333335</v>
      </c>
      <c r="D20" s="69">
        <f>(AC52)/1000</f>
        <v>6.6333333333333327E-2</v>
      </c>
      <c r="E20" s="62">
        <f t="shared" si="0"/>
        <v>3.2160804020100509</v>
      </c>
      <c r="F20" s="65">
        <f t="shared" si="1"/>
        <v>2.2160804020100509</v>
      </c>
      <c r="G20" s="65"/>
      <c r="H20" s="17"/>
      <c r="I20" s="17"/>
      <c r="J20" s="52"/>
      <c r="K20" s="9"/>
      <c r="L20" s="55"/>
      <c r="M20" s="8"/>
      <c r="O20" s="64">
        <v>42017</v>
      </c>
      <c r="P20" s="73">
        <v>64</v>
      </c>
      <c r="Q20" s="73">
        <v>811</v>
      </c>
      <c r="R20" s="73">
        <v>480</v>
      </c>
      <c r="S20" s="73">
        <v>331</v>
      </c>
      <c r="T20" s="73">
        <v>152</v>
      </c>
      <c r="U20" s="73">
        <v>1137</v>
      </c>
      <c r="V20" s="73">
        <v>330</v>
      </c>
      <c r="W20" s="73">
        <v>128</v>
      </c>
      <c r="X20" s="73">
        <v>160</v>
      </c>
      <c r="Y20" s="73">
        <v>119</v>
      </c>
      <c r="Z20" s="73">
        <v>1069</v>
      </c>
      <c r="AA20" s="73">
        <v>213</v>
      </c>
      <c r="AB20" s="73">
        <v>685</v>
      </c>
      <c r="AC20" s="73">
        <v>214</v>
      </c>
      <c r="AD20" s="73">
        <v>1046</v>
      </c>
      <c r="AE20" s="73">
        <v>394</v>
      </c>
      <c r="AF20" s="73">
        <v>604</v>
      </c>
      <c r="AG20" s="56"/>
      <c r="AH20" s="45"/>
    </row>
    <row r="21" spans="1:34">
      <c r="B21" s="68" t="s">
        <v>64</v>
      </c>
      <c r="C21" s="69">
        <f>(P26)/1000</f>
        <v>6.0583333333333336E-2</v>
      </c>
      <c r="D21" s="69">
        <f>(P52)/1000</f>
        <v>2.3333333333333331E-2</v>
      </c>
      <c r="E21" s="62">
        <f t="shared" si="0"/>
        <v>2.596428571428572</v>
      </c>
      <c r="F21" s="65">
        <f t="shared" si="1"/>
        <v>1.596428571428572</v>
      </c>
      <c r="G21" s="65"/>
      <c r="H21" s="17"/>
      <c r="I21" s="17"/>
      <c r="J21" s="52"/>
      <c r="K21" s="9"/>
      <c r="L21" s="55"/>
      <c r="M21" s="8"/>
      <c r="O21" s="71">
        <v>42048</v>
      </c>
      <c r="P21" s="73">
        <v>90</v>
      </c>
      <c r="Q21" s="73">
        <v>906</v>
      </c>
      <c r="R21" s="73">
        <v>456</v>
      </c>
      <c r="S21" s="73">
        <v>357</v>
      </c>
      <c r="T21" s="73">
        <v>150</v>
      </c>
      <c r="U21" s="73">
        <v>1043</v>
      </c>
      <c r="V21" s="73">
        <v>308</v>
      </c>
      <c r="W21" s="73">
        <v>130</v>
      </c>
      <c r="X21" s="73">
        <v>178</v>
      </c>
      <c r="Y21" s="73">
        <v>114</v>
      </c>
      <c r="Z21" s="73">
        <v>911</v>
      </c>
      <c r="AA21" s="73">
        <v>161</v>
      </c>
      <c r="AB21" s="73">
        <v>632</v>
      </c>
      <c r="AC21" s="73">
        <v>240</v>
      </c>
      <c r="AD21" s="73">
        <v>925</v>
      </c>
      <c r="AE21" s="73">
        <v>443</v>
      </c>
      <c r="AF21" s="73">
        <v>513</v>
      </c>
      <c r="AG21" s="70"/>
      <c r="AH21" s="45"/>
    </row>
    <row r="22" spans="1:34">
      <c r="H22" s="17"/>
      <c r="I22" s="17"/>
      <c r="J22" s="52"/>
      <c r="K22" s="9"/>
      <c r="L22" s="55"/>
      <c r="M22" s="8"/>
      <c r="O22" s="71">
        <v>42076</v>
      </c>
      <c r="P22" s="73">
        <v>84</v>
      </c>
      <c r="Q22" s="73">
        <v>831</v>
      </c>
      <c r="R22" s="73">
        <v>469</v>
      </c>
      <c r="S22" s="73">
        <v>265</v>
      </c>
      <c r="T22" s="73">
        <v>160</v>
      </c>
      <c r="U22" s="73">
        <v>1092</v>
      </c>
      <c r="V22" s="73">
        <v>263</v>
      </c>
      <c r="W22" s="73">
        <v>84</v>
      </c>
      <c r="X22" s="73">
        <v>173</v>
      </c>
      <c r="Y22" s="73">
        <v>75</v>
      </c>
      <c r="Z22" s="73">
        <v>1019</v>
      </c>
      <c r="AA22" s="73">
        <v>154</v>
      </c>
      <c r="AB22" s="73">
        <v>588</v>
      </c>
      <c r="AC22" s="73">
        <v>237</v>
      </c>
      <c r="AD22" s="73">
        <v>898</v>
      </c>
      <c r="AE22" s="73">
        <v>344</v>
      </c>
      <c r="AF22" s="73">
        <v>509</v>
      </c>
      <c r="AG22" s="74"/>
      <c r="AH22" s="45"/>
    </row>
    <row r="23" spans="1:34">
      <c r="E23" s="5"/>
      <c r="H23" s="17"/>
      <c r="I23" s="17"/>
      <c r="J23" s="52"/>
      <c r="K23" s="9"/>
      <c r="L23" s="55"/>
      <c r="M23" s="8"/>
      <c r="O23" s="71">
        <v>42107</v>
      </c>
      <c r="P23" s="73">
        <v>83</v>
      </c>
      <c r="Q23" s="73">
        <v>652</v>
      </c>
      <c r="R23" s="73">
        <v>381</v>
      </c>
      <c r="S23" s="73">
        <v>228</v>
      </c>
      <c r="T23" s="73">
        <v>135</v>
      </c>
      <c r="U23" s="73">
        <v>1013</v>
      </c>
      <c r="V23" s="73">
        <v>272</v>
      </c>
      <c r="W23" s="73">
        <v>84</v>
      </c>
      <c r="X23" s="73">
        <v>166</v>
      </c>
      <c r="Y23" s="73">
        <v>85</v>
      </c>
      <c r="Z23" s="73">
        <v>838</v>
      </c>
      <c r="AA23" s="73">
        <v>135</v>
      </c>
      <c r="AB23" s="73">
        <v>588</v>
      </c>
      <c r="AC23" s="73">
        <v>214</v>
      </c>
      <c r="AD23" s="73">
        <v>855</v>
      </c>
      <c r="AE23" s="73">
        <v>350</v>
      </c>
      <c r="AF23" s="73">
        <v>521</v>
      </c>
      <c r="AH23" s="45"/>
    </row>
    <row r="24" spans="1:34" ht="15" customHeight="1">
      <c r="C24" s="5"/>
      <c r="D24" s="5"/>
      <c r="E24" s="5"/>
      <c r="H24" s="17"/>
      <c r="I24" s="17"/>
      <c r="J24" s="52"/>
      <c r="K24" s="9"/>
      <c r="L24" s="55"/>
      <c r="M24" s="8"/>
      <c r="O24" s="71">
        <v>42137</v>
      </c>
      <c r="P24" s="73">
        <v>72</v>
      </c>
      <c r="Q24" s="73">
        <v>569</v>
      </c>
      <c r="R24" s="73">
        <v>405</v>
      </c>
      <c r="S24" s="73">
        <v>297</v>
      </c>
      <c r="T24" s="73">
        <v>123</v>
      </c>
      <c r="U24" s="73">
        <v>1114</v>
      </c>
      <c r="V24" s="73">
        <v>261</v>
      </c>
      <c r="W24" s="73">
        <v>90</v>
      </c>
      <c r="X24" s="73">
        <v>136</v>
      </c>
      <c r="Y24" s="73">
        <v>78</v>
      </c>
      <c r="Z24" s="73">
        <v>963</v>
      </c>
      <c r="AA24" s="73">
        <v>246</v>
      </c>
      <c r="AB24" s="73">
        <v>560</v>
      </c>
      <c r="AC24" s="73">
        <v>161</v>
      </c>
      <c r="AD24" s="73">
        <v>956</v>
      </c>
      <c r="AE24" s="73">
        <v>348</v>
      </c>
      <c r="AF24" s="73">
        <v>491</v>
      </c>
      <c r="AG24" s="47"/>
      <c r="AH24" s="45"/>
    </row>
    <row r="25" spans="1:34" ht="15" customHeight="1">
      <c r="A25" s="42" t="s">
        <v>66</v>
      </c>
      <c r="D25" s="5"/>
      <c r="H25" s="17"/>
      <c r="I25" s="17"/>
      <c r="J25" s="52"/>
      <c r="K25" s="9"/>
      <c r="L25" s="55"/>
      <c r="M25" s="8"/>
    </row>
    <row r="26" spans="1:34" ht="15">
      <c r="B26" s="66" t="s">
        <v>9</v>
      </c>
      <c r="C26" s="66" t="s">
        <v>0</v>
      </c>
      <c r="D26" s="66" t="s">
        <v>65</v>
      </c>
      <c r="H26" s="17"/>
      <c r="I26" s="17"/>
      <c r="J26" s="52"/>
      <c r="K26" s="9"/>
      <c r="L26" s="55"/>
      <c r="M26" s="8"/>
      <c r="O26" s="23" t="s">
        <v>30</v>
      </c>
      <c r="P26" s="28">
        <f>AVERAGE(P13:P24)</f>
        <v>60.583333333333336</v>
      </c>
      <c r="Q26" s="47">
        <f t="shared" ref="Q26:AF26" si="2">AVERAGE(Q13:Q24)</f>
        <v>689.83333333333337</v>
      </c>
      <c r="R26" s="47">
        <f t="shared" si="2"/>
        <v>438.16666666666669</v>
      </c>
      <c r="S26" s="47">
        <f t="shared" si="2"/>
        <v>276.08333333333331</v>
      </c>
      <c r="T26" s="47">
        <f t="shared" si="2"/>
        <v>149.41666666666666</v>
      </c>
      <c r="U26" s="47">
        <f t="shared" si="2"/>
        <v>1028.9166666666667</v>
      </c>
      <c r="V26" s="47">
        <f t="shared" si="2"/>
        <v>314.33333333333331</v>
      </c>
      <c r="W26" s="47">
        <f t="shared" si="2"/>
        <v>126.5</v>
      </c>
      <c r="X26" s="47">
        <f t="shared" si="2"/>
        <v>213.58333333333334</v>
      </c>
      <c r="Y26" s="47">
        <f t="shared" si="2"/>
        <v>92.166666666666671</v>
      </c>
      <c r="Z26" s="47">
        <f t="shared" si="2"/>
        <v>983.66666666666663</v>
      </c>
      <c r="AA26" s="47">
        <f t="shared" si="2"/>
        <v>231.58333333333334</v>
      </c>
      <c r="AB26" s="47">
        <f t="shared" si="2"/>
        <v>666.91666666666663</v>
      </c>
      <c r="AC26" s="47">
        <f t="shared" si="2"/>
        <v>213.33333333333334</v>
      </c>
      <c r="AD26" s="47">
        <f t="shared" si="2"/>
        <v>930.25</v>
      </c>
      <c r="AE26" s="47">
        <f t="shared" si="2"/>
        <v>368.33333333333331</v>
      </c>
      <c r="AF26" s="47">
        <f t="shared" si="2"/>
        <v>623.58333333333337</v>
      </c>
    </row>
    <row r="27" spans="1:34">
      <c r="B27" s="68" t="s">
        <v>3</v>
      </c>
      <c r="C27" s="69">
        <v>0.98366666666666658</v>
      </c>
      <c r="D27" s="69">
        <v>0.96725000000000005</v>
      </c>
      <c r="H27" s="17"/>
      <c r="I27" s="17"/>
      <c r="J27" s="52"/>
      <c r="K27" s="9"/>
      <c r="L27" s="55"/>
      <c r="M27" s="8"/>
      <c r="O27" s="23"/>
      <c r="P27" s="26"/>
      <c r="Q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G27" s="45"/>
    </row>
    <row r="28" spans="1:34">
      <c r="B28" s="68" t="s">
        <v>39</v>
      </c>
      <c r="C28" s="69">
        <v>0.6669166666666666</v>
      </c>
      <c r="D28" s="69">
        <v>0.80491666666666661</v>
      </c>
      <c r="H28" s="44"/>
      <c r="I28" s="44"/>
      <c r="J28" s="51"/>
      <c r="K28" s="41"/>
      <c r="L28" s="55"/>
      <c r="M28" s="40"/>
      <c r="O28" s="23"/>
      <c r="P28" s="26"/>
      <c r="Q28" s="26"/>
      <c r="S28" s="26"/>
      <c r="T28" s="26"/>
      <c r="U28" s="26"/>
      <c r="V28" s="26"/>
      <c r="W28" s="26"/>
      <c r="X28" s="26"/>
      <c r="Y28" s="26"/>
      <c r="Z28" s="26"/>
      <c r="AA28" s="26"/>
      <c r="AB28" s="27"/>
      <c r="AG28" s="45"/>
    </row>
    <row r="29" spans="1:34" s="33" customFormat="1">
      <c r="A29" s="42"/>
      <c r="B29" s="68" t="s">
        <v>60</v>
      </c>
      <c r="C29" s="69">
        <v>1.0289166666666667</v>
      </c>
      <c r="D29" s="69">
        <v>0.51349999999999996</v>
      </c>
      <c r="E29" s="32"/>
      <c r="G29" s="42"/>
      <c r="H29" s="44"/>
      <c r="I29" s="44"/>
      <c r="J29" s="51"/>
      <c r="K29" s="41"/>
      <c r="L29" s="80"/>
      <c r="M29" s="40"/>
      <c r="O29" s="23"/>
      <c r="P29" s="26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2"/>
    </row>
    <row r="30" spans="1:34" ht="16">
      <c r="B30" s="57" t="s">
        <v>41</v>
      </c>
      <c r="C30" s="69">
        <v>0.93025000000000002</v>
      </c>
      <c r="D30" s="69">
        <v>0.62675000000000003</v>
      </c>
      <c r="E30" s="5"/>
      <c r="H30" s="44"/>
      <c r="I30" s="44"/>
      <c r="J30" s="51"/>
      <c r="K30" s="41"/>
      <c r="L30" s="81"/>
      <c r="M30" s="40"/>
      <c r="P30" s="83" t="s">
        <v>10</v>
      </c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18"/>
      <c r="AC30" s="21"/>
    </row>
    <row r="31" spans="1:34">
      <c r="B31" s="68" t="s">
        <v>58</v>
      </c>
      <c r="C31" s="69">
        <v>0.62358333333333338</v>
      </c>
      <c r="D31" s="69">
        <v>0.4770833333333333</v>
      </c>
      <c r="E31" s="5"/>
      <c r="H31" s="40"/>
      <c r="I31" s="40"/>
      <c r="J31" s="51"/>
      <c r="K31" s="40"/>
      <c r="L31" s="81"/>
      <c r="M31" s="40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18"/>
      <c r="AG31" s="37"/>
    </row>
    <row r="32" spans="1:34" ht="16">
      <c r="B32" s="68" t="s">
        <v>36</v>
      </c>
      <c r="C32" s="69">
        <v>0.21358333333333335</v>
      </c>
      <c r="D32" s="69">
        <v>0.24199999999999999</v>
      </c>
      <c r="E32" s="5"/>
      <c r="H32" s="40"/>
      <c r="I32" s="40"/>
      <c r="J32" s="51"/>
      <c r="K32" s="40"/>
      <c r="L32" s="81"/>
      <c r="M32" s="40"/>
      <c r="O32" s="33"/>
      <c r="P32" s="37" t="s">
        <v>42</v>
      </c>
      <c r="Q32" s="37" t="s">
        <v>1</v>
      </c>
      <c r="R32" s="38" t="s">
        <v>31</v>
      </c>
      <c r="S32" s="38" t="s">
        <v>32</v>
      </c>
      <c r="T32" s="38" t="s">
        <v>33</v>
      </c>
      <c r="U32" s="38" t="s">
        <v>34</v>
      </c>
      <c r="V32" s="38" t="s">
        <v>35</v>
      </c>
      <c r="W32" s="37" t="s">
        <v>2</v>
      </c>
      <c r="X32" s="38" t="s">
        <v>36</v>
      </c>
      <c r="Y32" s="39" t="s">
        <v>37</v>
      </c>
      <c r="Z32" s="37" t="s">
        <v>3</v>
      </c>
      <c r="AA32" s="39" t="s">
        <v>38</v>
      </c>
      <c r="AB32" s="38" t="s">
        <v>39</v>
      </c>
      <c r="AC32" s="39" t="s">
        <v>40</v>
      </c>
      <c r="AD32" s="39" t="s">
        <v>41</v>
      </c>
      <c r="AE32" s="37" t="s">
        <v>4</v>
      </c>
      <c r="AF32" s="37" t="s">
        <v>58</v>
      </c>
      <c r="AG32" s="46"/>
    </row>
    <row r="33" spans="2:34">
      <c r="B33" s="68" t="s">
        <v>61</v>
      </c>
      <c r="C33" s="69">
        <v>0.4381666666666667</v>
      </c>
      <c r="D33" s="69">
        <v>0.19575000000000001</v>
      </c>
      <c r="H33" s="40"/>
      <c r="I33" s="40"/>
      <c r="J33" s="51"/>
      <c r="K33" s="40"/>
      <c r="L33" s="81"/>
      <c r="M33" s="40"/>
      <c r="P33" s="43" t="s">
        <v>23</v>
      </c>
      <c r="Q33" s="43" t="s">
        <v>24</v>
      </c>
      <c r="R33" s="43" t="s">
        <v>25</v>
      </c>
      <c r="S33" s="43" t="s">
        <v>26</v>
      </c>
      <c r="T33" s="43" t="s">
        <v>27</v>
      </c>
      <c r="U33" s="43" t="s">
        <v>28</v>
      </c>
      <c r="V33" s="46" t="s">
        <v>29</v>
      </c>
      <c r="W33" s="46" t="s">
        <v>48</v>
      </c>
      <c r="X33" s="46" t="s">
        <v>49</v>
      </c>
      <c r="Y33" s="46" t="s">
        <v>50</v>
      </c>
      <c r="Z33" s="46" t="s">
        <v>51</v>
      </c>
      <c r="AA33" s="46" t="s">
        <v>52</v>
      </c>
      <c r="AB33" s="46" t="s">
        <v>53</v>
      </c>
      <c r="AC33" s="46" t="s">
        <v>54</v>
      </c>
      <c r="AD33" s="46" t="s">
        <v>55</v>
      </c>
      <c r="AE33" s="46" t="s">
        <v>56</v>
      </c>
      <c r="AF33" s="46" t="s">
        <v>57</v>
      </c>
      <c r="AG33" s="48"/>
    </row>
    <row r="34" spans="2:34">
      <c r="B34" s="68" t="s">
        <v>4</v>
      </c>
      <c r="C34" s="69">
        <v>0.36833333333333329</v>
      </c>
      <c r="D34" s="69">
        <v>0.16191666666666665</v>
      </c>
      <c r="H34" s="40"/>
      <c r="I34" s="40"/>
      <c r="J34" s="51"/>
      <c r="K34" s="40"/>
      <c r="L34" s="40"/>
      <c r="M34" s="40"/>
      <c r="O34" s="64">
        <v>41652</v>
      </c>
      <c r="P34" s="73">
        <v>31</v>
      </c>
      <c r="Q34" s="73">
        <v>128</v>
      </c>
      <c r="R34" s="73">
        <v>161</v>
      </c>
      <c r="S34" s="73">
        <v>94</v>
      </c>
      <c r="T34" s="73">
        <v>149</v>
      </c>
      <c r="U34" s="72">
        <v>361</v>
      </c>
      <c r="V34" s="73">
        <v>167</v>
      </c>
      <c r="W34" s="73">
        <v>107</v>
      </c>
      <c r="X34" s="73">
        <v>203</v>
      </c>
      <c r="Y34" s="73">
        <v>45</v>
      </c>
      <c r="Z34" s="73">
        <v>712</v>
      </c>
      <c r="AA34" s="73">
        <v>73</v>
      </c>
      <c r="AB34" s="73">
        <v>669</v>
      </c>
      <c r="AC34" s="73">
        <v>89</v>
      </c>
      <c r="AD34" s="73">
        <v>467</v>
      </c>
      <c r="AE34" s="73">
        <v>155</v>
      </c>
      <c r="AF34" s="73">
        <v>353</v>
      </c>
      <c r="AG34" s="48"/>
    </row>
    <row r="35" spans="2:34">
      <c r="B35" s="68" t="s">
        <v>62</v>
      </c>
      <c r="C35" s="69">
        <v>0.14941666666666667</v>
      </c>
      <c r="D35" s="69">
        <v>0.16375000000000001</v>
      </c>
      <c r="H35" s="40"/>
      <c r="I35" s="40"/>
      <c r="J35" s="40"/>
      <c r="K35" s="40"/>
      <c r="L35" s="40"/>
      <c r="M35" s="40"/>
      <c r="O35" s="64">
        <v>41683</v>
      </c>
      <c r="P35" s="73">
        <v>26</v>
      </c>
      <c r="Q35" s="73">
        <v>108</v>
      </c>
      <c r="R35" s="73">
        <v>144</v>
      </c>
      <c r="S35" s="73">
        <v>104</v>
      </c>
      <c r="T35" s="73">
        <v>131</v>
      </c>
      <c r="U35" s="72">
        <v>400</v>
      </c>
      <c r="V35" s="73">
        <v>121</v>
      </c>
      <c r="W35" s="73">
        <v>96</v>
      </c>
      <c r="X35" s="73">
        <v>155</v>
      </c>
      <c r="Y35" s="73">
        <v>49</v>
      </c>
      <c r="Z35" s="73">
        <v>791</v>
      </c>
      <c r="AA35" s="73">
        <v>69</v>
      </c>
      <c r="AB35" s="73">
        <v>620</v>
      </c>
      <c r="AC35" s="73">
        <v>66</v>
      </c>
      <c r="AD35" s="73">
        <v>516</v>
      </c>
      <c r="AE35" s="73">
        <v>145</v>
      </c>
      <c r="AF35" s="73">
        <v>400</v>
      </c>
      <c r="AG35" s="48"/>
    </row>
    <row r="36" spans="2:34">
      <c r="B36" s="68" t="s">
        <v>35</v>
      </c>
      <c r="C36" s="69">
        <v>0.3143333333333333</v>
      </c>
      <c r="D36" s="69">
        <v>0.19550000000000001</v>
      </c>
      <c r="H36" s="7"/>
      <c r="I36" s="7"/>
      <c r="J36" s="7"/>
      <c r="K36" s="9"/>
      <c r="L36" s="8"/>
      <c r="M36" s="8"/>
      <c r="O36" s="64">
        <v>41711</v>
      </c>
      <c r="P36" s="73">
        <v>30</v>
      </c>
      <c r="Q36" s="73">
        <v>123</v>
      </c>
      <c r="R36" s="73">
        <v>164</v>
      </c>
      <c r="S36" s="73">
        <v>109</v>
      </c>
      <c r="T36" s="73">
        <v>114</v>
      </c>
      <c r="U36" s="72">
        <v>499</v>
      </c>
      <c r="V36" s="73">
        <v>141</v>
      </c>
      <c r="W36" s="73">
        <v>101</v>
      </c>
      <c r="X36" s="73">
        <v>197</v>
      </c>
      <c r="Y36" s="73">
        <v>36</v>
      </c>
      <c r="Z36" s="73">
        <v>760</v>
      </c>
      <c r="AA36" s="73">
        <v>63</v>
      </c>
      <c r="AB36" s="73">
        <v>633</v>
      </c>
      <c r="AC36" s="73">
        <v>62</v>
      </c>
      <c r="AD36" s="73">
        <v>602</v>
      </c>
      <c r="AE36" s="73">
        <v>126</v>
      </c>
      <c r="AF36" s="73">
        <v>416</v>
      </c>
      <c r="AG36" s="48"/>
    </row>
    <row r="37" spans="2:34">
      <c r="B37" s="68" t="s">
        <v>2</v>
      </c>
      <c r="C37" s="69">
        <v>0.1265</v>
      </c>
      <c r="D37" s="69">
        <v>0.10441666666666667</v>
      </c>
      <c r="I37" s="8"/>
      <c r="J37" s="8"/>
      <c r="K37" s="9"/>
      <c r="L37" s="8"/>
      <c r="M37" s="8"/>
      <c r="O37" s="64">
        <v>41742</v>
      </c>
      <c r="P37" s="73">
        <v>25</v>
      </c>
      <c r="Q37" s="73">
        <v>136</v>
      </c>
      <c r="R37" s="73">
        <v>199</v>
      </c>
      <c r="S37" s="73">
        <v>102</v>
      </c>
      <c r="T37" s="73">
        <v>166</v>
      </c>
      <c r="U37" s="72">
        <v>555</v>
      </c>
      <c r="V37" s="73">
        <v>158</v>
      </c>
      <c r="W37" s="73">
        <v>131</v>
      </c>
      <c r="X37" s="73">
        <v>248</v>
      </c>
      <c r="Y37" s="73">
        <v>47</v>
      </c>
      <c r="Z37" s="73">
        <v>935</v>
      </c>
      <c r="AA37" s="73">
        <v>76</v>
      </c>
      <c r="AB37" s="73">
        <v>709</v>
      </c>
      <c r="AC37" s="73">
        <v>118</v>
      </c>
      <c r="AD37" s="73">
        <v>675</v>
      </c>
      <c r="AE37" s="73">
        <v>156</v>
      </c>
      <c r="AF37" s="73">
        <v>379</v>
      </c>
      <c r="AG37" s="48"/>
    </row>
    <row r="38" spans="2:34">
      <c r="B38" s="68" t="s">
        <v>1</v>
      </c>
      <c r="C38" s="69">
        <v>0.68983333333333341</v>
      </c>
      <c r="D38" s="69">
        <v>0.14000000000000001</v>
      </c>
      <c r="I38" s="8"/>
      <c r="J38" s="8"/>
      <c r="K38" s="9"/>
      <c r="L38" s="8"/>
      <c r="M38" s="8"/>
      <c r="O38" s="64">
        <v>41772</v>
      </c>
      <c r="P38" s="73">
        <v>32</v>
      </c>
      <c r="Q38" s="73">
        <v>137</v>
      </c>
      <c r="R38" s="73">
        <v>177</v>
      </c>
      <c r="S38" s="73">
        <v>128</v>
      </c>
      <c r="T38" s="73">
        <v>150</v>
      </c>
      <c r="U38" s="72">
        <v>442</v>
      </c>
      <c r="V38" s="73">
        <v>169</v>
      </c>
      <c r="W38" s="73">
        <v>92</v>
      </c>
      <c r="X38" s="73">
        <v>227</v>
      </c>
      <c r="Y38" s="73">
        <v>64</v>
      </c>
      <c r="Z38" s="73">
        <v>859</v>
      </c>
      <c r="AA38" s="73">
        <v>78</v>
      </c>
      <c r="AB38" s="73">
        <v>720</v>
      </c>
      <c r="AC38" s="73">
        <v>106</v>
      </c>
      <c r="AD38" s="73">
        <v>685</v>
      </c>
      <c r="AE38" s="73">
        <v>122</v>
      </c>
      <c r="AF38" s="73">
        <v>451</v>
      </c>
      <c r="AG38" s="48"/>
    </row>
    <row r="39" spans="2:34">
      <c r="B39" s="68" t="s">
        <v>63</v>
      </c>
      <c r="C39" s="69">
        <v>0.27608333333333329</v>
      </c>
      <c r="D39" s="69">
        <v>0.11808333333333333</v>
      </c>
      <c r="H39" s="7"/>
      <c r="I39" s="8"/>
      <c r="J39" s="8"/>
      <c r="K39" s="9"/>
      <c r="L39" s="8"/>
      <c r="M39" s="8"/>
      <c r="O39" s="64">
        <v>41803</v>
      </c>
      <c r="P39" s="73">
        <v>30</v>
      </c>
      <c r="Q39" s="73">
        <v>169</v>
      </c>
      <c r="R39" s="73">
        <v>189</v>
      </c>
      <c r="S39" s="73">
        <v>116</v>
      </c>
      <c r="T39" s="73">
        <v>155</v>
      </c>
      <c r="U39" s="72">
        <v>472</v>
      </c>
      <c r="V39" s="73">
        <v>173</v>
      </c>
      <c r="W39" s="73">
        <v>106</v>
      </c>
      <c r="X39" s="73">
        <v>265</v>
      </c>
      <c r="Y39" s="73">
        <v>70</v>
      </c>
      <c r="Z39" s="73">
        <v>862</v>
      </c>
      <c r="AA39" s="73">
        <v>86</v>
      </c>
      <c r="AB39" s="73">
        <v>686</v>
      </c>
      <c r="AC39" s="73">
        <v>64</v>
      </c>
      <c r="AD39" s="73">
        <v>627</v>
      </c>
      <c r="AE39" s="73">
        <v>108</v>
      </c>
      <c r="AF39" s="73">
        <v>540</v>
      </c>
      <c r="AG39" s="48"/>
    </row>
    <row r="40" spans="2:34" ht="16">
      <c r="B40" s="57" t="s">
        <v>38</v>
      </c>
      <c r="C40" s="69">
        <v>0.23158333333333334</v>
      </c>
      <c r="D40" s="69">
        <v>9.0583333333333335E-2</v>
      </c>
      <c r="H40" s="82"/>
      <c r="I40" s="82"/>
      <c r="J40" s="54"/>
      <c r="K40" s="9"/>
      <c r="L40" s="8"/>
      <c r="M40" s="8"/>
      <c r="O40" s="64">
        <v>41833</v>
      </c>
      <c r="P40" s="73">
        <v>29</v>
      </c>
      <c r="Q40" s="73">
        <v>151</v>
      </c>
      <c r="R40" s="73">
        <v>212</v>
      </c>
      <c r="S40" s="73">
        <v>107</v>
      </c>
      <c r="T40" s="73">
        <v>188</v>
      </c>
      <c r="U40" s="72">
        <v>526</v>
      </c>
      <c r="V40" s="73">
        <v>193</v>
      </c>
      <c r="W40" s="73">
        <v>120</v>
      </c>
      <c r="X40" s="73">
        <v>235</v>
      </c>
      <c r="Y40" s="73">
        <v>83</v>
      </c>
      <c r="Z40" s="73">
        <v>896</v>
      </c>
      <c r="AA40" s="73">
        <v>92</v>
      </c>
      <c r="AB40" s="73">
        <v>847</v>
      </c>
      <c r="AC40" s="73">
        <v>65</v>
      </c>
      <c r="AD40" s="73">
        <v>636</v>
      </c>
      <c r="AE40" s="73">
        <v>159</v>
      </c>
      <c r="AF40" s="73">
        <v>524</v>
      </c>
      <c r="AG40" s="48"/>
    </row>
    <row r="41" spans="2:34" ht="16">
      <c r="B41" s="57" t="s">
        <v>37</v>
      </c>
      <c r="C41" s="69">
        <v>9.2166666666666675E-2</v>
      </c>
      <c r="D41" s="69">
        <v>7.3749999999999996E-2</v>
      </c>
      <c r="H41" s="17"/>
      <c r="I41" s="17"/>
      <c r="J41" s="54"/>
      <c r="K41" s="9"/>
      <c r="L41" s="8"/>
      <c r="M41" s="8"/>
      <c r="O41" s="64">
        <v>41864</v>
      </c>
      <c r="P41" s="73">
        <v>31</v>
      </c>
      <c r="Q41" s="73">
        <v>143</v>
      </c>
      <c r="R41" s="73">
        <v>184</v>
      </c>
      <c r="S41" s="73">
        <v>129</v>
      </c>
      <c r="T41" s="73">
        <v>157</v>
      </c>
      <c r="U41" s="72">
        <v>601</v>
      </c>
      <c r="V41" s="73">
        <v>176</v>
      </c>
      <c r="W41" s="73">
        <v>90</v>
      </c>
      <c r="X41" s="73">
        <v>271</v>
      </c>
      <c r="Y41" s="73">
        <v>88</v>
      </c>
      <c r="Z41" s="73">
        <v>913</v>
      </c>
      <c r="AA41" s="73">
        <v>89</v>
      </c>
      <c r="AB41" s="73">
        <v>812</v>
      </c>
      <c r="AC41" s="73">
        <v>83</v>
      </c>
      <c r="AD41" s="73">
        <v>644</v>
      </c>
      <c r="AE41" s="73">
        <v>184</v>
      </c>
      <c r="AF41" s="73">
        <v>479</v>
      </c>
      <c r="AG41" s="48"/>
    </row>
    <row r="42" spans="2:34" ht="16">
      <c r="B42" s="57" t="s">
        <v>40</v>
      </c>
      <c r="C42" s="69">
        <v>0.21333333333333335</v>
      </c>
      <c r="D42" s="69">
        <v>6.6333333333333327E-2</v>
      </c>
      <c r="H42" s="17"/>
      <c r="I42" s="17"/>
      <c r="J42" s="54"/>
      <c r="K42" s="9"/>
      <c r="L42" s="8"/>
      <c r="M42" s="8"/>
      <c r="O42" s="64">
        <v>41895</v>
      </c>
      <c r="P42" s="73">
        <v>32</v>
      </c>
      <c r="Q42" s="73">
        <v>102</v>
      </c>
      <c r="R42" s="73">
        <v>177</v>
      </c>
      <c r="S42" s="73">
        <v>120</v>
      </c>
      <c r="T42" s="73">
        <v>137</v>
      </c>
      <c r="U42" s="72">
        <v>573</v>
      </c>
      <c r="V42" s="73">
        <v>184</v>
      </c>
      <c r="W42" s="73">
        <v>96</v>
      </c>
      <c r="X42" s="73">
        <v>208</v>
      </c>
      <c r="Y42" s="73">
        <v>72</v>
      </c>
      <c r="Z42" s="73">
        <v>804</v>
      </c>
      <c r="AA42" s="73">
        <v>98</v>
      </c>
      <c r="AB42" s="73">
        <v>757</v>
      </c>
      <c r="AC42" s="73">
        <v>47</v>
      </c>
      <c r="AD42" s="73">
        <v>610</v>
      </c>
      <c r="AE42" s="73">
        <v>156</v>
      </c>
      <c r="AF42" s="73">
        <v>448</v>
      </c>
      <c r="AG42" s="48"/>
    </row>
    <row r="43" spans="2:34" ht="16">
      <c r="B43" s="68" t="s">
        <v>64</v>
      </c>
      <c r="C43" s="69">
        <v>6.0583333333333336E-2</v>
      </c>
      <c r="D43" s="69">
        <v>2.3333333333333331E-2</v>
      </c>
      <c r="H43" s="17"/>
      <c r="I43" s="17"/>
      <c r="J43" s="54"/>
      <c r="K43" s="9"/>
      <c r="L43" s="8"/>
      <c r="M43" s="8"/>
      <c r="O43" s="64">
        <v>41925</v>
      </c>
      <c r="P43" s="73">
        <v>35</v>
      </c>
      <c r="Q43" s="73">
        <v>147</v>
      </c>
      <c r="R43" s="73">
        <v>177</v>
      </c>
      <c r="S43" s="73">
        <v>111</v>
      </c>
      <c r="T43" s="73">
        <v>167</v>
      </c>
      <c r="U43" s="72">
        <v>559</v>
      </c>
      <c r="V43" s="73">
        <v>197</v>
      </c>
      <c r="W43" s="73">
        <v>91</v>
      </c>
      <c r="X43" s="73">
        <v>290</v>
      </c>
      <c r="Y43" s="73">
        <v>71</v>
      </c>
      <c r="Z43" s="73">
        <v>1047</v>
      </c>
      <c r="AA43" s="73">
        <v>90</v>
      </c>
      <c r="AB43" s="73">
        <v>814</v>
      </c>
      <c r="AC43" s="73">
        <v>55</v>
      </c>
      <c r="AD43" s="73">
        <v>658</v>
      </c>
      <c r="AE43" s="73">
        <v>185</v>
      </c>
      <c r="AF43" s="73">
        <v>402</v>
      </c>
      <c r="AG43" s="48"/>
    </row>
    <row r="44" spans="2:34" ht="16">
      <c r="C44" s="61"/>
      <c r="D44" s="61"/>
      <c r="H44" s="17"/>
      <c r="I44" s="17"/>
      <c r="J44" s="54"/>
      <c r="K44" s="9"/>
      <c r="L44" s="8"/>
      <c r="M44" s="8"/>
      <c r="O44" s="64">
        <v>41956</v>
      </c>
      <c r="P44" s="73">
        <v>26</v>
      </c>
      <c r="Q44" s="73">
        <v>99</v>
      </c>
      <c r="R44" s="73">
        <v>183</v>
      </c>
      <c r="S44" s="73">
        <v>115</v>
      </c>
      <c r="T44" s="73">
        <v>170</v>
      </c>
      <c r="U44" s="72">
        <v>453</v>
      </c>
      <c r="V44" s="73">
        <v>165</v>
      </c>
      <c r="W44" s="73">
        <v>108</v>
      </c>
      <c r="X44" s="73">
        <v>242</v>
      </c>
      <c r="Y44" s="73">
        <v>51</v>
      </c>
      <c r="Z44" s="73">
        <v>979</v>
      </c>
      <c r="AA44" s="73">
        <v>69</v>
      </c>
      <c r="AB44" s="73">
        <v>698</v>
      </c>
      <c r="AC44" s="73">
        <v>37</v>
      </c>
      <c r="AD44" s="73">
        <v>498</v>
      </c>
      <c r="AE44" s="73">
        <v>142</v>
      </c>
      <c r="AF44" s="73">
        <v>428</v>
      </c>
      <c r="AG44" s="48"/>
      <c r="AH44" s="42"/>
    </row>
    <row r="45" spans="2:34" ht="16">
      <c r="C45" s="61"/>
      <c r="D45" s="61"/>
      <c r="H45" s="17"/>
      <c r="I45" s="17"/>
      <c r="J45" s="54"/>
      <c r="K45" s="9"/>
      <c r="L45" s="8"/>
      <c r="M45" s="8"/>
      <c r="O45" s="64">
        <v>41986</v>
      </c>
      <c r="P45" s="73">
        <v>19</v>
      </c>
      <c r="Q45" s="73">
        <v>97</v>
      </c>
      <c r="R45" s="73">
        <v>176</v>
      </c>
      <c r="S45" s="73">
        <v>99</v>
      </c>
      <c r="T45" s="73">
        <v>152</v>
      </c>
      <c r="U45" s="72">
        <v>411</v>
      </c>
      <c r="V45" s="73">
        <v>144</v>
      </c>
      <c r="W45" s="73">
        <v>96</v>
      </c>
      <c r="X45" s="73">
        <v>191</v>
      </c>
      <c r="Y45" s="73">
        <v>53</v>
      </c>
      <c r="Z45" s="73">
        <v>927</v>
      </c>
      <c r="AA45" s="73">
        <v>78</v>
      </c>
      <c r="AB45" s="73">
        <v>793</v>
      </c>
      <c r="AC45" s="73">
        <v>48</v>
      </c>
      <c r="AD45" s="73">
        <v>478</v>
      </c>
      <c r="AE45" s="73">
        <v>149</v>
      </c>
      <c r="AF45" s="73">
        <v>460</v>
      </c>
      <c r="AG45" s="48"/>
    </row>
    <row r="46" spans="2:34" ht="16">
      <c r="C46" s="61"/>
      <c r="D46" s="61"/>
      <c r="H46" s="17"/>
      <c r="I46" s="17"/>
      <c r="J46" s="54"/>
      <c r="K46" s="9"/>
      <c r="L46" s="8"/>
      <c r="M46" s="8"/>
      <c r="O46" s="71">
        <v>42017</v>
      </c>
      <c r="P46" s="73">
        <v>17</v>
      </c>
      <c r="Q46" s="73">
        <v>134</v>
      </c>
      <c r="R46" s="73">
        <v>196</v>
      </c>
      <c r="S46" s="73">
        <v>121</v>
      </c>
      <c r="T46" s="73">
        <v>175</v>
      </c>
      <c r="U46" s="73">
        <v>458</v>
      </c>
      <c r="V46" s="73">
        <v>196</v>
      </c>
      <c r="W46" s="73">
        <v>110</v>
      </c>
      <c r="X46" s="73">
        <v>261</v>
      </c>
      <c r="Y46" s="73">
        <v>61</v>
      </c>
      <c r="Z46" s="73">
        <v>993</v>
      </c>
      <c r="AA46" s="73">
        <v>93</v>
      </c>
      <c r="AB46" s="73">
        <v>846</v>
      </c>
      <c r="AC46" s="73">
        <v>65</v>
      </c>
      <c r="AD46" s="73">
        <v>615</v>
      </c>
      <c r="AE46" s="73">
        <v>180</v>
      </c>
      <c r="AF46" s="73">
        <v>468</v>
      </c>
      <c r="AG46" s="48"/>
    </row>
    <row r="47" spans="2:34" ht="16">
      <c r="C47" s="61"/>
      <c r="D47" s="61"/>
      <c r="H47" s="17"/>
      <c r="I47" s="17"/>
      <c r="J47" s="54"/>
      <c r="K47" s="9"/>
      <c r="L47" s="8"/>
      <c r="M47" s="8"/>
      <c r="O47" s="71">
        <v>42048</v>
      </c>
      <c r="P47" s="73">
        <v>13</v>
      </c>
      <c r="Q47" s="73">
        <v>150</v>
      </c>
      <c r="R47" s="73">
        <v>193</v>
      </c>
      <c r="S47" s="73">
        <v>111</v>
      </c>
      <c r="T47" s="73">
        <v>163</v>
      </c>
      <c r="U47" s="73">
        <v>487</v>
      </c>
      <c r="V47" s="73">
        <v>179</v>
      </c>
      <c r="W47" s="73">
        <v>113</v>
      </c>
      <c r="X47" s="73">
        <v>237</v>
      </c>
      <c r="Y47" s="73">
        <v>82</v>
      </c>
      <c r="Z47" s="73">
        <v>930</v>
      </c>
      <c r="AA47" s="73">
        <v>105</v>
      </c>
      <c r="AB47" s="73">
        <v>789</v>
      </c>
      <c r="AC47" s="73">
        <v>68</v>
      </c>
      <c r="AD47" s="73">
        <v>649</v>
      </c>
      <c r="AE47" s="73">
        <v>169</v>
      </c>
      <c r="AF47" s="73">
        <v>471</v>
      </c>
      <c r="AG47" s="48"/>
    </row>
    <row r="48" spans="2:34" ht="16">
      <c r="C48" s="42"/>
      <c r="D48" s="31"/>
      <c r="H48" s="17"/>
      <c r="I48" s="17"/>
      <c r="J48" s="54"/>
      <c r="K48" s="9"/>
      <c r="L48" s="8"/>
      <c r="M48" s="8"/>
      <c r="O48" s="71">
        <v>42076</v>
      </c>
      <c r="P48" s="73">
        <v>18</v>
      </c>
      <c r="Q48" s="73">
        <v>173</v>
      </c>
      <c r="R48" s="73">
        <v>214</v>
      </c>
      <c r="S48" s="73">
        <v>117</v>
      </c>
      <c r="T48" s="73">
        <v>139</v>
      </c>
      <c r="U48" s="73">
        <v>511</v>
      </c>
      <c r="V48" s="73">
        <v>209</v>
      </c>
      <c r="W48" s="73">
        <v>102</v>
      </c>
      <c r="X48" s="73">
        <v>173</v>
      </c>
      <c r="Y48" s="73">
        <v>71</v>
      </c>
      <c r="Z48" s="73">
        <v>994</v>
      </c>
      <c r="AA48" s="73">
        <v>86</v>
      </c>
      <c r="AB48" s="73">
        <v>783</v>
      </c>
      <c r="AC48" s="73">
        <v>96</v>
      </c>
      <c r="AD48" s="73">
        <v>682</v>
      </c>
      <c r="AE48" s="73">
        <v>200</v>
      </c>
      <c r="AF48" s="73">
        <v>479</v>
      </c>
      <c r="AG48" s="48"/>
    </row>
    <row r="49" spans="3:50" ht="16">
      <c r="C49" s="42"/>
      <c r="D49" s="31"/>
      <c r="H49" s="17"/>
      <c r="I49" s="17"/>
      <c r="J49" s="54"/>
      <c r="K49" s="9"/>
      <c r="L49" s="8"/>
      <c r="M49" s="8"/>
      <c r="O49" s="71">
        <v>42107</v>
      </c>
      <c r="P49" s="73">
        <v>14</v>
      </c>
      <c r="Q49" s="73">
        <v>160</v>
      </c>
      <c r="R49" s="73">
        <v>236</v>
      </c>
      <c r="S49" s="73">
        <v>122</v>
      </c>
      <c r="T49" s="73">
        <v>189</v>
      </c>
      <c r="U49" s="73">
        <v>545</v>
      </c>
      <c r="V49" s="73">
        <v>261</v>
      </c>
      <c r="W49" s="73">
        <v>124</v>
      </c>
      <c r="X49" s="73">
        <v>302</v>
      </c>
      <c r="Y49" s="73">
        <v>108</v>
      </c>
      <c r="Z49" s="73">
        <v>1163</v>
      </c>
      <c r="AA49" s="73">
        <v>103</v>
      </c>
      <c r="AB49" s="73">
        <v>969</v>
      </c>
      <c r="AC49" s="73">
        <v>86</v>
      </c>
      <c r="AD49" s="73">
        <v>737</v>
      </c>
      <c r="AE49" s="73">
        <v>184</v>
      </c>
      <c r="AF49" s="73">
        <v>496</v>
      </c>
    </row>
    <row r="50" spans="3:50" ht="16">
      <c r="C50" s="42"/>
      <c r="D50" s="31"/>
      <c r="H50" s="17"/>
      <c r="I50" s="17"/>
      <c r="J50" s="54"/>
      <c r="K50" s="9"/>
      <c r="L50" s="8"/>
      <c r="M50" s="8"/>
      <c r="O50" s="71">
        <v>42137</v>
      </c>
      <c r="P50" s="73">
        <v>16</v>
      </c>
      <c r="Q50" s="73">
        <v>155</v>
      </c>
      <c r="R50" s="73">
        <v>212</v>
      </c>
      <c r="S50" s="73">
        <v>149</v>
      </c>
      <c r="T50" s="73">
        <v>173</v>
      </c>
      <c r="U50" s="73">
        <v>566</v>
      </c>
      <c r="V50" s="73">
        <v>269</v>
      </c>
      <c r="W50" s="73">
        <v>97</v>
      </c>
      <c r="X50" s="73">
        <v>229</v>
      </c>
      <c r="Y50" s="73">
        <v>75</v>
      </c>
      <c r="Z50" s="73">
        <v>1099</v>
      </c>
      <c r="AA50" s="73">
        <v>98</v>
      </c>
      <c r="AB50" s="73">
        <v>865</v>
      </c>
      <c r="AC50" s="73">
        <v>82</v>
      </c>
      <c r="AD50" s="73">
        <v>687</v>
      </c>
      <c r="AE50" s="73">
        <v>127</v>
      </c>
      <c r="AF50" s="73">
        <v>530</v>
      </c>
      <c r="AG50" s="47"/>
    </row>
    <row r="51" spans="3:50">
      <c r="C51" s="42"/>
      <c r="D51" s="31"/>
      <c r="H51" s="17"/>
      <c r="I51" s="17"/>
      <c r="J51" s="53"/>
      <c r="K51" s="9"/>
      <c r="L51" s="8"/>
      <c r="M51" s="8"/>
      <c r="O51" s="71"/>
    </row>
    <row r="52" spans="3:50" ht="12.75" customHeight="1">
      <c r="D52" s="31"/>
      <c r="H52" s="8"/>
      <c r="I52" s="8"/>
      <c r="J52" s="54"/>
      <c r="K52" s="8"/>
      <c r="L52" s="8"/>
      <c r="M52" s="8"/>
      <c r="O52" s="10" t="s">
        <v>30</v>
      </c>
      <c r="P52" s="28">
        <f>AVERAGE(P39:P50)</f>
        <v>23.333333333333332</v>
      </c>
      <c r="Q52" s="47">
        <f t="shared" ref="Q52:AF52" si="3">AVERAGE(Q39:Q50)</f>
        <v>140</v>
      </c>
      <c r="R52" s="47">
        <f t="shared" si="3"/>
        <v>195.75</v>
      </c>
      <c r="S52" s="47">
        <f t="shared" si="3"/>
        <v>118.08333333333333</v>
      </c>
      <c r="T52" s="47">
        <f t="shared" si="3"/>
        <v>163.75</v>
      </c>
      <c r="U52" s="47">
        <f t="shared" si="3"/>
        <v>513.5</v>
      </c>
      <c r="V52" s="47">
        <f t="shared" si="3"/>
        <v>195.5</v>
      </c>
      <c r="W52" s="47">
        <f t="shared" si="3"/>
        <v>104.41666666666667</v>
      </c>
      <c r="X52" s="47">
        <f t="shared" si="3"/>
        <v>242</v>
      </c>
      <c r="Y52" s="47">
        <f t="shared" si="3"/>
        <v>73.75</v>
      </c>
      <c r="Z52" s="47">
        <f t="shared" si="3"/>
        <v>967.25</v>
      </c>
      <c r="AA52" s="47">
        <f t="shared" si="3"/>
        <v>90.583333333333329</v>
      </c>
      <c r="AB52" s="47">
        <f t="shared" si="3"/>
        <v>804.91666666666663</v>
      </c>
      <c r="AC52" s="47">
        <f t="shared" si="3"/>
        <v>66.333333333333329</v>
      </c>
      <c r="AD52" s="47">
        <f t="shared" si="3"/>
        <v>626.75</v>
      </c>
      <c r="AE52" s="47">
        <f t="shared" si="3"/>
        <v>161.91666666666666</v>
      </c>
      <c r="AF52" s="47">
        <f t="shared" si="3"/>
        <v>477.08333333333331</v>
      </c>
    </row>
    <row r="53" spans="3:50" s="42" customFormat="1" ht="12.75" customHeight="1">
      <c r="C53" s="30"/>
      <c r="D53" s="31"/>
      <c r="H53" s="40"/>
      <c r="I53" s="40"/>
      <c r="J53" s="54"/>
      <c r="K53" s="40"/>
      <c r="L53" s="40"/>
      <c r="M53" s="40"/>
      <c r="O53" s="23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H53" s="10"/>
    </row>
    <row r="54" spans="3:50" s="42" customFormat="1" ht="12.75" customHeight="1">
      <c r="C54" s="30"/>
      <c r="D54" s="31"/>
      <c r="H54" s="40"/>
      <c r="I54" s="40"/>
      <c r="J54" s="54"/>
      <c r="K54" s="40"/>
      <c r="L54" s="40"/>
      <c r="M54" s="40"/>
      <c r="O54" s="1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</row>
    <row r="55" spans="3:50" s="42" customFormat="1" ht="12.75" customHeight="1">
      <c r="C55" s="30"/>
      <c r="D55" s="31"/>
      <c r="H55" s="40"/>
      <c r="I55" s="40"/>
      <c r="J55" s="54"/>
      <c r="K55" s="40"/>
      <c r="L55" s="40"/>
      <c r="M55" s="4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H55" s="57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</row>
    <row r="56" spans="3:50" s="42" customFormat="1" ht="12.75" customHeight="1">
      <c r="C56" s="30"/>
      <c r="D56" s="31"/>
      <c r="H56" s="40"/>
      <c r="I56" s="40"/>
      <c r="J56" s="54"/>
      <c r="K56" s="40"/>
      <c r="L56" s="40"/>
      <c r="M56" s="40"/>
      <c r="O56" s="10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</row>
    <row r="57" spans="3:50" s="42" customFormat="1" ht="12.75" customHeight="1">
      <c r="C57" s="30"/>
      <c r="D57" s="31"/>
      <c r="H57" s="40"/>
      <c r="I57" s="40"/>
      <c r="J57" s="40"/>
      <c r="K57" s="40"/>
      <c r="L57" s="40"/>
      <c r="M57" s="40"/>
      <c r="O57" s="10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</row>
    <row r="58" spans="3:50" ht="12.75" customHeight="1">
      <c r="D58" s="31"/>
      <c r="H58" s="7"/>
      <c r="I58" s="8"/>
      <c r="J58" s="8"/>
      <c r="K58" s="8"/>
      <c r="L58" s="8"/>
      <c r="M58" s="8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</row>
    <row r="59" spans="3:50" ht="16">
      <c r="D59" s="31"/>
      <c r="H59" s="14"/>
      <c r="I59" s="8"/>
      <c r="J59" s="8"/>
      <c r="K59" s="8"/>
      <c r="L59" s="8"/>
      <c r="M59" s="8"/>
      <c r="O59" s="42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57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</row>
    <row r="60" spans="3:50">
      <c r="D60" s="31"/>
      <c r="H60" s="15"/>
      <c r="I60" s="15"/>
      <c r="J60" s="15"/>
      <c r="K60" s="15"/>
      <c r="L60" s="15"/>
      <c r="M60" s="15"/>
      <c r="O60" s="42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45"/>
      <c r="AH60" s="45"/>
    </row>
    <row r="61" spans="3:50">
      <c r="H61" s="84"/>
      <c r="I61" s="84"/>
      <c r="J61" s="84"/>
      <c r="K61" s="84"/>
      <c r="L61" s="84"/>
      <c r="M61" s="84"/>
      <c r="O61" s="5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</row>
    <row r="62" spans="3:50">
      <c r="H62" s="84"/>
      <c r="I62" s="84"/>
      <c r="J62" s="84"/>
      <c r="K62" s="84"/>
      <c r="L62" s="84"/>
      <c r="M62" s="84"/>
      <c r="O62" s="42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</row>
    <row r="63" spans="3:50">
      <c r="H63" s="85"/>
      <c r="I63" s="82"/>
      <c r="J63" s="82"/>
      <c r="K63" s="82"/>
      <c r="L63" s="82"/>
      <c r="M63" s="82"/>
      <c r="O63" s="42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</row>
    <row r="64" spans="3:50">
      <c r="H64" s="8"/>
      <c r="I64" s="8"/>
      <c r="J64" s="8"/>
      <c r="K64" s="8"/>
      <c r="L64" s="8"/>
      <c r="M64" s="8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</row>
    <row r="65" spans="8:32" ht="54" customHeight="1">
      <c r="H65" s="79"/>
      <c r="I65" s="79"/>
      <c r="J65" s="79"/>
      <c r="K65" s="79"/>
      <c r="L65" s="79"/>
      <c r="M65" s="79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</row>
    <row r="66" spans="8:32">
      <c r="H66" s="50"/>
      <c r="I66" s="50"/>
      <c r="J66" s="50"/>
      <c r="K66" s="50"/>
      <c r="L66" s="50"/>
      <c r="M66" s="50"/>
      <c r="P66" s="20"/>
      <c r="Q66" s="22"/>
      <c r="R66" s="18"/>
      <c r="S66" s="18"/>
      <c r="T66" s="18"/>
      <c r="U66" s="18"/>
      <c r="V66" s="18"/>
      <c r="W66" s="18"/>
      <c r="X66" s="18"/>
      <c r="Y66" s="18"/>
      <c r="Z66" s="18"/>
    </row>
    <row r="67" spans="8:32">
      <c r="H67" s="50"/>
      <c r="I67" s="50"/>
      <c r="J67" s="50"/>
      <c r="K67" s="50"/>
      <c r="L67" s="50"/>
      <c r="M67" s="50"/>
      <c r="P67" s="19"/>
      <c r="Q67" s="22"/>
      <c r="R67" s="18"/>
      <c r="S67" s="18"/>
      <c r="T67" s="18"/>
      <c r="U67" s="18"/>
      <c r="V67" s="18"/>
      <c r="W67" s="18"/>
      <c r="X67" s="18"/>
      <c r="Y67" s="18"/>
      <c r="Z67" s="18"/>
    </row>
    <row r="68" spans="8:32">
      <c r="H68" s="50"/>
      <c r="I68" s="50"/>
      <c r="J68" s="50"/>
      <c r="K68" s="50"/>
      <c r="L68" s="50"/>
      <c r="M68" s="50"/>
      <c r="P68" s="19"/>
      <c r="Q68" s="22"/>
      <c r="R68" s="18"/>
      <c r="S68" s="18"/>
      <c r="T68" s="18"/>
      <c r="U68" s="18"/>
      <c r="V68" s="18"/>
      <c r="W68" s="18"/>
      <c r="X68" s="18"/>
      <c r="Y68" s="18"/>
      <c r="Z68" s="18"/>
    </row>
    <row r="69" spans="8:32">
      <c r="I69" s="1"/>
      <c r="P69" s="19"/>
      <c r="Q69" s="22"/>
    </row>
    <row r="70" spans="8:32">
      <c r="I70" s="1"/>
      <c r="P70" s="19"/>
      <c r="Q70" s="22"/>
    </row>
    <row r="71" spans="8:32">
      <c r="I71" s="1"/>
      <c r="P71" s="19"/>
      <c r="Q71" s="22"/>
    </row>
    <row r="72" spans="8:32">
      <c r="I72" s="1"/>
      <c r="P72" s="19"/>
    </row>
    <row r="73" spans="8:32">
      <c r="I73" s="1"/>
      <c r="P73" s="19"/>
    </row>
    <row r="74" spans="8:32">
      <c r="I74" s="1"/>
      <c r="P74" s="19"/>
    </row>
    <row r="75" spans="8:32">
      <c r="I75" s="1"/>
      <c r="P75" s="19"/>
    </row>
    <row r="76" spans="8:32">
      <c r="I76" s="1"/>
      <c r="P76" s="19"/>
    </row>
  </sheetData>
  <sortState xmlns:xlrd2="http://schemas.microsoft.com/office/spreadsheetml/2017/richdata2" ref="B30:D46">
    <sortCondition descending="1" ref="D30:D46"/>
  </sortState>
  <mergeCells count="11">
    <mergeCell ref="P4:AF5"/>
    <mergeCell ref="O3:AF3"/>
    <mergeCell ref="B3:E3"/>
    <mergeCell ref="H3:M3"/>
    <mergeCell ref="H65:M65"/>
    <mergeCell ref="L29:L33"/>
    <mergeCell ref="H18:I18"/>
    <mergeCell ref="P30:AA31"/>
    <mergeCell ref="H40:I40"/>
    <mergeCell ref="H61:M62"/>
    <mergeCell ref="H63:M63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21"/>
  <sheetViews>
    <sheetView workbookViewId="0">
      <selection activeCell="B4" sqref="B4:D21"/>
    </sheetView>
  </sheetViews>
  <sheetFormatPr baseColWidth="10" defaultColWidth="8.83203125" defaultRowHeight="13"/>
  <sheetData>
    <row r="4" spans="2:4">
      <c r="B4" t="s">
        <v>9</v>
      </c>
      <c r="C4" t="s">
        <v>0</v>
      </c>
      <c r="D4" t="s">
        <v>65</v>
      </c>
    </row>
    <row r="5" spans="2:4">
      <c r="B5" t="s">
        <v>3</v>
      </c>
      <c r="C5">
        <v>1.1516666666666668</v>
      </c>
      <c r="D5">
        <v>0.79208333333333336</v>
      </c>
    </row>
    <row r="6" spans="2:4">
      <c r="B6" t="s">
        <v>39</v>
      </c>
      <c r="C6">
        <v>0.71966666666666668</v>
      </c>
      <c r="D6">
        <v>0.66566666666666663</v>
      </c>
    </row>
    <row r="7" spans="2:4">
      <c r="B7" t="s">
        <v>60</v>
      </c>
      <c r="C7">
        <v>1.1798333333333333</v>
      </c>
      <c r="D7">
        <v>0.47366666666666668</v>
      </c>
    </row>
    <row r="8" spans="2:4">
      <c r="B8" t="s">
        <v>41</v>
      </c>
      <c r="C8">
        <v>0.97516666666666663</v>
      </c>
      <c r="D8">
        <v>0.54400000000000004</v>
      </c>
    </row>
    <row r="9" spans="2:4">
      <c r="B9" t="s">
        <v>58</v>
      </c>
      <c r="C9">
        <v>0.73433333333333339</v>
      </c>
      <c r="D9">
        <v>0.42133333333333334</v>
      </c>
    </row>
    <row r="10" spans="2:4">
      <c r="B10" t="s">
        <v>36</v>
      </c>
      <c r="C10">
        <v>0.27224999999999999</v>
      </c>
      <c r="D10">
        <v>0.21633333333333335</v>
      </c>
    </row>
    <row r="11" spans="2:4">
      <c r="B11" t="s">
        <v>61</v>
      </c>
      <c r="C11">
        <v>0.51866666666666661</v>
      </c>
      <c r="D11">
        <v>0.17441666666666666</v>
      </c>
    </row>
    <row r="12" spans="2:4">
      <c r="B12" t="s">
        <v>4</v>
      </c>
      <c r="C12">
        <v>0.40575</v>
      </c>
      <c r="D12">
        <v>0.14341666666666666</v>
      </c>
    </row>
    <row r="13" spans="2:4">
      <c r="B13" t="s">
        <v>62</v>
      </c>
      <c r="C13">
        <v>0.17116666666666666</v>
      </c>
      <c r="D13">
        <v>0.14591666666666667</v>
      </c>
    </row>
    <row r="14" spans="2:4">
      <c r="B14" t="s">
        <v>35</v>
      </c>
      <c r="C14">
        <v>0.38374999999999998</v>
      </c>
      <c r="D14">
        <v>0.15783333333333335</v>
      </c>
    </row>
    <row r="15" spans="2:4">
      <c r="B15" t="s">
        <v>2</v>
      </c>
      <c r="C15">
        <v>0.16366666666666665</v>
      </c>
      <c r="D15">
        <v>0.10308333333333333</v>
      </c>
    </row>
    <row r="16" spans="2:4">
      <c r="B16" t="s">
        <v>1</v>
      </c>
      <c r="C16">
        <v>0.81533333333333335</v>
      </c>
      <c r="D16">
        <v>0.12616666666666668</v>
      </c>
    </row>
    <row r="17" spans="2:4">
      <c r="B17" t="s">
        <v>63</v>
      </c>
      <c r="C17">
        <v>0.34366666666666668</v>
      </c>
      <c r="D17">
        <v>0.10575</v>
      </c>
    </row>
    <row r="18" spans="2:4">
      <c r="B18" t="s">
        <v>38</v>
      </c>
      <c r="C18">
        <v>0.23275000000000001</v>
      </c>
      <c r="D18">
        <v>7.3333333333333334E-2</v>
      </c>
    </row>
    <row r="19" spans="2:4">
      <c r="B19" t="s">
        <v>37</v>
      </c>
      <c r="C19">
        <v>0.126</v>
      </c>
      <c r="D19">
        <v>5.1999999999999998E-2</v>
      </c>
    </row>
    <row r="20" spans="2:4">
      <c r="B20" t="s">
        <v>40</v>
      </c>
      <c r="C20">
        <v>0.22616666666666665</v>
      </c>
      <c r="D20">
        <v>7.4583333333333335E-2</v>
      </c>
    </row>
    <row r="21" spans="2:4">
      <c r="B21" t="s">
        <v>64</v>
      </c>
      <c r="C21">
        <v>5.425E-2</v>
      </c>
      <c r="D21">
        <v>2.6833333333333331E-2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2012-07-10T14:09:42Z</cp:lastPrinted>
  <dcterms:created xsi:type="dcterms:W3CDTF">2010-10-07T13:05:38Z</dcterms:created>
  <dcterms:modified xsi:type="dcterms:W3CDTF">2021-05-02T03:49:12Z</dcterms:modified>
</cp:coreProperties>
</file>