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1FEA10AF-8FC2-5844-8D33-1C39B3BE6C54}" xr6:coauthVersionLast="47" xr6:coauthVersionMax="47" xr10:uidLastSave="{00000000-0000-0000-0000-000000000000}"/>
  <bookViews>
    <workbookView xWindow="0" yWindow="4120" windowWidth="23000" windowHeight="14840" tabRatio="384" xr2:uid="{00000000-000D-0000-FFFF-FFFF00000000}"/>
  </bookViews>
  <sheets>
    <sheet name="T2.3" sheetId="1" r:id="rId1"/>
  </sheets>
  <definedNames>
    <definedName name="_xlnm.Print_Area" localSheetId="0">'T2.3'!$A$1:$V$67</definedName>
    <definedName name="_xlnm.Print_Titles" localSheetId="0">'T2.3'!$1:$7</definedName>
  </definedNames>
  <calcPr calcId="191029"/>
</workbook>
</file>

<file path=xl/calcChain.xml><?xml version="1.0" encoding="utf-8"?>
<calcChain xmlns="http://schemas.openxmlformats.org/spreadsheetml/2006/main">
  <c r="D33" i="1" l="1"/>
  <c r="C33" i="1"/>
  <c r="G33" i="1"/>
  <c r="F33" i="1"/>
  <c r="J33" i="1"/>
  <c r="I33" i="1"/>
  <c r="M33" i="1"/>
  <c r="L33" i="1"/>
  <c r="P33" i="1"/>
  <c r="O33" i="1"/>
  <c r="V33" i="1"/>
  <c r="U33" i="1"/>
  <c r="S33" i="1"/>
  <c r="R33" i="1"/>
  <c r="V12" i="1"/>
  <c r="V21" i="1"/>
  <c r="V35" i="1"/>
  <c r="U12" i="1"/>
  <c r="U21" i="1"/>
  <c r="U35" i="1"/>
  <c r="B77" i="1"/>
  <c r="C76" i="1" s="1"/>
  <c r="C70" i="1"/>
  <c r="C74" i="1"/>
  <c r="C73" i="1"/>
  <c r="C21" i="1"/>
  <c r="R21" i="1"/>
  <c r="S21" i="1"/>
  <c r="O21" i="1"/>
  <c r="P21" i="1"/>
  <c r="M21" i="1"/>
  <c r="L21" i="1"/>
  <c r="J21" i="1"/>
  <c r="I21" i="1"/>
  <c r="G21" i="1"/>
  <c r="F21" i="1"/>
  <c r="D21" i="1"/>
  <c r="D12" i="1"/>
  <c r="D35" i="1"/>
  <c r="F12" i="1"/>
  <c r="F35" i="1" s="1"/>
  <c r="G12" i="1"/>
  <c r="G35" i="1"/>
  <c r="I12" i="1"/>
  <c r="I35" i="1" s="1"/>
  <c r="J12" i="1"/>
  <c r="J35" i="1"/>
  <c r="L12" i="1"/>
  <c r="L35" i="1" s="1"/>
  <c r="M12" i="1"/>
  <c r="M35" i="1"/>
  <c r="P12" i="1"/>
  <c r="P35" i="1" s="1"/>
  <c r="O12" i="1"/>
  <c r="O35" i="1"/>
  <c r="S12" i="1"/>
  <c r="S35" i="1" s="1"/>
  <c r="R12" i="1"/>
  <c r="R35" i="1"/>
  <c r="C12" i="1"/>
  <c r="C35" i="1" s="1"/>
  <c r="C71" i="1" l="1"/>
  <c r="C68" i="1"/>
  <c r="C75" i="1"/>
  <c r="C72" i="1"/>
  <c r="C69" i="1"/>
</calcChain>
</file>

<file path=xl/sharedStrings.xml><?xml version="1.0" encoding="utf-8"?>
<sst xmlns="http://schemas.openxmlformats.org/spreadsheetml/2006/main" count="97" uniqueCount="47">
  <si>
    <t>Fee-Paying</t>
  </si>
  <si>
    <t>Female Students</t>
  </si>
  <si>
    <t>(included in Total)</t>
  </si>
  <si>
    <t>Course Type and Course</t>
  </si>
  <si>
    <t>Enrol</t>
  </si>
  <si>
    <t>EFTSU</t>
  </si>
  <si>
    <t>Doctorate</t>
  </si>
  <si>
    <t>Master's Research</t>
  </si>
  <si>
    <t>Master's Coursework</t>
  </si>
  <si>
    <t>OTHER POSTGRADUATE</t>
  </si>
  <si>
    <t>Higher Degree Qualifying</t>
  </si>
  <si>
    <t>Graduate Diploma</t>
  </si>
  <si>
    <t>Graduate Certificate</t>
  </si>
  <si>
    <t>UNDERGRADUATE</t>
  </si>
  <si>
    <t>Graduate Entry Bachelor's</t>
  </si>
  <si>
    <t>Bachelor's Honours</t>
  </si>
  <si>
    <t>Bachelor's Pass</t>
  </si>
  <si>
    <t>Diploma</t>
  </si>
  <si>
    <t>Enabling</t>
  </si>
  <si>
    <t>Non Award</t>
  </si>
  <si>
    <t>Sub-total Undergraduate</t>
  </si>
  <si>
    <t>TOTAL ENROLMENTS</t>
  </si>
  <si>
    <t xml:space="preserve"> </t>
  </si>
  <si>
    <t>HIGHER DEGREE RESEARCH</t>
  </si>
  <si>
    <t>Sub-total H D Research</t>
  </si>
  <si>
    <t>Time-Limit &amp;</t>
  </si>
  <si>
    <t>Total All</t>
  </si>
  <si>
    <t>Students</t>
  </si>
  <si>
    <t>Sub-total Other Postgrad</t>
  </si>
  <si>
    <t>Domestic Non</t>
  </si>
  <si>
    <t>Domestic</t>
  </si>
  <si>
    <t>Onshore</t>
  </si>
  <si>
    <t>Offshore</t>
  </si>
  <si>
    <t xml:space="preserve"> International</t>
  </si>
  <si>
    <t>Bridging</t>
  </si>
  <si>
    <t>Doctorate  4.9%</t>
  </si>
  <si>
    <t>Master's Research  2.3%</t>
  </si>
  <si>
    <t>Master's Coursework  10.7%</t>
  </si>
  <si>
    <t>H D Qual  0.4%</t>
  </si>
  <si>
    <t>Grad Dip &amp; Cert 10.9%</t>
  </si>
  <si>
    <t>Grad Entry Bach  2.8%</t>
  </si>
  <si>
    <t>Bachelor's Honours  0.7%</t>
  </si>
  <si>
    <t>Bachelor's Pass  61.1%</t>
  </si>
  <si>
    <t>Misc Enrols &amp; Dip  6.2%</t>
  </si>
  <si>
    <t>Postgraduate Cross Inst</t>
  </si>
  <si>
    <t>Undergraduate Cross Inst</t>
  </si>
  <si>
    <t xml:space="preserve">TABLE 2.3: COMMENCING STUDENT ENROLMENTS AND LOAD BY COURSE TYPE AND FUNDING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</si>
</sst>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"/>
    <numFmt numFmtId="177" formatCode="0.000"/>
    <numFmt numFmtId="178" formatCode="0.0"/>
    <numFmt numFmtId="179" formatCode="0.0%"/>
  </numFmts>
  <fonts count="10">
    <font>
      <sz val="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name val="LinePrinter"/>
    </font>
    <font>
      <i/>
      <sz val="8"/>
      <name val="Times New Roman"/>
      <family val="1"/>
    </font>
    <font>
      <sz val="7"/>
      <name val="Times New Roman"/>
      <family val="1"/>
    </font>
    <font>
      <i/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178" fontId="4" fillId="0" borderId="0" xfId="0" applyNumberFormat="1" applyFont="1"/>
    <xf numFmtId="0" fontId="1" fillId="0" borderId="0" xfId="0" applyFont="1"/>
    <xf numFmtId="178" fontId="1" fillId="0" borderId="0" xfId="0" applyNumberFormat="1" applyFont="1"/>
    <xf numFmtId="0" fontId="1" fillId="0" borderId="0" xfId="0" applyNumberFormat="1" applyFont="1"/>
    <xf numFmtId="0" fontId="6" fillId="0" borderId="1" xfId="0" applyNumberFormat="1" applyFont="1" applyBorder="1"/>
    <xf numFmtId="1" fontId="3" fillId="0" borderId="1" xfId="0" applyNumberFormat="1" applyFont="1" applyBorder="1" applyAlignment="1">
      <alignment horizontal="centerContinuous"/>
    </xf>
    <xf numFmtId="178" fontId="3" fillId="0" borderId="1" xfId="0" applyNumberFormat="1" applyFont="1" applyBorder="1" applyAlignment="1">
      <alignment horizontal="centerContinuous"/>
    </xf>
    <xf numFmtId="0" fontId="6" fillId="0" borderId="0" xfId="0" applyNumberFormat="1" applyFont="1" applyBorder="1"/>
    <xf numFmtId="0" fontId="3" fillId="0" borderId="2" xfId="0" applyNumberFormat="1" applyFont="1" applyBorder="1"/>
    <xf numFmtId="1" fontId="3" fillId="0" borderId="2" xfId="0" applyNumberFormat="1" applyFont="1" applyBorder="1" applyAlignment="1">
      <alignment horizontal="right"/>
    </xf>
    <xf numFmtId="178" fontId="3" fillId="0" borderId="2" xfId="0" applyNumberFormat="1" applyFont="1" applyBorder="1" applyAlignment="1">
      <alignment horizontal="right"/>
    </xf>
    <xf numFmtId="0" fontId="3" fillId="0" borderId="0" xfId="0" applyNumberFormat="1" applyFont="1" applyBorder="1"/>
    <xf numFmtId="176" fontId="3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78" fontId="3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5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0" xfId="0" applyNumberFormat="1" applyFont="1"/>
    <xf numFmtId="178" fontId="4" fillId="0" borderId="0" xfId="0" applyNumberFormat="1" applyFont="1" applyAlignment="1">
      <alignment horizontal="right"/>
    </xf>
    <xf numFmtId="0" fontId="8" fillId="0" borderId="0" xfId="0" applyFont="1"/>
    <xf numFmtId="0" fontId="2" fillId="0" borderId="0" xfId="0" applyNumberFormat="1" applyFont="1"/>
    <xf numFmtId="0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8" fontId="2" fillId="0" borderId="3" xfId="0" applyNumberFormat="1" applyFont="1" applyBorder="1" applyAlignment="1">
      <alignment vertical="center"/>
    </xf>
    <xf numFmtId="0" fontId="4" fillId="0" borderId="0" xfId="0" quotePrefix="1" applyFont="1" applyAlignment="1">
      <alignment horizontal="left"/>
    </xf>
    <xf numFmtId="1" fontId="8" fillId="0" borderId="0" xfId="0" quotePrefix="1" applyNumberFormat="1" applyFont="1" applyAlignment="1">
      <alignment horizontal="left"/>
    </xf>
    <xf numFmtId="0" fontId="4" fillId="0" borderId="0" xfId="0" applyFont="1" applyBorder="1"/>
    <xf numFmtId="1" fontId="7" fillId="0" borderId="1" xfId="0" applyNumberFormat="1" applyFont="1" applyBorder="1" applyAlignment="1">
      <alignment horizontal="centerContinuous"/>
    </xf>
    <xf numFmtId="0" fontId="8" fillId="0" borderId="0" xfId="0" quotePrefix="1" applyFont="1" applyAlignment="1">
      <alignment horizontal="left"/>
    </xf>
    <xf numFmtId="177" fontId="7" fillId="0" borderId="1" xfId="0" applyNumberFormat="1" applyFont="1" applyBorder="1" applyAlignment="1">
      <alignment horizontal="centerContinuous"/>
    </xf>
    <xf numFmtId="176" fontId="7" fillId="0" borderId="1" xfId="0" applyNumberFormat="1" applyFont="1" applyBorder="1" applyAlignment="1"/>
    <xf numFmtId="176" fontId="7" fillId="0" borderId="1" xfId="0" applyNumberFormat="1" applyFont="1" applyBorder="1" applyAlignment="1">
      <alignment horizontal="right"/>
    </xf>
    <xf numFmtId="1" fontId="7" fillId="0" borderId="2" xfId="0" applyNumberFormat="1" applyFont="1" applyBorder="1" applyAlignment="1">
      <alignment horizontal="centerContinuous" vertical="top"/>
    </xf>
    <xf numFmtId="177" fontId="7" fillId="0" borderId="2" xfId="0" applyNumberFormat="1" applyFont="1" applyBorder="1" applyAlignment="1">
      <alignment horizontal="centerContinuous" vertical="top"/>
    </xf>
    <xf numFmtId="176" fontId="7" fillId="0" borderId="0" xfId="0" applyNumberFormat="1" applyFont="1" applyAlignment="1">
      <alignment vertical="top"/>
    </xf>
    <xf numFmtId="176" fontId="7" fillId="0" borderId="0" xfId="0" applyNumberFormat="1" applyFont="1" applyAlignment="1">
      <alignment horizontal="right" vertical="top"/>
    </xf>
    <xf numFmtId="1" fontId="7" fillId="0" borderId="2" xfId="0" applyNumberFormat="1" applyFont="1" applyBorder="1" applyAlignment="1">
      <alignment horizontal="right"/>
    </xf>
    <xf numFmtId="177" fontId="7" fillId="0" borderId="2" xfId="0" applyNumberFormat="1" applyFont="1" applyBorder="1" applyAlignment="1">
      <alignment horizontal="right"/>
    </xf>
    <xf numFmtId="176" fontId="7" fillId="0" borderId="2" xfId="0" applyNumberFormat="1" applyFont="1" applyBorder="1"/>
    <xf numFmtId="179" fontId="4" fillId="0" borderId="0" xfId="0" applyNumberFormat="1" applyFont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3" fillId="0" borderId="1" xfId="0" applyNumberFormat="1" applyFont="1" applyBorder="1" applyAlignment="1"/>
    <xf numFmtId="0" fontId="4" fillId="0" borderId="0" xfId="0" applyFont="1" applyAlignment="1">
      <alignment horizontal="left"/>
    </xf>
    <xf numFmtId="0" fontId="7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4" xfId="0" applyNumberFormat="1" applyFont="1" applyBorder="1"/>
    <xf numFmtId="178" fontId="7" fillId="0" borderId="4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CHART 2.3: COMMENCING STUDENT ENROLMENTS AS AT 31 MARCH 2003
</a:t>
            </a:r>
          </a:p>
        </c:rich>
      </c:tx>
      <c:layout>
        <c:manualLayout>
          <c:xMode val="edge"/>
          <c:yMode val="edge"/>
          <c:x val="0.19800597345471291"/>
          <c:y val="3.348217934982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92054498384218"/>
          <c:y val="0.14062515326925362"/>
          <c:w val="0.49857619215215476"/>
          <c:h val="0.781250851495853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AE7-4B05-9FEE-5C86281587DA}"/>
              </c:ext>
            </c:extLst>
          </c:dPt>
          <c:dPt>
            <c:idx val="1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E7-4B05-9FEE-5C86281587DA}"/>
              </c:ext>
            </c:extLst>
          </c:dPt>
          <c:dPt>
            <c:idx val="2"/>
            <c:bubble3D val="0"/>
            <c:spPr>
              <a:pattFill prst="smGrid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E7-4B05-9FEE-5C86281587DA}"/>
              </c:ext>
            </c:extLst>
          </c:dPt>
          <c:dPt>
            <c:idx val="3"/>
            <c:bubble3D val="0"/>
            <c:spPr>
              <a:pattFill prst="ltDnDiag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E7-4B05-9FEE-5C86281587DA}"/>
              </c:ext>
            </c:extLst>
          </c:dPt>
          <c:dPt>
            <c:idx val="4"/>
            <c:bubble3D val="0"/>
            <c:spPr>
              <a:pattFill prst="pct30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E7-4B05-9FEE-5C86281587DA}"/>
              </c:ext>
            </c:extLst>
          </c:dPt>
          <c:dPt>
            <c:idx val="5"/>
            <c:bubble3D val="0"/>
            <c:spPr>
              <a:pattFill prst="ltHorz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E7-4B05-9FEE-5C86281587DA}"/>
              </c:ext>
            </c:extLst>
          </c:dPt>
          <c:dPt>
            <c:idx val="6"/>
            <c:bubble3D val="0"/>
            <c:spPr>
              <a:pattFill prst="ltDnDiag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AE7-4B05-9FEE-5C86281587DA}"/>
              </c:ext>
            </c:extLst>
          </c:dPt>
          <c:dPt>
            <c:idx val="7"/>
            <c:bubble3D val="0"/>
            <c:spPr>
              <a:pattFill prst="ltVert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E7-4B05-9FEE-5C86281587DA}"/>
              </c:ext>
            </c:extLst>
          </c:dPt>
          <c:dPt>
            <c:idx val="8"/>
            <c:bubble3D val="0"/>
            <c:spPr>
              <a:pattFill prst="dkUpDiag">
                <a:fgClr>
                  <a:srgbClr xmlns:mc="http://schemas.openxmlformats.org/markup-compatibility/2006" xmlns:a14="http://schemas.microsoft.com/office/drawing/2010/main" val="FFFFFF" mc:Ignorable="a14" a14:legacySpreadsheetColorIndex="9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AE7-4B05-9FEE-5C86281587DA}"/>
              </c:ext>
            </c:extLst>
          </c:dPt>
          <c:dLbls>
            <c:dLbl>
              <c:idx val="5"/>
              <c:layout>
                <c:manualLayout>
                  <c:x val="1.9508654630363553E-3"/>
                  <c:y val="8.96042875620439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7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7-4B05-9FEE-5C86281587DA}"/>
                </c:ext>
              </c:extLst>
            </c:dLbl>
            <c:dLbl>
              <c:idx val="6"/>
              <c:layout>
                <c:manualLayout>
                  <c:x val="-6.1132378028084799E-3"/>
                  <c:y val="2.44973296697316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7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E7-4B05-9FEE-5C86281587DA}"/>
                </c:ext>
              </c:extLst>
            </c:dLbl>
            <c:dLbl>
              <c:idx val="8"/>
              <c:layout>
                <c:manualLayout>
                  <c:x val="4.4726309479747872E-4"/>
                  <c:y val="-2.86860765934390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7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E7-4B05-9FEE-5C86281587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'T2.3'!$A$68:$A$76</c:f>
              <c:strCache>
                <c:ptCount val="9"/>
                <c:pt idx="0">
                  <c:v>Doctorate  4.9%</c:v>
                </c:pt>
                <c:pt idx="1">
                  <c:v>Master's Research  2.3%</c:v>
                </c:pt>
                <c:pt idx="2">
                  <c:v>Master's Coursework  10.7%</c:v>
                </c:pt>
                <c:pt idx="3">
                  <c:v>H D Qual  0.4%</c:v>
                </c:pt>
                <c:pt idx="4">
                  <c:v>Grad Dip &amp; Cert 10.9%</c:v>
                </c:pt>
                <c:pt idx="5">
                  <c:v>Grad Entry Bach  2.8%</c:v>
                </c:pt>
                <c:pt idx="6">
                  <c:v>Bachelor's Honours  0.7%</c:v>
                </c:pt>
                <c:pt idx="7">
                  <c:v>Bachelor's Pass  61.1%</c:v>
                </c:pt>
                <c:pt idx="8">
                  <c:v>Misc Enrols &amp; Dip  6.2%</c:v>
                </c:pt>
              </c:strCache>
            </c:strRef>
          </c:cat>
          <c:val>
            <c:numRef>
              <c:f>'T2.3'!$B$68:$B$76</c:f>
              <c:numCache>
                <c:formatCode>General</c:formatCode>
                <c:ptCount val="9"/>
                <c:pt idx="0">
                  <c:v>289</c:v>
                </c:pt>
                <c:pt idx="1">
                  <c:v>133</c:v>
                </c:pt>
                <c:pt idx="2">
                  <c:v>627</c:v>
                </c:pt>
                <c:pt idx="3">
                  <c:v>24</c:v>
                </c:pt>
                <c:pt idx="4">
                  <c:v>640</c:v>
                </c:pt>
                <c:pt idx="5">
                  <c:v>166</c:v>
                </c:pt>
                <c:pt idx="6">
                  <c:v>42</c:v>
                </c:pt>
                <c:pt idx="7">
                  <c:v>3581</c:v>
                </c:pt>
                <c:pt idx="8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E7-4B05-9FEE-5C86281587D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3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0.98425196850393704" l="0.74803149606299213" r="0.74803149606299213" t="0.98425196850393704" header="0.51181102362204722" footer="0.51181102362204722"/>
    <c:pageSetup paperSize="9" orientation="portrait" blackAndWhite="1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36</xdr:row>
      <xdr:rowOff>47625</xdr:rowOff>
    </xdr:from>
    <xdr:to>
      <xdr:col>21</xdr:col>
      <xdr:colOff>371475</xdr:colOff>
      <xdr:row>66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59BFEBE-BDC1-414C-ADF0-448F9066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showZeros="0" tabSelected="1" workbookViewId="0">
      <pane ySplit="5" topLeftCell="A6" activePane="bottomLeft" state="frozen"/>
      <selection pane="bottomLeft" activeCell="A2" sqref="A2"/>
    </sheetView>
  </sheetViews>
  <sheetFormatPr baseColWidth="10" defaultColWidth="9.25" defaultRowHeight="11"/>
  <cols>
    <col min="1" max="1" width="13.25" style="1" customWidth="1"/>
    <col min="2" max="2" width="9.25" style="1" customWidth="1"/>
    <col min="3" max="3" width="6" style="1" customWidth="1"/>
    <col min="4" max="4" width="7.25" style="2" customWidth="1"/>
    <col min="5" max="5" width="0.75" style="1" customWidth="1"/>
    <col min="6" max="6" width="5.75" style="1" customWidth="1"/>
    <col min="7" max="7" width="7.25" style="2" customWidth="1"/>
    <col min="8" max="8" width="0.75" style="1" customWidth="1"/>
    <col min="9" max="9" width="6" style="1" customWidth="1"/>
    <col min="10" max="10" width="7" style="2" customWidth="1"/>
    <col min="11" max="11" width="0.75" style="1" customWidth="1"/>
    <col min="12" max="12" width="5.75" style="1" customWidth="1"/>
    <col min="13" max="13" width="6.75" style="2" customWidth="1"/>
    <col min="14" max="14" width="0.75" style="1" customWidth="1"/>
    <col min="15" max="15" width="5.75" style="1" customWidth="1"/>
    <col min="16" max="16" width="6.75" style="2" customWidth="1"/>
    <col min="17" max="17" width="1.25" style="1" customWidth="1"/>
    <col min="18" max="18" width="6.25" style="1" customWidth="1"/>
    <col min="19" max="19" width="7.25" style="1" customWidth="1"/>
    <col min="20" max="20" width="0.75" style="1" customWidth="1"/>
    <col min="21" max="22" width="6.75" style="1" customWidth="1"/>
    <col min="23" max="16384" width="9.25" style="1"/>
  </cols>
  <sheetData>
    <row r="1" spans="1:22" s="29" customFormat="1">
      <c r="A1" s="54" t="s">
        <v>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3" customFormat="1" ht="12" customHeight="1">
      <c r="A3" s="6"/>
      <c r="B3" s="6"/>
      <c r="C3" s="30" t="s">
        <v>29</v>
      </c>
      <c r="D3" s="32"/>
      <c r="E3" s="33"/>
      <c r="F3" s="30" t="s">
        <v>30</v>
      </c>
      <c r="G3" s="32"/>
      <c r="H3" s="33"/>
      <c r="I3" s="30" t="s">
        <v>31</v>
      </c>
      <c r="J3" s="32"/>
      <c r="K3" s="34"/>
      <c r="L3" s="30" t="s">
        <v>32</v>
      </c>
      <c r="M3" s="32"/>
      <c r="N3" s="33"/>
      <c r="O3" s="30" t="s">
        <v>25</v>
      </c>
      <c r="P3" s="32"/>
      <c r="Q3" s="33"/>
      <c r="R3" s="7" t="s">
        <v>26</v>
      </c>
      <c r="S3" s="8"/>
      <c r="T3" s="33"/>
      <c r="U3" s="45" t="s">
        <v>1</v>
      </c>
      <c r="V3" s="8"/>
    </row>
    <row r="4" spans="1:22" s="3" customFormat="1" ht="12" customHeight="1">
      <c r="A4" s="9"/>
      <c r="B4" s="9"/>
      <c r="C4" s="35" t="s">
        <v>0</v>
      </c>
      <c r="D4" s="36"/>
      <c r="E4" s="37"/>
      <c r="F4" s="35" t="s">
        <v>0</v>
      </c>
      <c r="G4" s="36"/>
      <c r="H4" s="37"/>
      <c r="I4" s="35" t="s">
        <v>33</v>
      </c>
      <c r="J4" s="36"/>
      <c r="K4" s="38"/>
      <c r="L4" s="35" t="s">
        <v>33</v>
      </c>
      <c r="M4" s="36"/>
      <c r="N4" s="38"/>
      <c r="O4" s="35" t="s">
        <v>19</v>
      </c>
      <c r="P4" s="36"/>
      <c r="Q4" s="38"/>
      <c r="R4" s="52" t="s">
        <v>27</v>
      </c>
      <c r="S4" s="52"/>
      <c r="T4"/>
      <c r="U4" s="53" t="s">
        <v>2</v>
      </c>
      <c r="V4" s="53"/>
    </row>
    <row r="5" spans="1:22" s="17" customFormat="1" ht="12" customHeight="1">
      <c r="A5" s="10" t="s">
        <v>3</v>
      </c>
      <c r="B5" s="10"/>
      <c r="C5" s="39" t="s">
        <v>4</v>
      </c>
      <c r="D5" s="40" t="s">
        <v>5</v>
      </c>
      <c r="E5" s="41"/>
      <c r="F5" s="39" t="s">
        <v>4</v>
      </c>
      <c r="G5" s="40" t="s">
        <v>5</v>
      </c>
      <c r="H5" s="41"/>
      <c r="I5" s="39" t="s">
        <v>4</v>
      </c>
      <c r="J5" s="40" t="s">
        <v>5</v>
      </c>
      <c r="K5" s="41"/>
      <c r="L5" s="39" t="s">
        <v>4</v>
      </c>
      <c r="M5" s="40" t="s">
        <v>5</v>
      </c>
      <c r="N5" s="41"/>
      <c r="O5" s="39" t="s">
        <v>4</v>
      </c>
      <c r="P5" s="40" t="s">
        <v>5</v>
      </c>
      <c r="Q5" s="41"/>
      <c r="R5" s="11" t="s">
        <v>4</v>
      </c>
      <c r="S5" s="12" t="s">
        <v>5</v>
      </c>
      <c r="T5" s="41"/>
      <c r="U5" s="11" t="s">
        <v>4</v>
      </c>
      <c r="V5" s="12" t="s">
        <v>5</v>
      </c>
    </row>
    <row r="6" spans="1:22" ht="8.25" customHeight="1">
      <c r="A6"/>
      <c r="B6" s="3"/>
      <c r="C6" s="3"/>
      <c r="D6" s="4"/>
      <c r="E6" s="5"/>
      <c r="F6" s="3"/>
      <c r="G6" s="4"/>
      <c r="H6" s="3"/>
      <c r="I6" s="3"/>
      <c r="J6" s="4"/>
      <c r="K6" s="3"/>
      <c r="L6" s="3"/>
      <c r="M6" s="4"/>
      <c r="N6" s="3"/>
      <c r="O6" s="3"/>
      <c r="P6" s="4"/>
    </row>
    <row r="7" spans="1:22" ht="5.25" customHeight="1">
      <c r="A7" s="13"/>
      <c r="B7" s="14"/>
      <c r="C7" s="15"/>
      <c r="D7" s="16"/>
      <c r="E7" s="14"/>
      <c r="F7" s="15"/>
      <c r="G7" s="16"/>
      <c r="H7" s="14"/>
      <c r="I7" s="15"/>
      <c r="J7" s="16"/>
      <c r="K7" s="14"/>
      <c r="L7" s="15"/>
      <c r="M7" s="16"/>
      <c r="N7" s="17"/>
      <c r="O7" s="15"/>
      <c r="P7" s="16"/>
    </row>
    <row r="8" spans="1:22" ht="14.25" customHeight="1">
      <c r="A8" s="18" t="s">
        <v>23</v>
      </c>
      <c r="C8" s="19"/>
    </row>
    <row r="9" spans="1:22" ht="14.25" customHeight="1">
      <c r="A9" s="20" t="s">
        <v>6</v>
      </c>
      <c r="C9" s="19">
        <v>227</v>
      </c>
      <c r="D9" s="21">
        <v>204.5</v>
      </c>
      <c r="E9" s="19">
        <v>0</v>
      </c>
      <c r="F9" s="19">
        <v>0</v>
      </c>
      <c r="G9" s="21">
        <v>0</v>
      </c>
      <c r="H9" s="19">
        <v>0</v>
      </c>
      <c r="I9" s="19">
        <v>40</v>
      </c>
      <c r="J9" s="21">
        <v>40</v>
      </c>
      <c r="K9" s="19">
        <v>0</v>
      </c>
      <c r="L9" s="19">
        <v>22</v>
      </c>
      <c r="M9" s="21">
        <v>16.5</v>
      </c>
      <c r="N9" s="19">
        <v>0</v>
      </c>
      <c r="O9" s="19">
        <v>0</v>
      </c>
      <c r="P9" s="21">
        <v>0</v>
      </c>
      <c r="Q9" s="19">
        <v>0</v>
      </c>
      <c r="R9" s="19">
        <v>289</v>
      </c>
      <c r="S9" s="21">
        <v>261</v>
      </c>
      <c r="T9" s="19">
        <v>0</v>
      </c>
      <c r="U9" s="19">
        <v>134</v>
      </c>
      <c r="V9" s="21">
        <v>120.75</v>
      </c>
    </row>
    <row r="10" spans="1:22" ht="14.25" customHeight="1">
      <c r="A10" s="20" t="s">
        <v>7</v>
      </c>
      <c r="C10" s="19">
        <v>107</v>
      </c>
      <c r="D10" s="21">
        <v>70.623999999999995</v>
      </c>
      <c r="E10" s="19" t="s">
        <v>22</v>
      </c>
      <c r="F10" s="19">
        <v>0</v>
      </c>
      <c r="G10" s="21">
        <v>0</v>
      </c>
      <c r="H10" s="19" t="s">
        <v>22</v>
      </c>
      <c r="I10" s="19">
        <v>26</v>
      </c>
      <c r="J10" s="21">
        <v>24</v>
      </c>
      <c r="K10" s="19" t="s">
        <v>22</v>
      </c>
      <c r="L10" s="19">
        <v>0</v>
      </c>
      <c r="M10" s="21">
        <v>0</v>
      </c>
      <c r="N10" s="19" t="s">
        <v>22</v>
      </c>
      <c r="O10" s="19">
        <v>0</v>
      </c>
      <c r="P10" s="21">
        <v>0</v>
      </c>
      <c r="Q10" s="19" t="s">
        <v>22</v>
      </c>
      <c r="R10" s="19">
        <v>133</v>
      </c>
      <c r="S10" s="21">
        <v>94.623999999999995</v>
      </c>
      <c r="T10" s="19" t="s">
        <v>22</v>
      </c>
      <c r="U10" s="19">
        <v>83</v>
      </c>
      <c r="V10" s="21">
        <v>56.956999999999994</v>
      </c>
    </row>
    <row r="11" spans="1:22" ht="3" customHeight="1">
      <c r="A11" s="20"/>
      <c r="C11" s="19"/>
      <c r="L11" s="20"/>
      <c r="N11" s="20"/>
      <c r="S11" s="2"/>
      <c r="V11" s="2"/>
    </row>
    <row r="12" spans="1:22" ht="14.25" customHeight="1">
      <c r="A12" s="47" t="s">
        <v>24</v>
      </c>
      <c r="B12" s="48"/>
      <c r="C12" s="49">
        <f>SUM(C9:C10)</f>
        <v>334</v>
      </c>
      <c r="D12" s="50">
        <f>SUM(D9:D10)</f>
        <v>275.12400000000002</v>
      </c>
      <c r="E12" s="49"/>
      <c r="F12" s="49">
        <f>SUM(F9:F10)</f>
        <v>0</v>
      </c>
      <c r="G12" s="50">
        <f>SUM(G9:G10)</f>
        <v>0</v>
      </c>
      <c r="H12" s="49"/>
      <c r="I12" s="49">
        <f>SUM(I9:I10)</f>
        <v>66</v>
      </c>
      <c r="J12" s="50">
        <f>SUM(J9:J10)</f>
        <v>64</v>
      </c>
      <c r="K12" s="48"/>
      <c r="L12" s="49">
        <f>SUM(L9:L10)</f>
        <v>22</v>
      </c>
      <c r="M12" s="50">
        <f>SUM(M9:M10)</f>
        <v>16.5</v>
      </c>
      <c r="N12" s="49"/>
      <c r="O12" s="49">
        <f>SUM(O9:O10)</f>
        <v>0</v>
      </c>
      <c r="P12" s="50">
        <f>SUM(P9:P10)</f>
        <v>0</v>
      </c>
      <c r="Q12" s="49"/>
      <c r="R12" s="49">
        <f>SUM(R9:R10)</f>
        <v>422</v>
      </c>
      <c r="S12" s="50">
        <f>SUM(S9:S10)</f>
        <v>355.62400000000002</v>
      </c>
      <c r="T12" s="49"/>
      <c r="U12" s="49">
        <f>SUM(U9:U10)</f>
        <v>217</v>
      </c>
      <c r="V12" s="50">
        <f>SUM(V9:V10)</f>
        <v>177.70699999999999</v>
      </c>
    </row>
    <row r="13" spans="1:22" ht="4.5" customHeight="1">
      <c r="C13" s="19"/>
      <c r="S13" s="2"/>
      <c r="V13" s="2"/>
    </row>
    <row r="14" spans="1:22" ht="14.25" customHeight="1">
      <c r="A14" s="18" t="s">
        <v>9</v>
      </c>
      <c r="C14" s="19"/>
      <c r="S14" s="2"/>
      <c r="V14" s="2"/>
    </row>
    <row r="15" spans="1:22" ht="14.25" customHeight="1">
      <c r="A15" s="20" t="s">
        <v>8</v>
      </c>
      <c r="C15" s="19">
        <v>3</v>
      </c>
      <c r="D15" s="21">
        <v>3.5</v>
      </c>
      <c r="E15" s="19" t="s">
        <v>22</v>
      </c>
      <c r="F15" s="19">
        <v>346</v>
      </c>
      <c r="G15" s="21">
        <v>181.49799999999999</v>
      </c>
      <c r="H15" s="19" t="s">
        <v>22</v>
      </c>
      <c r="I15" s="19">
        <v>131</v>
      </c>
      <c r="J15" s="21">
        <v>101.498</v>
      </c>
      <c r="K15" s="19" t="s">
        <v>22</v>
      </c>
      <c r="L15" s="19">
        <v>148</v>
      </c>
      <c r="M15" s="21">
        <v>83.831999999999994</v>
      </c>
      <c r="N15" s="19" t="s">
        <v>22</v>
      </c>
      <c r="O15" s="19">
        <v>0</v>
      </c>
      <c r="P15" s="21">
        <v>0</v>
      </c>
      <c r="Q15" s="19" t="s">
        <v>22</v>
      </c>
      <c r="R15" s="19">
        <v>628</v>
      </c>
      <c r="S15" s="21">
        <v>370.32499999999999</v>
      </c>
      <c r="T15" s="19" t="s">
        <v>22</v>
      </c>
      <c r="U15" s="19">
        <v>276</v>
      </c>
      <c r="V15" s="21">
        <v>159.66399999999999</v>
      </c>
    </row>
    <row r="16" spans="1:22" ht="14.25" customHeight="1">
      <c r="A16" s="20" t="s">
        <v>10</v>
      </c>
      <c r="C16" s="19">
        <v>22</v>
      </c>
      <c r="D16" s="21">
        <v>14.291</v>
      </c>
      <c r="E16" s="19">
        <v>0</v>
      </c>
      <c r="F16" s="19">
        <v>0</v>
      </c>
      <c r="G16" s="21">
        <v>0</v>
      </c>
      <c r="H16" s="19">
        <v>0</v>
      </c>
      <c r="I16" s="19">
        <v>1</v>
      </c>
      <c r="J16" s="21">
        <v>1</v>
      </c>
      <c r="K16" s="19">
        <v>0</v>
      </c>
      <c r="L16" s="19">
        <v>0</v>
      </c>
      <c r="M16" s="21">
        <v>0</v>
      </c>
      <c r="N16" s="19">
        <v>0</v>
      </c>
      <c r="O16" s="19">
        <v>0</v>
      </c>
      <c r="P16" s="21">
        <v>0</v>
      </c>
      <c r="Q16" s="19">
        <v>0</v>
      </c>
      <c r="R16" s="19">
        <v>23</v>
      </c>
      <c r="S16" s="21">
        <v>15.291</v>
      </c>
      <c r="T16" s="19">
        <v>0</v>
      </c>
      <c r="U16" s="19">
        <v>12</v>
      </c>
      <c r="V16" s="21">
        <v>8.5830000000000002</v>
      </c>
    </row>
    <row r="17" spans="1:22" ht="14.25" customHeight="1">
      <c r="A17" s="20" t="s">
        <v>11</v>
      </c>
      <c r="C17" s="19">
        <v>174</v>
      </c>
      <c r="D17" s="21">
        <v>205.489</v>
      </c>
      <c r="E17" s="19">
        <v>0</v>
      </c>
      <c r="F17" s="19">
        <v>209</v>
      </c>
      <c r="G17" s="21">
        <v>96.504999999999995</v>
      </c>
      <c r="H17" s="19">
        <v>0</v>
      </c>
      <c r="I17" s="19">
        <v>32</v>
      </c>
      <c r="J17" s="21">
        <v>27.791000000000004</v>
      </c>
      <c r="K17" s="19">
        <v>0</v>
      </c>
      <c r="L17" s="19">
        <v>11</v>
      </c>
      <c r="M17" s="21">
        <v>4.625</v>
      </c>
      <c r="N17" s="19">
        <v>0</v>
      </c>
      <c r="O17" s="19">
        <v>0</v>
      </c>
      <c r="P17" s="21">
        <v>0</v>
      </c>
      <c r="Q17" s="19">
        <v>0</v>
      </c>
      <c r="R17" s="19">
        <v>426</v>
      </c>
      <c r="S17" s="21">
        <v>334.40900000000005</v>
      </c>
      <c r="T17" s="19">
        <v>0</v>
      </c>
      <c r="U17" s="19">
        <v>223</v>
      </c>
      <c r="V17" s="21">
        <v>185.87900000000002</v>
      </c>
    </row>
    <row r="18" spans="1:22" ht="14.25" customHeight="1">
      <c r="A18" s="20" t="s">
        <v>12</v>
      </c>
      <c r="C18" s="19">
        <v>0</v>
      </c>
      <c r="D18" s="21">
        <v>0</v>
      </c>
      <c r="E18" s="19">
        <v>0</v>
      </c>
      <c r="F18" s="19">
        <v>101</v>
      </c>
      <c r="G18" s="21">
        <v>32.518000000000001</v>
      </c>
      <c r="H18" s="19">
        <v>0</v>
      </c>
      <c r="I18" s="19">
        <v>0</v>
      </c>
      <c r="J18" s="21">
        <v>0</v>
      </c>
      <c r="K18" s="19">
        <v>0</v>
      </c>
      <c r="L18" s="19">
        <v>113</v>
      </c>
      <c r="M18" s="21">
        <v>54</v>
      </c>
      <c r="N18" s="19">
        <v>0</v>
      </c>
      <c r="O18" s="19">
        <v>0</v>
      </c>
      <c r="P18" s="21">
        <v>0</v>
      </c>
      <c r="Q18" s="19">
        <v>0</v>
      </c>
      <c r="R18" s="19">
        <v>214</v>
      </c>
      <c r="S18" s="21">
        <v>86.518000000000001</v>
      </c>
      <c r="T18" s="19">
        <v>0</v>
      </c>
      <c r="U18" s="19">
        <v>42</v>
      </c>
      <c r="V18" s="21">
        <v>13.667</v>
      </c>
    </row>
    <row r="19" spans="1:22" ht="14.25" customHeight="1">
      <c r="A19" s="20" t="s">
        <v>44</v>
      </c>
      <c r="C19" s="1">
        <v>1</v>
      </c>
      <c r="D19" s="2">
        <v>0.16700000000000001</v>
      </c>
      <c r="E19" s="1">
        <v>0</v>
      </c>
      <c r="F19" s="1">
        <v>2</v>
      </c>
      <c r="G19" s="2">
        <v>0.375</v>
      </c>
      <c r="H19" s="1">
        <v>0</v>
      </c>
      <c r="I19" s="1">
        <v>6</v>
      </c>
      <c r="J19" s="2">
        <v>2.5409999999999999</v>
      </c>
      <c r="K19" s="1">
        <v>0</v>
      </c>
      <c r="L19" s="1">
        <v>0</v>
      </c>
      <c r="M19" s="2">
        <v>0</v>
      </c>
      <c r="N19" s="1">
        <v>0</v>
      </c>
      <c r="O19" s="1">
        <v>0</v>
      </c>
      <c r="P19" s="2">
        <v>0</v>
      </c>
      <c r="Q19" s="1">
        <v>0</v>
      </c>
      <c r="R19" s="1">
        <v>9</v>
      </c>
      <c r="S19" s="2">
        <v>3.0830000000000002</v>
      </c>
      <c r="T19" s="1">
        <v>0</v>
      </c>
      <c r="U19" s="1">
        <v>4</v>
      </c>
      <c r="V19" s="2">
        <v>1.5</v>
      </c>
    </row>
    <row r="20" spans="1:22" ht="3" customHeight="1">
      <c r="A20" s="20"/>
      <c r="C20" s="19"/>
      <c r="D20" s="21"/>
      <c r="E20" s="19"/>
      <c r="F20" s="19"/>
      <c r="G20" s="21"/>
      <c r="H20" s="19"/>
      <c r="I20" s="19"/>
      <c r="J20" s="21"/>
      <c r="K20" s="19"/>
      <c r="L20" s="19"/>
      <c r="M20" s="21"/>
      <c r="N20" s="19"/>
      <c r="O20" s="19"/>
      <c r="P20" s="21"/>
      <c r="S20" s="2"/>
      <c r="V20" s="2"/>
    </row>
    <row r="21" spans="1:22" ht="14.5" customHeight="1">
      <c r="A21" s="47" t="s">
        <v>28</v>
      </c>
      <c r="B21" s="48"/>
      <c r="C21" s="49">
        <f>SUM(C15:C19)</f>
        <v>200</v>
      </c>
      <c r="D21" s="50">
        <f>SUM(D15:D19)</f>
        <v>223.447</v>
      </c>
      <c r="E21" s="49"/>
      <c r="F21" s="49">
        <f>SUM(F15:F19)</f>
        <v>658</v>
      </c>
      <c r="G21" s="50">
        <f>SUM(G15:G19)</f>
        <v>310.89599999999996</v>
      </c>
      <c r="H21" s="49"/>
      <c r="I21" s="49">
        <f>SUM(I15:I19)</f>
        <v>170</v>
      </c>
      <c r="J21" s="50">
        <f>SUM(J15:J19)</f>
        <v>132.83000000000001</v>
      </c>
      <c r="K21" s="48"/>
      <c r="L21" s="49">
        <f>SUM(L15:L19)</f>
        <v>272</v>
      </c>
      <c r="M21" s="50">
        <f>SUM(M15:M19)</f>
        <v>142.45699999999999</v>
      </c>
      <c r="N21" s="49"/>
      <c r="O21" s="49">
        <f>SUM(O15:O19)</f>
        <v>0</v>
      </c>
      <c r="P21" s="50">
        <f>SUM(P15:P19)</f>
        <v>0</v>
      </c>
      <c r="Q21" s="49"/>
      <c r="R21" s="49">
        <f>SUM(R15:R19)</f>
        <v>1300</v>
      </c>
      <c r="S21" s="50">
        <f>SUM(S15:S19)</f>
        <v>809.62600000000009</v>
      </c>
      <c r="T21" s="49"/>
      <c r="U21" s="49">
        <f>SUM(U15:U19)</f>
        <v>557</v>
      </c>
      <c r="V21" s="50">
        <f>SUM(V15:V19)</f>
        <v>369.29299999999995</v>
      </c>
    </row>
    <row r="22" spans="1:22" ht="4.5" customHeight="1">
      <c r="A22" s="20"/>
      <c r="C22" s="19"/>
      <c r="D22" s="21"/>
      <c r="E22" s="19"/>
      <c r="F22" s="19"/>
      <c r="G22" s="21"/>
      <c r="H22" s="19"/>
      <c r="I22" s="19"/>
      <c r="J22" s="21"/>
      <c r="K22" s="19"/>
      <c r="L22" s="19"/>
      <c r="M22" s="21"/>
      <c r="N22" s="19"/>
      <c r="O22" s="19"/>
      <c r="P22" s="21"/>
      <c r="S22" s="2"/>
      <c r="V22" s="2"/>
    </row>
    <row r="23" spans="1:22" ht="14.5" customHeight="1">
      <c r="A23" s="23" t="s">
        <v>13</v>
      </c>
      <c r="C23" s="19"/>
      <c r="D23" s="21"/>
      <c r="E23" s="19"/>
      <c r="F23" s="19"/>
      <c r="G23" s="21"/>
      <c r="H23" s="19"/>
      <c r="I23" s="19"/>
      <c r="J23" s="21"/>
      <c r="K23" s="19"/>
      <c r="L23" s="19"/>
      <c r="M23" s="21"/>
      <c r="N23" s="19"/>
      <c r="O23" s="19"/>
      <c r="P23" s="21"/>
      <c r="S23" s="2"/>
      <c r="V23" s="2"/>
    </row>
    <row r="24" spans="1:22" ht="14.25" customHeight="1">
      <c r="A24" s="20" t="s">
        <v>14</v>
      </c>
      <c r="C24" s="19">
        <v>151</v>
      </c>
      <c r="D24" s="21">
        <v>127.256</v>
      </c>
      <c r="E24" s="19">
        <v>0</v>
      </c>
      <c r="F24" s="19">
        <v>0</v>
      </c>
      <c r="G24" s="21">
        <v>0</v>
      </c>
      <c r="H24" s="19">
        <v>0</v>
      </c>
      <c r="I24" s="19">
        <v>15</v>
      </c>
      <c r="J24" s="21">
        <v>14.458</v>
      </c>
      <c r="K24" s="19">
        <v>0</v>
      </c>
      <c r="L24" s="19">
        <v>0</v>
      </c>
      <c r="M24" s="21">
        <v>0</v>
      </c>
      <c r="N24" s="19">
        <v>0</v>
      </c>
      <c r="O24" s="19">
        <v>0</v>
      </c>
      <c r="P24" s="21">
        <v>0</v>
      </c>
      <c r="Q24" s="19">
        <v>0</v>
      </c>
      <c r="R24" s="19">
        <v>166</v>
      </c>
      <c r="S24" s="21">
        <v>141.714</v>
      </c>
      <c r="T24" s="19">
        <v>0</v>
      </c>
      <c r="U24" s="19">
        <v>96</v>
      </c>
      <c r="V24" s="21">
        <v>81.00200000000001</v>
      </c>
    </row>
    <row r="25" spans="1:22" ht="14.25" customHeight="1">
      <c r="A25" s="20" t="s">
        <v>15</v>
      </c>
      <c r="C25" s="19">
        <v>37</v>
      </c>
      <c r="D25" s="21">
        <v>31.582999999999998</v>
      </c>
      <c r="E25" s="19" t="s">
        <v>22</v>
      </c>
      <c r="F25" s="19">
        <v>0</v>
      </c>
      <c r="G25" s="21">
        <v>0</v>
      </c>
      <c r="H25" s="19" t="s">
        <v>22</v>
      </c>
      <c r="I25" s="19">
        <v>5</v>
      </c>
      <c r="J25" s="21">
        <v>4.5</v>
      </c>
      <c r="K25" s="19" t="s">
        <v>22</v>
      </c>
      <c r="L25" s="19">
        <v>0</v>
      </c>
      <c r="M25" s="21">
        <v>0</v>
      </c>
      <c r="N25" s="19" t="s">
        <v>22</v>
      </c>
      <c r="O25" s="19">
        <v>0</v>
      </c>
      <c r="P25" s="21">
        <v>0</v>
      </c>
      <c r="Q25" s="19" t="s">
        <v>22</v>
      </c>
      <c r="R25" s="19">
        <v>42</v>
      </c>
      <c r="S25" s="21">
        <v>36.082999999999998</v>
      </c>
      <c r="T25" s="19" t="s">
        <v>22</v>
      </c>
      <c r="U25" s="19">
        <v>25</v>
      </c>
      <c r="V25" s="21">
        <v>22.062000000000001</v>
      </c>
    </row>
    <row r="26" spans="1:22" ht="14.25" customHeight="1">
      <c r="A26" s="20" t="s">
        <v>16</v>
      </c>
      <c r="C26" s="19">
        <v>2954</v>
      </c>
      <c r="D26" s="21">
        <v>2895.56</v>
      </c>
      <c r="E26" s="19" t="s">
        <v>22</v>
      </c>
      <c r="F26" s="19">
        <v>0</v>
      </c>
      <c r="G26" s="21">
        <v>0</v>
      </c>
      <c r="H26" s="19" t="s">
        <v>22</v>
      </c>
      <c r="I26" s="19">
        <v>561</v>
      </c>
      <c r="J26" s="21">
        <v>551.08400000000006</v>
      </c>
      <c r="K26" s="19" t="s">
        <v>22</v>
      </c>
      <c r="L26" s="19">
        <v>66</v>
      </c>
      <c r="M26" s="21">
        <v>47.75</v>
      </c>
      <c r="N26" s="19" t="s">
        <v>22</v>
      </c>
      <c r="O26" s="19">
        <v>0</v>
      </c>
      <c r="P26" s="21">
        <v>0</v>
      </c>
      <c r="Q26" s="19" t="s">
        <v>22</v>
      </c>
      <c r="R26" s="19">
        <v>3581</v>
      </c>
      <c r="S26" s="21">
        <v>3494.3940000000002</v>
      </c>
      <c r="T26" s="19" t="s">
        <v>22</v>
      </c>
      <c r="U26" s="19">
        <v>1859</v>
      </c>
      <c r="V26" s="21">
        <v>1805.4359999999999</v>
      </c>
    </row>
    <row r="27" spans="1:22" ht="14.25" customHeight="1">
      <c r="A27" s="20" t="s">
        <v>17</v>
      </c>
      <c r="C27" s="19">
        <v>23</v>
      </c>
      <c r="D27" s="21">
        <v>5.6890000000000001</v>
      </c>
      <c r="E27" s="19" t="s">
        <v>22</v>
      </c>
      <c r="F27" s="19">
        <v>0</v>
      </c>
      <c r="G27" s="21">
        <v>0</v>
      </c>
      <c r="H27" s="19" t="s">
        <v>22</v>
      </c>
      <c r="I27" s="19">
        <v>2</v>
      </c>
      <c r="J27" s="21">
        <v>0.69</v>
      </c>
      <c r="K27" s="19" t="s">
        <v>22</v>
      </c>
      <c r="L27" s="19">
        <v>0</v>
      </c>
      <c r="M27" s="21">
        <v>0</v>
      </c>
      <c r="N27" s="19" t="s">
        <v>22</v>
      </c>
      <c r="O27" s="19">
        <v>0</v>
      </c>
      <c r="P27" s="21">
        <v>0</v>
      </c>
      <c r="Q27" s="19" t="s">
        <v>22</v>
      </c>
      <c r="R27" s="19">
        <v>25</v>
      </c>
      <c r="S27" s="21">
        <v>6.3789999999999996</v>
      </c>
      <c r="T27" s="19" t="s">
        <v>22</v>
      </c>
      <c r="U27" s="19">
        <v>19</v>
      </c>
      <c r="V27" s="21">
        <v>4.4269999999999996</v>
      </c>
    </row>
    <row r="28" spans="1:22" ht="14.25" customHeight="1">
      <c r="A28" s="20" t="s">
        <v>18</v>
      </c>
      <c r="C28" s="19">
        <v>49</v>
      </c>
      <c r="D28" s="21">
        <v>38.639000000000003</v>
      </c>
      <c r="E28" s="19" t="s">
        <v>22</v>
      </c>
      <c r="F28" s="19">
        <v>0</v>
      </c>
      <c r="G28" s="21">
        <v>0</v>
      </c>
      <c r="H28" s="19" t="s">
        <v>22</v>
      </c>
      <c r="I28" s="19">
        <v>0</v>
      </c>
      <c r="J28" s="21">
        <v>0</v>
      </c>
      <c r="K28" s="19" t="s">
        <v>22</v>
      </c>
      <c r="L28" s="19">
        <v>0</v>
      </c>
      <c r="M28" s="21">
        <v>0</v>
      </c>
      <c r="N28" s="19" t="s">
        <v>22</v>
      </c>
      <c r="O28" s="19">
        <v>0</v>
      </c>
      <c r="P28" s="21">
        <v>0</v>
      </c>
      <c r="Q28" s="19" t="s">
        <v>22</v>
      </c>
      <c r="R28" s="19">
        <v>49</v>
      </c>
      <c r="S28" s="21">
        <v>38.639000000000003</v>
      </c>
      <c r="T28" s="19" t="s">
        <v>22</v>
      </c>
      <c r="U28" s="19">
        <v>24</v>
      </c>
      <c r="V28" s="21">
        <v>19.719000000000001</v>
      </c>
    </row>
    <row r="29" spans="1:22" ht="14.25" customHeight="1">
      <c r="A29" s="20" t="s">
        <v>45</v>
      </c>
      <c r="C29" s="19">
        <v>55</v>
      </c>
      <c r="D29" s="21">
        <v>15.041</v>
      </c>
      <c r="E29" s="19">
        <v>0</v>
      </c>
      <c r="F29" s="19">
        <v>0</v>
      </c>
      <c r="G29" s="21">
        <v>0</v>
      </c>
      <c r="H29" s="19">
        <v>0</v>
      </c>
      <c r="I29" s="19">
        <v>216</v>
      </c>
      <c r="J29" s="21">
        <v>114.721</v>
      </c>
      <c r="K29" s="19">
        <v>0</v>
      </c>
      <c r="L29" s="19">
        <v>1</v>
      </c>
      <c r="M29" s="21">
        <v>0.125</v>
      </c>
      <c r="N29" s="19">
        <v>0</v>
      </c>
      <c r="O29" s="19">
        <v>0</v>
      </c>
      <c r="P29" s="21">
        <v>0</v>
      </c>
      <c r="Q29" s="19">
        <v>0</v>
      </c>
      <c r="R29" s="19">
        <v>272</v>
      </c>
      <c r="S29" s="21">
        <v>129.887</v>
      </c>
      <c r="T29" s="19">
        <v>0</v>
      </c>
      <c r="U29" s="19">
        <v>168</v>
      </c>
      <c r="V29" s="21">
        <v>81.132000000000005</v>
      </c>
    </row>
    <row r="30" spans="1:22" ht="14.25" customHeight="1">
      <c r="A30" s="20" t="s">
        <v>34</v>
      </c>
      <c r="C30" s="44">
        <v>0</v>
      </c>
      <c r="D30" s="21">
        <v>0</v>
      </c>
      <c r="E30" s="44"/>
      <c r="F30" s="44">
        <v>2</v>
      </c>
      <c r="G30" s="21">
        <v>0.625</v>
      </c>
      <c r="H30" s="44"/>
      <c r="I30" s="44">
        <v>0</v>
      </c>
      <c r="J30" s="21">
        <v>0</v>
      </c>
      <c r="K30" s="44"/>
      <c r="L30" s="44">
        <v>0</v>
      </c>
      <c r="M30" s="21">
        <v>0</v>
      </c>
      <c r="N30" s="44"/>
      <c r="O30" s="44">
        <v>0</v>
      </c>
      <c r="P30" s="21">
        <v>0</v>
      </c>
      <c r="Q30" s="44"/>
      <c r="R30" s="44">
        <v>2</v>
      </c>
      <c r="S30" s="21">
        <v>0.625</v>
      </c>
      <c r="T30" s="44"/>
      <c r="U30" s="44">
        <v>1</v>
      </c>
      <c r="V30" s="21">
        <v>0.125</v>
      </c>
    </row>
    <row r="31" spans="1:22" ht="14.25" customHeight="1">
      <c r="A31" s="20" t="s">
        <v>19</v>
      </c>
      <c r="C31" s="44">
        <v>0</v>
      </c>
      <c r="D31" s="21">
        <v>0</v>
      </c>
      <c r="E31" s="44"/>
      <c r="F31" s="44">
        <v>0</v>
      </c>
      <c r="G31" s="21">
        <v>0</v>
      </c>
      <c r="H31" s="44"/>
      <c r="I31" s="44">
        <v>0</v>
      </c>
      <c r="J31" s="44">
        <v>0</v>
      </c>
      <c r="K31" s="44"/>
      <c r="L31" s="44">
        <v>0</v>
      </c>
      <c r="M31" s="44">
        <v>0</v>
      </c>
      <c r="N31" s="44"/>
      <c r="O31" s="44">
        <v>5</v>
      </c>
      <c r="P31" s="21">
        <v>1.292</v>
      </c>
      <c r="Q31" s="44"/>
      <c r="R31" s="44">
        <v>5</v>
      </c>
      <c r="S31" s="21">
        <v>1.292</v>
      </c>
      <c r="T31" s="44"/>
      <c r="U31" s="44">
        <v>4</v>
      </c>
      <c r="V31" s="21">
        <v>1.167</v>
      </c>
    </row>
    <row r="32" spans="1:22" ht="3.75" customHeight="1">
      <c r="S32" s="2"/>
      <c r="V32" s="2"/>
    </row>
    <row r="33" spans="1:22" ht="14.25" customHeight="1">
      <c r="A33" s="47" t="s">
        <v>20</v>
      </c>
      <c r="B33" s="48"/>
      <c r="C33" s="49">
        <f>SUM(C24:C31)</f>
        <v>3269</v>
      </c>
      <c r="D33" s="50">
        <f>SUM(D24:D31)</f>
        <v>3113.768</v>
      </c>
      <c r="E33" s="49"/>
      <c r="F33" s="49">
        <f>SUM(F24:F31)</f>
        <v>2</v>
      </c>
      <c r="G33" s="50">
        <f>SUM(G24:G31)</f>
        <v>0.625</v>
      </c>
      <c r="H33" s="49"/>
      <c r="I33" s="49">
        <f>SUM(I24:I31)</f>
        <v>799</v>
      </c>
      <c r="J33" s="50">
        <f>SUM(J24:J31)</f>
        <v>685.45300000000009</v>
      </c>
      <c r="K33" s="48"/>
      <c r="L33" s="49">
        <f>SUM(L24:L31)</f>
        <v>67</v>
      </c>
      <c r="M33" s="50">
        <f>SUM(M24:M31)</f>
        <v>47.875</v>
      </c>
      <c r="N33" s="49"/>
      <c r="O33" s="49">
        <f>SUM(O24:O31)</f>
        <v>5</v>
      </c>
      <c r="P33" s="50">
        <f>SUM(P24:P31)</f>
        <v>1.292</v>
      </c>
      <c r="Q33" s="49"/>
      <c r="R33" s="49">
        <f>SUM(R24:R31)</f>
        <v>4142</v>
      </c>
      <c r="S33" s="50">
        <f>SUM(S24:S31)</f>
        <v>3849.0130000000004</v>
      </c>
      <c r="T33" s="49"/>
      <c r="U33" s="49">
        <f>SUM(U24:U31)</f>
        <v>2196</v>
      </c>
      <c r="V33" s="50">
        <f>SUM(V24:V31)</f>
        <v>2015.07</v>
      </c>
    </row>
    <row r="34" spans="1:22" ht="8.25" customHeight="1">
      <c r="S34" s="2"/>
      <c r="V34" s="2"/>
    </row>
    <row r="35" spans="1:22" s="3" customFormat="1" ht="21" customHeight="1">
      <c r="A35" s="24" t="s">
        <v>21</v>
      </c>
      <c r="B35" s="25"/>
      <c r="C35" s="24">
        <f>SUM(C12+C21+C33)</f>
        <v>3803</v>
      </c>
      <c r="D35" s="26">
        <f>SUM(D12+D21+D33)</f>
        <v>3612.3389999999999</v>
      </c>
      <c r="E35" s="24"/>
      <c r="F35" s="24">
        <f>SUM(F12+F21+F33)</f>
        <v>660</v>
      </c>
      <c r="G35" s="26">
        <f>SUM(G12+G21+G33)</f>
        <v>311.52099999999996</v>
      </c>
      <c r="H35" s="24"/>
      <c r="I35" s="24">
        <f>SUM(I12+I21+I33)</f>
        <v>1035</v>
      </c>
      <c r="J35" s="26">
        <f>SUM(J12+J21+J33)</f>
        <v>882.28300000000013</v>
      </c>
      <c r="K35" s="25"/>
      <c r="L35" s="24">
        <f>SUM(L12+L21+L33)</f>
        <v>361</v>
      </c>
      <c r="M35" s="26">
        <f>SUM(M12+M21+M33)</f>
        <v>206.83199999999999</v>
      </c>
      <c r="N35" s="24"/>
      <c r="O35" s="24">
        <f>SUM(O12+O21+O33)</f>
        <v>5</v>
      </c>
      <c r="P35" s="26">
        <f>SUM(P12+P21+P33)</f>
        <v>1.292</v>
      </c>
      <c r="Q35" s="24"/>
      <c r="R35" s="24">
        <f>SUM(R12+R21+R33)</f>
        <v>5864</v>
      </c>
      <c r="S35" s="26">
        <f>SUM(S12+S21+S33)</f>
        <v>5014.2630000000008</v>
      </c>
      <c r="T35" s="24"/>
      <c r="U35" s="24">
        <f>SUM(U12+U21+U33)</f>
        <v>2970</v>
      </c>
      <c r="V35" s="26">
        <f>SUM(V12+V21+V33)</f>
        <v>2562.0699999999997</v>
      </c>
    </row>
    <row r="36" spans="1:22" ht="16.5" customHeight="1">
      <c r="A36" s="28"/>
      <c r="B36" s="46"/>
    </row>
    <row r="37" spans="1:22">
      <c r="A37" s="31"/>
    </row>
    <row r="38" spans="1:22">
      <c r="A38" s="22"/>
    </row>
    <row r="68" spans="1:7">
      <c r="A68" s="27" t="s">
        <v>35</v>
      </c>
      <c r="B68" s="1">
        <v>289</v>
      </c>
      <c r="C68" s="42">
        <f t="shared" ref="C68:C76" si="0">B68/$B$77</f>
        <v>4.9283765347885401E-2</v>
      </c>
      <c r="F68"/>
      <c r="G68"/>
    </row>
    <row r="69" spans="1:7">
      <c r="A69" s="27" t="s">
        <v>36</v>
      </c>
      <c r="B69" s="19">
        <v>133</v>
      </c>
      <c r="C69" s="42">
        <f t="shared" si="0"/>
        <v>2.2680763983628921E-2</v>
      </c>
      <c r="F69"/>
      <c r="G69"/>
    </row>
    <row r="70" spans="1:7">
      <c r="A70" s="27" t="s">
        <v>37</v>
      </c>
      <c r="B70" s="1">
        <v>627</v>
      </c>
      <c r="C70" s="42">
        <f t="shared" si="0"/>
        <v>0.10692360163710778</v>
      </c>
      <c r="F70"/>
      <c r="G70"/>
    </row>
    <row r="71" spans="1:7">
      <c r="A71" s="27" t="s">
        <v>38</v>
      </c>
      <c r="B71" s="1">
        <v>24</v>
      </c>
      <c r="C71" s="42">
        <f t="shared" si="0"/>
        <v>4.0927694406548429E-3</v>
      </c>
      <c r="G71"/>
    </row>
    <row r="72" spans="1:7">
      <c r="A72" s="27" t="s">
        <v>39</v>
      </c>
      <c r="B72" s="1">
        <v>640</v>
      </c>
      <c r="C72" s="42">
        <f t="shared" si="0"/>
        <v>0.10914051841746249</v>
      </c>
      <c r="G72"/>
    </row>
    <row r="73" spans="1:7">
      <c r="A73" s="27" t="s">
        <v>40</v>
      </c>
      <c r="B73" s="1">
        <v>166</v>
      </c>
      <c r="C73" s="42">
        <f t="shared" si="0"/>
        <v>2.8308321964529332E-2</v>
      </c>
      <c r="G73"/>
    </row>
    <row r="74" spans="1:7">
      <c r="A74" s="27" t="s">
        <v>41</v>
      </c>
      <c r="B74" s="1">
        <v>42</v>
      </c>
      <c r="C74" s="42">
        <f t="shared" si="0"/>
        <v>7.1623465211459753E-3</v>
      </c>
      <c r="G74"/>
    </row>
    <row r="75" spans="1:7">
      <c r="A75" s="27" t="s">
        <v>42</v>
      </c>
      <c r="B75" s="1">
        <v>3581</v>
      </c>
      <c r="C75" s="42">
        <f t="shared" si="0"/>
        <v>0.610675306957708</v>
      </c>
    </row>
    <row r="76" spans="1:7">
      <c r="A76" s="27" t="s">
        <v>43</v>
      </c>
      <c r="B76" s="1">
        <v>362</v>
      </c>
      <c r="C76" s="42">
        <f t="shared" si="0"/>
        <v>6.1732605729877217E-2</v>
      </c>
    </row>
    <row r="77" spans="1:7">
      <c r="A77" s="1">
        <v>0</v>
      </c>
      <c r="B77" s="43">
        <f>SUM(B68:B76)</f>
        <v>5864</v>
      </c>
    </row>
    <row r="78" spans="1:7">
      <c r="A78" s="1">
        <v>0</v>
      </c>
      <c r="B78" s="1">
        <v>0</v>
      </c>
    </row>
    <row r="79" spans="1:7">
      <c r="A79" s="20"/>
      <c r="B79" s="19"/>
      <c r="C79" s="19"/>
    </row>
    <row r="80" spans="1:7">
      <c r="A80" s="20"/>
      <c r="B80" s="19"/>
      <c r="C80" s="19"/>
    </row>
    <row r="81" spans="1:3">
      <c r="A81" s="20"/>
      <c r="C81" s="19"/>
    </row>
    <row r="82" spans="1:3">
      <c r="A82" s="20"/>
      <c r="C82" s="19"/>
    </row>
    <row r="83" spans="1:3">
      <c r="A83" s="20"/>
      <c r="C83" s="19"/>
    </row>
    <row r="84" spans="1:3">
      <c r="A84" s="20"/>
      <c r="C84" s="19"/>
    </row>
    <row r="85" spans="1:3">
      <c r="A85" s="20"/>
      <c r="C85" s="19"/>
    </row>
  </sheetData>
  <mergeCells count="3">
    <mergeCell ref="R4:S4"/>
    <mergeCell ref="U4:V4"/>
    <mergeCell ref="A1:V1"/>
  </mergeCells>
  <phoneticPr fontId="4" type="noConversion"/>
  <printOptions horizontalCentered="1"/>
  <pageMargins left="0.62992125984251968" right="0.62992125984251968" top="0.78740157480314965" bottom="0.55118110236220474" header="0.51181102362204722" footer="0.47244094488188981"/>
  <pageSetup paperSize="9" scale="103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T2.3</vt:lpstr>
      <vt:lpstr>T2.3!Print_Area</vt:lpstr>
      <vt:lpstr>T2.3!Print_Titles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2004-02-20T03:56:29Z</cp:lastPrinted>
  <dcterms:created xsi:type="dcterms:W3CDTF">1998-06-02T01:13:31Z</dcterms:created>
  <dcterms:modified xsi:type="dcterms:W3CDTF">2021-05-10T01:31:13Z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-111010051</vt:i4>
  </property>
  <property fmtid="{D5CDD505-2E9C-101B-9397-08002B2CF9AE}" pid="3" name="_EmailSubject">
    <vt:lpwstr>T2.3 &amp; T2.4_checked</vt:lpwstr>
  </property>
  <property fmtid="{D5CDD505-2E9C-101B-9397-08002B2CF9AE}" pid="4" name="_AuthorEmail">
    <vt:lpwstr>ltoh@admin.uwa.edu.au</vt:lpwstr>
  </property>
  <property fmtid="{D5CDD505-2E9C-101B-9397-08002B2CF9AE}" pid="5" name="_AuthorEmailDisplayName">
    <vt:lpwstr>Lynn Toh</vt:lpwstr>
  </property>
  <property fmtid="{D5CDD505-2E9C-101B-9397-08002B2CF9AE}" pid="6" name="_PreviousAdHocReviewCycleID">
    <vt:i4>906129583</vt:i4>
  </property>
</Properties>
</file>