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C086A6EF-87E0-E34E-8A66-3D66CC6F1D37}" xr6:coauthVersionLast="47" xr6:coauthVersionMax="47" xr10:uidLastSave="{00000000-0000-0000-0000-000000000000}"/>
  <bookViews>
    <workbookView xWindow="1820" yWindow="660" windowWidth="30080" windowHeight="26200" xr2:uid="{00000000-000D-0000-FFFF-FFFF00000000}"/>
  </bookViews>
  <sheets>
    <sheet name="Education All State" sheetId="3" r:id="rId1"/>
  </sheets>
  <definedNames>
    <definedName name="_xlnm.Print_Area" localSheetId="0">'Education All State'!$A$1:$K$58</definedName>
  </definedNames>
  <calcPr calcId="191029" iterate="1" iterateCount="50" concurrentCalc="0"/>
</workbook>
</file>

<file path=xl/calcChain.xml><?xml version="1.0" encoding="utf-8"?>
<calcChain xmlns="http://schemas.openxmlformats.org/spreadsheetml/2006/main">
  <c r="D56" i="3" l="1"/>
  <c r="H56" i="3"/>
  <c r="B56" i="3"/>
  <c r="D55" i="3"/>
  <c r="H55" i="3"/>
  <c r="B55" i="3"/>
  <c r="D54" i="3"/>
  <c r="H54" i="3"/>
  <c r="B54" i="3"/>
  <c r="D53" i="3"/>
  <c r="H53" i="3"/>
  <c r="B53" i="3"/>
  <c r="D52" i="3"/>
  <c r="H52" i="3"/>
  <c r="B52" i="3"/>
  <c r="D51" i="3"/>
  <c r="H51" i="3"/>
  <c r="B51" i="3"/>
  <c r="D50" i="3"/>
  <c r="H50" i="3"/>
  <c r="B50" i="3"/>
  <c r="D49" i="3"/>
  <c r="H49" i="3"/>
  <c r="B49" i="3"/>
  <c r="D48" i="3"/>
  <c r="H48" i="3"/>
  <c r="B48" i="3"/>
  <c r="D47" i="3"/>
  <c r="H47" i="3"/>
  <c r="B47" i="3"/>
  <c r="D46" i="3"/>
  <c r="H46" i="3"/>
  <c r="B46" i="3"/>
  <c r="D45" i="3"/>
  <c r="H45" i="3"/>
  <c r="B45" i="3"/>
  <c r="D44" i="3"/>
  <c r="H44" i="3"/>
  <c r="B44" i="3"/>
  <c r="D43" i="3"/>
  <c r="H43" i="3"/>
  <c r="B43" i="3"/>
  <c r="D42" i="3"/>
  <c r="H42" i="3"/>
  <c r="B42" i="3"/>
  <c r="D41" i="3"/>
  <c r="H41" i="3"/>
  <c r="B41" i="3"/>
  <c r="D40" i="3"/>
  <c r="H40" i="3"/>
  <c r="B40" i="3"/>
  <c r="D39" i="3"/>
  <c r="H39" i="3"/>
  <c r="B39" i="3"/>
  <c r="D38" i="3"/>
  <c r="H38" i="3"/>
  <c r="B38" i="3"/>
  <c r="D37" i="3"/>
  <c r="H37" i="3"/>
  <c r="B37" i="3"/>
  <c r="D36" i="3"/>
  <c r="H36" i="3"/>
  <c r="B36" i="3"/>
  <c r="D35" i="3"/>
  <c r="H35" i="3"/>
  <c r="B35" i="3"/>
  <c r="D34" i="3"/>
  <c r="H34" i="3"/>
  <c r="B34" i="3"/>
  <c r="D33" i="3"/>
  <c r="H33" i="3"/>
  <c r="B33" i="3"/>
  <c r="D32" i="3"/>
  <c r="H32" i="3"/>
  <c r="B32" i="3"/>
  <c r="D31" i="3"/>
  <c r="H31" i="3"/>
  <c r="B31" i="3"/>
  <c r="D30" i="3"/>
  <c r="H30" i="3"/>
  <c r="B30" i="3"/>
  <c r="D29" i="3"/>
  <c r="H29" i="3"/>
  <c r="B29" i="3"/>
  <c r="D28" i="3"/>
  <c r="H28" i="3"/>
  <c r="B28" i="3"/>
  <c r="D27" i="3"/>
  <c r="H27" i="3"/>
  <c r="B27" i="3"/>
  <c r="D26" i="3"/>
  <c r="H26" i="3"/>
  <c r="B26" i="3"/>
  <c r="D25" i="3"/>
  <c r="H25" i="3"/>
  <c r="B25" i="3"/>
  <c r="D24" i="3"/>
  <c r="H24" i="3"/>
  <c r="B24" i="3"/>
  <c r="D23" i="3"/>
  <c r="H23" i="3"/>
  <c r="B23" i="3"/>
  <c r="D22" i="3"/>
  <c r="H22" i="3"/>
  <c r="B22" i="3"/>
  <c r="D21" i="3"/>
  <c r="H21" i="3"/>
  <c r="B21" i="3"/>
  <c r="D20" i="3"/>
  <c r="H20" i="3"/>
  <c r="B20" i="3"/>
  <c r="D19" i="3"/>
  <c r="H19" i="3"/>
  <c r="B19" i="3"/>
  <c r="D18" i="3"/>
  <c r="H18" i="3"/>
  <c r="B18" i="3"/>
  <c r="D17" i="3"/>
  <c r="H17" i="3"/>
  <c r="B17" i="3"/>
  <c r="D16" i="3"/>
  <c r="H16" i="3"/>
  <c r="B16" i="3"/>
  <c r="D15" i="3"/>
  <c r="H15" i="3"/>
  <c r="B15" i="3"/>
  <c r="D14" i="3"/>
  <c r="H14" i="3"/>
  <c r="B14" i="3"/>
  <c r="D13" i="3"/>
  <c r="H13" i="3"/>
  <c r="B13" i="3"/>
  <c r="D12" i="3"/>
  <c r="H12" i="3"/>
  <c r="B12" i="3"/>
  <c r="D11" i="3"/>
  <c r="H11" i="3"/>
  <c r="B11" i="3"/>
  <c r="D10" i="3"/>
  <c r="H10" i="3"/>
  <c r="B10" i="3"/>
  <c r="D9" i="3"/>
  <c r="H9" i="3"/>
  <c r="B9" i="3"/>
  <c r="D8" i="3"/>
  <c r="H8" i="3"/>
  <c r="B8" i="3"/>
  <c r="D6" i="3"/>
  <c r="H6" i="3"/>
  <c r="B6" i="3"/>
  <c r="K56" i="3"/>
  <c r="U56" i="3"/>
  <c r="J56" i="3"/>
  <c r="I56" i="3"/>
  <c r="G56" i="3"/>
  <c r="Q56" i="3"/>
  <c r="F56" i="3"/>
  <c r="E56" i="3"/>
  <c r="K55" i="3"/>
  <c r="U55" i="3"/>
  <c r="J55" i="3"/>
  <c r="I55" i="3"/>
  <c r="G55" i="3"/>
  <c r="Q55" i="3"/>
  <c r="F55" i="3"/>
  <c r="E55" i="3"/>
  <c r="K54" i="3"/>
  <c r="U54" i="3"/>
  <c r="J54" i="3"/>
  <c r="I54" i="3"/>
  <c r="G54" i="3"/>
  <c r="Q54" i="3"/>
  <c r="F54" i="3"/>
  <c r="E54" i="3"/>
  <c r="K53" i="3"/>
  <c r="U53" i="3"/>
  <c r="J53" i="3"/>
  <c r="I53" i="3"/>
  <c r="G53" i="3"/>
  <c r="Q53" i="3"/>
  <c r="F53" i="3"/>
  <c r="E53" i="3"/>
  <c r="K52" i="3"/>
  <c r="U52" i="3"/>
  <c r="J52" i="3"/>
  <c r="I52" i="3"/>
  <c r="G52" i="3"/>
  <c r="Q52" i="3"/>
  <c r="F52" i="3"/>
  <c r="E52" i="3"/>
  <c r="K51" i="3"/>
  <c r="U51" i="3"/>
  <c r="J51" i="3"/>
  <c r="I51" i="3"/>
  <c r="G51" i="3"/>
  <c r="Q51" i="3"/>
  <c r="F51" i="3"/>
  <c r="E51" i="3"/>
  <c r="K50" i="3"/>
  <c r="U50" i="3"/>
  <c r="J50" i="3"/>
  <c r="I50" i="3"/>
  <c r="G50" i="3"/>
  <c r="Q50" i="3"/>
  <c r="F50" i="3"/>
  <c r="E50" i="3"/>
  <c r="K49" i="3"/>
  <c r="U49" i="3"/>
  <c r="J49" i="3"/>
  <c r="I49" i="3"/>
  <c r="G49" i="3"/>
  <c r="Q49" i="3"/>
  <c r="F49" i="3"/>
  <c r="E49" i="3"/>
  <c r="K48" i="3"/>
  <c r="U48" i="3"/>
  <c r="J48" i="3"/>
  <c r="I48" i="3"/>
  <c r="G48" i="3"/>
  <c r="Q48" i="3"/>
  <c r="F48" i="3"/>
  <c r="E48" i="3"/>
  <c r="K47" i="3"/>
  <c r="U47" i="3"/>
  <c r="J47" i="3"/>
  <c r="I47" i="3"/>
  <c r="G47" i="3"/>
  <c r="Q47" i="3"/>
  <c r="F47" i="3"/>
  <c r="E47" i="3"/>
  <c r="K46" i="3"/>
  <c r="U46" i="3"/>
  <c r="J46" i="3"/>
  <c r="I46" i="3"/>
  <c r="G46" i="3"/>
  <c r="Q46" i="3"/>
  <c r="F46" i="3"/>
  <c r="E46" i="3"/>
  <c r="K45" i="3"/>
  <c r="U45" i="3"/>
  <c r="J45" i="3"/>
  <c r="I45" i="3"/>
  <c r="G45" i="3"/>
  <c r="Q45" i="3"/>
  <c r="F45" i="3"/>
  <c r="E45" i="3"/>
  <c r="K44" i="3"/>
  <c r="U44" i="3"/>
  <c r="J44" i="3"/>
  <c r="I44" i="3"/>
  <c r="G44" i="3"/>
  <c r="Q44" i="3"/>
  <c r="F44" i="3"/>
  <c r="E44" i="3"/>
  <c r="K43" i="3"/>
  <c r="U43" i="3"/>
  <c r="J43" i="3"/>
  <c r="I43" i="3"/>
  <c r="G43" i="3"/>
  <c r="Q43" i="3"/>
  <c r="F43" i="3"/>
  <c r="E43" i="3"/>
  <c r="K42" i="3"/>
  <c r="U42" i="3"/>
  <c r="J42" i="3"/>
  <c r="I42" i="3"/>
  <c r="G42" i="3"/>
  <c r="Q42" i="3"/>
  <c r="F42" i="3"/>
  <c r="E42" i="3"/>
  <c r="K41" i="3"/>
  <c r="U41" i="3"/>
  <c r="J41" i="3"/>
  <c r="I41" i="3"/>
  <c r="G41" i="3"/>
  <c r="Q41" i="3"/>
  <c r="F41" i="3"/>
  <c r="E41" i="3"/>
  <c r="K40" i="3"/>
  <c r="U40" i="3"/>
  <c r="J40" i="3"/>
  <c r="I40" i="3"/>
  <c r="G40" i="3"/>
  <c r="Q40" i="3"/>
  <c r="F40" i="3"/>
  <c r="E40" i="3"/>
  <c r="K39" i="3"/>
  <c r="U39" i="3"/>
  <c r="J39" i="3"/>
  <c r="I39" i="3"/>
  <c r="G39" i="3"/>
  <c r="Q39" i="3"/>
  <c r="F39" i="3"/>
  <c r="E39" i="3"/>
  <c r="K38" i="3"/>
  <c r="U38" i="3"/>
  <c r="J38" i="3"/>
  <c r="I38" i="3"/>
  <c r="G38" i="3"/>
  <c r="Q38" i="3"/>
  <c r="F38" i="3"/>
  <c r="E38" i="3"/>
  <c r="K37" i="3"/>
  <c r="U37" i="3"/>
  <c r="J37" i="3"/>
  <c r="I37" i="3"/>
  <c r="G37" i="3"/>
  <c r="Q37" i="3"/>
  <c r="F37" i="3"/>
  <c r="E37" i="3"/>
  <c r="K36" i="3"/>
  <c r="U36" i="3"/>
  <c r="J36" i="3"/>
  <c r="I36" i="3"/>
  <c r="G36" i="3"/>
  <c r="Q36" i="3"/>
  <c r="F36" i="3"/>
  <c r="E36" i="3"/>
  <c r="K35" i="3"/>
  <c r="U35" i="3"/>
  <c r="J35" i="3"/>
  <c r="I35" i="3"/>
  <c r="G35" i="3"/>
  <c r="Q35" i="3"/>
  <c r="F35" i="3"/>
  <c r="E35" i="3"/>
  <c r="K34" i="3"/>
  <c r="U34" i="3"/>
  <c r="J34" i="3"/>
  <c r="I34" i="3"/>
  <c r="G34" i="3"/>
  <c r="Q34" i="3"/>
  <c r="F34" i="3"/>
  <c r="E34" i="3"/>
  <c r="K33" i="3"/>
  <c r="U33" i="3"/>
  <c r="J33" i="3"/>
  <c r="I33" i="3"/>
  <c r="G33" i="3"/>
  <c r="Q33" i="3"/>
  <c r="F33" i="3"/>
  <c r="E33" i="3"/>
  <c r="K32" i="3"/>
  <c r="U32" i="3"/>
  <c r="J32" i="3"/>
  <c r="I32" i="3"/>
  <c r="G32" i="3"/>
  <c r="Q32" i="3"/>
  <c r="F32" i="3"/>
  <c r="E32" i="3"/>
  <c r="K31" i="3"/>
  <c r="U31" i="3"/>
  <c r="J31" i="3"/>
  <c r="I31" i="3"/>
  <c r="G31" i="3"/>
  <c r="Q31" i="3"/>
  <c r="F31" i="3"/>
  <c r="E31" i="3"/>
  <c r="K30" i="3"/>
  <c r="U30" i="3"/>
  <c r="J30" i="3"/>
  <c r="I30" i="3"/>
  <c r="G30" i="3"/>
  <c r="Q30" i="3"/>
  <c r="F30" i="3"/>
  <c r="E30" i="3"/>
  <c r="K29" i="3"/>
  <c r="U29" i="3"/>
  <c r="J29" i="3"/>
  <c r="I29" i="3"/>
  <c r="G29" i="3"/>
  <c r="Q29" i="3"/>
  <c r="F29" i="3"/>
  <c r="E29" i="3"/>
  <c r="K28" i="3"/>
  <c r="U28" i="3"/>
  <c r="J28" i="3"/>
  <c r="I28" i="3"/>
  <c r="G28" i="3"/>
  <c r="Q28" i="3"/>
  <c r="F28" i="3"/>
  <c r="E28" i="3"/>
  <c r="K27" i="3"/>
  <c r="U27" i="3"/>
  <c r="J27" i="3"/>
  <c r="I27" i="3"/>
  <c r="G27" i="3"/>
  <c r="Q27" i="3"/>
  <c r="F27" i="3"/>
  <c r="E27" i="3"/>
  <c r="K26" i="3"/>
  <c r="U26" i="3"/>
  <c r="J26" i="3"/>
  <c r="I26" i="3"/>
  <c r="G26" i="3"/>
  <c r="Q26" i="3"/>
  <c r="F26" i="3"/>
  <c r="E26" i="3"/>
  <c r="K25" i="3"/>
  <c r="U25" i="3"/>
  <c r="J25" i="3"/>
  <c r="I25" i="3"/>
  <c r="G25" i="3"/>
  <c r="Q25" i="3"/>
  <c r="F25" i="3"/>
  <c r="E25" i="3"/>
  <c r="K24" i="3"/>
  <c r="U24" i="3"/>
  <c r="J24" i="3"/>
  <c r="I24" i="3"/>
  <c r="G24" i="3"/>
  <c r="Q24" i="3"/>
  <c r="F24" i="3"/>
  <c r="E24" i="3"/>
  <c r="K23" i="3"/>
  <c r="U23" i="3"/>
  <c r="J23" i="3"/>
  <c r="I23" i="3"/>
  <c r="G23" i="3"/>
  <c r="Q23" i="3"/>
  <c r="F23" i="3"/>
  <c r="E23" i="3"/>
  <c r="K22" i="3"/>
  <c r="U22" i="3"/>
  <c r="J22" i="3"/>
  <c r="I22" i="3"/>
  <c r="G22" i="3"/>
  <c r="Q22" i="3"/>
  <c r="F22" i="3"/>
  <c r="E22" i="3"/>
  <c r="K21" i="3"/>
  <c r="U21" i="3"/>
  <c r="J21" i="3"/>
  <c r="I21" i="3"/>
  <c r="G21" i="3"/>
  <c r="Q21" i="3"/>
  <c r="F21" i="3"/>
  <c r="E21" i="3"/>
  <c r="K20" i="3"/>
  <c r="U20" i="3"/>
  <c r="J20" i="3"/>
  <c r="I20" i="3"/>
  <c r="G20" i="3"/>
  <c r="Q20" i="3"/>
  <c r="F20" i="3"/>
  <c r="E20" i="3"/>
  <c r="K19" i="3"/>
  <c r="U19" i="3"/>
  <c r="J19" i="3"/>
  <c r="I19" i="3"/>
  <c r="G19" i="3"/>
  <c r="Q19" i="3"/>
  <c r="F19" i="3"/>
  <c r="E19" i="3"/>
  <c r="K18" i="3"/>
  <c r="U18" i="3"/>
  <c r="J18" i="3"/>
  <c r="I18" i="3"/>
  <c r="G18" i="3"/>
  <c r="Q18" i="3"/>
  <c r="F18" i="3"/>
  <c r="E18" i="3"/>
  <c r="K17" i="3"/>
  <c r="U17" i="3"/>
  <c r="J17" i="3"/>
  <c r="I17" i="3"/>
  <c r="G17" i="3"/>
  <c r="Q17" i="3"/>
  <c r="F17" i="3"/>
  <c r="E17" i="3"/>
  <c r="K16" i="3"/>
  <c r="U16" i="3"/>
  <c r="J16" i="3"/>
  <c r="I16" i="3"/>
  <c r="G16" i="3"/>
  <c r="Q16" i="3"/>
  <c r="F16" i="3"/>
  <c r="E16" i="3"/>
  <c r="K15" i="3"/>
  <c r="U15" i="3"/>
  <c r="J15" i="3"/>
  <c r="I15" i="3"/>
  <c r="G15" i="3"/>
  <c r="Q15" i="3"/>
  <c r="F15" i="3"/>
  <c r="E15" i="3"/>
  <c r="K14" i="3"/>
  <c r="U14" i="3"/>
  <c r="J14" i="3"/>
  <c r="I14" i="3"/>
  <c r="G14" i="3"/>
  <c r="Q14" i="3"/>
  <c r="F14" i="3"/>
  <c r="E14" i="3"/>
  <c r="K13" i="3"/>
  <c r="U13" i="3"/>
  <c r="J13" i="3"/>
  <c r="I13" i="3"/>
  <c r="G13" i="3"/>
  <c r="Q13" i="3"/>
  <c r="F13" i="3"/>
  <c r="E13" i="3"/>
  <c r="K12" i="3"/>
  <c r="U12" i="3"/>
  <c r="J12" i="3"/>
  <c r="I12" i="3"/>
  <c r="G12" i="3"/>
  <c r="Q12" i="3"/>
  <c r="F12" i="3"/>
  <c r="E12" i="3"/>
  <c r="K11" i="3"/>
  <c r="U11" i="3"/>
  <c r="J11" i="3"/>
  <c r="I11" i="3"/>
  <c r="G11" i="3"/>
  <c r="Q11" i="3"/>
  <c r="F11" i="3"/>
  <c r="E11" i="3"/>
  <c r="K10" i="3"/>
  <c r="U10" i="3"/>
  <c r="J10" i="3"/>
  <c r="I10" i="3"/>
  <c r="G10" i="3"/>
  <c r="Q10" i="3"/>
  <c r="F10" i="3"/>
  <c r="E10" i="3"/>
  <c r="K9" i="3"/>
  <c r="U9" i="3"/>
  <c r="J9" i="3"/>
  <c r="I9" i="3"/>
  <c r="G9" i="3"/>
  <c r="Q9" i="3"/>
  <c r="F9" i="3"/>
  <c r="E9" i="3"/>
  <c r="K8" i="3"/>
  <c r="U8" i="3"/>
  <c r="J8" i="3"/>
  <c r="I8" i="3"/>
  <c r="G8" i="3"/>
  <c r="Q8" i="3"/>
  <c r="F8" i="3"/>
  <c r="E8" i="3"/>
  <c r="K6" i="3"/>
  <c r="U6" i="3"/>
  <c r="J6" i="3"/>
  <c r="I6" i="3"/>
  <c r="G6" i="3"/>
  <c r="Q6" i="3"/>
  <c r="F6" i="3"/>
  <c r="E6" i="3"/>
  <c r="D5" i="3"/>
  <c r="H5" i="3"/>
  <c r="B5" i="3"/>
  <c r="K5" i="3"/>
  <c r="U5" i="3"/>
  <c r="J5" i="3"/>
  <c r="I5" i="3"/>
  <c r="G5" i="3"/>
  <c r="Q5" i="3"/>
  <c r="F5" i="3"/>
  <c r="E5" i="3"/>
</calcChain>
</file>

<file path=xl/sharedStrings.xml><?xml version="1.0" encoding="utf-8"?>
<sst xmlns="http://schemas.openxmlformats.org/spreadsheetml/2006/main" count="188" uniqueCount="72">
  <si>
    <t>STATE GOVERNMENT HIGHER EDUCATION FINANCE PER $1,000 OF PERSONAL INCOME IN FY 2012</t>
  </si>
  <si>
    <t>Total</t>
  </si>
  <si>
    <t xml:space="preserve">Operating </t>
  </si>
  <si>
    <t>Operating</t>
  </si>
  <si>
    <t>Capital</t>
  </si>
  <si>
    <t>Enrollment:  Pct. Public</t>
  </si>
  <si>
    <t>New York State</t>
  </si>
  <si>
    <t>Higher Education Expenditures</t>
  </si>
  <si>
    <t>Tuition &amp; Fees Percent of Spending</t>
  </si>
  <si>
    <t>Auxiliary Enterprises Expenditures</t>
  </si>
  <si>
    <t>Total.</t>
  </si>
  <si>
    <t>NYState</t>
  </si>
  <si>
    <t>Higher Education</t>
  </si>
  <si>
    <t>Auxiliary</t>
  </si>
  <si>
    <t>Charges</t>
  </si>
  <si>
    <t>x</t>
  </si>
  <si>
    <t xml:space="preserve"> Fees Percent of Spending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</si>
  <si>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</si>
  <si>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</si>
  <si>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</si>
  <si>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</si>
  <si>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</si>
  <si>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</si>
  <si>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</si>
  <si>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</si>
  <si>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</si>
  <si>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</si>
  <si>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</si>
  <si>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</si>
  <si>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</si>
  <si>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</si>
  <si>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Pennsylvania</t>
  </si>
  <si>
    <t>Rhode Island</t>
  </si>
  <si>
    <t>South Carolina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</si>
  <si>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</si>
  <si>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</si>
  <si>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</si>
  <si>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</si>
  <si>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</si>
  <si>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</si>
  <si>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</si>
  <si>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</si>
  <si>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</si>
  <si>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</si>
  <si>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</si>
  <si>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</si>
  <si>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</si>
  <si>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</si>
  <si>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</si>
  <si>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</si>
  <si>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</si>
  <si>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</si>
  <si>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</si>
  <si>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</si>
  <si>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</si>
  <si>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</si>
  <si>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</si>
  <si>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</si>
  <si>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</si>
  <si>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</si>
  <si>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</si>
  <si>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</si>
  <si>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</si>
  <si>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</si>
  <si>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</si>
  <si>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</si>
  <si>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</si>
  <si>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Personal Income</t>
    <phoneticPr fontId="2" type="noConversion"/>
  </si>
  <si>
    <t>Total Expenditures</t>
  </si>
  <si>
    <t>Capital Expenditures</t>
  </si>
  <si>
    <t>Current Expenditures</t>
  </si>
  <si>
    <t xml:space="preserve">STATE GOVERNMENT HIGHER EDUCATION FINANCE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</si>
</sst>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&quot;$&quot;* #,##0.00_);_(&quot;$&quot;* \(#,##0.00\);_(&quot;$&quot;* &quot;-&quot;??_);_(@_)"/>
    <numFmt numFmtId="177" formatCode="_(* #,##0_);_(* \(#,##0\);_(* &quot;-&quot;??_);_(@_)"/>
    <numFmt numFmtId="178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77" fontId="0" fillId="0" borderId="0" xfId="1" applyNumberFormat="1" applyFont="1"/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4" xfId="0" applyFont="1" applyBorder="1"/>
    <xf numFmtId="178" fontId="4" fillId="0" borderId="5" xfId="4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0" fillId="0" borderId="7" xfId="0" applyBorder="1"/>
    <xf numFmtId="176" fontId="4" fillId="0" borderId="8" xfId="2" applyFont="1" applyBorder="1"/>
    <xf numFmtId="176" fontId="4" fillId="0" borderId="4" xfId="2" applyFont="1" applyBorder="1"/>
    <xf numFmtId="176" fontId="4" fillId="0" borderId="5" xfId="2" applyFont="1" applyBorder="1"/>
    <xf numFmtId="176" fontId="4" fillId="0" borderId="8" xfId="4" applyNumberFormat="1" applyFont="1" applyBorder="1"/>
    <xf numFmtId="176" fontId="4" fillId="0" borderId="4" xfId="4" applyNumberFormat="1" applyFont="1" applyBorder="1"/>
    <xf numFmtId="176" fontId="4" fillId="0" borderId="5" xfId="4" applyNumberFormat="1" applyFont="1" applyBorder="1"/>
    <xf numFmtId="176" fontId="0" fillId="0" borderId="8" xfId="4" applyNumberFormat="1" applyFont="1" applyBorder="1"/>
    <xf numFmtId="176" fontId="0" fillId="0" borderId="4" xfId="4" applyNumberFormat="1" applyFont="1" applyBorder="1"/>
    <xf numFmtId="176" fontId="0" fillId="0" borderId="5" xfId="4" applyNumberFormat="1" applyFont="1" applyBorder="1"/>
    <xf numFmtId="176" fontId="0" fillId="0" borderId="9" xfId="4" applyNumberFormat="1" applyFont="1" applyBorder="1"/>
    <xf numFmtId="176" fontId="0" fillId="0" borderId="10" xfId="4" applyNumberFormat="1" applyFont="1" applyBorder="1"/>
    <xf numFmtId="176" fontId="0" fillId="0" borderId="11" xfId="4" applyNumberFormat="1" applyFont="1" applyBorder="1"/>
    <xf numFmtId="37" fontId="0" fillId="0" borderId="4" xfId="1" applyNumberFormat="1" applyFont="1" applyBorder="1"/>
    <xf numFmtId="0" fontId="7" fillId="0" borderId="0" xfId="0" applyFont="1"/>
    <xf numFmtId="178" fontId="0" fillId="0" borderId="5" xfId="4" applyNumberFormat="1" applyFont="1" applyBorder="1"/>
    <xf numFmtId="178" fontId="0" fillId="0" borderId="11" xfId="4" applyNumberFormat="1" applyFont="1" applyBorder="1"/>
    <xf numFmtId="178" fontId="0" fillId="0" borderId="0" xfId="0" applyNumberFormat="1"/>
    <xf numFmtId="0" fontId="0" fillId="0" borderId="12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176" fontId="4" fillId="0" borderId="13" xfId="4" applyNumberFormat="1" applyFont="1" applyBorder="1"/>
    <xf numFmtId="0" fontId="0" fillId="0" borderId="14" xfId="0" applyBorder="1"/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right" wrapText="1"/>
    </xf>
    <xf numFmtId="0" fontId="0" fillId="0" borderId="12" xfId="0" applyBorder="1"/>
    <xf numFmtId="0" fontId="8" fillId="0" borderId="2" xfId="0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178" fontId="4" fillId="0" borderId="13" xfId="4" applyNumberFormat="1" applyFont="1" applyBorder="1"/>
    <xf numFmtId="176" fontId="0" fillId="0" borderId="4" xfId="1" applyNumberFormat="1" applyFont="1" applyBorder="1"/>
    <xf numFmtId="178" fontId="0" fillId="0" borderId="13" xfId="4" applyNumberFormat="1" applyFont="1" applyBorder="1"/>
    <xf numFmtId="176" fontId="0" fillId="0" borderId="10" xfId="1" applyNumberFormat="1" applyFont="1" applyBorder="1"/>
    <xf numFmtId="178" fontId="0" fillId="0" borderId="15" xfId="4" applyNumberFormat="1" applyFont="1" applyBorder="1"/>
    <xf numFmtId="176" fontId="0" fillId="0" borderId="0" xfId="0" applyNumberFormat="1"/>
    <xf numFmtId="37" fontId="0" fillId="0" borderId="0" xfId="0" applyNumberFormat="1"/>
    <xf numFmtId="0" fontId="3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/>
    <xf numFmtId="0" fontId="0" fillId="0" borderId="3" xfId="0" applyBorder="1" applyAlignment="1"/>
    <xf numFmtId="0" fontId="0" fillId="0" borderId="12" xfId="0" applyBorder="1" applyAlignment="1"/>
    <xf numFmtId="0" fontId="8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5">
    <cellStyle name="Normal 2" xfId="3" xr:uid="{00000000-0005-0000-0000-000003000000}"/>
    <cellStyle name="百分比" xfId="4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8"/>
  <sheetViews>
    <sheetView tabSelected="1" topLeftCell="X1" zoomScaleNormal="100" workbookViewId="0">
      <selection activeCell="AD58" sqref="AD58"/>
    </sheetView>
  </sheetViews>
  <sheetFormatPr baseColWidth="10" defaultColWidth="11.5" defaultRowHeight="13" x14ac:dyDescent="0.15"/>
  <cols>
    <col min="1" max="1" width="20.83203125" customWidth="1"/>
    <col min="2" max="2" width="12.1640625" customWidth="1"/>
    <col min="3" max="3" width="11.5" customWidth="1"/>
    <col min="4" max="4" width="10.1640625" customWidth="1"/>
    <col min="5" max="5" width="15" customWidth="1"/>
    <col min="6" max="7" width="13.83203125" customWidth="1"/>
    <col min="8" max="8" width="11.6640625" customWidth="1"/>
    <col min="9" max="9" width="11.5" customWidth="1"/>
    <col min="10" max="10" width="13.83203125" customWidth="1"/>
    <col min="11" max="11" width="14" customWidth="1"/>
    <col min="14" max="14" width="15.83203125" customWidth="1"/>
    <col min="15" max="15" width="13.6640625" customWidth="1"/>
    <col min="16" max="16" width="14.33203125" customWidth="1"/>
    <col min="17" max="18" width="17.83203125" customWidth="1"/>
    <col min="19" max="19" width="15.1640625" customWidth="1"/>
    <col min="20" max="20" width="11.6640625" customWidth="1"/>
    <col min="21" max="21" width="13.1640625" bestFit="1" customWidth="1"/>
    <col min="22" max="22" width="14.1640625" customWidth="1"/>
    <col min="24" max="24" width="16.33203125" bestFit="1" customWidth="1"/>
  </cols>
  <sheetData>
    <row r="1" spans="1:37" ht="21" customHeight="1" thickBot="1" x14ac:dyDescent="0.25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AD1" t="s">
        <v>0</v>
      </c>
    </row>
    <row r="2" spans="1:37" ht="15" customHeight="1" x14ac:dyDescent="0.15">
      <c r="B2" s="40"/>
      <c r="C2" s="43"/>
      <c r="D2" s="63" t="s">
        <v>7</v>
      </c>
      <c r="E2" s="58"/>
      <c r="F2" s="58"/>
      <c r="G2" s="41"/>
      <c r="H2" s="64" t="s">
        <v>9</v>
      </c>
      <c r="I2" s="65"/>
      <c r="J2" s="66"/>
      <c r="K2" s="34"/>
      <c r="O2" s="57" t="s">
        <v>12</v>
      </c>
      <c r="P2" s="58"/>
      <c r="Q2" s="59"/>
      <c r="R2" s="35"/>
      <c r="S2" s="60" t="s">
        <v>13</v>
      </c>
      <c r="T2" s="61"/>
      <c r="U2" s="61"/>
      <c r="V2" s="62"/>
      <c r="AG2" t="s">
        <v>7</v>
      </c>
      <c r="AH2" t="s">
        <v>9</v>
      </c>
    </row>
    <row r="3" spans="1:37" ht="36.75" customHeight="1" x14ac:dyDescent="0.15">
      <c r="B3" s="36" t="s">
        <v>1</v>
      </c>
      <c r="C3" s="44" t="s">
        <v>5</v>
      </c>
      <c r="D3" s="45" t="s">
        <v>1</v>
      </c>
      <c r="E3" s="37" t="s">
        <v>2</v>
      </c>
      <c r="F3" s="15" t="s">
        <v>69</v>
      </c>
      <c r="G3" s="42" t="s">
        <v>8</v>
      </c>
      <c r="H3" s="46" t="s">
        <v>10</v>
      </c>
      <c r="I3" s="37" t="s">
        <v>3</v>
      </c>
      <c r="J3" s="38" t="s">
        <v>4</v>
      </c>
      <c r="K3" s="42" t="s">
        <v>16</v>
      </c>
      <c r="O3" s="13" t="s">
        <v>68</v>
      </c>
      <c r="P3" s="14" t="s">
        <v>70</v>
      </c>
      <c r="Q3" s="15" t="s">
        <v>69</v>
      </c>
      <c r="R3" s="37" t="s">
        <v>14</v>
      </c>
      <c r="S3" s="13" t="s">
        <v>68</v>
      </c>
      <c r="T3" s="14" t="s">
        <v>70</v>
      </c>
      <c r="U3" s="15" t="s">
        <v>69</v>
      </c>
      <c r="V3" s="37" t="s">
        <v>14</v>
      </c>
      <c r="W3" s="2"/>
      <c r="X3" s="2" t="s">
        <v>67</v>
      </c>
      <c r="Y3" s="2"/>
      <c r="Z3" s="2"/>
      <c r="AE3" t="s">
        <v>1</v>
      </c>
      <c r="AF3" t="s">
        <v>5</v>
      </c>
      <c r="AG3" t="s">
        <v>1</v>
      </c>
      <c r="AH3" t="s">
        <v>10</v>
      </c>
      <c r="AI3" t="s">
        <v>3</v>
      </c>
      <c r="AJ3" t="s">
        <v>4</v>
      </c>
      <c r="AK3" t="s">
        <v>16</v>
      </c>
    </row>
    <row r="4" spans="1:37" x14ac:dyDescent="0.15">
      <c r="B4" s="5"/>
      <c r="C4" s="6"/>
      <c r="D4" s="8"/>
      <c r="E4" s="8"/>
      <c r="F4" s="6"/>
      <c r="G4" s="16"/>
      <c r="H4" s="5"/>
      <c r="I4" s="8"/>
      <c r="J4" s="6"/>
      <c r="K4" s="6"/>
    </row>
    <row r="5" spans="1:37" x14ac:dyDescent="0.15">
      <c r="A5" s="10" t="s">
        <v>66</v>
      </c>
      <c r="B5" s="17">
        <f>+D5+H5</f>
        <v>17.826550920875206</v>
      </c>
      <c r="C5" s="11">
        <v>0.73141857529471843</v>
      </c>
      <c r="D5" s="18">
        <f t="shared" ref="D5:F6" si="0">+O5/$X5*1000</f>
        <v>15.869661283394606</v>
      </c>
      <c r="E5" s="18">
        <f t="shared" si="0"/>
        <v>12.307779892412407</v>
      </c>
      <c r="F5" s="19">
        <f t="shared" si="0"/>
        <v>3.5618813909821996</v>
      </c>
      <c r="G5" s="47">
        <f>+R5/O5</f>
        <v>0.3020267323980339</v>
      </c>
      <c r="H5" s="18">
        <f t="shared" ref="H5:J6" si="1">+S5/$X5*1000</f>
        <v>1.9568896374806002</v>
      </c>
      <c r="I5" s="18">
        <f t="shared" si="1"/>
        <v>1.6042430416543136</v>
      </c>
      <c r="J5" s="19">
        <f t="shared" si="1"/>
        <v>0.35264659582628644</v>
      </c>
      <c r="K5" s="47">
        <f>+V5/S5</f>
        <v>0.83735158571023649</v>
      </c>
      <c r="N5" t="s">
        <v>66</v>
      </c>
      <c r="O5" s="3">
        <v>220162366</v>
      </c>
      <c r="P5" s="4">
        <v>170747812</v>
      </c>
      <c r="Q5" s="4">
        <f>+O5-P5</f>
        <v>49414554</v>
      </c>
      <c r="R5" s="4">
        <v>66494920</v>
      </c>
      <c r="S5" s="3">
        <v>27148245</v>
      </c>
      <c r="T5" s="3">
        <v>22255922</v>
      </c>
      <c r="U5" s="4">
        <f>+S5-T5</f>
        <v>4892323</v>
      </c>
      <c r="V5" s="4">
        <v>22732626</v>
      </c>
      <c r="W5" s="1"/>
      <c r="X5" s="3">
        <v>13873161000</v>
      </c>
      <c r="AD5" t="s">
        <v>66</v>
      </c>
      <c r="AE5" s="52">
        <v>17.826550920875206</v>
      </c>
      <c r="AF5" s="33">
        <v>0.73141857529471843</v>
      </c>
      <c r="AG5" s="52">
        <v>15.869661283394606</v>
      </c>
      <c r="AH5" s="52">
        <v>1.9568896374806002</v>
      </c>
      <c r="AI5" s="52">
        <v>1.6042430416543136</v>
      </c>
      <c r="AJ5" s="52">
        <v>0.35264659582628644</v>
      </c>
      <c r="AK5" s="33">
        <v>0.83735158571023649</v>
      </c>
    </row>
    <row r="6" spans="1:37" x14ac:dyDescent="0.15">
      <c r="A6" s="10" t="s">
        <v>6</v>
      </c>
      <c r="B6" s="17">
        <f>+D6+H6</f>
        <v>11.743752570556806</v>
      </c>
      <c r="C6" s="11">
        <v>0.54700000000000004</v>
      </c>
      <c r="D6" s="18">
        <f t="shared" si="0"/>
        <v>10.688572276992367</v>
      </c>
      <c r="E6" s="18">
        <f t="shared" si="0"/>
        <v>7.1312606857421548</v>
      </c>
      <c r="F6" s="19">
        <f t="shared" si="0"/>
        <v>3.5573115912502136</v>
      </c>
      <c r="G6" s="47">
        <f>+R6/O6</f>
        <v>0.16566287677678143</v>
      </c>
      <c r="H6" s="18">
        <f t="shared" si="1"/>
        <v>1.055180293564439</v>
      </c>
      <c r="I6" s="18">
        <f t="shared" si="1"/>
        <v>0.83484196317526227</v>
      </c>
      <c r="J6" s="19">
        <f t="shared" si="1"/>
        <v>0.22033833038917666</v>
      </c>
      <c r="K6" s="47">
        <f>+V6/S6</f>
        <v>0.80416683072451522</v>
      </c>
      <c r="N6" t="s">
        <v>11</v>
      </c>
      <c r="O6" s="3">
        <v>11319766</v>
      </c>
      <c r="P6" s="3">
        <v>7552384</v>
      </c>
      <c r="Q6" s="4">
        <f>+O6-P6</f>
        <v>3767382</v>
      </c>
      <c r="R6" s="3">
        <v>1875265</v>
      </c>
      <c r="S6" s="3">
        <v>1117492</v>
      </c>
      <c r="T6" s="3">
        <v>884142</v>
      </c>
      <c r="U6" s="4">
        <f>+S6-T6</f>
        <v>233350</v>
      </c>
      <c r="V6" s="4">
        <v>898650</v>
      </c>
      <c r="W6" s="1"/>
      <c r="X6" s="3">
        <v>1059053137</v>
      </c>
      <c r="AD6" t="s">
        <v>6</v>
      </c>
      <c r="AE6" s="52">
        <v>11.743752570556806</v>
      </c>
      <c r="AF6" s="33">
        <v>0.54700000000000004</v>
      </c>
      <c r="AG6" s="52">
        <v>10.688572276992367</v>
      </c>
      <c r="AH6" s="52">
        <v>1.055180293564439</v>
      </c>
      <c r="AI6" s="52">
        <v>0.83484196317526227</v>
      </c>
      <c r="AJ6" s="52">
        <v>0.22033833038917666</v>
      </c>
      <c r="AK6" s="33">
        <v>0.80416683072451522</v>
      </c>
    </row>
    <row r="7" spans="1:37" x14ac:dyDescent="0.15">
      <c r="A7" s="10"/>
      <c r="B7" s="20"/>
      <c r="C7" s="22"/>
      <c r="D7" s="29"/>
      <c r="E7" s="21"/>
      <c r="F7" s="22"/>
      <c r="G7" s="39"/>
      <c r="H7" s="20"/>
      <c r="I7" s="21"/>
      <c r="J7" s="22"/>
      <c r="K7" s="11"/>
      <c r="N7" s="30"/>
      <c r="O7" s="3"/>
      <c r="P7" s="4"/>
      <c r="Q7" s="4"/>
      <c r="R7" s="4"/>
      <c r="S7" s="3"/>
      <c r="T7" s="3"/>
      <c r="U7" s="4"/>
      <c r="V7" s="4"/>
      <c r="W7" s="1"/>
      <c r="X7" s="4"/>
      <c r="AE7" s="52"/>
      <c r="AF7" s="52"/>
      <c r="AG7" s="53"/>
      <c r="AH7" s="52"/>
      <c r="AI7" s="52"/>
      <c r="AJ7" s="52"/>
      <c r="AK7" s="33"/>
    </row>
    <row r="8" spans="1:37" x14ac:dyDescent="0.15">
      <c r="A8" s="9" t="s">
        <v>34</v>
      </c>
      <c r="B8" s="23">
        <f t="shared" ref="B8:B56" si="2">+D8+H8</f>
        <v>29.221189851967189</v>
      </c>
      <c r="C8" s="31">
        <v>0.78805947108937069</v>
      </c>
      <c r="D8" s="48">
        <f t="shared" ref="D8:D56" si="3">+O8/$X8*1000</f>
        <v>26.629709119204318</v>
      </c>
      <c r="E8" s="24">
        <f t="shared" ref="E8:E56" si="4">+P8/$X8*1000</f>
        <v>20.204186716927772</v>
      </c>
      <c r="F8" s="25">
        <f t="shared" ref="F8:F56" si="5">+Q8/$X8*1000</f>
        <v>6.4255224022765463</v>
      </c>
      <c r="G8" s="49">
        <f t="shared" ref="G8:G56" si="6">+R8/O8</f>
        <v>0.3599305996085384</v>
      </c>
      <c r="H8" s="23">
        <f t="shared" ref="H8:H56" si="7">+S8/$X8*1000</f>
        <v>2.5914807327628724</v>
      </c>
      <c r="I8" s="24">
        <f t="shared" ref="I8:I56" si="8">+T8/$X8*1000</f>
        <v>2.1736398819432834</v>
      </c>
      <c r="J8" s="25">
        <f t="shared" ref="J8:J56" si="9">+U8/$X8*1000</f>
        <v>0.41784085081958899</v>
      </c>
      <c r="K8" s="31">
        <f t="shared" ref="K8:K56" si="10">+V8/S8</f>
        <v>0.83495500474689888</v>
      </c>
      <c r="N8" t="s">
        <v>34</v>
      </c>
      <c r="O8" s="3">
        <v>4610925</v>
      </c>
      <c r="P8" s="4">
        <v>3498348</v>
      </c>
      <c r="Q8" s="4">
        <f t="shared" ref="Q8:Q56" si="11">+O8-P8</f>
        <v>1112577</v>
      </c>
      <c r="R8" s="4">
        <v>1659613</v>
      </c>
      <c r="S8" s="3">
        <v>448714</v>
      </c>
      <c r="T8" s="3">
        <v>376365</v>
      </c>
      <c r="U8" s="4">
        <f t="shared" ref="U8:U56" si="12">+S8-T8</f>
        <v>72349</v>
      </c>
      <c r="V8" s="4">
        <v>374656</v>
      </c>
      <c r="W8" s="1"/>
      <c r="X8" s="3">
        <v>173149657</v>
      </c>
      <c r="AD8" t="s">
        <v>34</v>
      </c>
      <c r="AE8" s="52">
        <v>29.221189851967189</v>
      </c>
      <c r="AF8" s="33">
        <v>0.78805947108937069</v>
      </c>
      <c r="AG8" s="52">
        <v>26.629709119204318</v>
      </c>
      <c r="AH8" s="52">
        <v>2.5914807327628724</v>
      </c>
      <c r="AI8" s="52">
        <v>2.1736398819432834</v>
      </c>
      <c r="AJ8" s="52">
        <v>0.41784085081958899</v>
      </c>
      <c r="AK8" s="33">
        <v>0.83495500474689888</v>
      </c>
    </row>
    <row r="9" spans="1:37" x14ac:dyDescent="0.15">
      <c r="A9" s="9" t="s">
        <v>35</v>
      </c>
      <c r="B9" s="23">
        <f t="shared" si="2"/>
        <v>24.661858276468791</v>
      </c>
      <c r="C9" s="31">
        <v>0.9495393430348017</v>
      </c>
      <c r="D9" s="48">
        <f t="shared" si="3"/>
        <v>23.483676832630355</v>
      </c>
      <c r="E9" s="24">
        <f t="shared" si="4"/>
        <v>17.372723150161022</v>
      </c>
      <c r="F9" s="25">
        <f t="shared" si="5"/>
        <v>6.110953682469332</v>
      </c>
      <c r="G9" s="49">
        <f t="shared" si="6"/>
        <v>0.15893801422118783</v>
      </c>
      <c r="H9" s="23">
        <f t="shared" si="7"/>
        <v>1.1781814438384355</v>
      </c>
      <c r="I9" s="24">
        <f t="shared" si="8"/>
        <v>1.1617191149149579</v>
      </c>
      <c r="J9" s="25">
        <f t="shared" si="9"/>
        <v>1.6462328923477827E-2</v>
      </c>
      <c r="K9" s="31">
        <f t="shared" si="10"/>
        <v>0.92717915279103891</v>
      </c>
      <c r="N9" t="s">
        <v>35</v>
      </c>
      <c r="O9" s="3">
        <v>855906</v>
      </c>
      <c r="P9" s="4">
        <v>633181</v>
      </c>
      <c r="Q9" s="4">
        <f t="shared" si="11"/>
        <v>222725</v>
      </c>
      <c r="R9" s="4">
        <v>136036</v>
      </c>
      <c r="S9" s="3">
        <v>42941</v>
      </c>
      <c r="T9" s="3">
        <v>42341</v>
      </c>
      <c r="U9" s="4">
        <f t="shared" si="12"/>
        <v>600</v>
      </c>
      <c r="V9" s="4">
        <v>39814</v>
      </c>
      <c r="W9" s="1"/>
      <c r="X9" s="3">
        <v>36446848</v>
      </c>
      <c r="AD9" t="s">
        <v>35</v>
      </c>
      <c r="AE9" s="52">
        <v>24.661858276468791</v>
      </c>
      <c r="AF9" s="33">
        <v>0.9495393430348017</v>
      </c>
      <c r="AG9" s="52">
        <v>23.483676832630355</v>
      </c>
      <c r="AH9" s="52">
        <v>1.1781814438384355</v>
      </c>
      <c r="AI9" s="52">
        <v>1.1617191149149579</v>
      </c>
      <c r="AJ9" s="52">
        <v>1.6462328923477827E-2</v>
      </c>
      <c r="AK9" s="33">
        <v>0.92717915279103891</v>
      </c>
    </row>
    <row r="10" spans="1:37" x14ac:dyDescent="0.15">
      <c r="A10" s="9" t="s">
        <v>36</v>
      </c>
      <c r="B10" s="23">
        <f t="shared" si="2"/>
        <v>16.697020751157204</v>
      </c>
      <c r="C10" s="31">
        <v>0.47044707452662071</v>
      </c>
      <c r="D10" s="48">
        <f t="shared" si="3"/>
        <v>14.653139235575551</v>
      </c>
      <c r="E10" s="24">
        <f t="shared" si="4"/>
        <v>10.987250534292878</v>
      </c>
      <c r="F10" s="25">
        <f t="shared" si="5"/>
        <v>3.665888701282674</v>
      </c>
      <c r="G10" s="49">
        <f t="shared" si="6"/>
        <v>0.38667190789247258</v>
      </c>
      <c r="H10" s="23">
        <f t="shared" si="7"/>
        <v>2.0438815155816545</v>
      </c>
      <c r="I10" s="24">
        <f t="shared" si="8"/>
        <v>1.4061435688942829</v>
      </c>
      <c r="J10" s="25">
        <f t="shared" si="9"/>
        <v>0.63773794668737172</v>
      </c>
      <c r="K10" s="31">
        <f t="shared" si="10"/>
        <v>0.6573033135054559</v>
      </c>
      <c r="N10" t="s">
        <v>36</v>
      </c>
      <c r="O10" s="3">
        <v>3515717</v>
      </c>
      <c r="P10" s="4">
        <v>2636163</v>
      </c>
      <c r="Q10" s="4">
        <f t="shared" si="11"/>
        <v>879554</v>
      </c>
      <c r="R10" s="4">
        <v>1359429</v>
      </c>
      <c r="S10" s="3">
        <v>490387</v>
      </c>
      <c r="T10" s="3">
        <v>337375</v>
      </c>
      <c r="U10" s="4">
        <f t="shared" si="12"/>
        <v>153012</v>
      </c>
      <c r="V10" s="4">
        <v>322333</v>
      </c>
      <c r="W10" s="1"/>
      <c r="X10" s="3">
        <v>239929270</v>
      </c>
      <c r="AD10" t="s">
        <v>36</v>
      </c>
      <c r="AE10" s="52">
        <v>16.697020751157204</v>
      </c>
      <c r="AF10" s="33">
        <v>0.47044707452662071</v>
      </c>
      <c r="AG10" s="52">
        <v>14.653139235575551</v>
      </c>
      <c r="AH10" s="52">
        <v>2.0438815155816545</v>
      </c>
      <c r="AI10" s="52">
        <v>1.4061435688942829</v>
      </c>
      <c r="AJ10" s="52">
        <v>0.63773794668737172</v>
      </c>
      <c r="AK10" s="33">
        <v>0.6573033135054559</v>
      </c>
    </row>
    <row r="11" spans="1:37" x14ac:dyDescent="0.15">
      <c r="A11" s="9" t="s">
        <v>37</v>
      </c>
      <c r="B11" s="23">
        <f t="shared" si="2"/>
        <v>29.371338349511987</v>
      </c>
      <c r="C11" s="31">
        <v>0.88844128455428284</v>
      </c>
      <c r="D11" s="48">
        <f t="shared" si="3"/>
        <v>26.255016496652502</v>
      </c>
      <c r="E11" s="24">
        <f t="shared" si="4"/>
        <v>18.894342219191365</v>
      </c>
      <c r="F11" s="25">
        <f t="shared" si="5"/>
        <v>7.3606742774611398</v>
      </c>
      <c r="G11" s="49">
        <f t="shared" si="6"/>
        <v>0.21873269623576438</v>
      </c>
      <c r="H11" s="23">
        <f t="shared" si="7"/>
        <v>3.1163218528594836</v>
      </c>
      <c r="I11" s="24">
        <f t="shared" si="8"/>
        <v>2.3024857550063054</v>
      </c>
      <c r="J11" s="25">
        <f t="shared" si="9"/>
        <v>0.81383609785317823</v>
      </c>
      <c r="K11" s="31">
        <f t="shared" si="10"/>
        <v>0.73596215358976425</v>
      </c>
      <c r="N11" t="s">
        <v>37</v>
      </c>
      <c r="O11" s="3">
        <v>2820918</v>
      </c>
      <c r="P11" s="4">
        <v>2030065</v>
      </c>
      <c r="Q11" s="4">
        <f t="shared" si="11"/>
        <v>790853</v>
      </c>
      <c r="R11" s="4">
        <v>617027</v>
      </c>
      <c r="S11" s="3">
        <v>334827</v>
      </c>
      <c r="T11" s="3">
        <v>247386</v>
      </c>
      <c r="U11" s="4">
        <f t="shared" si="12"/>
        <v>87441</v>
      </c>
      <c r="V11" s="4">
        <v>246420</v>
      </c>
      <c r="W11" s="1"/>
      <c r="X11" s="3">
        <v>107443010</v>
      </c>
      <c r="AD11" t="s">
        <v>37</v>
      </c>
      <c r="AE11" s="52">
        <v>29.371338349511987</v>
      </c>
      <c r="AF11" s="33">
        <v>0.88844128455428284</v>
      </c>
      <c r="AG11" s="52">
        <v>26.255016496652502</v>
      </c>
      <c r="AH11" s="52">
        <v>3.1163218528594836</v>
      </c>
      <c r="AI11" s="52">
        <v>2.3024857550063054</v>
      </c>
      <c r="AJ11" s="52">
        <v>0.81383609785317823</v>
      </c>
      <c r="AK11" s="33">
        <v>0.73596215358976425</v>
      </c>
    </row>
    <row r="12" spans="1:37" x14ac:dyDescent="0.15">
      <c r="A12" s="9" t="s">
        <v>38</v>
      </c>
      <c r="B12" s="23">
        <f t="shared" si="2"/>
        <v>16.438687363982364</v>
      </c>
      <c r="C12" s="31">
        <v>0.8443753791604911</v>
      </c>
      <c r="D12" s="48">
        <f t="shared" si="3"/>
        <v>15.272905032944417</v>
      </c>
      <c r="E12" s="24">
        <f t="shared" si="4"/>
        <v>12.052370428938699</v>
      </c>
      <c r="F12" s="25">
        <f t="shared" si="5"/>
        <v>3.2205346040057155</v>
      </c>
      <c r="G12" s="49">
        <f t="shared" si="6"/>
        <v>0.20057040567884149</v>
      </c>
      <c r="H12" s="23">
        <f t="shared" si="7"/>
        <v>1.1657823310379485</v>
      </c>
      <c r="I12" s="24">
        <f t="shared" si="8"/>
        <v>0.84785967372791216</v>
      </c>
      <c r="J12" s="25">
        <f t="shared" si="9"/>
        <v>0.31792265731003644</v>
      </c>
      <c r="K12" s="31">
        <f t="shared" si="10"/>
        <v>0.76084065151062286</v>
      </c>
      <c r="N12" t="s">
        <v>38</v>
      </c>
      <c r="O12" s="3">
        <v>27570553</v>
      </c>
      <c r="P12" s="4">
        <v>21756864</v>
      </c>
      <c r="Q12" s="4">
        <f t="shared" si="11"/>
        <v>5813689</v>
      </c>
      <c r="R12" s="4">
        <v>5529837</v>
      </c>
      <c r="S12" s="3">
        <v>2104463</v>
      </c>
      <c r="T12" s="3">
        <v>1530551</v>
      </c>
      <c r="U12" s="4">
        <f t="shared" si="12"/>
        <v>573912</v>
      </c>
      <c r="V12" s="4">
        <v>1601161</v>
      </c>
      <c r="W12" s="1"/>
      <c r="X12" s="3">
        <v>1805193769</v>
      </c>
      <c r="AD12" t="s">
        <v>38</v>
      </c>
      <c r="AE12" s="52">
        <v>16.438687363982364</v>
      </c>
      <c r="AF12" s="33">
        <v>0.8443753791604911</v>
      </c>
      <c r="AG12" s="52">
        <v>15.272905032944417</v>
      </c>
      <c r="AH12" s="52">
        <v>1.1657823310379485</v>
      </c>
      <c r="AI12" s="52">
        <v>0.84785967372791216</v>
      </c>
      <c r="AJ12" s="52">
        <v>0.31792265731003644</v>
      </c>
      <c r="AK12" s="33">
        <v>0.76084065151062286</v>
      </c>
    </row>
    <row r="13" spans="1:37" x14ac:dyDescent="0.15">
      <c r="A13" s="9" t="s">
        <v>39</v>
      </c>
      <c r="B13" s="23">
        <f t="shared" si="2"/>
        <v>20.031208442974446</v>
      </c>
      <c r="C13" s="31">
        <v>0.72337592856791444</v>
      </c>
      <c r="D13" s="48">
        <f t="shared" si="3"/>
        <v>17.144843320234934</v>
      </c>
      <c r="E13" s="24">
        <f t="shared" si="4"/>
        <v>14.160733121438474</v>
      </c>
      <c r="F13" s="25">
        <f t="shared" si="5"/>
        <v>2.9841101987964596</v>
      </c>
      <c r="G13" s="49">
        <f t="shared" si="6"/>
        <v>0.42818481454140234</v>
      </c>
      <c r="H13" s="23">
        <f t="shared" si="7"/>
        <v>2.8863651227395111</v>
      </c>
      <c r="I13" s="24">
        <f t="shared" si="8"/>
        <v>2.3071757238659871</v>
      </c>
      <c r="J13" s="25">
        <f t="shared" si="9"/>
        <v>0.57918939887352383</v>
      </c>
      <c r="K13" s="31">
        <f t="shared" si="10"/>
        <v>0.75592767864478905</v>
      </c>
      <c r="N13" t="s">
        <v>39</v>
      </c>
      <c r="O13" s="3">
        <v>4120758</v>
      </c>
      <c r="P13" s="4">
        <v>3403528</v>
      </c>
      <c r="Q13" s="4">
        <f t="shared" si="11"/>
        <v>717230</v>
      </c>
      <c r="R13" s="4">
        <v>1764446</v>
      </c>
      <c r="S13" s="3">
        <v>693737</v>
      </c>
      <c r="T13" s="3">
        <v>554529</v>
      </c>
      <c r="U13" s="4">
        <f t="shared" si="12"/>
        <v>139208</v>
      </c>
      <c r="V13" s="4">
        <v>524415</v>
      </c>
      <c r="W13" s="1"/>
      <c r="X13" s="3">
        <v>240349703</v>
      </c>
      <c r="AD13" t="s">
        <v>39</v>
      </c>
      <c r="AE13" s="52">
        <v>20.031208442974446</v>
      </c>
      <c r="AF13" s="33">
        <v>0.72337592856791444</v>
      </c>
      <c r="AG13" s="52">
        <v>17.144843320234934</v>
      </c>
      <c r="AH13" s="52">
        <v>2.8863651227395111</v>
      </c>
      <c r="AI13" s="52">
        <v>2.3071757238659871</v>
      </c>
      <c r="AJ13" s="52">
        <v>0.57918939887352383</v>
      </c>
      <c r="AK13" s="33">
        <v>0.75592767864478905</v>
      </c>
    </row>
    <row r="14" spans="1:37" x14ac:dyDescent="0.15">
      <c r="A14" s="9" t="s">
        <v>40</v>
      </c>
      <c r="B14" s="23">
        <f t="shared" si="2"/>
        <v>13.57190166899121</v>
      </c>
      <c r="C14" s="31">
        <v>0.64445264906774968</v>
      </c>
      <c r="D14" s="48">
        <f t="shared" si="3"/>
        <v>12.348981338218554</v>
      </c>
      <c r="E14" s="24">
        <f t="shared" si="4"/>
        <v>9.0843284628239367</v>
      </c>
      <c r="F14" s="25">
        <f t="shared" si="5"/>
        <v>3.2646528753946176</v>
      </c>
      <c r="G14" s="49">
        <f t="shared" si="6"/>
        <v>0.32021433152053264</v>
      </c>
      <c r="H14" s="23">
        <f t="shared" si="7"/>
        <v>1.2229203307726551</v>
      </c>
      <c r="I14" s="24">
        <f t="shared" si="8"/>
        <v>1.1643234518315093</v>
      </c>
      <c r="J14" s="25">
        <f t="shared" si="9"/>
        <v>5.859687894114575E-2</v>
      </c>
      <c r="K14" s="31">
        <f t="shared" si="10"/>
        <v>1.0229125083166999</v>
      </c>
      <c r="N14" t="s">
        <v>40</v>
      </c>
      <c r="O14" s="3">
        <v>2671189</v>
      </c>
      <c r="P14" s="4">
        <v>1965017</v>
      </c>
      <c r="Q14" s="4">
        <f t="shared" si="11"/>
        <v>706172</v>
      </c>
      <c r="R14" s="4">
        <v>855353</v>
      </c>
      <c r="S14" s="3">
        <v>264528</v>
      </c>
      <c r="T14" s="3">
        <v>251853</v>
      </c>
      <c r="U14" s="4">
        <f t="shared" si="12"/>
        <v>12675</v>
      </c>
      <c r="V14" s="4">
        <v>270589</v>
      </c>
      <c r="W14" s="1"/>
      <c r="X14" s="3">
        <v>216308449</v>
      </c>
      <c r="AD14" t="s">
        <v>40</v>
      </c>
      <c r="AE14" s="52">
        <v>13.57190166899121</v>
      </c>
      <c r="AF14" s="33">
        <v>0.64445264906774968</v>
      </c>
      <c r="AG14" s="52">
        <v>12.348981338218554</v>
      </c>
      <c r="AH14" s="52">
        <v>1.2229203307726551</v>
      </c>
      <c r="AI14" s="52">
        <v>1.1643234518315093</v>
      </c>
      <c r="AJ14" s="52">
        <v>5.859687894114575E-2</v>
      </c>
      <c r="AK14" s="33">
        <v>1.0229125083166999</v>
      </c>
    </row>
    <row r="15" spans="1:37" x14ac:dyDescent="0.15">
      <c r="A15" s="9" t="s">
        <v>41</v>
      </c>
      <c r="B15" s="23">
        <f t="shared" si="2"/>
        <v>33.31316685975019</v>
      </c>
      <c r="C15" s="31">
        <v>0.73372513562386976</v>
      </c>
      <c r="D15" s="48">
        <f t="shared" si="3"/>
        <v>27.725297809630721</v>
      </c>
      <c r="E15" s="24">
        <f t="shared" si="4"/>
        <v>21.158130141190824</v>
      </c>
      <c r="F15" s="25">
        <f t="shared" si="5"/>
        <v>6.567167668439895</v>
      </c>
      <c r="G15" s="49">
        <f t="shared" si="6"/>
        <v>0.53152028955344133</v>
      </c>
      <c r="H15" s="23">
        <f t="shared" si="7"/>
        <v>5.5878690501194699</v>
      </c>
      <c r="I15" s="24">
        <f t="shared" si="8"/>
        <v>2.6997764352118665</v>
      </c>
      <c r="J15" s="25">
        <f t="shared" si="9"/>
        <v>2.8880926149076034</v>
      </c>
      <c r="K15" s="31">
        <f t="shared" si="10"/>
        <v>0.57122659906396256</v>
      </c>
      <c r="N15" t="s">
        <v>41</v>
      </c>
      <c r="O15" s="3">
        <v>1119517</v>
      </c>
      <c r="P15" s="4">
        <v>854342</v>
      </c>
      <c r="Q15" s="4">
        <f t="shared" si="11"/>
        <v>265175</v>
      </c>
      <c r="R15" s="4">
        <v>595046</v>
      </c>
      <c r="S15" s="3">
        <v>225632</v>
      </c>
      <c r="T15" s="3">
        <v>109014</v>
      </c>
      <c r="U15" s="4">
        <f t="shared" si="12"/>
        <v>116618</v>
      </c>
      <c r="V15" s="4">
        <v>128887</v>
      </c>
      <c r="W15" s="1"/>
      <c r="X15" s="3">
        <v>40378899</v>
      </c>
      <c r="AD15" t="s">
        <v>41</v>
      </c>
      <c r="AE15" s="52">
        <v>33.31316685975019</v>
      </c>
      <c r="AF15" s="33">
        <v>0.73372513562386976</v>
      </c>
      <c r="AG15" s="52">
        <v>27.725297809630721</v>
      </c>
      <c r="AH15" s="52">
        <v>5.5878690501194699</v>
      </c>
      <c r="AI15" s="52">
        <v>2.6997764352118665</v>
      </c>
      <c r="AJ15" s="52">
        <v>2.8880926149076034</v>
      </c>
      <c r="AK15" s="33">
        <v>0.57122659906396256</v>
      </c>
    </row>
    <row r="16" spans="1:37" x14ac:dyDescent="0.15">
      <c r="A16" s="9" t="s">
        <v>17</v>
      </c>
      <c r="B16" s="23">
        <f t="shared" si="2"/>
        <v>10.578560797994234</v>
      </c>
      <c r="C16" s="31">
        <v>0.72950933433672693</v>
      </c>
      <c r="D16" s="48">
        <f t="shared" si="3"/>
        <v>9.5652062353910416</v>
      </c>
      <c r="E16" s="24">
        <f t="shared" si="4"/>
        <v>6.6593539528829071</v>
      </c>
      <c r="F16" s="25">
        <f t="shared" si="5"/>
        <v>2.9058522825081337</v>
      </c>
      <c r="G16" s="49">
        <f t="shared" si="6"/>
        <v>0.20584265633538942</v>
      </c>
      <c r="H16" s="23">
        <f t="shared" si="7"/>
        <v>1.0133545626031915</v>
      </c>
      <c r="I16" s="24">
        <f t="shared" si="8"/>
        <v>0.89089420617839254</v>
      </c>
      <c r="J16" s="25">
        <f t="shared" si="9"/>
        <v>0.1224603564247989</v>
      </c>
      <c r="K16" s="31">
        <f t="shared" si="10"/>
        <v>0.84494362446175675</v>
      </c>
      <c r="N16" t="s">
        <v>17</v>
      </c>
      <c r="O16" s="3">
        <v>7584735</v>
      </c>
      <c r="P16" s="4">
        <v>5280538</v>
      </c>
      <c r="Q16" s="4">
        <f t="shared" si="11"/>
        <v>2304197</v>
      </c>
      <c r="R16" s="4">
        <v>1561262</v>
      </c>
      <c r="S16" s="3">
        <v>803540</v>
      </c>
      <c r="T16" s="3">
        <v>706435</v>
      </c>
      <c r="U16" s="4">
        <f t="shared" si="12"/>
        <v>97105</v>
      </c>
      <c r="V16" s="4">
        <v>678946</v>
      </c>
      <c r="W16" s="1"/>
      <c r="X16" s="3">
        <v>792950493</v>
      </c>
      <c r="AD16" t="s">
        <v>17</v>
      </c>
      <c r="AE16" s="52">
        <v>10.578560797994234</v>
      </c>
      <c r="AF16" s="33">
        <v>0.72950933433672693</v>
      </c>
      <c r="AG16" s="52">
        <v>9.5652062353910416</v>
      </c>
      <c r="AH16" s="52">
        <v>1.0133545626031915</v>
      </c>
      <c r="AI16" s="52">
        <v>0.89089420617839254</v>
      </c>
      <c r="AJ16" s="52">
        <v>0.1224603564247989</v>
      </c>
      <c r="AK16" s="33">
        <v>0.84494362446175675</v>
      </c>
    </row>
    <row r="17" spans="1:37" x14ac:dyDescent="0.15">
      <c r="A17" s="9" t="s">
        <v>18</v>
      </c>
      <c r="B17" s="23">
        <f t="shared" si="2"/>
        <v>19.393789315922959</v>
      </c>
      <c r="C17" s="31">
        <v>0.789934974327554</v>
      </c>
      <c r="D17" s="48">
        <f t="shared" si="3"/>
        <v>17.544321402908572</v>
      </c>
      <c r="E17" s="24">
        <f t="shared" si="4"/>
        <v>13.047567709005939</v>
      </c>
      <c r="F17" s="25">
        <f t="shared" si="5"/>
        <v>4.4967536939026331</v>
      </c>
      <c r="G17" s="49">
        <f t="shared" si="6"/>
        <v>0.27923657865789975</v>
      </c>
      <c r="H17" s="23">
        <f t="shared" si="7"/>
        <v>1.8494679130143876</v>
      </c>
      <c r="I17" s="24">
        <f t="shared" si="8"/>
        <v>1.6749288315276654</v>
      </c>
      <c r="J17" s="25">
        <f t="shared" si="9"/>
        <v>0.17453908148672242</v>
      </c>
      <c r="K17" s="31">
        <f t="shared" si="10"/>
        <v>1.1564893881915252</v>
      </c>
      <c r="N17" t="s">
        <v>18</v>
      </c>
      <c r="O17" s="3">
        <v>6476476</v>
      </c>
      <c r="P17" s="4">
        <v>4816502</v>
      </c>
      <c r="Q17" s="4">
        <f t="shared" si="11"/>
        <v>1659974</v>
      </c>
      <c r="R17" s="4">
        <v>1808469</v>
      </c>
      <c r="S17" s="3">
        <v>682730</v>
      </c>
      <c r="T17" s="3">
        <v>618299</v>
      </c>
      <c r="U17" s="4">
        <f t="shared" si="12"/>
        <v>64431</v>
      </c>
      <c r="V17" s="4">
        <v>789570</v>
      </c>
      <c r="W17" s="1"/>
      <c r="X17" s="3">
        <v>369149416</v>
      </c>
      <c r="AD17" t="s">
        <v>18</v>
      </c>
      <c r="AE17" s="52">
        <v>19.393789315922959</v>
      </c>
      <c r="AF17" s="33">
        <v>0.789934974327554</v>
      </c>
      <c r="AG17" s="52">
        <v>17.544321402908572</v>
      </c>
      <c r="AH17" s="52">
        <v>1.8494679130143876</v>
      </c>
      <c r="AI17" s="52">
        <v>1.6749288315276654</v>
      </c>
      <c r="AJ17" s="52">
        <v>0.17453908148672242</v>
      </c>
      <c r="AK17" s="33">
        <v>1.1564893881915252</v>
      </c>
    </row>
    <row r="18" spans="1:37" x14ac:dyDescent="0.15">
      <c r="A18" s="9" t="s">
        <v>19</v>
      </c>
      <c r="B18" s="23">
        <f t="shared" si="2"/>
        <v>25.796164041235507</v>
      </c>
      <c r="C18" s="31">
        <v>0.76352276617596715</v>
      </c>
      <c r="D18" s="48">
        <f t="shared" si="3"/>
        <v>21.870907089073217</v>
      </c>
      <c r="E18" s="24">
        <f t="shared" si="4"/>
        <v>15.932132215475029</v>
      </c>
      <c r="F18" s="25">
        <f t="shared" si="5"/>
        <v>5.9387748735981862</v>
      </c>
      <c r="G18" s="49">
        <f t="shared" si="6"/>
        <v>0.21079415534251367</v>
      </c>
      <c r="H18" s="23">
        <f t="shared" si="7"/>
        <v>3.9252569521622909</v>
      </c>
      <c r="I18" s="24">
        <f t="shared" si="8"/>
        <v>1.696594560940599</v>
      </c>
      <c r="J18" s="25">
        <f t="shared" si="9"/>
        <v>2.2286623912216923</v>
      </c>
      <c r="K18" s="31">
        <f t="shared" si="10"/>
        <v>0.36027528480219045</v>
      </c>
      <c r="N18" t="s">
        <v>19</v>
      </c>
      <c r="O18" s="3">
        <v>1355289</v>
      </c>
      <c r="P18" s="4">
        <v>987277</v>
      </c>
      <c r="Q18" s="4">
        <f t="shared" si="11"/>
        <v>368012</v>
      </c>
      <c r="R18" s="4">
        <v>285687</v>
      </c>
      <c r="S18" s="3">
        <v>243239</v>
      </c>
      <c r="T18" s="3">
        <v>105134</v>
      </c>
      <c r="U18" s="4">
        <f t="shared" si="12"/>
        <v>138105</v>
      </c>
      <c r="V18" s="4">
        <v>87633</v>
      </c>
      <c r="W18" s="1"/>
      <c r="X18" s="3">
        <v>61967663</v>
      </c>
      <c r="AD18" t="s">
        <v>19</v>
      </c>
      <c r="AE18" s="52">
        <v>25.796164041235507</v>
      </c>
      <c r="AF18" s="33">
        <v>0.76352276617596715</v>
      </c>
      <c r="AG18" s="52">
        <v>21.870907089073217</v>
      </c>
      <c r="AH18" s="52">
        <v>3.9252569521622909</v>
      </c>
      <c r="AI18" s="52">
        <v>1.696594560940599</v>
      </c>
      <c r="AJ18" s="52">
        <v>2.2286623912216923</v>
      </c>
      <c r="AK18" s="33">
        <v>0.36027528480219045</v>
      </c>
    </row>
    <row r="19" spans="1:37" x14ac:dyDescent="0.15">
      <c r="A19" s="9" t="s">
        <v>20</v>
      </c>
      <c r="B19" s="23">
        <f t="shared" si="2"/>
        <v>17.569074753155473</v>
      </c>
      <c r="C19" s="31">
        <v>0.76053992244208013</v>
      </c>
      <c r="D19" s="48">
        <f t="shared" si="3"/>
        <v>14.802806694700418</v>
      </c>
      <c r="E19" s="24">
        <f t="shared" si="4"/>
        <v>11.959583915903453</v>
      </c>
      <c r="F19" s="25">
        <f t="shared" si="5"/>
        <v>2.8432227787969646</v>
      </c>
      <c r="G19" s="49">
        <f t="shared" si="6"/>
        <v>0.34470652585112199</v>
      </c>
      <c r="H19" s="23">
        <f t="shared" si="7"/>
        <v>2.7662680584550552</v>
      </c>
      <c r="I19" s="24">
        <f t="shared" si="8"/>
        <v>2.3090874661109426</v>
      </c>
      <c r="J19" s="25">
        <f t="shared" si="9"/>
        <v>0.45718059234411285</v>
      </c>
      <c r="K19" s="31">
        <f t="shared" si="10"/>
        <v>0.68218038811166271</v>
      </c>
      <c r="N19" t="s">
        <v>20</v>
      </c>
      <c r="O19" s="3">
        <v>830022</v>
      </c>
      <c r="P19" s="4">
        <v>670597</v>
      </c>
      <c r="Q19" s="4">
        <f t="shared" si="11"/>
        <v>159425</v>
      </c>
      <c r="R19" s="4">
        <v>286114</v>
      </c>
      <c r="S19" s="3">
        <v>155110</v>
      </c>
      <c r="T19" s="3">
        <v>129475</v>
      </c>
      <c r="U19" s="4">
        <f t="shared" si="12"/>
        <v>25635</v>
      </c>
      <c r="V19" s="4">
        <v>105813</v>
      </c>
      <c r="W19" s="1"/>
      <c r="X19" s="3">
        <v>56071934</v>
      </c>
      <c r="AD19" t="s">
        <v>20</v>
      </c>
      <c r="AE19" s="52">
        <v>17.569074753155473</v>
      </c>
      <c r="AF19" s="33">
        <v>0.76053992244208013</v>
      </c>
      <c r="AG19" s="52">
        <v>14.802806694700418</v>
      </c>
      <c r="AH19" s="52">
        <v>2.7662680584550552</v>
      </c>
      <c r="AI19" s="52">
        <v>2.3090874661109426</v>
      </c>
      <c r="AJ19" s="52">
        <v>0.45718059234411285</v>
      </c>
      <c r="AK19" s="33">
        <v>0.68218038811166271</v>
      </c>
    </row>
    <row r="20" spans="1:37" x14ac:dyDescent="0.15">
      <c r="A20" s="9" t="s">
        <v>21</v>
      </c>
      <c r="B20" s="23">
        <f t="shared" si="2"/>
        <v>12.556658904761559</v>
      </c>
      <c r="C20" s="31">
        <v>0.65221555743317949</v>
      </c>
      <c r="D20" s="48">
        <f t="shared" si="3"/>
        <v>11.020477912533414</v>
      </c>
      <c r="E20" s="24">
        <f t="shared" si="4"/>
        <v>8.7679413481960395</v>
      </c>
      <c r="F20" s="25">
        <f t="shared" si="5"/>
        <v>2.2525365643373738</v>
      </c>
      <c r="G20" s="49">
        <f t="shared" si="6"/>
        <v>0.33906515288104699</v>
      </c>
      <c r="H20" s="23">
        <f t="shared" si="7"/>
        <v>1.5361809922281444</v>
      </c>
      <c r="I20" s="24">
        <f t="shared" si="8"/>
        <v>1.1629649464321936</v>
      </c>
      <c r="J20" s="25">
        <f t="shared" si="9"/>
        <v>0.37321604579595064</v>
      </c>
      <c r="K20" s="31">
        <f t="shared" si="10"/>
        <v>0.8502648690607868</v>
      </c>
      <c r="N20" t="s">
        <v>21</v>
      </c>
      <c r="O20" s="3">
        <v>6524746</v>
      </c>
      <c r="P20" s="4">
        <v>5191117</v>
      </c>
      <c r="Q20" s="4">
        <f t="shared" si="11"/>
        <v>1333629</v>
      </c>
      <c r="R20" s="4">
        <v>2212314</v>
      </c>
      <c r="S20" s="3">
        <v>909506</v>
      </c>
      <c r="T20" s="3">
        <v>688541</v>
      </c>
      <c r="U20" s="4">
        <f t="shared" si="12"/>
        <v>220965</v>
      </c>
      <c r="V20" s="4">
        <v>773321</v>
      </c>
      <c r="W20" s="1"/>
      <c r="X20" s="3">
        <v>592056538</v>
      </c>
      <c r="AD20" t="s">
        <v>21</v>
      </c>
      <c r="AE20" s="52">
        <v>12.556658904761559</v>
      </c>
      <c r="AF20" s="33">
        <v>0.65221555743317949</v>
      </c>
      <c r="AG20" s="52">
        <v>11.020477912533414</v>
      </c>
      <c r="AH20" s="52">
        <v>1.5361809922281444</v>
      </c>
      <c r="AI20" s="52">
        <v>1.1629649464321936</v>
      </c>
      <c r="AJ20" s="52">
        <v>0.37321604579595064</v>
      </c>
      <c r="AK20" s="33">
        <v>0.8502648690607868</v>
      </c>
    </row>
    <row r="21" spans="1:37" x14ac:dyDescent="0.15">
      <c r="A21" s="9" t="s">
        <v>22</v>
      </c>
      <c r="B21" s="23">
        <f t="shared" si="2"/>
        <v>27.527989950902402</v>
      </c>
      <c r="C21" s="31">
        <v>0.73876245161161913</v>
      </c>
      <c r="D21" s="48">
        <f t="shared" si="3"/>
        <v>24.448575149731113</v>
      </c>
      <c r="E21" s="24">
        <f t="shared" si="4"/>
        <v>18.656165021489031</v>
      </c>
      <c r="F21" s="25">
        <f t="shared" si="5"/>
        <v>5.792410128242083</v>
      </c>
      <c r="G21" s="49">
        <f t="shared" si="6"/>
        <v>0.4256670962610849</v>
      </c>
      <c r="H21" s="23">
        <f t="shared" si="7"/>
        <v>3.079414801171291</v>
      </c>
      <c r="I21" s="24">
        <f t="shared" si="8"/>
        <v>2.9533149712087297</v>
      </c>
      <c r="J21" s="25">
        <f t="shared" si="9"/>
        <v>0.12609982996256133</v>
      </c>
      <c r="K21" s="31">
        <f t="shared" si="10"/>
        <v>0.9566333541292481</v>
      </c>
      <c r="N21" t="s">
        <v>22</v>
      </c>
      <c r="O21" s="3">
        <v>6095672</v>
      </c>
      <c r="P21" s="4">
        <v>4651472</v>
      </c>
      <c r="Q21" s="4">
        <f t="shared" si="11"/>
        <v>1444200</v>
      </c>
      <c r="R21" s="4">
        <v>2594727</v>
      </c>
      <c r="S21" s="3">
        <v>767779</v>
      </c>
      <c r="T21" s="3">
        <v>736339</v>
      </c>
      <c r="U21" s="4">
        <f t="shared" si="12"/>
        <v>31440</v>
      </c>
      <c r="V21" s="4">
        <v>734483</v>
      </c>
      <c r="W21" s="1"/>
      <c r="X21" s="3">
        <v>249326268</v>
      </c>
      <c r="AD21" t="s">
        <v>22</v>
      </c>
      <c r="AE21" s="52">
        <v>27.527989950902402</v>
      </c>
      <c r="AF21" s="33">
        <v>0.73876245161161913</v>
      </c>
      <c r="AG21" s="52">
        <v>24.448575149731113</v>
      </c>
      <c r="AH21" s="52">
        <v>3.079414801171291</v>
      </c>
      <c r="AI21" s="52">
        <v>2.9533149712087297</v>
      </c>
      <c r="AJ21" s="52">
        <v>0.12609982996256133</v>
      </c>
      <c r="AK21" s="33">
        <v>0.9566333541292481</v>
      </c>
    </row>
    <row r="22" spans="1:37" x14ac:dyDescent="0.15">
      <c r="A22" s="9" t="s">
        <v>23</v>
      </c>
      <c r="B22" s="23">
        <f t="shared" si="2"/>
        <v>21.345163291173378</v>
      </c>
      <c r="C22" s="31">
        <v>0.54731239390569941</v>
      </c>
      <c r="D22" s="48">
        <f t="shared" si="3"/>
        <v>17.953942369038089</v>
      </c>
      <c r="E22" s="24">
        <f t="shared" si="4"/>
        <v>14.088565092413386</v>
      </c>
      <c r="F22" s="25">
        <f t="shared" si="5"/>
        <v>3.865377276624701</v>
      </c>
      <c r="G22" s="49">
        <f t="shared" si="6"/>
        <v>0.35661986808165308</v>
      </c>
      <c r="H22" s="23">
        <f t="shared" si="7"/>
        <v>3.3912209221352887</v>
      </c>
      <c r="I22" s="24">
        <f t="shared" si="8"/>
        <v>2.6280489989888851</v>
      </c>
      <c r="J22" s="25">
        <f t="shared" si="9"/>
        <v>0.76317192314640325</v>
      </c>
      <c r="K22" s="31">
        <f t="shared" si="10"/>
        <v>0.84938571244937222</v>
      </c>
      <c r="N22" t="s">
        <v>23</v>
      </c>
      <c r="O22" s="3">
        <v>2429988</v>
      </c>
      <c r="P22" s="4">
        <v>1906826</v>
      </c>
      <c r="Q22" s="4">
        <f t="shared" si="11"/>
        <v>523162</v>
      </c>
      <c r="R22" s="4">
        <v>866582</v>
      </c>
      <c r="S22" s="3">
        <v>458987</v>
      </c>
      <c r="T22" s="3">
        <v>355695</v>
      </c>
      <c r="U22" s="4">
        <f t="shared" si="12"/>
        <v>103292</v>
      </c>
      <c r="V22" s="4">
        <v>389857</v>
      </c>
      <c r="W22" s="1"/>
      <c r="X22" s="3">
        <v>135345650</v>
      </c>
      <c r="AD22" t="s">
        <v>23</v>
      </c>
      <c r="AE22" s="52">
        <v>21.345163291173378</v>
      </c>
      <c r="AF22" s="33">
        <v>0.54731239390569941</v>
      </c>
      <c r="AG22" s="52">
        <v>17.953942369038089</v>
      </c>
      <c r="AH22" s="52">
        <v>3.3912209221352887</v>
      </c>
      <c r="AI22" s="52">
        <v>2.6280489989888851</v>
      </c>
      <c r="AJ22" s="52">
        <v>0.76317192314640325</v>
      </c>
      <c r="AK22" s="33">
        <v>0.84938571244937222</v>
      </c>
    </row>
    <row r="23" spans="1:37" x14ac:dyDescent="0.15">
      <c r="A23" s="9" t="s">
        <v>24</v>
      </c>
      <c r="B23" s="23">
        <f t="shared" si="2"/>
        <v>19.762887754078349</v>
      </c>
      <c r="C23" s="31">
        <v>0.86757692558959942</v>
      </c>
      <c r="D23" s="48">
        <f t="shared" si="3"/>
        <v>17.626552818496478</v>
      </c>
      <c r="E23" s="24">
        <f t="shared" si="4"/>
        <v>15.127512311708619</v>
      </c>
      <c r="F23" s="25">
        <f t="shared" si="5"/>
        <v>2.4990405067878609</v>
      </c>
      <c r="G23" s="49">
        <f t="shared" si="6"/>
        <v>0.30915063133590842</v>
      </c>
      <c r="H23" s="23">
        <f t="shared" si="7"/>
        <v>2.1363349355818722</v>
      </c>
      <c r="I23" s="24">
        <f t="shared" si="8"/>
        <v>1.9252180669477996</v>
      </c>
      <c r="J23" s="25">
        <f t="shared" si="9"/>
        <v>0.21111686863407242</v>
      </c>
      <c r="K23" s="31">
        <f t="shared" si="10"/>
        <v>0.91150336574420343</v>
      </c>
      <c r="N23" t="s">
        <v>24</v>
      </c>
      <c r="O23" s="3">
        <v>2206274</v>
      </c>
      <c r="P23" s="4">
        <v>1893475</v>
      </c>
      <c r="Q23" s="4">
        <f t="shared" si="11"/>
        <v>312799</v>
      </c>
      <c r="R23" s="4">
        <v>682071</v>
      </c>
      <c r="S23" s="3">
        <v>267400</v>
      </c>
      <c r="T23" s="3">
        <v>240975</v>
      </c>
      <c r="U23" s="4">
        <f t="shared" si="12"/>
        <v>26425</v>
      </c>
      <c r="V23" s="4">
        <v>243736</v>
      </c>
      <c r="W23" s="1"/>
      <c r="X23" s="3">
        <v>125167639</v>
      </c>
      <c r="AD23" t="s">
        <v>24</v>
      </c>
      <c r="AE23" s="52">
        <v>19.762887754078349</v>
      </c>
      <c r="AF23" s="33">
        <v>0.86757692558959942</v>
      </c>
      <c r="AG23" s="52">
        <v>17.626552818496478</v>
      </c>
      <c r="AH23" s="52">
        <v>2.1363349355818722</v>
      </c>
      <c r="AI23" s="52">
        <v>1.9252180669477996</v>
      </c>
      <c r="AJ23" s="52">
        <v>0.21111686863407242</v>
      </c>
      <c r="AK23" s="33">
        <v>0.91150336574420343</v>
      </c>
    </row>
    <row r="24" spans="1:37" x14ac:dyDescent="0.15">
      <c r="A24" s="9" t="s">
        <v>25</v>
      </c>
      <c r="B24" s="23">
        <f t="shared" si="2"/>
        <v>28.541239031780854</v>
      </c>
      <c r="C24" s="31">
        <v>0.81127248304430022</v>
      </c>
      <c r="D24" s="48">
        <f t="shared" si="3"/>
        <v>26.522314818634246</v>
      </c>
      <c r="E24" s="24">
        <f t="shared" si="4"/>
        <v>20.105825509926127</v>
      </c>
      <c r="F24" s="25">
        <f t="shared" si="5"/>
        <v>6.4164893087081181</v>
      </c>
      <c r="G24" s="49">
        <f t="shared" si="6"/>
        <v>0.24807179581983341</v>
      </c>
      <c r="H24" s="23">
        <f t="shared" si="7"/>
        <v>2.0189242131466099</v>
      </c>
      <c r="I24" s="24">
        <f t="shared" si="8"/>
        <v>1.9729368207220539</v>
      </c>
      <c r="J24" s="25">
        <f t="shared" si="9"/>
        <v>4.5987392424555809E-2</v>
      </c>
      <c r="K24" s="31">
        <f t="shared" si="10"/>
        <v>0.9486056178995641</v>
      </c>
      <c r="N24" t="s">
        <v>25</v>
      </c>
      <c r="O24" s="3">
        <v>4165145</v>
      </c>
      <c r="P24" s="4">
        <v>3157480</v>
      </c>
      <c r="Q24" s="4">
        <f t="shared" si="11"/>
        <v>1007665</v>
      </c>
      <c r="R24" s="4">
        <v>1033255</v>
      </c>
      <c r="S24" s="3">
        <v>317058</v>
      </c>
      <c r="T24" s="3">
        <v>309836</v>
      </c>
      <c r="U24" s="4">
        <f t="shared" si="12"/>
        <v>7222</v>
      </c>
      <c r="V24" s="4">
        <v>300763</v>
      </c>
      <c r="W24" s="1"/>
      <c r="X24" s="3">
        <v>157043042</v>
      </c>
      <c r="AD24" t="s">
        <v>25</v>
      </c>
      <c r="AE24" s="52">
        <v>28.541239031780854</v>
      </c>
      <c r="AF24" s="33">
        <v>0.81127248304430022</v>
      </c>
      <c r="AG24" s="52">
        <v>26.522314818634246</v>
      </c>
      <c r="AH24" s="52">
        <v>2.0189242131466099</v>
      </c>
      <c r="AI24" s="52">
        <v>1.9729368207220539</v>
      </c>
      <c r="AJ24" s="52">
        <v>4.5987392424555809E-2</v>
      </c>
      <c r="AK24" s="33">
        <v>0.9486056178995641</v>
      </c>
    </row>
    <row r="25" spans="1:37" x14ac:dyDescent="0.15">
      <c r="A25" s="9" t="s">
        <v>26</v>
      </c>
      <c r="B25" s="23">
        <f t="shared" si="2"/>
        <v>18.568029863144375</v>
      </c>
      <c r="C25" s="31">
        <v>0.8592194606028557</v>
      </c>
      <c r="D25" s="48">
        <f t="shared" si="3"/>
        <v>16.086742316022594</v>
      </c>
      <c r="E25" s="24">
        <f t="shared" si="4"/>
        <v>13.522495526984475</v>
      </c>
      <c r="F25" s="25">
        <f t="shared" si="5"/>
        <v>2.5642467890381195</v>
      </c>
      <c r="G25" s="49">
        <f t="shared" si="6"/>
        <v>0.26817136373189882</v>
      </c>
      <c r="H25" s="23">
        <f t="shared" si="7"/>
        <v>2.4812875471217803</v>
      </c>
      <c r="I25" s="24">
        <f t="shared" si="8"/>
        <v>1.9320456866340705</v>
      </c>
      <c r="J25" s="25">
        <f t="shared" si="9"/>
        <v>0.54924186048770984</v>
      </c>
      <c r="K25" s="31">
        <f t="shared" si="10"/>
        <v>0.732204997736142</v>
      </c>
      <c r="N25" t="s">
        <v>26</v>
      </c>
      <c r="O25" s="3">
        <v>3006984</v>
      </c>
      <c r="P25" s="4">
        <v>2527667</v>
      </c>
      <c r="Q25" s="4">
        <f t="shared" si="11"/>
        <v>479317</v>
      </c>
      <c r="R25" s="4">
        <v>806387</v>
      </c>
      <c r="S25" s="3">
        <v>463810</v>
      </c>
      <c r="T25" s="3">
        <v>361144</v>
      </c>
      <c r="U25" s="4">
        <f t="shared" si="12"/>
        <v>102666</v>
      </c>
      <c r="V25" s="4">
        <v>339604</v>
      </c>
      <c r="W25" s="1"/>
      <c r="X25" s="3">
        <v>186923116</v>
      </c>
      <c r="AD25" t="s">
        <v>26</v>
      </c>
      <c r="AE25" s="52">
        <v>18.568029863144375</v>
      </c>
      <c r="AF25" s="33">
        <v>0.8592194606028557</v>
      </c>
      <c r="AG25" s="52">
        <v>16.086742316022594</v>
      </c>
      <c r="AH25" s="52">
        <v>2.4812875471217803</v>
      </c>
      <c r="AI25" s="52">
        <v>1.9320456866340705</v>
      </c>
      <c r="AJ25" s="52">
        <v>0.54924186048770984</v>
      </c>
      <c r="AK25" s="33">
        <v>0.732204997736142</v>
      </c>
    </row>
    <row r="26" spans="1:37" x14ac:dyDescent="0.15">
      <c r="A26" s="9" t="s">
        <v>27</v>
      </c>
      <c r="B26" s="23">
        <f t="shared" si="2"/>
        <v>16.800929763875732</v>
      </c>
      <c r="C26" s="31">
        <v>0.71082364741282666</v>
      </c>
      <c r="D26" s="48">
        <f t="shared" si="3"/>
        <v>15.093707722362881</v>
      </c>
      <c r="E26" s="24">
        <f t="shared" si="4"/>
        <v>12.162986936695185</v>
      </c>
      <c r="F26" s="25">
        <f t="shared" si="5"/>
        <v>2.9307207856676962</v>
      </c>
      <c r="G26" s="49">
        <f t="shared" si="6"/>
        <v>0.29178363933884793</v>
      </c>
      <c r="H26" s="23">
        <f t="shared" si="7"/>
        <v>1.7072220415128514</v>
      </c>
      <c r="I26" s="24">
        <f t="shared" si="8"/>
        <v>1.6580887308314471</v>
      </c>
      <c r="J26" s="25">
        <f t="shared" si="9"/>
        <v>4.9133310681404238E-2</v>
      </c>
      <c r="K26" s="31">
        <f t="shared" si="10"/>
        <v>1.0214796872062029</v>
      </c>
      <c r="N26" t="s">
        <v>27</v>
      </c>
      <c r="O26" s="3">
        <v>799332</v>
      </c>
      <c r="P26" s="4">
        <v>644127</v>
      </c>
      <c r="Q26" s="4">
        <f t="shared" si="11"/>
        <v>155205</v>
      </c>
      <c r="R26" s="4">
        <v>233232</v>
      </c>
      <c r="S26" s="3">
        <v>90411</v>
      </c>
      <c r="T26" s="3">
        <v>87809</v>
      </c>
      <c r="U26" s="4">
        <f t="shared" si="12"/>
        <v>2602</v>
      </c>
      <c r="V26" s="4">
        <v>92353</v>
      </c>
      <c r="W26" s="1"/>
      <c r="X26" s="3">
        <v>52957962</v>
      </c>
      <c r="AD26" t="s">
        <v>27</v>
      </c>
      <c r="AE26" s="52">
        <v>16.800929763875732</v>
      </c>
      <c r="AF26" s="33">
        <v>0.71082364741282666</v>
      </c>
      <c r="AG26" s="52">
        <v>15.093707722362881</v>
      </c>
      <c r="AH26" s="52">
        <v>1.7072220415128514</v>
      </c>
      <c r="AI26" s="52">
        <v>1.6580887308314471</v>
      </c>
      <c r="AJ26" s="52">
        <v>4.9133310681404238E-2</v>
      </c>
      <c r="AK26" s="33">
        <v>1.0214796872062029</v>
      </c>
    </row>
    <row r="27" spans="1:37" x14ac:dyDescent="0.15">
      <c r="A27" s="9" t="s">
        <v>28</v>
      </c>
      <c r="B27" s="23">
        <f t="shared" si="2"/>
        <v>15.989331285296821</v>
      </c>
      <c r="C27" s="31">
        <v>0.82794750290634211</v>
      </c>
      <c r="D27" s="48">
        <f t="shared" si="3"/>
        <v>13.882503025407726</v>
      </c>
      <c r="E27" s="24">
        <f t="shared" si="4"/>
        <v>11.424852874962291</v>
      </c>
      <c r="F27" s="25">
        <f t="shared" si="5"/>
        <v>2.4576501504454336</v>
      </c>
      <c r="G27" s="49">
        <f t="shared" si="6"/>
        <v>0.29526939911801658</v>
      </c>
      <c r="H27" s="23">
        <f t="shared" si="7"/>
        <v>2.1068282598890948</v>
      </c>
      <c r="I27" s="24">
        <f t="shared" si="8"/>
        <v>1.62934681277801</v>
      </c>
      <c r="J27" s="25">
        <f t="shared" si="9"/>
        <v>0.47748144711108481</v>
      </c>
      <c r="K27" s="31">
        <f t="shared" si="10"/>
        <v>0.86649030114913161</v>
      </c>
      <c r="N27" t="s">
        <v>28</v>
      </c>
      <c r="O27" s="3">
        <v>4383756</v>
      </c>
      <c r="P27" s="4">
        <v>3607690</v>
      </c>
      <c r="Q27" s="4">
        <f t="shared" si="11"/>
        <v>776066</v>
      </c>
      <c r="R27" s="4">
        <v>1294389</v>
      </c>
      <c r="S27" s="3">
        <v>665285</v>
      </c>
      <c r="T27" s="3">
        <v>514508</v>
      </c>
      <c r="U27" s="4">
        <f t="shared" si="12"/>
        <v>150777</v>
      </c>
      <c r="V27" s="4">
        <v>576463</v>
      </c>
      <c r="W27" s="1"/>
      <c r="X27" s="3">
        <v>315775620</v>
      </c>
      <c r="AD27" t="s">
        <v>28</v>
      </c>
      <c r="AE27" s="52">
        <v>15.989331285296821</v>
      </c>
      <c r="AF27" s="33">
        <v>0.82794750290634211</v>
      </c>
      <c r="AG27" s="52">
        <v>13.882503025407726</v>
      </c>
      <c r="AH27" s="52">
        <v>2.1068282598890948</v>
      </c>
      <c r="AI27" s="52">
        <v>1.62934681277801</v>
      </c>
      <c r="AJ27" s="52">
        <v>0.47748144711108481</v>
      </c>
      <c r="AK27" s="33">
        <v>0.86649030114913161</v>
      </c>
    </row>
    <row r="28" spans="1:37" x14ac:dyDescent="0.15">
      <c r="A28" s="9" t="s">
        <v>29</v>
      </c>
      <c r="B28" s="23">
        <f t="shared" si="2"/>
        <v>14.174037459576898</v>
      </c>
      <c r="C28" s="31">
        <v>0.43143781862087471</v>
      </c>
      <c r="D28" s="48">
        <f t="shared" si="3"/>
        <v>12.615124689432839</v>
      </c>
      <c r="E28" s="24">
        <f t="shared" si="4"/>
        <v>9.1324718387858432</v>
      </c>
      <c r="F28" s="25">
        <f t="shared" si="5"/>
        <v>3.4826528506469949</v>
      </c>
      <c r="G28" s="49">
        <f t="shared" si="6"/>
        <v>0.37540024167519404</v>
      </c>
      <c r="H28" s="23">
        <f t="shared" si="7"/>
        <v>1.5589127701440575</v>
      </c>
      <c r="I28" s="24">
        <f t="shared" si="8"/>
        <v>1.0410794957101308</v>
      </c>
      <c r="J28" s="25">
        <f t="shared" si="9"/>
        <v>0.51783327443392668</v>
      </c>
      <c r="K28" s="31">
        <f t="shared" si="10"/>
        <v>0.82366207443567308</v>
      </c>
      <c r="N28" t="s">
        <v>29</v>
      </c>
      <c r="O28" s="3">
        <v>4754315</v>
      </c>
      <c r="P28" s="4">
        <v>3441793</v>
      </c>
      <c r="Q28" s="4">
        <f t="shared" si="11"/>
        <v>1312522</v>
      </c>
      <c r="R28" s="4">
        <v>1784771</v>
      </c>
      <c r="S28" s="3">
        <v>587514</v>
      </c>
      <c r="T28" s="3">
        <v>392356</v>
      </c>
      <c r="U28" s="4">
        <f t="shared" si="12"/>
        <v>195158</v>
      </c>
      <c r="V28" s="4">
        <v>483913</v>
      </c>
      <c r="W28" s="1"/>
      <c r="X28" s="3">
        <v>376874198</v>
      </c>
      <c r="AD28" t="s">
        <v>29</v>
      </c>
      <c r="AE28" s="52">
        <v>14.174037459576898</v>
      </c>
      <c r="AF28" s="33">
        <v>0.43143781862087471</v>
      </c>
      <c r="AG28" s="52">
        <v>12.615124689432839</v>
      </c>
      <c r="AH28" s="52">
        <v>1.5589127701440575</v>
      </c>
      <c r="AI28" s="52">
        <v>1.0410794957101308</v>
      </c>
      <c r="AJ28" s="52">
        <v>0.51783327443392668</v>
      </c>
      <c r="AK28" s="33">
        <v>0.82366207443567308</v>
      </c>
    </row>
    <row r="29" spans="1:37" x14ac:dyDescent="0.15">
      <c r="A29" s="9" t="s">
        <v>30</v>
      </c>
      <c r="B29" s="23">
        <f t="shared" si="2"/>
        <v>25.808088532164049</v>
      </c>
      <c r="C29" s="31">
        <v>0.80888604302396294</v>
      </c>
      <c r="D29" s="48">
        <f t="shared" si="3"/>
        <v>22.944054493551807</v>
      </c>
      <c r="E29" s="24">
        <f t="shared" si="4"/>
        <v>17.254198992661308</v>
      </c>
      <c r="F29" s="25">
        <f t="shared" si="5"/>
        <v>5.6898555008904959</v>
      </c>
      <c r="G29" s="49">
        <f t="shared" si="6"/>
        <v>0.37075756424096984</v>
      </c>
      <c r="H29" s="23">
        <f t="shared" si="7"/>
        <v>2.8640340386122416</v>
      </c>
      <c r="I29" s="24">
        <f t="shared" si="8"/>
        <v>2.5379932493632755</v>
      </c>
      <c r="J29" s="25">
        <f t="shared" si="9"/>
        <v>0.32604078924896623</v>
      </c>
      <c r="K29" s="31">
        <f t="shared" si="10"/>
        <v>0.90167723196749006</v>
      </c>
      <c r="N29" t="s">
        <v>30</v>
      </c>
      <c r="O29" s="3">
        <v>8748895</v>
      </c>
      <c r="P29" s="4">
        <v>6579272</v>
      </c>
      <c r="Q29" s="4">
        <f t="shared" si="11"/>
        <v>2169623</v>
      </c>
      <c r="R29" s="4">
        <v>3243719</v>
      </c>
      <c r="S29" s="3">
        <v>1092097</v>
      </c>
      <c r="T29" s="3">
        <v>967773</v>
      </c>
      <c r="U29" s="4">
        <f t="shared" si="12"/>
        <v>124324</v>
      </c>
      <c r="V29" s="4">
        <v>984719</v>
      </c>
      <c r="W29" s="1"/>
      <c r="X29" s="3">
        <v>381314253</v>
      </c>
      <c r="AD29" t="s">
        <v>30</v>
      </c>
      <c r="AE29" s="52">
        <v>25.808088532164049</v>
      </c>
      <c r="AF29" s="33">
        <v>0.80888604302396294</v>
      </c>
      <c r="AG29" s="52">
        <v>22.944054493551807</v>
      </c>
      <c r="AH29" s="52">
        <v>2.8640340386122416</v>
      </c>
      <c r="AI29" s="52">
        <v>2.5379932493632755</v>
      </c>
      <c r="AJ29" s="52">
        <v>0.32604078924896623</v>
      </c>
      <c r="AK29" s="33">
        <v>0.90167723196749006</v>
      </c>
    </row>
    <row r="30" spans="1:37" x14ac:dyDescent="0.15">
      <c r="A30" s="9" t="s">
        <v>42</v>
      </c>
      <c r="B30" s="23">
        <f t="shared" si="2"/>
        <v>19.201557825401558</v>
      </c>
      <c r="C30" s="31">
        <v>0.62432764471907642</v>
      </c>
      <c r="D30" s="48">
        <f t="shared" si="3"/>
        <v>16.793731760369244</v>
      </c>
      <c r="E30" s="24">
        <f t="shared" si="4"/>
        <v>13.66337307584473</v>
      </c>
      <c r="F30" s="25">
        <f t="shared" si="5"/>
        <v>3.1303586845245128</v>
      </c>
      <c r="G30" s="49">
        <f t="shared" si="6"/>
        <v>0.28022127829380772</v>
      </c>
      <c r="H30" s="23">
        <f t="shared" si="7"/>
        <v>2.4078260650323147</v>
      </c>
      <c r="I30" s="24">
        <f t="shared" si="8"/>
        <v>1.9328587214648916</v>
      </c>
      <c r="J30" s="25">
        <f t="shared" si="9"/>
        <v>0.47496734356742298</v>
      </c>
      <c r="K30" s="31">
        <f t="shared" si="10"/>
        <v>0.96816271592988568</v>
      </c>
      <c r="N30" t="s">
        <v>42</v>
      </c>
      <c r="O30" s="3">
        <v>4280221</v>
      </c>
      <c r="P30" s="4">
        <v>3482386</v>
      </c>
      <c r="Q30" s="4">
        <f t="shared" si="11"/>
        <v>797835</v>
      </c>
      <c r="R30" s="4">
        <v>1199409</v>
      </c>
      <c r="S30" s="3">
        <v>613683</v>
      </c>
      <c r="T30" s="3">
        <v>492628</v>
      </c>
      <c r="U30" s="4">
        <f t="shared" si="12"/>
        <v>121055</v>
      </c>
      <c r="V30" s="4">
        <v>594145</v>
      </c>
      <c r="W30" s="1"/>
      <c r="X30" s="3">
        <v>254870154</v>
      </c>
      <c r="AD30" t="s">
        <v>42</v>
      </c>
      <c r="AE30" s="52">
        <v>19.201557825401558</v>
      </c>
      <c r="AF30" s="33">
        <v>0.62432764471907642</v>
      </c>
      <c r="AG30" s="52">
        <v>16.793731760369244</v>
      </c>
      <c r="AH30" s="52">
        <v>2.4078260650323147</v>
      </c>
      <c r="AI30" s="52">
        <v>1.9328587214648916</v>
      </c>
      <c r="AJ30" s="52">
        <v>0.47496734356742298</v>
      </c>
      <c r="AK30" s="33">
        <v>0.96816271592988568</v>
      </c>
    </row>
    <row r="31" spans="1:37" x14ac:dyDescent="0.15">
      <c r="A31" s="9" t="s">
        <v>43</v>
      </c>
      <c r="B31" s="23">
        <f t="shared" si="2"/>
        <v>21.527552193900682</v>
      </c>
      <c r="C31" s="31">
        <v>0.89892234528580595</v>
      </c>
      <c r="D31" s="48">
        <f t="shared" si="3"/>
        <v>19.18915307499439</v>
      </c>
      <c r="E31" s="24">
        <f t="shared" si="4"/>
        <v>15.793206840083476</v>
      </c>
      <c r="F31" s="25">
        <f t="shared" si="5"/>
        <v>3.3959462349109146</v>
      </c>
      <c r="G31" s="49">
        <f t="shared" si="6"/>
        <v>0.28545461659862525</v>
      </c>
      <c r="H31" s="23">
        <f t="shared" si="7"/>
        <v>2.3383991189062932</v>
      </c>
      <c r="I31" s="24">
        <f t="shared" si="8"/>
        <v>1.9800200542905688</v>
      </c>
      <c r="J31" s="25">
        <f t="shared" si="9"/>
        <v>0.35837906461572433</v>
      </c>
      <c r="K31" s="31">
        <f t="shared" si="10"/>
        <v>0.83215097635428747</v>
      </c>
      <c r="N31" t="s">
        <v>43</v>
      </c>
      <c r="O31" s="3">
        <v>1916725</v>
      </c>
      <c r="P31" s="4">
        <v>1577518</v>
      </c>
      <c r="Q31" s="4">
        <f t="shared" si="11"/>
        <v>339207</v>
      </c>
      <c r="R31" s="4">
        <v>547138</v>
      </c>
      <c r="S31" s="3">
        <v>233573</v>
      </c>
      <c r="T31" s="3">
        <v>197776</v>
      </c>
      <c r="U31" s="4">
        <f t="shared" si="12"/>
        <v>35797</v>
      </c>
      <c r="V31" s="4">
        <v>194368</v>
      </c>
      <c r="W31" s="1"/>
      <c r="X31" s="3">
        <v>99885857</v>
      </c>
      <c r="AD31" t="s">
        <v>43</v>
      </c>
      <c r="AE31" s="52">
        <v>21.527552193900682</v>
      </c>
      <c r="AF31" s="33">
        <v>0.89892234528580595</v>
      </c>
      <c r="AG31" s="52">
        <v>19.18915307499439</v>
      </c>
      <c r="AH31" s="52">
        <v>2.3383991189062932</v>
      </c>
      <c r="AI31" s="52">
        <v>1.9800200542905688</v>
      </c>
      <c r="AJ31" s="52">
        <v>0.35837906461572433</v>
      </c>
      <c r="AK31" s="33">
        <v>0.83215097635428747</v>
      </c>
    </row>
    <row r="32" spans="1:37" x14ac:dyDescent="0.15">
      <c r="A32" s="9" t="s">
        <v>44</v>
      </c>
      <c r="B32" s="23">
        <f t="shared" si="2"/>
        <v>15.92001610685338</v>
      </c>
      <c r="C32" s="31">
        <v>0.57702272148210565</v>
      </c>
      <c r="D32" s="48">
        <f t="shared" si="3"/>
        <v>13.028271951185697</v>
      </c>
      <c r="E32" s="24">
        <f t="shared" si="4"/>
        <v>9.9928989034453259</v>
      </c>
      <c r="F32" s="25">
        <f t="shared" si="5"/>
        <v>3.0353730477403706</v>
      </c>
      <c r="G32" s="49">
        <f t="shared" si="6"/>
        <v>0.32040538298578319</v>
      </c>
      <c r="H32" s="23">
        <f t="shared" si="7"/>
        <v>2.8917441556676819</v>
      </c>
      <c r="I32" s="24">
        <f t="shared" si="8"/>
        <v>2.7184450942480329</v>
      </c>
      <c r="J32" s="25">
        <f t="shared" si="9"/>
        <v>0.17329906141964893</v>
      </c>
      <c r="K32" s="31">
        <f t="shared" si="10"/>
        <v>0.96984724540061606</v>
      </c>
      <c r="N32" t="s">
        <v>44</v>
      </c>
      <c r="O32" s="3">
        <v>3134320</v>
      </c>
      <c r="P32" s="4">
        <v>2404075</v>
      </c>
      <c r="Q32" s="4">
        <f t="shared" si="11"/>
        <v>730245</v>
      </c>
      <c r="R32" s="4">
        <v>1004253</v>
      </c>
      <c r="S32" s="3">
        <v>695691</v>
      </c>
      <c r="T32" s="3">
        <v>653999</v>
      </c>
      <c r="U32" s="4">
        <f t="shared" si="12"/>
        <v>41692</v>
      </c>
      <c r="V32" s="4">
        <v>674714</v>
      </c>
      <c r="W32" s="1"/>
      <c r="X32" s="3">
        <v>240578337</v>
      </c>
      <c r="AD32" t="s">
        <v>44</v>
      </c>
      <c r="AE32" s="52">
        <v>15.92001610685338</v>
      </c>
      <c r="AF32" s="33">
        <v>0.57702272148210565</v>
      </c>
      <c r="AG32" s="52">
        <v>13.028271951185697</v>
      </c>
      <c r="AH32" s="52">
        <v>2.8917441556676819</v>
      </c>
      <c r="AI32" s="52">
        <v>2.7184450942480329</v>
      </c>
      <c r="AJ32" s="52">
        <v>0.17329906141964893</v>
      </c>
      <c r="AK32" s="33">
        <v>0.96984724540061606</v>
      </c>
    </row>
    <row r="33" spans="1:37" x14ac:dyDescent="0.15">
      <c r="A33" s="9" t="s">
        <v>45</v>
      </c>
      <c r="B33" s="23">
        <f t="shared" si="2"/>
        <v>20.970872365514374</v>
      </c>
      <c r="C33" s="31">
        <v>0.91063963210702326</v>
      </c>
      <c r="D33" s="48">
        <f t="shared" si="3"/>
        <v>18.530909787929065</v>
      </c>
      <c r="E33" s="24">
        <f t="shared" si="4"/>
        <v>15.143470333137088</v>
      </c>
      <c r="F33" s="25">
        <f t="shared" si="5"/>
        <v>3.3874394547919757</v>
      </c>
      <c r="G33" s="49">
        <f t="shared" si="6"/>
        <v>0.41003998223011995</v>
      </c>
      <c r="H33" s="23">
        <f t="shared" si="7"/>
        <v>2.4399625775853089</v>
      </c>
      <c r="I33" s="24">
        <f t="shared" si="8"/>
        <v>2.4375996022680599</v>
      </c>
      <c r="J33" s="25">
        <f t="shared" si="9"/>
        <v>2.3629753172491278E-3</v>
      </c>
      <c r="K33" s="31">
        <f t="shared" si="10"/>
        <v>0.84324690200978858</v>
      </c>
      <c r="N33" t="s">
        <v>45</v>
      </c>
      <c r="O33" s="3">
        <v>729324</v>
      </c>
      <c r="P33" s="4">
        <v>596004</v>
      </c>
      <c r="Q33" s="4">
        <f t="shared" si="11"/>
        <v>133320</v>
      </c>
      <c r="R33" s="4">
        <v>299052</v>
      </c>
      <c r="S33" s="3">
        <v>96030</v>
      </c>
      <c r="T33" s="3">
        <v>95937</v>
      </c>
      <c r="U33" s="4">
        <f t="shared" si="12"/>
        <v>93</v>
      </c>
      <c r="V33" s="4">
        <v>80977</v>
      </c>
      <c r="W33" s="1"/>
      <c r="X33" s="3">
        <v>39357161</v>
      </c>
      <c r="AD33" t="s">
        <v>45</v>
      </c>
      <c r="AE33" s="52">
        <v>20.970872365514374</v>
      </c>
      <c r="AF33" s="33">
        <v>0.91063963210702326</v>
      </c>
      <c r="AG33" s="52">
        <v>18.530909787929065</v>
      </c>
      <c r="AH33" s="52">
        <v>2.4399625775853089</v>
      </c>
      <c r="AI33" s="52">
        <v>2.4375996022680599</v>
      </c>
      <c r="AJ33" s="52">
        <v>2.3629753172491278E-3</v>
      </c>
      <c r="AK33" s="33">
        <v>0.84324690200978858</v>
      </c>
    </row>
    <row r="34" spans="1:37" x14ac:dyDescent="0.15">
      <c r="A34" s="9" t="s">
        <v>46</v>
      </c>
      <c r="B34" s="23">
        <f t="shared" si="2"/>
        <v>19.892204936578111</v>
      </c>
      <c r="C34" s="31">
        <v>0.76341044627389665</v>
      </c>
      <c r="D34" s="48">
        <f t="shared" si="3"/>
        <v>16.227308011517994</v>
      </c>
      <c r="E34" s="24">
        <f t="shared" si="4"/>
        <v>13.503348482719666</v>
      </c>
      <c r="F34" s="25">
        <f t="shared" si="5"/>
        <v>2.7239595287983294</v>
      </c>
      <c r="G34" s="49">
        <f t="shared" si="6"/>
        <v>0.24528958405974702</v>
      </c>
      <c r="H34" s="23">
        <f t="shared" si="7"/>
        <v>3.6648969250601167</v>
      </c>
      <c r="I34" s="24">
        <f t="shared" si="8"/>
        <v>2.8754490878925751</v>
      </c>
      <c r="J34" s="25">
        <f t="shared" si="9"/>
        <v>0.7894478371675413</v>
      </c>
      <c r="K34" s="31">
        <f t="shared" si="10"/>
        <v>0.83729496513486412</v>
      </c>
      <c r="N34" t="s">
        <v>46</v>
      </c>
      <c r="O34" s="3">
        <v>1382362</v>
      </c>
      <c r="P34" s="4">
        <v>1150315</v>
      </c>
      <c r="Q34" s="4">
        <f t="shared" si="11"/>
        <v>232047</v>
      </c>
      <c r="R34" s="4">
        <v>339079</v>
      </c>
      <c r="S34" s="3">
        <v>312203</v>
      </c>
      <c r="T34" s="3">
        <v>244952</v>
      </c>
      <c r="U34" s="4">
        <f t="shared" si="12"/>
        <v>67251</v>
      </c>
      <c r="V34" s="4">
        <v>261406</v>
      </c>
      <c r="W34" s="1"/>
      <c r="X34" s="3">
        <v>85187389</v>
      </c>
      <c r="AD34" t="s">
        <v>46</v>
      </c>
      <c r="AE34" s="52">
        <v>19.892204936578111</v>
      </c>
      <c r="AF34" s="33">
        <v>0.76341044627389665</v>
      </c>
      <c r="AG34" s="52">
        <v>16.227308011517994</v>
      </c>
      <c r="AH34" s="52">
        <v>3.6648969250601167</v>
      </c>
      <c r="AI34" s="52">
        <v>2.8754490878925751</v>
      </c>
      <c r="AJ34" s="52">
        <v>0.7894478371675413</v>
      </c>
      <c r="AK34" s="33">
        <v>0.83729496513486412</v>
      </c>
    </row>
    <row r="35" spans="1:37" x14ac:dyDescent="0.15">
      <c r="A35" s="9" t="s">
        <v>47</v>
      </c>
      <c r="B35" s="23">
        <f t="shared" si="2"/>
        <v>13.311062450743687</v>
      </c>
      <c r="C35" s="31">
        <v>0.90097933438459621</v>
      </c>
      <c r="D35" s="48">
        <f t="shared" si="3"/>
        <v>12.373946550955367</v>
      </c>
      <c r="E35" s="24">
        <f t="shared" si="4"/>
        <v>9.5162497683239948</v>
      </c>
      <c r="F35" s="25">
        <f t="shared" si="5"/>
        <v>2.8576967826313697</v>
      </c>
      <c r="G35" s="49">
        <f t="shared" si="6"/>
        <v>0.26347344801795064</v>
      </c>
      <c r="H35" s="23">
        <f t="shared" si="7"/>
        <v>0.93711589978832133</v>
      </c>
      <c r="I35" s="24">
        <f t="shared" si="8"/>
        <v>0.90554706531912998</v>
      </c>
      <c r="J35" s="25">
        <f t="shared" si="9"/>
        <v>3.1568834469191287E-2</v>
      </c>
      <c r="K35" s="31">
        <f t="shared" si="10"/>
        <v>0.90622685299491379</v>
      </c>
      <c r="N35" t="s">
        <v>47</v>
      </c>
      <c r="O35" s="3">
        <v>1337000</v>
      </c>
      <c r="P35" s="4">
        <v>1028227</v>
      </c>
      <c r="Q35" s="4">
        <f t="shared" si="11"/>
        <v>308773</v>
      </c>
      <c r="R35" s="4">
        <v>352264</v>
      </c>
      <c r="S35" s="3">
        <v>101255</v>
      </c>
      <c r="T35" s="3">
        <v>97844</v>
      </c>
      <c r="U35" s="4">
        <f t="shared" si="12"/>
        <v>3411</v>
      </c>
      <c r="V35" s="4">
        <v>91760</v>
      </c>
      <c r="W35" s="1"/>
      <c r="X35" s="3">
        <v>108049602</v>
      </c>
      <c r="AD35" t="s">
        <v>47</v>
      </c>
      <c r="AE35" s="52">
        <v>13.311062450743687</v>
      </c>
      <c r="AF35" s="33">
        <v>0.90097933438459621</v>
      </c>
      <c r="AG35" s="52">
        <v>12.373946550955367</v>
      </c>
      <c r="AH35" s="52">
        <v>0.93711589978832133</v>
      </c>
      <c r="AI35" s="52">
        <v>0.90554706531912998</v>
      </c>
      <c r="AJ35" s="52">
        <v>3.1568834469191287E-2</v>
      </c>
      <c r="AK35" s="33">
        <v>0.90622685299491379</v>
      </c>
    </row>
    <row r="36" spans="1:37" x14ac:dyDescent="0.15">
      <c r="A36" s="9" t="s">
        <v>48</v>
      </c>
      <c r="B36" s="23">
        <f t="shared" si="2"/>
        <v>15.52353017307329</v>
      </c>
      <c r="C36" s="31">
        <v>0.58813197842177889</v>
      </c>
      <c r="D36" s="48">
        <f t="shared" si="3"/>
        <v>12.591813686317748</v>
      </c>
      <c r="E36" s="24">
        <f t="shared" si="4"/>
        <v>9.9515924933280626</v>
      </c>
      <c r="F36" s="25">
        <f t="shared" si="5"/>
        <v>2.6402211929896864</v>
      </c>
      <c r="G36" s="49">
        <f t="shared" si="6"/>
        <v>0.44788401677276696</v>
      </c>
      <c r="H36" s="23">
        <f t="shared" si="7"/>
        <v>2.9317164867555419</v>
      </c>
      <c r="I36" s="24">
        <f t="shared" si="8"/>
        <v>2.7461837531068118</v>
      </c>
      <c r="J36" s="25">
        <f t="shared" si="9"/>
        <v>0.18553273364872991</v>
      </c>
      <c r="K36" s="31">
        <f t="shared" si="10"/>
        <v>1.0233308756425659</v>
      </c>
      <c r="N36" t="s">
        <v>48</v>
      </c>
      <c r="O36" s="3">
        <v>833017</v>
      </c>
      <c r="P36" s="4">
        <v>658352</v>
      </c>
      <c r="Q36" s="4">
        <f t="shared" si="11"/>
        <v>174665</v>
      </c>
      <c r="R36" s="4">
        <v>373095</v>
      </c>
      <c r="S36" s="3">
        <v>193949</v>
      </c>
      <c r="T36" s="3">
        <v>181675</v>
      </c>
      <c r="U36" s="4">
        <f t="shared" si="12"/>
        <v>12274</v>
      </c>
      <c r="V36" s="4">
        <v>198474</v>
      </c>
      <c r="W36" s="1"/>
      <c r="X36" s="3">
        <v>66155442</v>
      </c>
      <c r="AD36" t="s">
        <v>48</v>
      </c>
      <c r="AE36" s="52">
        <v>15.52353017307329</v>
      </c>
      <c r="AF36" s="33">
        <v>0.58813197842177889</v>
      </c>
      <c r="AG36" s="52">
        <v>12.591813686317748</v>
      </c>
      <c r="AH36" s="52">
        <v>2.9317164867555419</v>
      </c>
      <c r="AI36" s="52">
        <v>2.7461837531068118</v>
      </c>
      <c r="AJ36" s="52">
        <v>0.18553273364872991</v>
      </c>
      <c r="AK36" s="33">
        <v>1.0233308756425659</v>
      </c>
    </row>
    <row r="37" spans="1:37" x14ac:dyDescent="0.15">
      <c r="A37" s="9" t="s">
        <v>49</v>
      </c>
      <c r="B37" s="23">
        <f t="shared" si="2"/>
        <v>11.178962261487658</v>
      </c>
      <c r="C37" s="31">
        <v>0.80173103179247118</v>
      </c>
      <c r="D37" s="48">
        <f t="shared" si="3"/>
        <v>9.7646957320915799</v>
      </c>
      <c r="E37" s="24">
        <f t="shared" si="4"/>
        <v>7.2375068292194014</v>
      </c>
      <c r="F37" s="25">
        <f t="shared" si="5"/>
        <v>2.5271889028721799</v>
      </c>
      <c r="G37" s="49">
        <f t="shared" si="6"/>
        <v>0.36555383188718282</v>
      </c>
      <c r="H37" s="23">
        <f t="shared" si="7"/>
        <v>1.414266529396079</v>
      </c>
      <c r="I37" s="24">
        <f t="shared" si="8"/>
        <v>0.95589364241408248</v>
      </c>
      <c r="J37" s="25">
        <f t="shared" si="9"/>
        <v>0.45837288698199652</v>
      </c>
      <c r="K37" s="31">
        <f t="shared" si="10"/>
        <v>0.79422523108365461</v>
      </c>
      <c r="N37" t="s">
        <v>49</v>
      </c>
      <c r="O37" s="3">
        <v>4756651</v>
      </c>
      <c r="P37" s="4">
        <v>3525588</v>
      </c>
      <c r="Q37" s="4">
        <f t="shared" si="11"/>
        <v>1231063</v>
      </c>
      <c r="R37" s="4">
        <v>1738812</v>
      </c>
      <c r="S37" s="3">
        <v>688928</v>
      </c>
      <c r="T37" s="3">
        <v>465642</v>
      </c>
      <c r="U37" s="4">
        <f t="shared" si="12"/>
        <v>223286</v>
      </c>
      <c r="V37" s="4">
        <v>547164</v>
      </c>
      <c r="W37" s="1"/>
      <c r="X37" s="3">
        <v>487127416</v>
      </c>
      <c r="AD37" t="s">
        <v>49</v>
      </c>
      <c r="AE37" s="52">
        <v>11.178962261487658</v>
      </c>
      <c r="AF37" s="33">
        <v>0.80173103179247118</v>
      </c>
      <c r="AG37" s="52">
        <v>9.7646957320915799</v>
      </c>
      <c r="AH37" s="52">
        <v>1.414266529396079</v>
      </c>
      <c r="AI37" s="52">
        <v>0.95589364241408248</v>
      </c>
      <c r="AJ37" s="52">
        <v>0.45837288698199652</v>
      </c>
      <c r="AK37" s="33">
        <v>0.79422523108365461</v>
      </c>
    </row>
    <row r="38" spans="1:37" x14ac:dyDescent="0.15">
      <c r="A38" s="9" t="s">
        <v>50</v>
      </c>
      <c r="B38" s="23">
        <f t="shared" si="2"/>
        <v>29.668219104056099</v>
      </c>
      <c r="C38" s="31">
        <v>0.9337841348753273</v>
      </c>
      <c r="D38" s="48">
        <f t="shared" si="3"/>
        <v>27.532246521264895</v>
      </c>
      <c r="E38" s="24">
        <f t="shared" si="4"/>
        <v>20.842659259927796</v>
      </c>
      <c r="F38" s="25">
        <f t="shared" si="5"/>
        <v>6.6895872613370972</v>
      </c>
      <c r="G38" s="49">
        <f t="shared" si="6"/>
        <v>0.21950680396309549</v>
      </c>
      <c r="H38" s="23">
        <f t="shared" si="7"/>
        <v>2.1359725827912057</v>
      </c>
      <c r="I38" s="24">
        <f t="shared" si="8"/>
        <v>1.9747830385383223</v>
      </c>
      <c r="J38" s="25">
        <f t="shared" si="9"/>
        <v>0.16118954425288365</v>
      </c>
      <c r="K38" s="31">
        <f t="shared" si="10"/>
        <v>0.63498528368905593</v>
      </c>
      <c r="N38" t="s">
        <v>50</v>
      </c>
      <c r="O38" s="3">
        <v>2053950</v>
      </c>
      <c r="P38" s="4">
        <v>1554896</v>
      </c>
      <c r="Q38" s="4">
        <f t="shared" si="11"/>
        <v>499054</v>
      </c>
      <c r="R38" s="4">
        <v>450856</v>
      </c>
      <c r="S38" s="3">
        <v>159347</v>
      </c>
      <c r="T38" s="3">
        <v>147322</v>
      </c>
      <c r="U38" s="4">
        <f t="shared" si="12"/>
        <v>12025</v>
      </c>
      <c r="V38" s="4">
        <v>101183</v>
      </c>
      <c r="W38" s="1"/>
      <c r="X38" s="3">
        <v>74601613</v>
      </c>
      <c r="AD38" t="s">
        <v>50</v>
      </c>
      <c r="AE38" s="52">
        <v>29.668219104056099</v>
      </c>
      <c r="AF38" s="33">
        <v>0.9337841348753273</v>
      </c>
      <c r="AG38" s="52">
        <v>27.532246521264895</v>
      </c>
      <c r="AH38" s="52">
        <v>2.1359725827912057</v>
      </c>
      <c r="AI38" s="52">
        <v>1.9747830385383223</v>
      </c>
      <c r="AJ38" s="52">
        <v>0.16118954425288365</v>
      </c>
      <c r="AK38" s="33">
        <v>0.63498528368905593</v>
      </c>
    </row>
    <row r="39" spans="1:37" x14ac:dyDescent="0.15">
      <c r="A39" s="9" t="s">
        <v>51</v>
      </c>
      <c r="B39" s="23">
        <f t="shared" si="2"/>
        <v>21.958251705418846</v>
      </c>
      <c r="C39" s="31">
        <v>0.82229662159224315</v>
      </c>
      <c r="D39" s="48">
        <f t="shared" si="3"/>
        <v>17.116943451609263</v>
      </c>
      <c r="E39" s="24">
        <f t="shared" si="4"/>
        <v>13.718363418641609</v>
      </c>
      <c r="F39" s="25">
        <f t="shared" si="5"/>
        <v>3.3985800329676557</v>
      </c>
      <c r="G39" s="49">
        <f t="shared" si="6"/>
        <v>0.21677442570628863</v>
      </c>
      <c r="H39" s="23">
        <f t="shared" si="7"/>
        <v>4.8413082538095846</v>
      </c>
      <c r="I39" s="24">
        <f t="shared" si="8"/>
        <v>4.2955348276395631</v>
      </c>
      <c r="J39" s="25">
        <f t="shared" si="9"/>
        <v>0.54577342617002189</v>
      </c>
      <c r="K39" s="31">
        <f t="shared" si="10"/>
        <v>0.74552218249515201</v>
      </c>
      <c r="N39" t="s">
        <v>51</v>
      </c>
      <c r="O39" s="3">
        <v>6430551</v>
      </c>
      <c r="P39" s="4">
        <v>5153761</v>
      </c>
      <c r="Q39" s="4">
        <f t="shared" si="11"/>
        <v>1276790</v>
      </c>
      <c r="R39" s="4">
        <v>1393979</v>
      </c>
      <c r="S39" s="3">
        <v>1818799</v>
      </c>
      <c r="T39" s="3">
        <v>1613761</v>
      </c>
      <c r="U39" s="4">
        <f t="shared" si="12"/>
        <v>205038</v>
      </c>
      <c r="V39" s="4">
        <v>1355955</v>
      </c>
      <c r="W39" s="1"/>
      <c r="X39" s="3">
        <v>375683370</v>
      </c>
      <c r="AD39" t="s">
        <v>51</v>
      </c>
      <c r="AE39" s="52">
        <v>21.958251705418846</v>
      </c>
      <c r="AF39" s="33">
        <v>0.82229662159224315</v>
      </c>
      <c r="AG39" s="52">
        <v>17.116943451609263</v>
      </c>
      <c r="AH39" s="52">
        <v>4.8413082538095846</v>
      </c>
      <c r="AI39" s="52">
        <v>4.2955348276395631</v>
      </c>
      <c r="AJ39" s="52">
        <v>0.54577342617002189</v>
      </c>
      <c r="AK39" s="33">
        <v>0.74552218249515201</v>
      </c>
    </row>
    <row r="40" spans="1:37" x14ac:dyDescent="0.15">
      <c r="A40" s="9" t="s">
        <v>52</v>
      </c>
      <c r="B40" s="23">
        <f t="shared" si="2"/>
        <v>24.899337272746862</v>
      </c>
      <c r="C40" s="31">
        <v>0.86247004500555269</v>
      </c>
      <c r="D40" s="48">
        <f t="shared" si="3"/>
        <v>21.441966743540167</v>
      </c>
      <c r="E40" s="24">
        <f t="shared" si="4"/>
        <v>18.304019755997892</v>
      </c>
      <c r="F40" s="25">
        <f t="shared" si="5"/>
        <v>3.1379469875422794</v>
      </c>
      <c r="G40" s="49">
        <f t="shared" si="6"/>
        <v>0.30658661703715601</v>
      </c>
      <c r="H40" s="23">
        <f t="shared" si="7"/>
        <v>3.4573705292066936</v>
      </c>
      <c r="I40" s="24">
        <f t="shared" si="8"/>
        <v>3.2405220780918267</v>
      </c>
      <c r="J40" s="25">
        <f t="shared" si="9"/>
        <v>0.21684845111486667</v>
      </c>
      <c r="K40" s="31">
        <f t="shared" si="10"/>
        <v>0.82104407435074922</v>
      </c>
      <c r="N40" t="s">
        <v>52</v>
      </c>
      <c r="O40" s="3">
        <v>846808</v>
      </c>
      <c r="P40" s="4">
        <v>722881</v>
      </c>
      <c r="Q40" s="4">
        <f t="shared" si="11"/>
        <v>123927</v>
      </c>
      <c r="R40" s="4">
        <v>259620</v>
      </c>
      <c r="S40" s="3">
        <v>136542</v>
      </c>
      <c r="T40" s="3">
        <v>127978</v>
      </c>
      <c r="U40" s="4">
        <f t="shared" si="12"/>
        <v>8564</v>
      </c>
      <c r="V40" s="4">
        <v>112107</v>
      </c>
      <c r="W40" s="1"/>
      <c r="X40" s="3">
        <v>39493019</v>
      </c>
      <c r="AD40" t="s">
        <v>52</v>
      </c>
      <c r="AE40" s="52">
        <v>24.899337272746862</v>
      </c>
      <c r="AF40" s="33">
        <v>0.86247004500555269</v>
      </c>
      <c r="AG40" s="52">
        <v>21.441966743540167</v>
      </c>
      <c r="AH40" s="52">
        <v>3.4573705292066936</v>
      </c>
      <c r="AI40" s="52">
        <v>3.2405220780918267</v>
      </c>
      <c r="AJ40" s="52">
        <v>0.21684845111486667</v>
      </c>
      <c r="AK40" s="33">
        <v>0.82104407435074922</v>
      </c>
    </row>
    <row r="41" spans="1:37" x14ac:dyDescent="0.15">
      <c r="A41" s="9" t="s">
        <v>53</v>
      </c>
      <c r="B41" s="23">
        <f t="shared" si="2"/>
        <v>19.526428592217204</v>
      </c>
      <c r="C41" s="31">
        <v>0.72755800699220452</v>
      </c>
      <c r="D41" s="48">
        <f t="shared" si="3"/>
        <v>17.2651701295087</v>
      </c>
      <c r="E41" s="24">
        <f t="shared" si="4"/>
        <v>12.974478949808976</v>
      </c>
      <c r="F41" s="25">
        <f t="shared" si="5"/>
        <v>4.2906911796997242</v>
      </c>
      <c r="G41" s="49">
        <f t="shared" si="6"/>
        <v>0.43672035718576141</v>
      </c>
      <c r="H41" s="23">
        <f t="shared" si="7"/>
        <v>2.2612584627085037</v>
      </c>
      <c r="I41" s="24">
        <f t="shared" si="8"/>
        <v>2.1027082248604478</v>
      </c>
      <c r="J41" s="25">
        <f t="shared" si="9"/>
        <v>0.15855023784805569</v>
      </c>
      <c r="K41" s="31">
        <f t="shared" si="10"/>
        <v>1.0254398718158533</v>
      </c>
      <c r="N41" t="s">
        <v>53</v>
      </c>
      <c r="O41" s="3">
        <v>8024508</v>
      </c>
      <c r="P41" s="4">
        <v>6030280</v>
      </c>
      <c r="Q41" s="4">
        <f t="shared" si="11"/>
        <v>1994228</v>
      </c>
      <c r="R41" s="4">
        <v>3504466</v>
      </c>
      <c r="S41" s="3">
        <v>1050988</v>
      </c>
      <c r="T41" s="3">
        <v>977297</v>
      </c>
      <c r="U41" s="4">
        <f t="shared" si="12"/>
        <v>73691</v>
      </c>
      <c r="V41" s="4">
        <v>1077725</v>
      </c>
      <c r="W41" s="1"/>
      <c r="X41" s="3">
        <v>464780129</v>
      </c>
      <c r="AD41" t="s">
        <v>53</v>
      </c>
      <c r="AE41" s="52">
        <v>19.526428592217204</v>
      </c>
      <c r="AF41" s="33">
        <v>0.72755800699220452</v>
      </c>
      <c r="AG41" s="52">
        <v>17.2651701295087</v>
      </c>
      <c r="AH41" s="52">
        <v>2.2612584627085037</v>
      </c>
      <c r="AI41" s="52">
        <v>2.1027082248604478</v>
      </c>
      <c r="AJ41" s="52">
        <v>0.15855023784805569</v>
      </c>
      <c r="AK41" s="33">
        <v>1.0254398718158533</v>
      </c>
    </row>
    <row r="42" spans="1:37" x14ac:dyDescent="0.15">
      <c r="A42" s="9" t="s">
        <v>54</v>
      </c>
      <c r="B42" s="23">
        <f t="shared" si="2"/>
        <v>23.664718653980131</v>
      </c>
      <c r="C42" s="31">
        <v>0.86213767853083567</v>
      </c>
      <c r="D42" s="48">
        <f t="shared" si="3"/>
        <v>20.092603833552129</v>
      </c>
      <c r="E42" s="24">
        <f t="shared" si="4"/>
        <v>16.341664560472616</v>
      </c>
      <c r="F42" s="25">
        <f t="shared" si="5"/>
        <v>3.7509392730795179</v>
      </c>
      <c r="G42" s="49">
        <f t="shared" si="6"/>
        <v>0.3847169537876019</v>
      </c>
      <c r="H42" s="23">
        <f t="shared" si="7"/>
        <v>3.5721148204280029</v>
      </c>
      <c r="I42" s="24">
        <f t="shared" si="8"/>
        <v>2.9035598948224317</v>
      </c>
      <c r="J42" s="25">
        <f t="shared" si="9"/>
        <v>0.66855492560557139</v>
      </c>
      <c r="K42" s="31">
        <f t="shared" si="10"/>
        <v>0.8092271867784061</v>
      </c>
      <c r="N42" t="s">
        <v>54</v>
      </c>
      <c r="O42" s="3">
        <v>3174040</v>
      </c>
      <c r="P42" s="4">
        <v>2581502</v>
      </c>
      <c r="Q42" s="4">
        <f t="shared" si="11"/>
        <v>592538</v>
      </c>
      <c r="R42" s="4">
        <v>1221107</v>
      </c>
      <c r="S42" s="3">
        <v>564289</v>
      </c>
      <c r="T42" s="3">
        <v>458677</v>
      </c>
      <c r="U42" s="4">
        <f t="shared" si="12"/>
        <v>105612</v>
      </c>
      <c r="V42" s="4">
        <v>456638</v>
      </c>
      <c r="W42" s="1"/>
      <c r="X42" s="3">
        <v>157970566</v>
      </c>
      <c r="AD42" t="s">
        <v>54</v>
      </c>
      <c r="AE42" s="52">
        <v>23.664718653980131</v>
      </c>
      <c r="AF42" s="33">
        <v>0.86213767853083567</v>
      </c>
      <c r="AG42" s="52">
        <v>20.092603833552129</v>
      </c>
      <c r="AH42" s="52">
        <v>3.5721148204280029</v>
      </c>
      <c r="AI42" s="52">
        <v>2.9035598948224317</v>
      </c>
      <c r="AJ42" s="52">
        <v>0.66855492560557139</v>
      </c>
      <c r="AK42" s="33">
        <v>0.8092271867784061</v>
      </c>
    </row>
    <row r="43" spans="1:37" x14ac:dyDescent="0.15">
      <c r="A43" s="9" t="s">
        <v>55</v>
      </c>
      <c r="B43" s="23">
        <f t="shared" si="2"/>
        <v>20.822359253132902</v>
      </c>
      <c r="C43" s="31">
        <v>0.82329435670419182</v>
      </c>
      <c r="D43" s="48">
        <f t="shared" si="3"/>
        <v>17.450547018428313</v>
      </c>
      <c r="E43" s="24">
        <f t="shared" si="4"/>
        <v>13.988844350312124</v>
      </c>
      <c r="F43" s="25">
        <f t="shared" si="5"/>
        <v>3.461702668116192</v>
      </c>
      <c r="G43" s="49">
        <f t="shared" si="6"/>
        <v>0.34739513444014619</v>
      </c>
      <c r="H43" s="23">
        <f t="shared" si="7"/>
        <v>3.371812234704588</v>
      </c>
      <c r="I43" s="24">
        <f t="shared" si="8"/>
        <v>2.4647888910891571</v>
      </c>
      <c r="J43" s="25">
        <f t="shared" si="9"/>
        <v>0.90702334361543069</v>
      </c>
      <c r="K43" s="31">
        <f t="shared" si="10"/>
        <v>0.74504664713995694</v>
      </c>
      <c r="N43" t="s">
        <v>55</v>
      </c>
      <c r="O43" s="3">
        <v>2671635</v>
      </c>
      <c r="P43" s="4">
        <v>2141657</v>
      </c>
      <c r="Q43" s="4">
        <f t="shared" si="11"/>
        <v>529978</v>
      </c>
      <c r="R43" s="4">
        <v>928113</v>
      </c>
      <c r="S43" s="3">
        <v>516216</v>
      </c>
      <c r="T43" s="3">
        <v>377353</v>
      </c>
      <c r="U43" s="4">
        <f t="shared" si="12"/>
        <v>138863</v>
      </c>
      <c r="V43" s="4">
        <v>384605</v>
      </c>
      <c r="W43" s="1"/>
      <c r="X43" s="3">
        <v>153097493</v>
      </c>
      <c r="AD43" t="s">
        <v>55</v>
      </c>
      <c r="AE43" s="52">
        <v>20.822359253132902</v>
      </c>
      <c r="AF43" s="33">
        <v>0.82329435670419182</v>
      </c>
      <c r="AG43" s="52">
        <v>17.450547018428313</v>
      </c>
      <c r="AH43" s="52">
        <v>3.371812234704588</v>
      </c>
      <c r="AI43" s="52">
        <v>2.4647888910891571</v>
      </c>
      <c r="AJ43" s="52">
        <v>0.90702334361543069</v>
      </c>
      <c r="AK43" s="33">
        <v>0.74504664713995694</v>
      </c>
    </row>
    <row r="44" spans="1:37" x14ac:dyDescent="0.15">
      <c r="A44" s="9" t="s">
        <v>31</v>
      </c>
      <c r="B44" s="23">
        <f t="shared" si="2"/>
        <v>15.635844594278284</v>
      </c>
      <c r="C44" s="31">
        <v>0.54705195815682539</v>
      </c>
      <c r="D44" s="48">
        <f t="shared" si="3"/>
        <v>14.032344477693893</v>
      </c>
      <c r="E44" s="24">
        <f t="shared" si="4"/>
        <v>11.273831162779459</v>
      </c>
      <c r="F44" s="25">
        <f t="shared" si="5"/>
        <v>2.7585133149144361</v>
      </c>
      <c r="G44" s="49">
        <f t="shared" si="6"/>
        <v>0.47821487548233804</v>
      </c>
      <c r="H44" s="23">
        <f t="shared" si="7"/>
        <v>1.6035001165843907</v>
      </c>
      <c r="I44" s="24">
        <f t="shared" si="8"/>
        <v>1.3952895787694262</v>
      </c>
      <c r="J44" s="25">
        <f t="shared" si="9"/>
        <v>0.2082105378149646</v>
      </c>
      <c r="K44" s="31">
        <f t="shared" si="10"/>
        <v>0.99045205607206144</v>
      </c>
      <c r="N44" t="s">
        <v>31</v>
      </c>
      <c r="O44" s="3">
        <v>8163621</v>
      </c>
      <c r="P44" s="4">
        <v>6558796</v>
      </c>
      <c r="Q44" s="4">
        <f t="shared" si="11"/>
        <v>1604825</v>
      </c>
      <c r="R44" s="4">
        <v>3903965</v>
      </c>
      <c r="S44" s="3">
        <v>932871</v>
      </c>
      <c r="T44" s="3">
        <v>811740</v>
      </c>
      <c r="U44" s="4">
        <f t="shared" si="12"/>
        <v>121131</v>
      </c>
      <c r="V44" s="4">
        <v>923964</v>
      </c>
      <c r="W44" s="1"/>
      <c r="X44" s="3">
        <v>581771707</v>
      </c>
      <c r="AD44" t="s">
        <v>31</v>
      </c>
      <c r="AE44" s="52">
        <v>15.635844594278284</v>
      </c>
      <c r="AF44" s="33">
        <v>0.54705195815682539</v>
      </c>
      <c r="AG44" s="52">
        <v>14.032344477693893</v>
      </c>
      <c r="AH44" s="52">
        <v>1.6035001165843907</v>
      </c>
      <c r="AI44" s="52">
        <v>1.3952895787694262</v>
      </c>
      <c r="AJ44" s="52">
        <v>0.2082105378149646</v>
      </c>
      <c r="AK44" s="33">
        <v>0.99045205607206144</v>
      </c>
    </row>
    <row r="45" spans="1:37" x14ac:dyDescent="0.15">
      <c r="A45" s="9" t="s">
        <v>32</v>
      </c>
      <c r="B45" s="23">
        <f t="shared" si="2"/>
        <v>16.15629323167936</v>
      </c>
      <c r="C45" s="31">
        <v>0.50780160442468381</v>
      </c>
      <c r="D45" s="48">
        <f t="shared" si="3"/>
        <v>14.24326247540248</v>
      </c>
      <c r="E45" s="24">
        <f t="shared" si="4"/>
        <v>11.079453790745479</v>
      </c>
      <c r="F45" s="25">
        <f t="shared" si="5"/>
        <v>3.1638086846570004</v>
      </c>
      <c r="G45" s="49">
        <f t="shared" si="6"/>
        <v>0.41630238281379833</v>
      </c>
      <c r="H45" s="23">
        <f t="shared" si="7"/>
        <v>1.9130307562768807</v>
      </c>
      <c r="I45" s="24">
        <f t="shared" si="8"/>
        <v>1.9103344044368038</v>
      </c>
      <c r="J45" s="25">
        <f t="shared" si="9"/>
        <v>2.6963518400769434E-3</v>
      </c>
      <c r="K45" s="31">
        <f t="shared" si="10"/>
        <v>1.1063339896495701</v>
      </c>
      <c r="N45" t="s">
        <v>32</v>
      </c>
      <c r="O45" s="3">
        <v>691997</v>
      </c>
      <c r="P45" s="4">
        <v>538286</v>
      </c>
      <c r="Q45" s="4">
        <f t="shared" si="11"/>
        <v>153711</v>
      </c>
      <c r="R45" s="4">
        <v>288080</v>
      </c>
      <c r="S45" s="3">
        <v>92943</v>
      </c>
      <c r="T45" s="3">
        <v>92812</v>
      </c>
      <c r="U45" s="4">
        <f t="shared" si="12"/>
        <v>131</v>
      </c>
      <c r="V45" s="4">
        <v>102826</v>
      </c>
      <c r="W45" s="1"/>
      <c r="X45" s="3">
        <v>48584164</v>
      </c>
      <c r="AD45" t="s">
        <v>32</v>
      </c>
      <c r="AE45" s="52">
        <v>16.15629323167936</v>
      </c>
      <c r="AF45" s="33">
        <v>0.50780160442468381</v>
      </c>
      <c r="AG45" s="52">
        <v>14.24326247540248</v>
      </c>
      <c r="AH45" s="52">
        <v>1.9130307562768807</v>
      </c>
      <c r="AI45" s="52">
        <v>1.9103344044368038</v>
      </c>
      <c r="AJ45" s="52">
        <v>2.6963518400769434E-3</v>
      </c>
      <c r="AK45" s="33">
        <v>1.1063339896495701</v>
      </c>
    </row>
    <row r="46" spans="1:37" x14ac:dyDescent="0.15">
      <c r="A46" s="9" t="s">
        <v>33</v>
      </c>
      <c r="B46" s="23">
        <f t="shared" si="2"/>
        <v>25.772005076082241</v>
      </c>
      <c r="C46" s="31">
        <v>0.81169076052796985</v>
      </c>
      <c r="D46" s="48">
        <f t="shared" si="3"/>
        <v>23.476395195788623</v>
      </c>
      <c r="E46" s="24">
        <f t="shared" si="4"/>
        <v>16.484084367652112</v>
      </c>
      <c r="F46" s="25">
        <f t="shared" si="5"/>
        <v>6.9923108281365085</v>
      </c>
      <c r="G46" s="49">
        <f t="shared" si="6"/>
        <v>0.36878008607027063</v>
      </c>
      <c r="H46" s="23">
        <f t="shared" si="7"/>
        <v>2.2956098802936169</v>
      </c>
      <c r="I46" s="24">
        <f t="shared" si="8"/>
        <v>2.287811543696781</v>
      </c>
      <c r="J46" s="25">
        <f t="shared" si="9"/>
        <v>7.7983365968353775E-3</v>
      </c>
      <c r="K46" s="31">
        <f t="shared" si="10"/>
        <v>1.0392123609342712</v>
      </c>
      <c r="N46" t="s">
        <v>33</v>
      </c>
      <c r="O46" s="3">
        <v>3919588</v>
      </c>
      <c r="P46" s="4">
        <v>2752161</v>
      </c>
      <c r="Q46" s="4">
        <f t="shared" si="11"/>
        <v>1167427</v>
      </c>
      <c r="R46" s="4">
        <v>1445466</v>
      </c>
      <c r="S46" s="3">
        <v>383272</v>
      </c>
      <c r="T46" s="3">
        <v>381970</v>
      </c>
      <c r="U46" s="4">
        <f t="shared" si="12"/>
        <v>1302</v>
      </c>
      <c r="V46" s="4">
        <v>398301</v>
      </c>
      <c r="W46" s="1"/>
      <c r="X46" s="3">
        <v>166958682</v>
      </c>
      <c r="AD46" t="s">
        <v>33</v>
      </c>
      <c r="AE46" s="52">
        <v>25.772005076082241</v>
      </c>
      <c r="AF46" s="33">
        <v>0.81169076052796985</v>
      </c>
      <c r="AG46" s="52">
        <v>23.476395195788623</v>
      </c>
      <c r="AH46" s="52">
        <v>2.2956098802936169</v>
      </c>
      <c r="AI46" s="52">
        <v>2.287811543696781</v>
      </c>
      <c r="AJ46" s="52">
        <v>7.7983365968353775E-3</v>
      </c>
      <c r="AK46" s="33">
        <v>1.0392123609342712</v>
      </c>
    </row>
    <row r="47" spans="1:37" x14ac:dyDescent="0.15">
      <c r="A47" s="9" t="s">
        <v>56</v>
      </c>
      <c r="B47" s="23">
        <f t="shared" si="2"/>
        <v>15.534876534646353</v>
      </c>
      <c r="C47" s="31">
        <v>0.7878637697248434</v>
      </c>
      <c r="D47" s="48">
        <f t="shared" si="3"/>
        <v>13.99743788224165</v>
      </c>
      <c r="E47" s="24">
        <f t="shared" si="4"/>
        <v>11.73866041870358</v>
      </c>
      <c r="F47" s="25">
        <f t="shared" si="5"/>
        <v>2.2587774635380686</v>
      </c>
      <c r="G47" s="49">
        <f t="shared" si="6"/>
        <v>0.35204334225982853</v>
      </c>
      <c r="H47" s="23">
        <f t="shared" si="7"/>
        <v>1.5374386524047028</v>
      </c>
      <c r="I47" s="24">
        <f t="shared" si="8"/>
        <v>1.4242504080958573</v>
      </c>
      <c r="J47" s="25">
        <f t="shared" si="9"/>
        <v>0.11318824430884547</v>
      </c>
      <c r="K47" s="31">
        <f t="shared" si="10"/>
        <v>0.9607648967047977</v>
      </c>
      <c r="N47" t="s">
        <v>56</v>
      </c>
      <c r="O47" s="3">
        <v>533244</v>
      </c>
      <c r="P47" s="4">
        <v>447194</v>
      </c>
      <c r="Q47" s="4">
        <f t="shared" si="11"/>
        <v>86050</v>
      </c>
      <c r="R47" s="4">
        <v>187725</v>
      </c>
      <c r="S47" s="3">
        <v>58570</v>
      </c>
      <c r="T47" s="3">
        <v>54258</v>
      </c>
      <c r="U47" s="4">
        <f t="shared" si="12"/>
        <v>4312</v>
      </c>
      <c r="V47" s="4">
        <v>56272</v>
      </c>
      <c r="W47" s="1"/>
      <c r="X47" s="3">
        <v>38095829</v>
      </c>
      <c r="AD47" t="s">
        <v>56</v>
      </c>
      <c r="AE47" s="52">
        <v>15.534876534646353</v>
      </c>
      <c r="AF47" s="33">
        <v>0.7878637697248434</v>
      </c>
      <c r="AG47" s="52">
        <v>13.99743788224165</v>
      </c>
      <c r="AH47" s="52">
        <v>1.5374386524047028</v>
      </c>
      <c r="AI47" s="52">
        <v>1.4242504080958573</v>
      </c>
      <c r="AJ47" s="52">
        <v>0.11318824430884547</v>
      </c>
      <c r="AK47" s="33">
        <v>0.9607648967047977</v>
      </c>
    </row>
    <row r="48" spans="1:37" x14ac:dyDescent="0.15">
      <c r="A48" s="9" t="s">
        <v>57</v>
      </c>
      <c r="B48" s="23">
        <f t="shared" si="2"/>
        <v>17.420936018660939</v>
      </c>
      <c r="C48" s="31">
        <v>0.69614121777575499</v>
      </c>
      <c r="D48" s="48">
        <f t="shared" si="3"/>
        <v>16.21581927962276</v>
      </c>
      <c r="E48" s="24">
        <f t="shared" si="4"/>
        <v>12.898881342823007</v>
      </c>
      <c r="F48" s="25">
        <f t="shared" si="5"/>
        <v>3.316937936799754</v>
      </c>
      <c r="G48" s="49">
        <f t="shared" si="6"/>
        <v>0.2839457756289176</v>
      </c>
      <c r="H48" s="23">
        <f t="shared" si="7"/>
        <v>1.2051167390381787</v>
      </c>
      <c r="I48" s="24">
        <f t="shared" si="8"/>
        <v>0.98497184380076586</v>
      </c>
      <c r="J48" s="25">
        <f t="shared" si="9"/>
        <v>0.22014489523741293</v>
      </c>
      <c r="K48" s="31">
        <f t="shared" si="10"/>
        <v>0.98775837121074783</v>
      </c>
      <c r="N48" t="s">
        <v>57</v>
      </c>
      <c r="O48" s="3">
        <v>4082371</v>
      </c>
      <c r="P48" s="4">
        <v>3247324</v>
      </c>
      <c r="Q48" s="4">
        <f t="shared" si="11"/>
        <v>835047</v>
      </c>
      <c r="R48" s="4">
        <v>1159172</v>
      </c>
      <c r="S48" s="3">
        <v>303391</v>
      </c>
      <c r="T48" s="3">
        <v>247969</v>
      </c>
      <c r="U48" s="4">
        <f t="shared" si="12"/>
        <v>55422</v>
      </c>
      <c r="V48" s="4">
        <v>299677</v>
      </c>
      <c r="W48" s="1"/>
      <c r="X48" s="3">
        <v>251752374</v>
      </c>
      <c r="AD48" t="s">
        <v>57</v>
      </c>
      <c r="AE48" s="52">
        <v>17.420936018660939</v>
      </c>
      <c r="AF48" s="33">
        <v>0.69614121777575499</v>
      </c>
      <c r="AG48" s="52">
        <v>16.21581927962276</v>
      </c>
      <c r="AH48" s="52">
        <v>1.2051167390381787</v>
      </c>
      <c r="AI48" s="52">
        <v>0.98497184380076586</v>
      </c>
      <c r="AJ48" s="52">
        <v>0.22014489523741293</v>
      </c>
      <c r="AK48" s="33">
        <v>0.98775837121074783</v>
      </c>
    </row>
    <row r="49" spans="1:37" x14ac:dyDescent="0.15">
      <c r="A49" s="9" t="s">
        <v>58</v>
      </c>
      <c r="B49" s="23">
        <f t="shared" si="2"/>
        <v>18.849878708441942</v>
      </c>
      <c r="C49" s="31">
        <v>0.87631522633496794</v>
      </c>
      <c r="D49" s="48">
        <f t="shared" si="3"/>
        <v>17.617635742562896</v>
      </c>
      <c r="E49" s="24">
        <f t="shared" si="4"/>
        <v>14.621832496058055</v>
      </c>
      <c r="F49" s="25">
        <f t="shared" si="5"/>
        <v>2.9958032465048401</v>
      </c>
      <c r="G49" s="49">
        <f t="shared" si="6"/>
        <v>0.25729302607409621</v>
      </c>
      <c r="H49" s="23">
        <f t="shared" si="7"/>
        <v>1.2322429658790446</v>
      </c>
      <c r="I49" s="24">
        <f t="shared" si="8"/>
        <v>1.1718771435152151</v>
      </c>
      <c r="J49" s="25">
        <f t="shared" si="9"/>
        <v>6.0365822363829515E-2</v>
      </c>
      <c r="K49" s="31">
        <f t="shared" si="10"/>
        <v>0.83174567077993244</v>
      </c>
      <c r="N49" t="s">
        <v>58</v>
      </c>
      <c r="O49" s="3">
        <v>19866959</v>
      </c>
      <c r="P49" s="4">
        <v>16488668</v>
      </c>
      <c r="Q49" s="4">
        <f t="shared" si="11"/>
        <v>3378291</v>
      </c>
      <c r="R49" s="4">
        <v>5111630</v>
      </c>
      <c r="S49" s="3">
        <v>1389569</v>
      </c>
      <c r="T49" s="3">
        <v>1321496</v>
      </c>
      <c r="U49" s="4">
        <f t="shared" si="12"/>
        <v>68073</v>
      </c>
      <c r="V49" s="4">
        <v>1155768</v>
      </c>
      <c r="W49" s="1"/>
      <c r="X49" s="3">
        <v>1127674524</v>
      </c>
      <c r="AD49" t="s">
        <v>58</v>
      </c>
      <c r="AE49" s="52">
        <v>18.849878708441942</v>
      </c>
      <c r="AF49" s="33">
        <v>0.87631522633496794</v>
      </c>
      <c r="AG49" s="52">
        <v>17.617635742562896</v>
      </c>
      <c r="AH49" s="52">
        <v>1.2322429658790446</v>
      </c>
      <c r="AI49" s="52">
        <v>1.1718771435152151</v>
      </c>
      <c r="AJ49" s="52">
        <v>6.0365822363829515E-2</v>
      </c>
      <c r="AK49" s="33">
        <v>0.83174567077993244</v>
      </c>
    </row>
    <row r="50" spans="1:37" x14ac:dyDescent="0.15">
      <c r="A50" s="9" t="s">
        <v>59</v>
      </c>
      <c r="B50" s="23">
        <f t="shared" si="2"/>
        <v>37.272544672438457</v>
      </c>
      <c r="C50" s="31">
        <v>0.7275301071704785</v>
      </c>
      <c r="D50" s="48">
        <f t="shared" si="3"/>
        <v>34.812535233633362</v>
      </c>
      <c r="E50" s="24">
        <f t="shared" si="4"/>
        <v>28.604174211371948</v>
      </c>
      <c r="F50" s="25">
        <f t="shared" si="5"/>
        <v>6.208361022261415</v>
      </c>
      <c r="G50" s="49">
        <f t="shared" si="6"/>
        <v>0.33837187135552166</v>
      </c>
      <c r="H50" s="23">
        <f t="shared" si="7"/>
        <v>2.4600094388050953</v>
      </c>
      <c r="I50" s="24">
        <f t="shared" si="8"/>
        <v>2.166697355421781</v>
      </c>
      <c r="J50" s="25">
        <f t="shared" si="9"/>
        <v>0.29331208338331421</v>
      </c>
      <c r="K50" s="31">
        <f t="shared" si="10"/>
        <v>0.77756354562153107</v>
      </c>
      <c r="N50" t="s">
        <v>59</v>
      </c>
      <c r="O50" s="3">
        <v>3567040</v>
      </c>
      <c r="P50" s="4">
        <v>2930905</v>
      </c>
      <c r="Q50" s="4">
        <f t="shared" si="11"/>
        <v>636135</v>
      </c>
      <c r="R50" s="4">
        <v>1206986</v>
      </c>
      <c r="S50" s="3">
        <v>252063</v>
      </c>
      <c r="T50" s="3">
        <v>222009</v>
      </c>
      <c r="U50" s="4">
        <f t="shared" si="12"/>
        <v>30054</v>
      </c>
      <c r="V50" s="4">
        <v>195995</v>
      </c>
      <c r="W50" s="1"/>
      <c r="X50" s="3">
        <v>102464241</v>
      </c>
      <c r="AD50" t="s">
        <v>59</v>
      </c>
      <c r="AE50" s="52">
        <v>37.272544672438457</v>
      </c>
      <c r="AF50" s="33">
        <v>0.7275301071704785</v>
      </c>
      <c r="AG50" s="52">
        <v>34.812535233633362</v>
      </c>
      <c r="AH50" s="52">
        <v>2.4600094388050953</v>
      </c>
      <c r="AI50" s="52">
        <v>2.166697355421781</v>
      </c>
      <c r="AJ50" s="52">
        <v>0.29331208338331421</v>
      </c>
      <c r="AK50" s="33">
        <v>0.77756354562153107</v>
      </c>
    </row>
    <row r="51" spans="1:37" x14ac:dyDescent="0.15">
      <c r="A51" s="9" t="s">
        <v>60</v>
      </c>
      <c r="B51" s="23">
        <f t="shared" si="2"/>
        <v>29.835509178457503</v>
      </c>
      <c r="C51" s="31">
        <v>0.59497974200158343</v>
      </c>
      <c r="D51" s="48">
        <f t="shared" si="3"/>
        <v>26.279126721993126</v>
      </c>
      <c r="E51" s="24">
        <f t="shared" si="4"/>
        <v>21.615407513404776</v>
      </c>
      <c r="F51" s="25">
        <f t="shared" si="5"/>
        <v>4.6637192085883461</v>
      </c>
      <c r="G51" s="49">
        <f t="shared" si="6"/>
        <v>0.5010457432300266</v>
      </c>
      <c r="H51" s="23">
        <f t="shared" si="7"/>
        <v>3.5563824564643753</v>
      </c>
      <c r="I51" s="24">
        <f t="shared" si="8"/>
        <v>3.3490780886832052</v>
      </c>
      <c r="J51" s="25">
        <f t="shared" si="9"/>
        <v>0.20730436778116998</v>
      </c>
      <c r="K51" s="31">
        <f t="shared" si="10"/>
        <v>1.0323343609440543</v>
      </c>
      <c r="N51" t="s">
        <v>60</v>
      </c>
      <c r="O51" s="3">
        <v>731059</v>
      </c>
      <c r="P51" s="4">
        <v>601319</v>
      </c>
      <c r="Q51" s="4">
        <f t="shared" si="11"/>
        <v>129740</v>
      </c>
      <c r="R51" s="4">
        <v>366294</v>
      </c>
      <c r="S51" s="3">
        <v>98935</v>
      </c>
      <c r="T51" s="3">
        <v>93168</v>
      </c>
      <c r="U51" s="4">
        <f t="shared" si="12"/>
        <v>5767</v>
      </c>
      <c r="V51" s="4">
        <v>102134</v>
      </c>
      <c r="W51" s="1"/>
      <c r="X51" s="3">
        <v>27818999</v>
      </c>
      <c r="AD51" t="s">
        <v>60</v>
      </c>
      <c r="AE51" s="52">
        <v>29.835509178457503</v>
      </c>
      <c r="AF51" s="33">
        <v>0.59497974200158343</v>
      </c>
      <c r="AG51" s="52">
        <v>26.279126721993126</v>
      </c>
      <c r="AH51" s="52">
        <v>3.5563824564643753</v>
      </c>
      <c r="AI51" s="52">
        <v>3.3490780886832052</v>
      </c>
      <c r="AJ51" s="52">
        <v>0.20730436778116998</v>
      </c>
      <c r="AK51" s="33">
        <v>1.0323343609440543</v>
      </c>
    </row>
    <row r="52" spans="1:37" x14ac:dyDescent="0.15">
      <c r="A52" s="9" t="s">
        <v>61</v>
      </c>
      <c r="B52" s="23">
        <f t="shared" si="2"/>
        <v>19.934652913444538</v>
      </c>
      <c r="C52" s="31">
        <v>0.76502408166199409</v>
      </c>
      <c r="D52" s="48">
        <f t="shared" si="3"/>
        <v>16.675653406612167</v>
      </c>
      <c r="E52" s="24">
        <f t="shared" si="4"/>
        <v>12.270012397004672</v>
      </c>
      <c r="F52" s="25">
        <f t="shared" si="5"/>
        <v>4.4056410096074945</v>
      </c>
      <c r="G52" s="49">
        <f t="shared" si="6"/>
        <v>0.35857555396668944</v>
      </c>
      <c r="H52" s="23">
        <f t="shared" si="7"/>
        <v>3.2589995068323718</v>
      </c>
      <c r="I52" s="24">
        <f t="shared" si="8"/>
        <v>2.646906067507921</v>
      </c>
      <c r="J52" s="25">
        <f t="shared" si="9"/>
        <v>0.61209343932445059</v>
      </c>
      <c r="K52" s="31">
        <f t="shared" si="10"/>
        <v>0.89682217881139659</v>
      </c>
      <c r="N52" t="s">
        <v>61</v>
      </c>
      <c r="O52" s="3">
        <v>6650445</v>
      </c>
      <c r="P52" s="4">
        <v>4893424</v>
      </c>
      <c r="Q52" s="4">
        <f t="shared" si="11"/>
        <v>1757021</v>
      </c>
      <c r="R52" s="4">
        <v>2384687</v>
      </c>
      <c r="S52" s="3">
        <v>1299727</v>
      </c>
      <c r="T52" s="3">
        <v>1055617</v>
      </c>
      <c r="U52" s="4">
        <f t="shared" si="12"/>
        <v>244110</v>
      </c>
      <c r="V52" s="4">
        <v>1165624</v>
      </c>
      <c r="W52" s="1"/>
      <c r="X52" s="3">
        <v>398811659</v>
      </c>
      <c r="AD52" t="s">
        <v>61</v>
      </c>
      <c r="AE52" s="52">
        <v>19.934652913444538</v>
      </c>
      <c r="AF52" s="33">
        <v>0.76502408166199409</v>
      </c>
      <c r="AG52" s="52">
        <v>16.675653406612167</v>
      </c>
      <c r="AH52" s="52">
        <v>3.2589995068323718</v>
      </c>
      <c r="AI52" s="52">
        <v>2.646906067507921</v>
      </c>
      <c r="AJ52" s="52">
        <v>0.61209343932445059</v>
      </c>
      <c r="AK52" s="33">
        <v>0.89682217881139659</v>
      </c>
    </row>
    <row r="53" spans="1:37" x14ac:dyDescent="0.15">
      <c r="A53" s="9" t="s">
        <v>62</v>
      </c>
      <c r="B53" s="23">
        <f t="shared" si="2"/>
        <v>20.953275137027276</v>
      </c>
      <c r="C53" s="31">
        <v>0.86080240528500696</v>
      </c>
      <c r="D53" s="48">
        <f t="shared" si="3"/>
        <v>18.05922456732619</v>
      </c>
      <c r="E53" s="24">
        <f t="shared" si="4"/>
        <v>14.018860612371768</v>
      </c>
      <c r="F53" s="25">
        <f t="shared" si="5"/>
        <v>4.0403639549544215</v>
      </c>
      <c r="G53" s="49">
        <f t="shared" si="6"/>
        <v>0.3031289364715255</v>
      </c>
      <c r="H53" s="23">
        <f t="shared" si="7"/>
        <v>2.8940505697010881</v>
      </c>
      <c r="I53" s="24">
        <f t="shared" si="8"/>
        <v>1.8645996256765052</v>
      </c>
      <c r="J53" s="25">
        <f t="shared" si="9"/>
        <v>1.0294509440245827</v>
      </c>
      <c r="K53" s="31">
        <f t="shared" si="10"/>
        <v>0.55619015568706676</v>
      </c>
      <c r="N53" t="s">
        <v>62</v>
      </c>
      <c r="O53" s="3">
        <v>5859467</v>
      </c>
      <c r="P53" s="4">
        <v>4548537</v>
      </c>
      <c r="Q53" s="4">
        <f t="shared" si="11"/>
        <v>1310930</v>
      </c>
      <c r="R53" s="4">
        <v>1776174</v>
      </c>
      <c r="S53" s="3">
        <v>938999</v>
      </c>
      <c r="T53" s="3">
        <v>604985</v>
      </c>
      <c r="U53" s="4">
        <f t="shared" si="12"/>
        <v>334014</v>
      </c>
      <c r="V53" s="4">
        <v>522262</v>
      </c>
      <c r="W53" s="1"/>
      <c r="X53" s="3">
        <v>324458394</v>
      </c>
      <c r="AD53" t="s">
        <v>62</v>
      </c>
      <c r="AE53" s="52">
        <v>20.953275137027276</v>
      </c>
      <c r="AF53" s="33">
        <v>0.86080240528500696</v>
      </c>
      <c r="AG53" s="52">
        <v>18.05922456732619</v>
      </c>
      <c r="AH53" s="52">
        <v>2.8940505697010881</v>
      </c>
      <c r="AI53" s="52">
        <v>1.8645996256765052</v>
      </c>
      <c r="AJ53" s="52">
        <v>1.0294509440245827</v>
      </c>
      <c r="AK53" s="33">
        <v>0.55619015568706676</v>
      </c>
    </row>
    <row r="54" spans="1:37" x14ac:dyDescent="0.15">
      <c r="A54" s="9" t="s">
        <v>63</v>
      </c>
      <c r="B54" s="23">
        <f t="shared" si="2"/>
        <v>28.14108644479164</v>
      </c>
      <c r="C54" s="31">
        <v>0.70767475445413419</v>
      </c>
      <c r="D54" s="48">
        <f t="shared" si="3"/>
        <v>24.250754855956053</v>
      </c>
      <c r="E54" s="24">
        <f t="shared" si="4"/>
        <v>19.711281094102443</v>
      </c>
      <c r="F54" s="25">
        <f t="shared" si="5"/>
        <v>4.5394737618536123</v>
      </c>
      <c r="G54" s="49">
        <f t="shared" si="6"/>
        <v>0.34244326046150053</v>
      </c>
      <c r="H54" s="23">
        <f t="shared" si="7"/>
        <v>3.8903315888355881</v>
      </c>
      <c r="I54" s="24">
        <f t="shared" si="8"/>
        <v>3.1687695927233297</v>
      </c>
      <c r="J54" s="25">
        <f t="shared" si="9"/>
        <v>0.72156199611225869</v>
      </c>
      <c r="K54" s="31">
        <f t="shared" si="10"/>
        <v>0.86740760293590413</v>
      </c>
      <c r="N54" t="s">
        <v>63</v>
      </c>
      <c r="O54" s="3">
        <v>1582230</v>
      </c>
      <c r="P54" s="4">
        <v>1286054</v>
      </c>
      <c r="Q54" s="4">
        <f t="shared" si="11"/>
        <v>296176</v>
      </c>
      <c r="R54" s="4">
        <v>541824</v>
      </c>
      <c r="S54" s="3">
        <v>253823</v>
      </c>
      <c r="T54" s="3">
        <v>206745</v>
      </c>
      <c r="U54" s="4">
        <f t="shared" si="12"/>
        <v>47078</v>
      </c>
      <c r="V54" s="4">
        <v>220168</v>
      </c>
      <c r="W54" s="1"/>
      <c r="X54" s="3">
        <v>65244567</v>
      </c>
      <c r="AD54" t="s">
        <v>63</v>
      </c>
      <c r="AE54" s="52">
        <v>28.14108644479164</v>
      </c>
      <c r="AF54" s="33">
        <v>0.70767475445413419</v>
      </c>
      <c r="AG54" s="52">
        <v>24.250754855956053</v>
      </c>
      <c r="AH54" s="52">
        <v>3.8903315888355881</v>
      </c>
      <c r="AI54" s="52">
        <v>3.1687695927233297</v>
      </c>
      <c r="AJ54" s="52">
        <v>0.72156199611225869</v>
      </c>
      <c r="AK54" s="33">
        <v>0.86740760293590413</v>
      </c>
    </row>
    <row r="55" spans="1:37" x14ac:dyDescent="0.15">
      <c r="A55" s="9" t="s">
        <v>64</v>
      </c>
      <c r="B55" s="23">
        <f t="shared" si="2"/>
        <v>21.351095888990098</v>
      </c>
      <c r="C55" s="31">
        <v>0.79459865391427564</v>
      </c>
      <c r="D55" s="48">
        <f t="shared" si="3"/>
        <v>18.573658713243884</v>
      </c>
      <c r="E55" s="24">
        <f t="shared" si="4"/>
        <v>15.725145454066736</v>
      </c>
      <c r="F55" s="25">
        <f t="shared" si="5"/>
        <v>2.8485132591771491</v>
      </c>
      <c r="G55" s="49">
        <f t="shared" si="6"/>
        <v>0.30158568832805671</v>
      </c>
      <c r="H55" s="23">
        <f t="shared" si="7"/>
        <v>2.7774371757462148</v>
      </c>
      <c r="I55" s="24">
        <f t="shared" si="8"/>
        <v>1.7370621355248095</v>
      </c>
      <c r="J55" s="25">
        <f t="shared" si="9"/>
        <v>1.0403750402214054</v>
      </c>
      <c r="K55" s="31">
        <f t="shared" si="10"/>
        <v>0.63363432287717969</v>
      </c>
      <c r="N55" t="s">
        <v>64</v>
      </c>
      <c r="O55" s="3">
        <v>4516146</v>
      </c>
      <c r="P55" s="4">
        <v>3823536</v>
      </c>
      <c r="Q55" s="4">
        <f t="shared" si="11"/>
        <v>692610</v>
      </c>
      <c r="R55" s="4">
        <v>1362005</v>
      </c>
      <c r="S55" s="3">
        <v>675328</v>
      </c>
      <c r="T55" s="3">
        <v>422363</v>
      </c>
      <c r="U55" s="4">
        <f t="shared" si="12"/>
        <v>252965</v>
      </c>
      <c r="V55" s="4">
        <v>427911</v>
      </c>
      <c r="W55" s="1"/>
      <c r="X55" s="3">
        <v>243147894</v>
      </c>
      <c r="AD55" t="s">
        <v>64</v>
      </c>
      <c r="AE55" s="52">
        <v>21.351095888990098</v>
      </c>
      <c r="AF55" s="33">
        <v>0.79459865391427564</v>
      </c>
      <c r="AG55" s="52">
        <v>18.573658713243884</v>
      </c>
      <c r="AH55" s="52">
        <v>2.7774371757462148</v>
      </c>
      <c r="AI55" s="52">
        <v>1.7370621355248095</v>
      </c>
      <c r="AJ55" s="52">
        <v>1.0403750402214054</v>
      </c>
      <c r="AK55" s="33">
        <v>0.63363432287717969</v>
      </c>
    </row>
    <row r="56" spans="1:37" ht="14" thickBot="1" x14ac:dyDescent="0.2">
      <c r="A56" s="12" t="s">
        <v>65</v>
      </c>
      <c r="B56" s="26">
        <f t="shared" si="2"/>
        <v>17.196522850605689</v>
      </c>
      <c r="C56" s="32">
        <v>0.95798085485307216</v>
      </c>
      <c r="D56" s="50">
        <f t="shared" si="3"/>
        <v>15.210942092196735</v>
      </c>
      <c r="E56" s="27">
        <f t="shared" si="4"/>
        <v>11.186235933293688</v>
      </c>
      <c r="F56" s="28">
        <f t="shared" si="5"/>
        <v>4.0247061589030464</v>
      </c>
      <c r="G56" s="51">
        <f t="shared" si="6"/>
        <v>0.14045357652718657</v>
      </c>
      <c r="H56" s="26">
        <f t="shared" si="7"/>
        <v>1.9855807584089549</v>
      </c>
      <c r="I56" s="27">
        <f t="shared" si="8"/>
        <v>1.9855807584089549</v>
      </c>
      <c r="J56" s="28">
        <f t="shared" si="9"/>
        <v>0</v>
      </c>
      <c r="K56" s="32">
        <f t="shared" si="10"/>
        <v>0.70586276925125679</v>
      </c>
      <c r="N56" t="s">
        <v>65</v>
      </c>
      <c r="O56" s="3">
        <v>460209</v>
      </c>
      <c r="P56" s="4">
        <v>338441</v>
      </c>
      <c r="Q56" s="4">
        <f t="shared" si="11"/>
        <v>121768</v>
      </c>
      <c r="R56" s="4">
        <v>64638</v>
      </c>
      <c r="S56" s="3">
        <v>60074</v>
      </c>
      <c r="T56" s="3">
        <v>60074</v>
      </c>
      <c r="U56" s="4">
        <f t="shared" si="12"/>
        <v>0</v>
      </c>
      <c r="V56" s="4">
        <v>42404</v>
      </c>
      <c r="W56" s="1"/>
      <c r="X56" s="3">
        <v>30255128</v>
      </c>
      <c r="AD56" t="s">
        <v>65</v>
      </c>
      <c r="AE56" s="52">
        <v>17.196522850605689</v>
      </c>
      <c r="AF56" s="33">
        <v>0.95798085485307216</v>
      </c>
      <c r="AG56" s="52">
        <v>15.210942092196735</v>
      </c>
      <c r="AH56" s="52">
        <v>1.9855807584089549</v>
      </c>
      <c r="AI56" s="52">
        <v>1.9855807584089549</v>
      </c>
      <c r="AJ56" s="52">
        <v>0</v>
      </c>
      <c r="AK56" s="33">
        <v>0.70586276925125679</v>
      </c>
    </row>
    <row r="57" spans="1:37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V57" t="s">
        <v>15</v>
      </c>
    </row>
    <row r="58" spans="1:37" ht="26.25" customHeight="1" x14ac:dyDescent="0.15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</row>
  </sheetData>
  <mergeCells count="6">
    <mergeCell ref="A1:K1"/>
    <mergeCell ref="A58:K58"/>
    <mergeCell ref="O2:Q2"/>
    <mergeCell ref="S2:V2"/>
    <mergeCell ref="D2:F2"/>
    <mergeCell ref="H2:J2"/>
  </mergeCells>
  <phoneticPr fontId="2" type="noConversion"/>
  <pageMargins left="0.75" right="0.75" top="1" bottom="1" header="0.5" footer="0.5"/>
  <pageSetup scale="81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Education All State</vt:lpstr>
      <vt:lpstr>'Education All State'!Print_Area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2015-03-31T18:51:52Z</cp:lastPrinted>
  <dcterms:created xsi:type="dcterms:W3CDTF">2015-03-08T18:19:21Z</dcterms:created>
  <dcterms:modified xsi:type="dcterms:W3CDTF">2021-05-09T09:17:20Z</dcterms:modified>
</cp:coreProperties>
</file>