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<sst xmlns="http://schemas.openxmlformats.org/spreadsheetml/2006/main" count="1091" uniqueCount="71">
  <si>
    <t>App</t>
  </si>
  <si>
    <t>Participant</t>
  </si>
  <si>
    <t>Condition</t>
  </si>
  <si>
    <t>Session</t>
  </si>
  <si>
    <t>Block</t>
  </si>
  <si>
    <t>Keystrokes</t>
  </si>
  <si>
    <t>Characters</t>
  </si>
  <si>
    <t>Time_(s)</t>
  </si>
  <si>
    <t>MSD</t>
  </si>
  <si>
    <t>Speed_(wpm)</t>
  </si>
  <si>
    <t>Error_rate_(%)</t>
  </si>
  <si>
    <t>KSPC</t>
  </si>
  <si>
    <t>TypingTestExperiment</t>
  </si>
  <si>
    <t>P00</t>
  </si>
  <si>
    <t>C00</t>
  </si>
  <si>
    <t>S00</t>
  </si>
  <si>
    <t>B01</t>
  </si>
  <si>
    <t>Person 1</t>
  </si>
  <si>
    <t>Person 3</t>
  </si>
  <si>
    <t>Shifted QWERTY</t>
  </si>
  <si>
    <t>Trial 1</t>
  </si>
  <si>
    <t>Trial 2</t>
  </si>
  <si>
    <t>Session Average</t>
  </si>
  <si>
    <t>Session 1</t>
  </si>
  <si>
    <t>Session 2</t>
  </si>
  <si>
    <t>Session 3</t>
  </si>
  <si>
    <t>Session 4</t>
  </si>
  <si>
    <t>S01</t>
  </si>
  <si>
    <t>Session 5</t>
  </si>
  <si>
    <t>Session 6</t>
  </si>
  <si>
    <t>Trial Average</t>
  </si>
  <si>
    <t>Person 2</t>
  </si>
  <si>
    <t>Person 4</t>
  </si>
  <si>
    <t>C01</t>
  </si>
  <si>
    <t>S02</t>
  </si>
  <si>
    <t>S03</t>
  </si>
  <si>
    <t>Person 5</t>
  </si>
  <si>
    <t>Person 6</t>
  </si>
  <si>
    <t>P01</t>
  </si>
  <si>
    <t>Shifted QWERTY Speed</t>
  </si>
  <si>
    <t>Participant 1</t>
  </si>
  <si>
    <t>Participant 2</t>
  </si>
  <si>
    <t>Participant 3</t>
  </si>
  <si>
    <t>Participant 4</t>
  </si>
  <si>
    <t>Participant 5</t>
  </si>
  <si>
    <t>Participant 6</t>
  </si>
  <si>
    <t xml:space="preserve">Session 3 </t>
  </si>
  <si>
    <t>Normal QWERTY error rate (%)</t>
  </si>
  <si>
    <t>Average</t>
  </si>
  <si>
    <t>P02</t>
  </si>
  <si>
    <t xml:space="preserve">Traditional QWERTY </t>
  </si>
  <si>
    <t xml:space="preserve">Shifted QWERTY </t>
  </si>
  <si>
    <t>Traditional QWERTY</t>
  </si>
  <si>
    <t>Shifted QWERTY error rate(%)</t>
  </si>
  <si>
    <t>SD</t>
  </si>
  <si>
    <t>Error rate%</t>
  </si>
  <si>
    <t>Normal QWERTY</t>
  </si>
  <si>
    <t>P03</t>
  </si>
  <si>
    <t>shifted QWERTY</t>
  </si>
  <si>
    <t>P04</t>
  </si>
  <si>
    <t>B02</t>
  </si>
  <si>
    <t>P05</t>
  </si>
  <si>
    <t>speed</t>
  </si>
  <si>
    <t>Normal QWERTY - Participant 1</t>
  </si>
  <si>
    <t>Normal QWERTY - Participant 4</t>
  </si>
  <si>
    <t xml:space="preserve">Session3 </t>
  </si>
  <si>
    <t>Normal QWERTY - Participant 2</t>
  </si>
  <si>
    <t>Normal QWERTY - Participant 5</t>
  </si>
  <si>
    <t>Normal QWERTY - Participant 3</t>
  </si>
  <si>
    <t>Normal QWERTY - Participant 6</t>
  </si>
  <si>
    <t>Task Completion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</si>
</sst>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/>
    <font>
      <sz val="11.0"/>
      <color rgb="FF000000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6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0" fontId="3" numFmtId="0" xfId="0" applyFont="1"/>
    <xf borderId="0" fillId="8" fontId="2" numFmtId="0" xfId="0" applyAlignment="1" applyFill="1" applyFont="1">
      <alignment horizontal="right"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9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ill="1" applyFont="1">
      <alignment horizontal="right"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4" numFmtId="0" xfId="0" applyAlignment="1" applyFill="1" applyFont="1">
      <alignment horizontal="left" readingOrder="0"/>
    </xf>
    <xf borderId="0" fillId="0" fontId="3" numFmtId="0" xfId="0" applyFont="1"/>
    <xf borderId="0" fillId="13" fontId="2" numFmtId="0" xfId="0" applyAlignment="1" applyFill="1" applyFont="1">
      <alignment readingOrder="0" shrinkToFit="0" vertical="bottom" wrapText="0"/>
    </xf>
    <xf borderId="0" fillId="13" fontId="2" numFmtId="0" xfId="0" applyAlignment="1" applyFont="1">
      <alignment horizontal="right" readingOrder="0" shrinkToFit="0" vertical="bottom" wrapText="0"/>
    </xf>
    <xf borderId="0" fillId="14" fontId="5" numFmtId="0" xfId="0" applyAlignment="1" applyFill="1" applyFont="1">
      <alignment readingOrder="0"/>
    </xf>
    <xf borderId="0" fillId="14" fontId="4" numFmtId="0" xfId="0" applyAlignment="1" applyFont="1">
      <alignment horizontal="left" readingOrder="0"/>
    </xf>
    <xf borderId="0" fillId="14" fontId="6" numFmtId="0" xfId="0" applyAlignment="1" applyFont="1">
      <alignment horizontal="left"/>
    </xf>
    <xf borderId="0" fillId="14" fontId="6" numFmtId="0" xfId="0" applyAlignment="1" applyFont="1">
      <alignment horizontal="left"/>
    </xf>
    <xf borderId="0" fillId="15" fontId="3" numFmtId="0" xfId="0" applyFill="1" applyFont="1"/>
    <xf borderId="0" fillId="15" fontId="5" numFmtId="0" xfId="0" applyAlignment="1" applyFont="1">
      <alignment readingOrder="0"/>
    </xf>
    <xf borderId="0" fillId="15" fontId="6" numFmtId="0" xfId="0" applyAlignment="1" applyFont="1">
      <alignment horizontal="left"/>
    </xf>
    <xf borderId="0" fillId="8" fontId="2" numFmtId="0" xfId="0" applyAlignment="1" applyFon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3" numFmtId="0" xfId="0" applyFont="1"/>
    <xf borderId="0" fillId="9" fontId="2" numFmtId="0" xfId="0" applyAlignment="1" applyFont="1">
      <alignment readingOrder="0" shrinkToFit="0" vertical="bottom" wrapText="0"/>
    </xf>
    <xf borderId="0" fillId="16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16" fontId="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/>
    </xf>
    <xf borderId="0" fillId="15" fontId="4" numFmtId="0" xfId="0" applyAlignment="1" applyFont="1">
      <alignment horizontal="left" readingOrder="0"/>
    </xf>
    <xf borderId="0" fillId="17" fontId="5" numFmtId="0" xfId="0" applyAlignment="1" applyFill="1" applyFont="1">
      <alignment readingOrder="0"/>
    </xf>
    <xf borderId="0" fillId="17" fontId="4" numFmtId="0" xfId="0" applyAlignment="1" applyFont="1">
      <alignment horizontal="left" readingOrder="0"/>
    </xf>
    <xf borderId="0" fillId="17" fontId="6" numFmtId="0" xfId="0" applyAlignment="1" applyFont="1">
      <alignment horizontal="left"/>
    </xf>
    <xf borderId="0" fillId="17" fontId="5" numFmtId="0" xfId="0" applyFont="1"/>
    <xf borderId="0" fillId="17" fontId="4" numFmtId="0" xfId="0" applyAlignment="1" applyFont="1">
      <alignment horizontal="right" readingOrder="0"/>
    </xf>
    <xf borderId="0" fillId="18" fontId="3" numFmtId="0" xfId="0" applyFill="1" applyFont="1"/>
    <xf borderId="0" fillId="18" fontId="5" numFmtId="0" xfId="0" applyAlignment="1" applyFont="1">
      <alignment readingOrder="0"/>
    </xf>
    <xf borderId="0" fillId="12" fontId="4" numFmtId="0" xfId="0" applyAlignment="1" applyFont="1">
      <alignment horizontal="right" readingOrder="0"/>
    </xf>
    <xf borderId="0" fillId="18" fontId="6" numFmtId="0" xfId="0" applyAlignment="1" applyFont="1">
      <alignment horizontal="left"/>
    </xf>
    <xf borderId="0" fillId="18" fontId="4" numFmtId="0" xfId="0" applyAlignment="1" applyFont="1">
      <alignment horizontal="right" readingOrder="0"/>
    </xf>
    <xf borderId="0" fillId="7" fontId="5" numFmtId="0" xfId="0" applyAlignment="1" applyFont="1">
      <alignment readingOrder="0"/>
    </xf>
    <xf borderId="0" fillId="7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Sheet1!$A$196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Sheet1!$B$195:$G$195</c:f>
            </c:strRef>
          </c:cat>
          <c:val>
            <c:numRef>
              <c:f>Sheet1!$B$196:$G$196</c:f>
              <c:numCache/>
            </c:numRef>
          </c:val>
          <c:smooth val="0"/>
        </c:ser>
        <c:ser>
          <c:idx val="1"/>
          <c:order val="1"/>
          <c:tx>
            <c:strRef>
              <c:f>Sheet1!$A$197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Sheet1!$B$195:$G$195</c:f>
            </c:strRef>
          </c:cat>
          <c:val>
            <c:numRef>
              <c:f>Sheet1!$B$197:$G$197</c:f>
              <c:numCache/>
            </c:numRef>
          </c:val>
          <c:smooth val="0"/>
        </c:ser>
        <c:axId val="1265957132"/>
        <c:axId val="1515823562"/>
      </c:lineChart>
      <c:catAx>
        <c:axId val="126595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823562"/>
      </c:catAx>
      <c:valAx>
        <c:axId val="1515823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Completion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957132"/>
      </c:valAx>
    </c:plotArea>
    <c:legend>
      <c:legendPos val="tr"/>
      <c:layout>
        <c:manualLayout>
          <c:xMode val="edge"/>
          <c:yMode val="edge"/>
          <c:x val="0.1593847656250001"/>
          <c:y val="0.7346361185983827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Sheet1!$A$196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Sheet1!$B$195:$P$195</c:f>
            </c:strRef>
          </c:cat>
          <c:val>
            <c:numRef>
              <c:f>Sheet1!$B$196:$P$196</c:f>
              <c:numCache/>
            </c:numRef>
          </c:val>
          <c:smooth val="0"/>
        </c:ser>
        <c:ser>
          <c:idx val="1"/>
          <c:order val="1"/>
          <c:tx>
            <c:strRef>
              <c:f>Sheet1!$A$197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Sheet1!$B$195:$P$195</c:f>
            </c:strRef>
          </c:cat>
          <c:val>
            <c:numRef>
              <c:f>Sheet1!$B$197:$P$197</c:f>
              <c:numCache/>
            </c:numRef>
          </c:val>
          <c:smooth val="0"/>
        </c:ser>
        <c:axId val="336891884"/>
        <c:axId val="63674161"/>
      </c:lineChart>
      <c:catAx>
        <c:axId val="336891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74161"/>
      </c:catAx>
      <c:valAx>
        <c:axId val="6367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Completion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891884"/>
      </c:valAx>
    </c:plotArea>
    <c:legend>
      <c:legendPos val="r"/>
      <c:layout>
        <c:manualLayout>
          <c:xMode val="edge"/>
          <c:yMode val="edge"/>
          <c:x val="0.13605143229166677"/>
          <c:y val="0.74541778975741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Sheet1!$W$53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Sheet1!$X$52:$AC$52</c:f>
            </c:strRef>
          </c:cat>
          <c:val>
            <c:numRef>
              <c:f>Sheet1!$X$53:$AC$53</c:f>
              <c:numCache/>
            </c:numRef>
          </c:val>
          <c:smooth val="0"/>
        </c:ser>
        <c:ser>
          <c:idx val="1"/>
          <c:order val="1"/>
          <c:tx>
            <c:strRef>
              <c:f>Sheet1!$W$54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Sheet1!$X$52:$AC$52</c:f>
            </c:strRef>
          </c:cat>
          <c:val>
            <c:numRef>
              <c:f>Sheet1!$X$54:$AC$54</c:f>
              <c:numCache/>
            </c:numRef>
          </c:val>
          <c:smooth val="0"/>
        </c:ser>
        <c:axId val="710600593"/>
        <c:axId val="2100060266"/>
      </c:lineChart>
      <c:catAx>
        <c:axId val="71060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060266"/>
      </c:catAx>
      <c:valAx>
        <c:axId val="2100060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00593"/>
      </c:valAx>
    </c:plotArea>
    <c:legend>
      <c:legendPos val="r"/>
      <c:layout>
        <c:manualLayout>
          <c:xMode val="edge"/>
          <c:yMode val="edge"/>
          <c:x val="0.13605143229166677"/>
          <c:y val="0.7427223719676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223</xdr:row>
      <xdr:rowOff>0</xdr:rowOff>
    </xdr:from>
    <xdr:ext cx="5638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133350</xdr:colOff>
      <xdr:row>223</xdr:row>
      <xdr:rowOff>95250</xdr:rowOff>
    </xdr:from>
    <xdr:ext cx="56007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704850</xdr:colOff>
      <xdr:row>244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295275</xdr:colOff>
      <xdr:row>0</xdr:row>
      <xdr:rowOff>58874025</xdr:rowOff>
    </xdr:from>
    <xdr:ext cx="4591050" cy="27622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279</xdr:row>
      <xdr:rowOff>161925</xdr:rowOff>
    </xdr:from>
    <xdr:ext cx="4591050" cy="27622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5.86"/>
    <col customWidth="1" min="19" max="19" width="15.86"/>
    <col customWidth="1" min="20" max="20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3" t="s">
        <v>14</v>
      </c>
      <c r="D2" s="4" t="s">
        <v>15</v>
      </c>
      <c r="E2" s="4" t="s">
        <v>16</v>
      </c>
      <c r="F2" s="5">
        <v>132.0</v>
      </c>
      <c r="G2" s="5">
        <v>49.0</v>
      </c>
      <c r="H2" s="5">
        <v>28.069</v>
      </c>
      <c r="I2" s="5">
        <v>0.0</v>
      </c>
      <c r="J2" s="5">
        <v>20.94837721</v>
      </c>
      <c r="K2" s="5">
        <v>0.0</v>
      </c>
      <c r="L2" s="5">
        <v>2.693877551</v>
      </c>
      <c r="N2" s="6" t="s">
        <v>17</v>
      </c>
      <c r="S2" s="6" t="s">
        <v>18</v>
      </c>
    </row>
    <row r="3">
      <c r="A3" s="2" t="s">
        <v>12</v>
      </c>
      <c r="B3" s="2" t="s">
        <v>13</v>
      </c>
      <c r="C3" s="3" t="s">
        <v>14</v>
      </c>
      <c r="D3" s="4" t="s">
        <v>15</v>
      </c>
      <c r="E3" s="4" t="s">
        <v>16</v>
      </c>
      <c r="F3" s="5">
        <v>230.0</v>
      </c>
      <c r="G3" s="5">
        <v>49.0</v>
      </c>
      <c r="H3" s="5">
        <v>50.821</v>
      </c>
      <c r="I3" s="5">
        <v>3.0</v>
      </c>
      <c r="J3" s="5">
        <v>11.57002027</v>
      </c>
      <c r="K3" s="5">
        <v>6.040268456</v>
      </c>
      <c r="L3" s="5">
        <v>4.693877551</v>
      </c>
      <c r="N3" s="6" t="s">
        <v>19</v>
      </c>
      <c r="O3" s="6" t="s">
        <v>20</v>
      </c>
      <c r="P3" s="6" t="s">
        <v>21</v>
      </c>
      <c r="Q3" s="6" t="s">
        <v>22</v>
      </c>
      <c r="S3" s="6" t="s">
        <v>19</v>
      </c>
      <c r="T3" s="6" t="s">
        <v>20</v>
      </c>
      <c r="U3" s="6" t="s">
        <v>21</v>
      </c>
      <c r="V3" s="6" t="s">
        <v>22</v>
      </c>
    </row>
    <row r="4">
      <c r="A4" s="2" t="s">
        <v>12</v>
      </c>
      <c r="B4" s="2" t="s">
        <v>13</v>
      </c>
      <c r="C4" s="3" t="s">
        <v>14</v>
      </c>
      <c r="D4" s="4" t="s">
        <v>15</v>
      </c>
      <c r="E4" s="4" t="s">
        <v>16</v>
      </c>
      <c r="F4" s="5">
        <v>106.0</v>
      </c>
      <c r="G4" s="5">
        <v>49.0</v>
      </c>
      <c r="H4" s="5">
        <v>32.39</v>
      </c>
      <c r="I4" s="5">
        <v>0.0</v>
      </c>
      <c r="J4" s="5">
        <v>18.15375116</v>
      </c>
      <c r="K4" s="5">
        <v>0.0</v>
      </c>
      <c r="L4" s="5">
        <v>2.163265306</v>
      </c>
      <c r="N4" s="6" t="s">
        <v>23</v>
      </c>
      <c r="O4" s="7">
        <v>111.042</v>
      </c>
      <c r="P4" s="8">
        <v>114.632</v>
      </c>
      <c r="Q4" s="9">
        <f t="shared" ref="Q4:Q9" si="1">AVERAGE(O4,P4)</f>
        <v>112.837</v>
      </c>
      <c r="S4" s="6" t="s">
        <v>23</v>
      </c>
      <c r="T4" s="10">
        <v>62.775</v>
      </c>
      <c r="U4" s="10">
        <v>139.575</v>
      </c>
      <c r="V4" s="9">
        <f t="shared" ref="V4:V9" si="2">AVERAGE(T4,U4)</f>
        <v>101.175</v>
      </c>
    </row>
    <row r="5">
      <c r="A5" s="2" t="s">
        <v>12</v>
      </c>
      <c r="B5" s="2" t="s">
        <v>13</v>
      </c>
      <c r="C5" s="3" t="s">
        <v>14</v>
      </c>
      <c r="D5" s="4" t="s">
        <v>15</v>
      </c>
      <c r="E5" s="4" t="s">
        <v>16</v>
      </c>
      <c r="F5" s="5">
        <v>104.0</v>
      </c>
      <c r="G5" s="5">
        <v>49.0</v>
      </c>
      <c r="H5" s="5">
        <v>25.493</v>
      </c>
      <c r="I5" s="5">
        <v>0.0</v>
      </c>
      <c r="J5" s="5">
        <v>23.06515514</v>
      </c>
      <c r="K5" s="5">
        <v>0.0</v>
      </c>
      <c r="L5" s="5">
        <v>2.12244898</v>
      </c>
      <c r="N5" s="6" t="s">
        <v>24</v>
      </c>
      <c r="O5" s="7">
        <v>83.791</v>
      </c>
      <c r="P5" s="8">
        <v>89.667</v>
      </c>
      <c r="Q5" s="9">
        <f t="shared" si="1"/>
        <v>86.729</v>
      </c>
      <c r="S5" s="6" t="s">
        <v>24</v>
      </c>
      <c r="T5" s="10">
        <v>51.634</v>
      </c>
      <c r="U5" s="10">
        <v>96.375</v>
      </c>
      <c r="V5" s="9">
        <f t="shared" si="2"/>
        <v>74.0045</v>
      </c>
    </row>
    <row r="6">
      <c r="A6" s="2" t="s">
        <v>12</v>
      </c>
      <c r="B6" s="2" t="s">
        <v>13</v>
      </c>
      <c r="C6" s="3" t="s">
        <v>14</v>
      </c>
      <c r="D6" s="4" t="s">
        <v>15</v>
      </c>
      <c r="E6" s="4" t="s">
        <v>16</v>
      </c>
      <c r="F6" s="5">
        <v>88.0</v>
      </c>
      <c r="G6" s="5">
        <v>49.0</v>
      </c>
      <c r="H6" s="5">
        <v>24.8</v>
      </c>
      <c r="I6" s="5">
        <v>1.0</v>
      </c>
      <c r="J6" s="5">
        <v>23.70967742</v>
      </c>
      <c r="K6" s="5">
        <v>2.040816327</v>
      </c>
      <c r="L6" s="5">
        <v>1.795918367</v>
      </c>
      <c r="N6" s="6" t="s">
        <v>25</v>
      </c>
      <c r="O6" s="7">
        <v>65.359</v>
      </c>
      <c r="P6" s="8">
        <v>86.794</v>
      </c>
      <c r="Q6" s="9">
        <f t="shared" si="1"/>
        <v>76.0765</v>
      </c>
      <c r="S6" s="6" t="s">
        <v>25</v>
      </c>
      <c r="T6" s="10">
        <v>52.753</v>
      </c>
      <c r="U6" s="10">
        <v>100.258</v>
      </c>
      <c r="V6" s="9">
        <f t="shared" si="2"/>
        <v>76.5055</v>
      </c>
    </row>
    <row r="7">
      <c r="A7" s="2" t="s">
        <v>12</v>
      </c>
      <c r="B7" s="2" t="s">
        <v>13</v>
      </c>
      <c r="C7" s="3" t="s">
        <v>14</v>
      </c>
      <c r="D7" s="4" t="s">
        <v>15</v>
      </c>
      <c r="E7" s="4" t="s">
        <v>16</v>
      </c>
      <c r="F7" s="5">
        <v>132.0</v>
      </c>
      <c r="G7" s="5">
        <v>49.0</v>
      </c>
      <c r="H7" s="5">
        <v>31.769</v>
      </c>
      <c r="I7" s="5">
        <v>1.0</v>
      </c>
      <c r="J7" s="5">
        <v>18.50860902</v>
      </c>
      <c r="K7" s="5">
        <v>2.040816327</v>
      </c>
      <c r="L7" s="5">
        <v>2.693877551</v>
      </c>
      <c r="N7" s="6" t="s">
        <v>26</v>
      </c>
      <c r="O7" s="7">
        <v>61.905</v>
      </c>
      <c r="P7" s="8">
        <v>81.28</v>
      </c>
      <c r="Q7" s="9">
        <f t="shared" si="1"/>
        <v>71.5925</v>
      </c>
      <c r="S7" s="6" t="s">
        <v>26</v>
      </c>
      <c r="T7" s="10">
        <v>37.606</v>
      </c>
      <c r="U7" s="10">
        <v>77.211</v>
      </c>
      <c r="V7" s="9">
        <f t="shared" si="2"/>
        <v>57.4085</v>
      </c>
    </row>
    <row r="8">
      <c r="A8" s="2" t="s">
        <v>12</v>
      </c>
      <c r="B8" s="2" t="s">
        <v>13</v>
      </c>
      <c r="C8" s="3" t="s">
        <v>14</v>
      </c>
      <c r="D8" s="3" t="s">
        <v>27</v>
      </c>
      <c r="E8" s="3" t="s">
        <v>16</v>
      </c>
      <c r="F8" s="11">
        <v>125.0</v>
      </c>
      <c r="G8" s="11">
        <v>50.0</v>
      </c>
      <c r="H8" s="11">
        <v>33.48</v>
      </c>
      <c r="I8" s="11">
        <v>0.0</v>
      </c>
      <c r="J8" s="11">
        <v>17.92114695</v>
      </c>
      <c r="K8" s="11">
        <v>0.0</v>
      </c>
      <c r="L8" s="11">
        <v>2.5</v>
      </c>
      <c r="N8" s="6" t="s">
        <v>28</v>
      </c>
      <c r="O8" s="7">
        <v>85.33</v>
      </c>
      <c r="P8" s="8">
        <v>75.709</v>
      </c>
      <c r="Q8" s="9">
        <f t="shared" si="1"/>
        <v>80.5195</v>
      </c>
      <c r="S8" s="6" t="s">
        <v>28</v>
      </c>
      <c r="T8" s="10">
        <v>61.889</v>
      </c>
      <c r="U8" s="10">
        <v>71.863</v>
      </c>
      <c r="V8" s="9">
        <f t="shared" si="2"/>
        <v>66.876</v>
      </c>
    </row>
    <row r="9">
      <c r="A9" s="2" t="s">
        <v>12</v>
      </c>
      <c r="B9" s="2" t="s">
        <v>13</v>
      </c>
      <c r="C9" s="3" t="s">
        <v>14</v>
      </c>
      <c r="D9" s="3" t="s">
        <v>27</v>
      </c>
      <c r="E9" s="3" t="s">
        <v>16</v>
      </c>
      <c r="F9" s="11">
        <v>85.0</v>
      </c>
      <c r="G9" s="11">
        <v>50.0</v>
      </c>
      <c r="H9" s="11">
        <v>46.166</v>
      </c>
      <c r="I9" s="11">
        <v>6.0</v>
      </c>
      <c r="J9" s="11">
        <v>12.99657757</v>
      </c>
      <c r="K9" s="11">
        <v>12.0</v>
      </c>
      <c r="L9" s="11">
        <v>1.7</v>
      </c>
      <c r="N9" s="6" t="s">
        <v>29</v>
      </c>
      <c r="O9" s="7">
        <v>64.137</v>
      </c>
      <c r="P9" s="8">
        <v>69.445</v>
      </c>
      <c r="Q9" s="9">
        <f t="shared" si="1"/>
        <v>66.791</v>
      </c>
      <c r="S9" s="6" t="s">
        <v>29</v>
      </c>
      <c r="T9" s="10">
        <v>36.325</v>
      </c>
      <c r="U9" s="10">
        <v>84.111</v>
      </c>
      <c r="V9" s="9">
        <f t="shared" si="2"/>
        <v>60.218</v>
      </c>
    </row>
    <row r="10">
      <c r="A10" s="2" t="s">
        <v>12</v>
      </c>
      <c r="B10" s="2" t="s">
        <v>13</v>
      </c>
      <c r="C10" s="3" t="s">
        <v>14</v>
      </c>
      <c r="D10" s="3" t="s">
        <v>27</v>
      </c>
      <c r="E10" s="3" t="s">
        <v>16</v>
      </c>
      <c r="F10" s="11">
        <v>202.0</v>
      </c>
      <c r="G10" s="11">
        <v>50.0</v>
      </c>
      <c r="H10" s="11">
        <v>48.277</v>
      </c>
      <c r="I10" s="11">
        <v>4.0</v>
      </c>
      <c r="J10" s="11">
        <v>12.42827848</v>
      </c>
      <c r="K10" s="11">
        <v>7.874015748</v>
      </c>
      <c r="L10" s="11">
        <v>4.04</v>
      </c>
      <c r="N10" s="6" t="s">
        <v>30</v>
      </c>
      <c r="O10" s="9">
        <f t="shared" ref="O10:P10" si="3">AVERAGE(O4:O9)</f>
        <v>78.594</v>
      </c>
      <c r="P10" s="9">
        <f t="shared" si="3"/>
        <v>86.2545</v>
      </c>
      <c r="S10" s="6" t="s">
        <v>30</v>
      </c>
      <c r="T10" s="9">
        <f t="shared" ref="T10:U10" si="4">AVERAGE(T4:T9)</f>
        <v>50.497</v>
      </c>
      <c r="U10" s="9">
        <f t="shared" si="4"/>
        <v>94.89883333</v>
      </c>
    </row>
    <row r="11">
      <c r="A11" s="2" t="s">
        <v>12</v>
      </c>
      <c r="B11" s="2" t="s">
        <v>13</v>
      </c>
      <c r="C11" s="3" t="s">
        <v>14</v>
      </c>
      <c r="D11" s="3" t="s">
        <v>27</v>
      </c>
      <c r="E11" s="3" t="s">
        <v>16</v>
      </c>
      <c r="F11" s="11">
        <v>85.0</v>
      </c>
      <c r="G11" s="11">
        <v>50.0</v>
      </c>
      <c r="H11" s="11">
        <v>33.144</v>
      </c>
      <c r="I11" s="11">
        <v>2.0</v>
      </c>
      <c r="J11" s="11">
        <v>18.10282404</v>
      </c>
      <c r="K11" s="11">
        <v>4.0</v>
      </c>
      <c r="L11" s="11">
        <v>1.7</v>
      </c>
    </row>
    <row r="12">
      <c r="A12" s="2" t="s">
        <v>12</v>
      </c>
      <c r="B12" s="2" t="s">
        <v>13</v>
      </c>
      <c r="C12" s="3" t="s">
        <v>14</v>
      </c>
      <c r="D12" s="3" t="s">
        <v>27</v>
      </c>
      <c r="E12" s="3" t="s">
        <v>16</v>
      </c>
      <c r="F12" s="11">
        <v>159.0</v>
      </c>
      <c r="G12" s="11">
        <v>50.0</v>
      </c>
      <c r="H12" s="11">
        <v>40.166</v>
      </c>
      <c r="I12" s="11">
        <v>2.0</v>
      </c>
      <c r="J12" s="11">
        <v>14.93800727</v>
      </c>
      <c r="K12" s="11">
        <v>4.0</v>
      </c>
      <c r="L12" s="11">
        <v>3.18</v>
      </c>
      <c r="N12" s="6" t="s">
        <v>31</v>
      </c>
      <c r="S12" s="6" t="s">
        <v>32</v>
      </c>
    </row>
    <row r="13">
      <c r="A13" s="2" t="s">
        <v>12</v>
      </c>
      <c r="B13" s="2" t="s">
        <v>13</v>
      </c>
      <c r="C13" s="3" t="s">
        <v>14</v>
      </c>
      <c r="D13" s="3" t="s">
        <v>27</v>
      </c>
      <c r="E13" s="3" t="s">
        <v>16</v>
      </c>
      <c r="F13" s="11">
        <v>93.0</v>
      </c>
      <c r="G13" s="11">
        <v>50.0</v>
      </c>
      <c r="H13" s="11">
        <v>44.391</v>
      </c>
      <c r="I13" s="11">
        <v>9.0</v>
      </c>
      <c r="J13" s="11">
        <v>13.51625329</v>
      </c>
      <c r="K13" s="11">
        <v>18.0</v>
      </c>
      <c r="L13" s="11">
        <v>1.86</v>
      </c>
      <c r="N13" s="6" t="s">
        <v>19</v>
      </c>
      <c r="O13" s="6" t="s">
        <v>20</v>
      </c>
      <c r="P13" s="6" t="s">
        <v>21</v>
      </c>
      <c r="Q13" s="6" t="s">
        <v>22</v>
      </c>
      <c r="S13" s="6" t="s">
        <v>19</v>
      </c>
      <c r="T13" s="6" t="s">
        <v>20</v>
      </c>
      <c r="U13" s="6" t="s">
        <v>21</v>
      </c>
      <c r="V13" s="6" t="s">
        <v>22</v>
      </c>
    </row>
    <row r="14">
      <c r="A14" s="2" t="s">
        <v>12</v>
      </c>
      <c r="B14" s="2" t="s">
        <v>13</v>
      </c>
      <c r="C14" s="12" t="s">
        <v>33</v>
      </c>
      <c r="D14" s="13" t="s">
        <v>34</v>
      </c>
      <c r="E14" s="13" t="s">
        <v>16</v>
      </c>
      <c r="F14" s="7">
        <v>901.0</v>
      </c>
      <c r="G14" s="7">
        <v>49.0</v>
      </c>
      <c r="H14" s="7">
        <v>111.042</v>
      </c>
      <c r="I14" s="7">
        <v>3.0</v>
      </c>
      <c r="J14" s="7">
        <v>5.295293673</v>
      </c>
      <c r="K14" s="7">
        <v>6.12244898</v>
      </c>
      <c r="L14" s="7">
        <v>18.3877551</v>
      </c>
      <c r="N14" s="6" t="s">
        <v>23</v>
      </c>
      <c r="O14" s="5">
        <v>53.573</v>
      </c>
      <c r="P14" s="11">
        <v>71.39</v>
      </c>
      <c r="Q14" s="9">
        <f t="shared" ref="Q14:Q19" si="5">AVERAGE(O14,P14)</f>
        <v>62.4815</v>
      </c>
      <c r="S14" s="6" t="s">
        <v>23</v>
      </c>
      <c r="T14" s="14">
        <v>34.343</v>
      </c>
      <c r="U14" s="14">
        <v>57.838</v>
      </c>
      <c r="V14" s="9">
        <f t="shared" ref="V14:V19" si="6">AVERAGE(T14:U14)</f>
        <v>46.0905</v>
      </c>
    </row>
    <row r="15">
      <c r="A15" s="2" t="s">
        <v>12</v>
      </c>
      <c r="B15" s="2" t="s">
        <v>13</v>
      </c>
      <c r="C15" s="12" t="s">
        <v>33</v>
      </c>
      <c r="D15" s="13" t="s">
        <v>34</v>
      </c>
      <c r="E15" s="13" t="s">
        <v>16</v>
      </c>
      <c r="F15" s="7">
        <v>704.0</v>
      </c>
      <c r="G15" s="7">
        <v>49.0</v>
      </c>
      <c r="H15" s="7">
        <v>83.791</v>
      </c>
      <c r="I15" s="7">
        <v>1.0</v>
      </c>
      <c r="J15" s="7">
        <v>7.017460109</v>
      </c>
      <c r="K15" s="7">
        <v>2.040816327</v>
      </c>
      <c r="L15" s="7">
        <v>14.36734694</v>
      </c>
      <c r="N15" s="6" t="s">
        <v>24</v>
      </c>
      <c r="O15" s="5">
        <v>45.118</v>
      </c>
      <c r="P15" s="11">
        <v>67.435</v>
      </c>
      <c r="Q15" s="9">
        <f t="shared" si="5"/>
        <v>56.2765</v>
      </c>
      <c r="S15" s="6" t="s">
        <v>24</v>
      </c>
      <c r="T15" s="14">
        <v>48.573</v>
      </c>
      <c r="U15" s="14">
        <v>58.985</v>
      </c>
      <c r="V15" s="9">
        <f t="shared" si="6"/>
        <v>53.779</v>
      </c>
    </row>
    <row r="16">
      <c r="A16" s="2" t="s">
        <v>12</v>
      </c>
      <c r="B16" s="2" t="s">
        <v>13</v>
      </c>
      <c r="C16" s="12" t="s">
        <v>33</v>
      </c>
      <c r="D16" s="13" t="s">
        <v>34</v>
      </c>
      <c r="E16" s="13" t="s">
        <v>16</v>
      </c>
      <c r="F16" s="7">
        <v>438.0</v>
      </c>
      <c r="G16" s="7">
        <v>49.0</v>
      </c>
      <c r="H16" s="7">
        <v>65.359</v>
      </c>
      <c r="I16" s="7">
        <v>2.0</v>
      </c>
      <c r="J16" s="7">
        <v>8.996465674</v>
      </c>
      <c r="K16" s="7">
        <v>4.081632653</v>
      </c>
      <c r="L16" s="7">
        <v>8.93877551</v>
      </c>
      <c r="N16" s="6" t="s">
        <v>25</v>
      </c>
      <c r="O16" s="5">
        <v>52.674</v>
      </c>
      <c r="P16" s="11">
        <v>60.866</v>
      </c>
      <c r="Q16" s="9">
        <f t="shared" si="5"/>
        <v>56.77</v>
      </c>
      <c r="S16" s="6" t="s">
        <v>25</v>
      </c>
      <c r="T16" s="14">
        <v>43.412</v>
      </c>
      <c r="U16" s="14">
        <v>58.985</v>
      </c>
      <c r="V16" s="9">
        <f t="shared" si="6"/>
        <v>51.1985</v>
      </c>
    </row>
    <row r="17">
      <c r="A17" s="2" t="s">
        <v>12</v>
      </c>
      <c r="B17" s="2" t="s">
        <v>13</v>
      </c>
      <c r="C17" s="12" t="s">
        <v>33</v>
      </c>
      <c r="D17" s="13" t="s">
        <v>34</v>
      </c>
      <c r="E17" s="13" t="s">
        <v>16</v>
      </c>
      <c r="F17" s="7">
        <v>579.0</v>
      </c>
      <c r="G17" s="7">
        <v>49.0</v>
      </c>
      <c r="H17" s="7">
        <v>61.905</v>
      </c>
      <c r="I17" s="7">
        <v>0.0</v>
      </c>
      <c r="J17" s="7">
        <v>9.498425006</v>
      </c>
      <c r="K17" s="7">
        <v>0.0</v>
      </c>
      <c r="L17" s="7">
        <v>11.81632653</v>
      </c>
      <c r="N17" s="6" t="s">
        <v>26</v>
      </c>
      <c r="O17" s="5">
        <v>51.239</v>
      </c>
      <c r="P17" s="11">
        <v>63.199</v>
      </c>
      <c r="Q17" s="9">
        <f t="shared" si="5"/>
        <v>57.219</v>
      </c>
      <c r="S17" s="6" t="s">
        <v>26</v>
      </c>
      <c r="T17" s="14">
        <v>38.593</v>
      </c>
      <c r="U17" s="14">
        <v>56.488</v>
      </c>
      <c r="V17" s="9">
        <f t="shared" si="6"/>
        <v>47.5405</v>
      </c>
    </row>
    <row r="18">
      <c r="A18" s="2" t="s">
        <v>12</v>
      </c>
      <c r="B18" s="2" t="s">
        <v>13</v>
      </c>
      <c r="C18" s="12" t="s">
        <v>33</v>
      </c>
      <c r="D18" s="13" t="s">
        <v>34</v>
      </c>
      <c r="E18" s="13" t="s">
        <v>16</v>
      </c>
      <c r="F18" s="7">
        <v>719.0</v>
      </c>
      <c r="G18" s="7">
        <v>49.0</v>
      </c>
      <c r="H18" s="7">
        <v>85.33</v>
      </c>
      <c r="I18" s="7">
        <v>3.0</v>
      </c>
      <c r="J18" s="7">
        <v>6.890894176</v>
      </c>
      <c r="K18" s="7">
        <v>6.040268456</v>
      </c>
      <c r="L18" s="7">
        <v>14.67346939</v>
      </c>
      <c r="N18" s="6" t="s">
        <v>28</v>
      </c>
      <c r="O18" s="5">
        <v>56.948</v>
      </c>
      <c r="P18" s="11">
        <v>57.958</v>
      </c>
      <c r="Q18" s="9">
        <f t="shared" si="5"/>
        <v>57.453</v>
      </c>
      <c r="S18" s="6" t="s">
        <v>28</v>
      </c>
      <c r="T18" s="14">
        <v>37.17</v>
      </c>
      <c r="U18" s="14">
        <v>53.657</v>
      </c>
      <c r="V18" s="9">
        <f t="shared" si="6"/>
        <v>45.4135</v>
      </c>
    </row>
    <row r="19">
      <c r="A19" s="2" t="s">
        <v>12</v>
      </c>
      <c r="B19" s="2" t="s">
        <v>13</v>
      </c>
      <c r="C19" s="12" t="s">
        <v>33</v>
      </c>
      <c r="D19" s="13" t="s">
        <v>34</v>
      </c>
      <c r="E19" s="13" t="s">
        <v>16</v>
      </c>
      <c r="F19" s="7">
        <v>412.0</v>
      </c>
      <c r="G19" s="7">
        <v>49.0</v>
      </c>
      <c r="H19" s="7">
        <v>64.137</v>
      </c>
      <c r="I19" s="7">
        <v>1.0</v>
      </c>
      <c r="J19" s="7">
        <v>9.167875018</v>
      </c>
      <c r="K19" s="7">
        <v>2.040816327</v>
      </c>
      <c r="L19" s="7">
        <v>8.408163265</v>
      </c>
      <c r="N19" s="6" t="s">
        <v>29</v>
      </c>
      <c r="O19" s="5">
        <v>47.253</v>
      </c>
      <c r="P19" s="11">
        <v>84.141</v>
      </c>
      <c r="Q19" s="9">
        <f t="shared" si="5"/>
        <v>65.697</v>
      </c>
      <c r="S19" s="6" t="s">
        <v>29</v>
      </c>
      <c r="T19" s="14">
        <v>38.025</v>
      </c>
      <c r="U19" s="14">
        <v>51.166</v>
      </c>
      <c r="V19" s="9">
        <f t="shared" si="6"/>
        <v>44.5955</v>
      </c>
    </row>
    <row r="20">
      <c r="A20" s="2" t="s">
        <v>12</v>
      </c>
      <c r="B20" s="2" t="s">
        <v>13</v>
      </c>
      <c r="C20" s="12" t="s">
        <v>33</v>
      </c>
      <c r="D20" s="12" t="s">
        <v>35</v>
      </c>
      <c r="E20" s="12" t="s">
        <v>16</v>
      </c>
      <c r="F20" s="8">
        <v>512.0</v>
      </c>
      <c r="G20" s="8">
        <v>50.0</v>
      </c>
      <c r="H20" s="8">
        <v>114.632</v>
      </c>
      <c r="I20" s="8">
        <v>1.0</v>
      </c>
      <c r="J20" s="8">
        <v>5.234140554</v>
      </c>
      <c r="K20" s="8">
        <v>2.0</v>
      </c>
      <c r="L20" s="8">
        <v>10.24</v>
      </c>
      <c r="N20" s="6" t="s">
        <v>30</v>
      </c>
      <c r="O20" s="9">
        <f t="shared" ref="O20:P20" si="7">AVERAGE(O14:O19)</f>
        <v>51.13416667</v>
      </c>
      <c r="P20" s="9">
        <f t="shared" si="7"/>
        <v>67.49816667</v>
      </c>
      <c r="S20" s="6" t="s">
        <v>30</v>
      </c>
      <c r="T20" s="9">
        <f t="shared" ref="T20:U20" si="8">AVERAGE(T14:T19)</f>
        <v>40.01933333</v>
      </c>
      <c r="U20" s="9">
        <f t="shared" si="8"/>
        <v>56.1865</v>
      </c>
    </row>
    <row r="21">
      <c r="A21" s="2" t="s">
        <v>12</v>
      </c>
      <c r="B21" s="2" t="s">
        <v>13</v>
      </c>
      <c r="C21" s="12" t="s">
        <v>33</v>
      </c>
      <c r="D21" s="12" t="s">
        <v>35</v>
      </c>
      <c r="E21" s="12" t="s">
        <v>16</v>
      </c>
      <c r="F21" s="8">
        <v>408.0</v>
      </c>
      <c r="G21" s="8">
        <v>50.0</v>
      </c>
      <c r="H21" s="8">
        <v>89.667</v>
      </c>
      <c r="I21" s="8">
        <v>2.0</v>
      </c>
      <c r="J21" s="8">
        <v>6.691424939</v>
      </c>
      <c r="K21" s="8">
        <v>4.0</v>
      </c>
      <c r="L21" s="8">
        <v>8.16</v>
      </c>
    </row>
    <row r="22">
      <c r="A22" s="2" t="s">
        <v>12</v>
      </c>
      <c r="B22" s="2" t="s">
        <v>13</v>
      </c>
      <c r="C22" s="12" t="s">
        <v>33</v>
      </c>
      <c r="D22" s="12" t="s">
        <v>35</v>
      </c>
      <c r="E22" s="12" t="s">
        <v>16</v>
      </c>
      <c r="F22" s="8">
        <v>380.0</v>
      </c>
      <c r="G22" s="8">
        <v>50.0</v>
      </c>
      <c r="H22" s="8">
        <v>86.794</v>
      </c>
      <c r="I22" s="8">
        <v>0.0</v>
      </c>
      <c r="J22" s="8">
        <v>6.912920248</v>
      </c>
      <c r="K22" s="8">
        <v>0.0</v>
      </c>
      <c r="L22" s="8">
        <v>7.6</v>
      </c>
      <c r="N22" s="6" t="s">
        <v>36</v>
      </c>
      <c r="S22" s="6" t="s">
        <v>37</v>
      </c>
    </row>
    <row r="23">
      <c r="A23" s="2" t="s">
        <v>12</v>
      </c>
      <c r="B23" s="2" t="s">
        <v>13</v>
      </c>
      <c r="C23" s="12" t="s">
        <v>33</v>
      </c>
      <c r="D23" s="12" t="s">
        <v>35</v>
      </c>
      <c r="E23" s="12" t="s">
        <v>16</v>
      </c>
      <c r="F23" s="8">
        <v>448.0</v>
      </c>
      <c r="G23" s="8">
        <v>50.0</v>
      </c>
      <c r="H23" s="8">
        <v>81.28</v>
      </c>
      <c r="I23" s="8">
        <v>0.0</v>
      </c>
      <c r="J23" s="8">
        <v>7.381889764</v>
      </c>
      <c r="K23" s="8">
        <v>0.0</v>
      </c>
      <c r="L23" s="8">
        <v>8.96</v>
      </c>
      <c r="N23" s="6" t="s">
        <v>19</v>
      </c>
      <c r="O23" s="6" t="s">
        <v>20</v>
      </c>
      <c r="P23" s="6" t="s">
        <v>21</v>
      </c>
      <c r="Q23" s="6" t="s">
        <v>22</v>
      </c>
      <c r="S23" s="6" t="s">
        <v>19</v>
      </c>
      <c r="T23" s="6" t="s">
        <v>20</v>
      </c>
      <c r="U23" s="6" t="s">
        <v>21</v>
      </c>
      <c r="V23" s="6" t="s">
        <v>22</v>
      </c>
    </row>
    <row r="24">
      <c r="A24" s="2" t="s">
        <v>12</v>
      </c>
      <c r="B24" s="2" t="s">
        <v>13</v>
      </c>
      <c r="C24" s="12" t="s">
        <v>33</v>
      </c>
      <c r="D24" s="12" t="s">
        <v>35</v>
      </c>
      <c r="E24" s="12" t="s">
        <v>16</v>
      </c>
      <c r="F24" s="8">
        <v>296.0</v>
      </c>
      <c r="G24" s="8">
        <v>50.0</v>
      </c>
      <c r="H24" s="8">
        <v>75.709</v>
      </c>
      <c r="I24" s="8">
        <v>0.0</v>
      </c>
      <c r="J24" s="8">
        <v>7.925081562</v>
      </c>
      <c r="K24" s="8">
        <v>0.0</v>
      </c>
      <c r="L24" s="8">
        <v>5.92</v>
      </c>
      <c r="N24" s="6" t="s">
        <v>23</v>
      </c>
      <c r="O24" s="11">
        <v>80.591</v>
      </c>
      <c r="P24" s="11">
        <v>99.882</v>
      </c>
      <c r="Q24" s="9">
        <f t="shared" ref="Q24:Q29" si="9">AVERAGE(O24:P24)</f>
        <v>90.2365</v>
      </c>
      <c r="S24" s="6" t="s">
        <v>23</v>
      </c>
      <c r="T24" s="15">
        <v>46.779</v>
      </c>
      <c r="U24" s="15">
        <v>67.421</v>
      </c>
      <c r="V24" s="9">
        <f t="shared" ref="V24:V29" si="10">AVERAGE(T24:U24)</f>
        <v>57.1</v>
      </c>
    </row>
    <row r="25">
      <c r="A25" s="2" t="s">
        <v>12</v>
      </c>
      <c r="B25" s="2" t="s">
        <v>13</v>
      </c>
      <c r="C25" s="12" t="s">
        <v>33</v>
      </c>
      <c r="D25" s="12" t="s">
        <v>35</v>
      </c>
      <c r="E25" s="12" t="s">
        <v>16</v>
      </c>
      <c r="F25" s="8">
        <v>367.0</v>
      </c>
      <c r="G25" s="8">
        <v>50.0</v>
      </c>
      <c r="H25" s="8">
        <v>69.445</v>
      </c>
      <c r="I25" s="8">
        <v>1.0</v>
      </c>
      <c r="J25" s="8">
        <v>8.639930881</v>
      </c>
      <c r="K25" s="8">
        <v>2.0</v>
      </c>
      <c r="L25" s="8">
        <v>7.34</v>
      </c>
      <c r="N25" s="6" t="s">
        <v>24</v>
      </c>
      <c r="O25" s="11">
        <v>65.654</v>
      </c>
      <c r="P25" s="11">
        <v>78.963</v>
      </c>
      <c r="Q25" s="9">
        <f t="shared" si="9"/>
        <v>72.3085</v>
      </c>
      <c r="S25" s="6" t="s">
        <v>24</v>
      </c>
      <c r="T25" s="15">
        <v>53.254</v>
      </c>
      <c r="U25" s="15">
        <v>59.325</v>
      </c>
      <c r="V25" s="9">
        <f t="shared" si="10"/>
        <v>56.2895</v>
      </c>
    </row>
    <row r="26">
      <c r="A26" s="16" t="s">
        <v>12</v>
      </c>
      <c r="B26" s="16" t="s">
        <v>38</v>
      </c>
      <c r="C26" s="3" t="s">
        <v>33</v>
      </c>
      <c r="D26" s="4" t="s">
        <v>15</v>
      </c>
      <c r="E26" s="4" t="s">
        <v>16</v>
      </c>
      <c r="F26" s="5">
        <v>366.0</v>
      </c>
      <c r="G26" s="5">
        <v>49.0</v>
      </c>
      <c r="H26" s="5">
        <v>53.573</v>
      </c>
      <c r="I26" s="5">
        <v>0.0</v>
      </c>
      <c r="J26" s="5">
        <v>10.97567805</v>
      </c>
      <c r="K26" s="5">
        <v>0.0</v>
      </c>
      <c r="L26" s="5">
        <v>7.469387755</v>
      </c>
      <c r="N26" s="6" t="s">
        <v>25</v>
      </c>
      <c r="O26" s="11">
        <v>58.015</v>
      </c>
      <c r="P26" s="11">
        <v>75.44</v>
      </c>
      <c r="Q26" s="9">
        <f t="shared" si="9"/>
        <v>66.7275</v>
      </c>
      <c r="S26" s="6" t="s">
        <v>25</v>
      </c>
      <c r="T26" s="15">
        <v>46.959</v>
      </c>
      <c r="U26" s="15">
        <v>52.828</v>
      </c>
      <c r="V26" s="9">
        <f t="shared" si="10"/>
        <v>49.8935</v>
      </c>
    </row>
    <row r="27">
      <c r="A27" s="16" t="s">
        <v>12</v>
      </c>
      <c r="B27" s="16" t="s">
        <v>38</v>
      </c>
      <c r="C27" s="3" t="s">
        <v>33</v>
      </c>
      <c r="D27" s="4" t="s">
        <v>15</v>
      </c>
      <c r="E27" s="4" t="s">
        <v>16</v>
      </c>
      <c r="F27" s="5">
        <v>331.0</v>
      </c>
      <c r="G27" s="5">
        <v>49.0</v>
      </c>
      <c r="H27" s="5">
        <v>45.118</v>
      </c>
      <c r="I27" s="5">
        <v>0.0</v>
      </c>
      <c r="J27" s="5">
        <v>13.03249258</v>
      </c>
      <c r="K27" s="5">
        <v>0.0</v>
      </c>
      <c r="L27" s="5">
        <v>6.755102041</v>
      </c>
      <c r="N27" s="6" t="s">
        <v>26</v>
      </c>
      <c r="O27" s="11">
        <v>41.379</v>
      </c>
      <c r="P27" s="11">
        <v>59.122</v>
      </c>
      <c r="Q27" s="9">
        <f t="shared" si="9"/>
        <v>50.2505</v>
      </c>
      <c r="S27" s="6" t="s">
        <v>26</v>
      </c>
      <c r="T27" s="15">
        <v>41.444</v>
      </c>
      <c r="U27" s="15">
        <v>56.154</v>
      </c>
      <c r="V27" s="9">
        <f t="shared" si="10"/>
        <v>48.799</v>
      </c>
    </row>
    <row r="28">
      <c r="A28" s="16" t="s">
        <v>12</v>
      </c>
      <c r="B28" s="16" t="s">
        <v>38</v>
      </c>
      <c r="C28" s="3" t="s">
        <v>33</v>
      </c>
      <c r="D28" s="4" t="s">
        <v>15</v>
      </c>
      <c r="E28" s="4" t="s">
        <v>16</v>
      </c>
      <c r="F28" s="5">
        <v>379.0</v>
      </c>
      <c r="G28" s="5">
        <v>49.0</v>
      </c>
      <c r="H28" s="5">
        <v>52.674</v>
      </c>
      <c r="I28" s="5">
        <v>0.0</v>
      </c>
      <c r="J28" s="5">
        <v>11.16300262</v>
      </c>
      <c r="K28" s="5">
        <v>0.0</v>
      </c>
      <c r="L28" s="5">
        <v>7.734693878</v>
      </c>
      <c r="N28" s="6" t="s">
        <v>28</v>
      </c>
      <c r="O28" s="11">
        <v>36.884</v>
      </c>
      <c r="P28" s="11">
        <v>60.265</v>
      </c>
      <c r="Q28" s="9">
        <f t="shared" si="9"/>
        <v>48.5745</v>
      </c>
      <c r="S28" s="6" t="s">
        <v>28</v>
      </c>
      <c r="T28" s="15">
        <v>46.431</v>
      </c>
      <c r="U28" s="15">
        <v>49.613</v>
      </c>
      <c r="V28" s="9">
        <f t="shared" si="10"/>
        <v>48.022</v>
      </c>
    </row>
    <row r="29">
      <c r="A29" s="16" t="s">
        <v>12</v>
      </c>
      <c r="B29" s="16" t="s">
        <v>38</v>
      </c>
      <c r="C29" s="3" t="s">
        <v>33</v>
      </c>
      <c r="D29" s="4" t="s">
        <v>15</v>
      </c>
      <c r="E29" s="4" t="s">
        <v>16</v>
      </c>
      <c r="F29" s="5">
        <v>314.0</v>
      </c>
      <c r="G29" s="5">
        <v>49.0</v>
      </c>
      <c r="H29" s="5">
        <v>51.239</v>
      </c>
      <c r="I29" s="5">
        <v>0.0</v>
      </c>
      <c r="J29" s="5">
        <v>11.47563379</v>
      </c>
      <c r="K29" s="5">
        <v>0.0</v>
      </c>
      <c r="L29" s="5">
        <v>6.408163265</v>
      </c>
      <c r="N29" s="6" t="s">
        <v>29</v>
      </c>
      <c r="O29" s="11">
        <v>46.758</v>
      </c>
      <c r="P29" s="11">
        <v>55.85</v>
      </c>
      <c r="Q29" s="9">
        <f t="shared" si="9"/>
        <v>51.304</v>
      </c>
      <c r="S29" s="6" t="s">
        <v>29</v>
      </c>
      <c r="T29" s="15">
        <v>39.612</v>
      </c>
      <c r="U29" s="15">
        <v>57.619</v>
      </c>
      <c r="V29" s="9">
        <f t="shared" si="10"/>
        <v>48.6155</v>
      </c>
    </row>
    <row r="30">
      <c r="A30" s="16" t="s">
        <v>12</v>
      </c>
      <c r="B30" s="16" t="s">
        <v>38</v>
      </c>
      <c r="C30" s="3" t="s">
        <v>33</v>
      </c>
      <c r="D30" s="4" t="s">
        <v>15</v>
      </c>
      <c r="E30" s="4" t="s">
        <v>16</v>
      </c>
      <c r="F30" s="5">
        <v>457.0</v>
      </c>
      <c r="G30" s="5">
        <v>49.0</v>
      </c>
      <c r="H30" s="5">
        <v>56.948</v>
      </c>
      <c r="I30" s="5">
        <v>0.0</v>
      </c>
      <c r="J30" s="5">
        <v>10.32520896</v>
      </c>
      <c r="K30" s="5">
        <v>0.0</v>
      </c>
      <c r="L30" s="5">
        <v>9.326530612</v>
      </c>
      <c r="N30" s="6" t="s">
        <v>30</v>
      </c>
      <c r="O30" s="9">
        <f t="shared" ref="O30:P30" si="11">AVERAGE(O24:O29)</f>
        <v>54.88016667</v>
      </c>
      <c r="P30" s="9">
        <f t="shared" si="11"/>
        <v>71.587</v>
      </c>
      <c r="S30" s="6" t="s">
        <v>30</v>
      </c>
      <c r="T30" s="9">
        <f t="shared" ref="T30:U30" si="12">AVERAGE(T24:T29)</f>
        <v>45.7465</v>
      </c>
      <c r="U30" s="9">
        <f t="shared" si="12"/>
        <v>57.16</v>
      </c>
    </row>
    <row r="31">
      <c r="A31" s="16" t="s">
        <v>12</v>
      </c>
      <c r="B31" s="16" t="s">
        <v>38</v>
      </c>
      <c r="C31" s="3" t="s">
        <v>33</v>
      </c>
      <c r="D31" s="4" t="s">
        <v>15</v>
      </c>
      <c r="E31" s="4" t="s">
        <v>16</v>
      </c>
      <c r="F31" s="5">
        <v>332.0</v>
      </c>
      <c r="G31" s="5">
        <v>49.0</v>
      </c>
      <c r="H31" s="5">
        <v>47.253</v>
      </c>
      <c r="I31" s="5">
        <v>0.0</v>
      </c>
      <c r="J31" s="5">
        <v>12.44365437</v>
      </c>
      <c r="K31" s="5">
        <v>0.0</v>
      </c>
      <c r="L31" s="5">
        <v>6.775510204</v>
      </c>
    </row>
    <row r="32">
      <c r="A32" s="16" t="s">
        <v>12</v>
      </c>
      <c r="B32" s="16" t="s">
        <v>38</v>
      </c>
      <c r="C32" s="3" t="s">
        <v>33</v>
      </c>
      <c r="D32" s="3" t="s">
        <v>27</v>
      </c>
      <c r="E32" s="3" t="s">
        <v>16</v>
      </c>
      <c r="F32" s="11">
        <v>382.0</v>
      </c>
      <c r="G32" s="11">
        <v>50.0</v>
      </c>
      <c r="H32" s="11">
        <v>71.39</v>
      </c>
      <c r="I32" s="11">
        <v>1.0</v>
      </c>
      <c r="J32" s="11">
        <v>8.404538451</v>
      </c>
      <c r="K32" s="11">
        <v>2.0</v>
      </c>
      <c r="L32" s="11">
        <v>7.64</v>
      </c>
    </row>
    <row r="33">
      <c r="A33" s="16" t="s">
        <v>12</v>
      </c>
      <c r="B33" s="16" t="s">
        <v>38</v>
      </c>
      <c r="C33" s="3" t="s">
        <v>33</v>
      </c>
      <c r="D33" s="3" t="s">
        <v>27</v>
      </c>
      <c r="E33" s="3" t="s">
        <v>16</v>
      </c>
      <c r="F33" s="11">
        <v>372.0</v>
      </c>
      <c r="G33" s="11">
        <v>50.0</v>
      </c>
      <c r="H33" s="11">
        <v>67.435</v>
      </c>
      <c r="I33" s="11">
        <v>0.0</v>
      </c>
      <c r="J33" s="11">
        <v>8.89745681</v>
      </c>
      <c r="K33" s="11">
        <v>0.0</v>
      </c>
      <c r="L33" s="11">
        <v>7.44</v>
      </c>
    </row>
    <row r="34">
      <c r="A34" s="16" t="s">
        <v>12</v>
      </c>
      <c r="B34" s="16" t="s">
        <v>38</v>
      </c>
      <c r="C34" s="3" t="s">
        <v>33</v>
      </c>
      <c r="D34" s="3" t="s">
        <v>27</v>
      </c>
      <c r="E34" s="3" t="s">
        <v>16</v>
      </c>
      <c r="F34" s="11">
        <v>320.0</v>
      </c>
      <c r="G34" s="11">
        <v>50.0</v>
      </c>
      <c r="H34" s="11">
        <v>60.866</v>
      </c>
      <c r="I34" s="11">
        <v>0.0</v>
      </c>
      <c r="J34" s="11">
        <v>9.857720238</v>
      </c>
      <c r="K34" s="11">
        <v>0.0</v>
      </c>
      <c r="L34" s="11">
        <v>6.4</v>
      </c>
      <c r="T34" s="6" t="s">
        <v>39</v>
      </c>
      <c r="U34" s="6" t="s">
        <v>40</v>
      </c>
      <c r="V34" s="17" t="s">
        <v>41</v>
      </c>
      <c r="W34" s="17" t="s">
        <v>42</v>
      </c>
      <c r="X34" s="6" t="s">
        <v>43</v>
      </c>
      <c r="Y34" s="6" t="s">
        <v>44</v>
      </c>
      <c r="Z34" s="6" t="s">
        <v>45</v>
      </c>
      <c r="AC34" s="6" t="s">
        <v>22</v>
      </c>
      <c r="AD34" s="6"/>
      <c r="AE34" s="6"/>
    </row>
    <row r="35">
      <c r="A35" s="16" t="s">
        <v>12</v>
      </c>
      <c r="B35" s="16" t="s">
        <v>38</v>
      </c>
      <c r="C35" s="3" t="s">
        <v>33</v>
      </c>
      <c r="D35" s="3" t="s">
        <v>27</v>
      </c>
      <c r="E35" s="3" t="s">
        <v>16</v>
      </c>
      <c r="F35" s="11">
        <v>360.0</v>
      </c>
      <c r="G35" s="11">
        <v>50.0</v>
      </c>
      <c r="H35" s="11">
        <v>63.199</v>
      </c>
      <c r="I35" s="11">
        <v>0.0</v>
      </c>
      <c r="J35" s="11">
        <v>9.493821105</v>
      </c>
      <c r="K35" s="11">
        <v>0.0</v>
      </c>
      <c r="L35" s="11">
        <v>7.2</v>
      </c>
      <c r="T35" s="6" t="s">
        <v>23</v>
      </c>
      <c r="U35" s="9">
        <v>112.837</v>
      </c>
      <c r="V35" s="9">
        <v>62.4815</v>
      </c>
      <c r="W35" s="9">
        <v>101.175</v>
      </c>
      <c r="X35" s="9">
        <v>46.090500000000006</v>
      </c>
      <c r="Y35" s="9">
        <v>90.2365</v>
      </c>
      <c r="Z35" s="9">
        <v>57.10000000000001</v>
      </c>
      <c r="AC35" s="9">
        <f t="shared" ref="AC35:AC40" si="13">AVERAGE(U35:Z35)</f>
        <v>78.32008333</v>
      </c>
    </row>
    <row r="36">
      <c r="A36" s="16" t="s">
        <v>12</v>
      </c>
      <c r="B36" s="16" t="s">
        <v>38</v>
      </c>
      <c r="C36" s="3" t="s">
        <v>33</v>
      </c>
      <c r="D36" s="3" t="s">
        <v>27</v>
      </c>
      <c r="E36" s="3" t="s">
        <v>16</v>
      </c>
      <c r="F36" s="11">
        <v>359.0</v>
      </c>
      <c r="G36" s="11">
        <v>50.0</v>
      </c>
      <c r="H36" s="11">
        <v>57.958</v>
      </c>
      <c r="I36" s="11">
        <v>0.0</v>
      </c>
      <c r="J36" s="11">
        <v>10.3523241</v>
      </c>
      <c r="K36" s="11">
        <v>0.0</v>
      </c>
      <c r="L36" s="11">
        <v>7.18</v>
      </c>
      <c r="T36" s="6" t="s">
        <v>24</v>
      </c>
      <c r="U36" s="9">
        <v>86.729</v>
      </c>
      <c r="V36" s="9">
        <v>56.2765</v>
      </c>
      <c r="W36" s="9">
        <v>74.00450000000001</v>
      </c>
      <c r="X36" s="9">
        <v>53.778999999999996</v>
      </c>
      <c r="Y36" s="9">
        <v>72.3085</v>
      </c>
      <c r="Z36" s="9">
        <v>56.289500000000004</v>
      </c>
      <c r="AC36" s="9">
        <f t="shared" si="13"/>
        <v>66.5645</v>
      </c>
    </row>
    <row r="37">
      <c r="A37" s="16" t="s">
        <v>12</v>
      </c>
      <c r="B37" s="16" t="s">
        <v>38</v>
      </c>
      <c r="C37" s="3" t="s">
        <v>33</v>
      </c>
      <c r="D37" s="3" t="s">
        <v>27</v>
      </c>
      <c r="E37" s="3" t="s">
        <v>16</v>
      </c>
      <c r="F37" s="11">
        <v>535.0</v>
      </c>
      <c r="G37" s="11">
        <v>50.0</v>
      </c>
      <c r="H37" s="11">
        <v>84.141</v>
      </c>
      <c r="I37" s="11">
        <v>0.0</v>
      </c>
      <c r="J37" s="11">
        <v>7.130887439</v>
      </c>
      <c r="K37" s="11">
        <v>0.0</v>
      </c>
      <c r="L37" s="11">
        <v>0.0</v>
      </c>
      <c r="T37" s="6" t="s">
        <v>46</v>
      </c>
      <c r="U37" s="9">
        <v>76.0765</v>
      </c>
      <c r="V37" s="9">
        <v>56.769999999999996</v>
      </c>
      <c r="W37" s="9">
        <v>76.5055</v>
      </c>
      <c r="X37" s="9">
        <v>51.198499999999996</v>
      </c>
      <c r="Y37" s="9">
        <v>66.72749999999999</v>
      </c>
      <c r="Z37" s="9">
        <v>49.8935</v>
      </c>
      <c r="AC37" s="9">
        <f t="shared" si="13"/>
        <v>62.86191667</v>
      </c>
    </row>
    <row r="38">
      <c r="A38" s="16" t="s">
        <v>12</v>
      </c>
      <c r="B38" s="16" t="s">
        <v>38</v>
      </c>
      <c r="C38" s="12" t="s">
        <v>14</v>
      </c>
      <c r="D38" s="13" t="s">
        <v>34</v>
      </c>
      <c r="E38" s="13" t="s">
        <v>16</v>
      </c>
      <c r="F38" s="7">
        <v>75.0</v>
      </c>
      <c r="G38" s="7">
        <v>49.0</v>
      </c>
      <c r="H38" s="7">
        <v>28.027</v>
      </c>
      <c r="I38" s="7">
        <v>2.0</v>
      </c>
      <c r="J38" s="7">
        <v>20.97976951</v>
      </c>
      <c r="K38" s="7">
        <v>4.081632653</v>
      </c>
      <c r="L38" s="7">
        <v>1.530612245</v>
      </c>
      <c r="T38" s="6" t="s">
        <v>26</v>
      </c>
      <c r="U38" s="9">
        <v>71.5925</v>
      </c>
      <c r="V38" s="9">
        <v>57.218999999999994</v>
      </c>
      <c r="W38" s="9">
        <v>57.408500000000004</v>
      </c>
      <c r="X38" s="9">
        <v>47.5405</v>
      </c>
      <c r="Y38" s="9">
        <v>50.2505</v>
      </c>
      <c r="Z38" s="9">
        <v>48.79900000000001</v>
      </c>
      <c r="AC38" s="9">
        <f t="shared" si="13"/>
        <v>55.46833333</v>
      </c>
    </row>
    <row r="39">
      <c r="A39" s="16" t="s">
        <v>12</v>
      </c>
      <c r="B39" s="16" t="s">
        <v>38</v>
      </c>
      <c r="C39" s="12" t="s">
        <v>14</v>
      </c>
      <c r="D39" s="13" t="s">
        <v>34</v>
      </c>
      <c r="E39" s="13" t="s">
        <v>16</v>
      </c>
      <c r="F39" s="7">
        <v>175.0</v>
      </c>
      <c r="G39" s="7">
        <v>49.0</v>
      </c>
      <c r="H39" s="7">
        <v>35.239</v>
      </c>
      <c r="I39" s="7">
        <v>0.0</v>
      </c>
      <c r="J39" s="7">
        <v>16.68605806</v>
      </c>
      <c r="K39" s="7">
        <v>0.0</v>
      </c>
      <c r="L39" s="7">
        <v>3.571428571</v>
      </c>
      <c r="T39" s="6" t="s">
        <v>28</v>
      </c>
      <c r="U39" s="9">
        <v>80.5195</v>
      </c>
      <c r="V39" s="9">
        <v>57.453</v>
      </c>
      <c r="W39" s="9">
        <v>66.876</v>
      </c>
      <c r="X39" s="9">
        <v>45.4135</v>
      </c>
      <c r="Y39" s="9">
        <v>48.5745</v>
      </c>
      <c r="Z39" s="9">
        <v>48.022</v>
      </c>
      <c r="AC39" s="9">
        <f t="shared" si="13"/>
        <v>57.80975</v>
      </c>
    </row>
    <row r="40">
      <c r="A40" s="16" t="s">
        <v>12</v>
      </c>
      <c r="B40" s="16" t="s">
        <v>38</v>
      </c>
      <c r="C40" s="12" t="s">
        <v>14</v>
      </c>
      <c r="D40" s="13" t="s">
        <v>34</v>
      </c>
      <c r="E40" s="13" t="s">
        <v>16</v>
      </c>
      <c r="F40" s="7">
        <v>69.0</v>
      </c>
      <c r="G40" s="7">
        <v>49.0</v>
      </c>
      <c r="H40" s="7">
        <v>26.992</v>
      </c>
      <c r="I40" s="7">
        <v>4.0</v>
      </c>
      <c r="J40" s="7">
        <v>21.78423237</v>
      </c>
      <c r="K40" s="7">
        <v>8.080808081</v>
      </c>
      <c r="L40" s="7">
        <v>1.408163265</v>
      </c>
      <c r="T40" s="6" t="s">
        <v>29</v>
      </c>
      <c r="U40" s="9">
        <v>66.791</v>
      </c>
      <c r="V40" s="9">
        <v>65.697</v>
      </c>
      <c r="W40" s="9">
        <v>60.218</v>
      </c>
      <c r="X40" s="9">
        <v>44.5955</v>
      </c>
      <c r="Y40" s="9">
        <v>51.304</v>
      </c>
      <c r="Z40" s="9">
        <v>48.6155</v>
      </c>
      <c r="AC40" s="9">
        <f t="shared" si="13"/>
        <v>56.2035</v>
      </c>
    </row>
    <row r="41">
      <c r="A41" s="16" t="s">
        <v>12</v>
      </c>
      <c r="B41" s="16" t="s">
        <v>38</v>
      </c>
      <c r="C41" s="12" t="s">
        <v>14</v>
      </c>
      <c r="D41" s="13" t="s">
        <v>34</v>
      </c>
      <c r="E41" s="13" t="s">
        <v>16</v>
      </c>
      <c r="F41" s="7">
        <v>92.0</v>
      </c>
      <c r="G41" s="7">
        <v>49.0</v>
      </c>
      <c r="H41" s="7">
        <v>28.063</v>
      </c>
      <c r="I41" s="7">
        <v>2.0</v>
      </c>
      <c r="J41" s="7">
        <v>20.95285607</v>
      </c>
      <c r="K41" s="7">
        <v>4.081632653</v>
      </c>
      <c r="L41" s="7">
        <v>1.87755102</v>
      </c>
    </row>
    <row r="42">
      <c r="A42" s="16" t="s">
        <v>12</v>
      </c>
      <c r="B42" s="16" t="s">
        <v>38</v>
      </c>
      <c r="C42" s="12" t="s">
        <v>14</v>
      </c>
      <c r="D42" s="13" t="s">
        <v>34</v>
      </c>
      <c r="E42" s="13" t="s">
        <v>16</v>
      </c>
      <c r="F42" s="7">
        <v>110.0</v>
      </c>
      <c r="G42" s="7">
        <v>49.0</v>
      </c>
      <c r="H42" s="7">
        <v>24.605</v>
      </c>
      <c r="I42" s="7">
        <v>1.0</v>
      </c>
      <c r="J42" s="7">
        <v>23.89758179</v>
      </c>
      <c r="K42" s="7">
        <v>2.040816327</v>
      </c>
      <c r="L42" s="7">
        <v>2.244897959</v>
      </c>
    </row>
    <row r="43">
      <c r="A43" s="16" t="s">
        <v>12</v>
      </c>
      <c r="B43" s="16" t="s">
        <v>38</v>
      </c>
      <c r="C43" s="12" t="s">
        <v>14</v>
      </c>
      <c r="D43" s="13" t="s">
        <v>34</v>
      </c>
      <c r="E43" s="13" t="s">
        <v>16</v>
      </c>
      <c r="F43" s="7">
        <v>105.0</v>
      </c>
      <c r="G43" s="7">
        <v>49.0</v>
      </c>
      <c r="H43" s="7">
        <v>28.617</v>
      </c>
      <c r="I43" s="7">
        <v>1.0</v>
      </c>
      <c r="J43" s="7">
        <v>20.54722717</v>
      </c>
      <c r="K43" s="7">
        <v>2.040816327</v>
      </c>
      <c r="L43" s="7">
        <v>2.142857143</v>
      </c>
    </row>
    <row r="44">
      <c r="A44" s="16" t="s">
        <v>12</v>
      </c>
      <c r="B44" s="16" t="s">
        <v>38</v>
      </c>
      <c r="C44" s="12" t="s">
        <v>14</v>
      </c>
      <c r="D44" s="12" t="s">
        <v>35</v>
      </c>
      <c r="E44" s="12" t="s">
        <v>16</v>
      </c>
      <c r="F44" s="8">
        <v>95.0</v>
      </c>
      <c r="G44" s="8">
        <v>50.0</v>
      </c>
      <c r="H44" s="8">
        <v>35.319</v>
      </c>
      <c r="I44" s="8">
        <v>6.0</v>
      </c>
      <c r="J44" s="8">
        <v>16.98802344</v>
      </c>
      <c r="K44" s="8">
        <v>12.0</v>
      </c>
      <c r="L44" s="8">
        <v>1.9</v>
      </c>
    </row>
    <row r="45">
      <c r="A45" s="16" t="s">
        <v>12</v>
      </c>
      <c r="B45" s="16" t="s">
        <v>38</v>
      </c>
      <c r="C45" s="12" t="s">
        <v>14</v>
      </c>
      <c r="D45" s="12" t="s">
        <v>35</v>
      </c>
      <c r="E45" s="12" t="s">
        <v>16</v>
      </c>
      <c r="F45" s="8">
        <v>120.0</v>
      </c>
      <c r="G45" s="8">
        <v>50.0</v>
      </c>
      <c r="H45" s="8">
        <v>39.728</v>
      </c>
      <c r="I45" s="8">
        <v>7.0</v>
      </c>
      <c r="J45" s="8">
        <v>15.10269835</v>
      </c>
      <c r="K45" s="8">
        <v>14.0</v>
      </c>
      <c r="L45" s="8">
        <v>2.4</v>
      </c>
    </row>
    <row r="46">
      <c r="A46" s="16" t="s">
        <v>12</v>
      </c>
      <c r="B46" s="16" t="s">
        <v>38</v>
      </c>
      <c r="C46" s="12" t="s">
        <v>14</v>
      </c>
      <c r="D46" s="12" t="s">
        <v>35</v>
      </c>
      <c r="E46" s="12" t="s">
        <v>16</v>
      </c>
      <c r="F46" s="8">
        <v>115.0</v>
      </c>
      <c r="G46" s="8">
        <v>50.0</v>
      </c>
      <c r="H46" s="8">
        <v>41.872</v>
      </c>
      <c r="I46" s="8">
        <v>6.0</v>
      </c>
      <c r="J46" s="8">
        <v>14.32938479</v>
      </c>
      <c r="K46" s="8">
        <v>12.0</v>
      </c>
      <c r="L46" s="8">
        <v>2.3</v>
      </c>
      <c r="M46" s="6" t="s">
        <v>47</v>
      </c>
      <c r="N46" s="6" t="s">
        <v>40</v>
      </c>
      <c r="O46" s="17" t="s">
        <v>41</v>
      </c>
      <c r="P46" s="17" t="s">
        <v>42</v>
      </c>
      <c r="Q46" s="6" t="s">
        <v>43</v>
      </c>
      <c r="R46" s="6" t="s">
        <v>44</v>
      </c>
      <c r="S46" s="6" t="s">
        <v>45</v>
      </c>
      <c r="U46" s="6" t="s">
        <v>48</v>
      </c>
    </row>
    <row r="47">
      <c r="A47" s="16" t="s">
        <v>12</v>
      </c>
      <c r="B47" s="16" t="s">
        <v>38</v>
      </c>
      <c r="C47" s="12" t="s">
        <v>14</v>
      </c>
      <c r="D47" s="12" t="s">
        <v>35</v>
      </c>
      <c r="E47" s="12" t="s">
        <v>16</v>
      </c>
      <c r="F47" s="8">
        <v>167.0</v>
      </c>
      <c r="G47" s="8">
        <v>50.0</v>
      </c>
      <c r="H47" s="8">
        <v>43.584</v>
      </c>
      <c r="I47" s="8">
        <v>6.0</v>
      </c>
      <c r="J47" s="8">
        <v>13.76651982</v>
      </c>
      <c r="K47" s="8">
        <v>11.88118812</v>
      </c>
      <c r="L47" s="8">
        <v>3.34</v>
      </c>
      <c r="M47" s="6" t="s">
        <v>23</v>
      </c>
      <c r="N47" s="18">
        <v>0.0</v>
      </c>
      <c r="O47" s="6">
        <v>1.0</v>
      </c>
      <c r="P47" s="9">
        <v>1.923076923</v>
      </c>
      <c r="Q47" s="9">
        <v>2.0204081635</v>
      </c>
      <c r="R47" s="9">
        <v>1.923076923</v>
      </c>
      <c r="S47" s="9">
        <v>1.0204081635</v>
      </c>
      <c r="U47" s="9">
        <f t="shared" ref="U47:U52" si="14">AVERAGE(N47:S47)</f>
        <v>1.314495029</v>
      </c>
    </row>
    <row r="48">
      <c r="A48" s="16" t="s">
        <v>12</v>
      </c>
      <c r="B48" s="16" t="s">
        <v>38</v>
      </c>
      <c r="C48" s="12" t="s">
        <v>14</v>
      </c>
      <c r="D48" s="12" t="s">
        <v>35</v>
      </c>
      <c r="E48" s="12" t="s">
        <v>16</v>
      </c>
      <c r="F48" s="8">
        <v>110.0</v>
      </c>
      <c r="G48" s="8">
        <v>50.0</v>
      </c>
      <c r="H48" s="8">
        <v>39.704</v>
      </c>
      <c r="I48" s="8">
        <v>4.0</v>
      </c>
      <c r="J48" s="8">
        <v>15.11182752</v>
      </c>
      <c r="K48" s="8">
        <v>8.0</v>
      </c>
      <c r="L48" s="8">
        <v>2.2</v>
      </c>
      <c r="M48" s="6" t="s">
        <v>24</v>
      </c>
      <c r="N48" s="9">
        <v>9.020134228</v>
      </c>
      <c r="O48" s="6">
        <v>0.0</v>
      </c>
      <c r="P48" s="9">
        <v>1.9607843135</v>
      </c>
      <c r="Q48" s="9">
        <v>1.0</v>
      </c>
      <c r="R48" s="9">
        <v>4.0016006399999995</v>
      </c>
      <c r="S48" s="9">
        <v>0.0</v>
      </c>
      <c r="U48" s="9">
        <f t="shared" si="14"/>
        <v>2.663753197</v>
      </c>
    </row>
    <row r="49">
      <c r="A49" s="16" t="s">
        <v>12</v>
      </c>
      <c r="B49" s="16" t="s">
        <v>38</v>
      </c>
      <c r="C49" s="12" t="s">
        <v>14</v>
      </c>
      <c r="D49" s="12" t="s">
        <v>35</v>
      </c>
      <c r="E49" s="12" t="s">
        <v>16</v>
      </c>
      <c r="F49" s="8">
        <v>142.0</v>
      </c>
      <c r="G49" s="8">
        <v>50.0</v>
      </c>
      <c r="H49" s="8">
        <v>36.953</v>
      </c>
      <c r="I49" s="8">
        <v>5.0</v>
      </c>
      <c r="J49" s="8">
        <v>16.23684139</v>
      </c>
      <c r="K49" s="8">
        <v>9.900990099</v>
      </c>
      <c r="L49" s="8">
        <v>2.84</v>
      </c>
      <c r="M49" s="6" t="s">
        <v>46</v>
      </c>
      <c r="N49" s="18">
        <v>3.937007874</v>
      </c>
      <c r="O49" s="6">
        <v>0.0</v>
      </c>
      <c r="P49" s="9">
        <v>2.0408163265</v>
      </c>
      <c r="Q49" s="9">
        <v>1.0</v>
      </c>
      <c r="R49" s="9">
        <v>1.0204081635</v>
      </c>
      <c r="S49" s="9">
        <v>2.0204081635</v>
      </c>
      <c r="U49" s="9">
        <f t="shared" si="14"/>
        <v>1.669773421</v>
      </c>
    </row>
    <row r="50">
      <c r="A50" s="19" t="s">
        <v>12</v>
      </c>
      <c r="B50" s="19" t="s">
        <v>49</v>
      </c>
      <c r="C50" s="19" t="s">
        <v>14</v>
      </c>
      <c r="D50" s="19" t="s">
        <v>15</v>
      </c>
      <c r="E50" s="19" t="s">
        <v>16</v>
      </c>
      <c r="F50" s="20">
        <v>76.0</v>
      </c>
      <c r="G50" s="20">
        <v>49.0</v>
      </c>
      <c r="H50" s="20">
        <v>39.777</v>
      </c>
      <c r="I50" s="20">
        <v>0.0</v>
      </c>
      <c r="J50" s="20">
        <v>14.78241195</v>
      </c>
      <c r="K50" s="20">
        <v>0.0</v>
      </c>
      <c r="L50" s="20">
        <v>1.551020408</v>
      </c>
      <c r="M50" s="6" t="s">
        <v>26</v>
      </c>
      <c r="N50" s="18">
        <v>2.0</v>
      </c>
      <c r="O50" s="6">
        <v>0.0</v>
      </c>
      <c r="P50" s="9">
        <v>0.0</v>
      </c>
      <c r="Q50" s="9">
        <v>0.0</v>
      </c>
      <c r="R50" s="9">
        <v>0.0</v>
      </c>
      <c r="S50" s="9">
        <v>0.0</v>
      </c>
      <c r="U50" s="9">
        <f t="shared" si="14"/>
        <v>0.3333333333</v>
      </c>
    </row>
    <row r="51">
      <c r="A51" s="19" t="s">
        <v>12</v>
      </c>
      <c r="B51" s="19" t="s">
        <v>49</v>
      </c>
      <c r="C51" s="19" t="s">
        <v>14</v>
      </c>
      <c r="D51" s="19" t="s">
        <v>15</v>
      </c>
      <c r="E51" s="19" t="s">
        <v>16</v>
      </c>
      <c r="F51" s="20">
        <v>76.0</v>
      </c>
      <c r="G51" s="20">
        <v>49.0</v>
      </c>
      <c r="H51" s="20">
        <v>31.155</v>
      </c>
      <c r="I51" s="20">
        <v>0.0</v>
      </c>
      <c r="J51" s="20">
        <v>18.87337506</v>
      </c>
      <c r="K51" s="20">
        <v>0.0</v>
      </c>
      <c r="L51" s="20">
        <v>1.551020408</v>
      </c>
      <c r="M51" s="6" t="s">
        <v>28</v>
      </c>
      <c r="N51" s="9">
        <v>3.0204081635</v>
      </c>
      <c r="O51" s="6">
        <v>0.0</v>
      </c>
      <c r="P51" s="9">
        <v>1.0204081635</v>
      </c>
      <c r="Q51" s="9">
        <v>1.0</v>
      </c>
      <c r="R51" s="9">
        <v>3.06122449</v>
      </c>
      <c r="S51" s="9">
        <v>1.0</v>
      </c>
      <c r="U51" s="9">
        <f t="shared" si="14"/>
        <v>1.517006803</v>
      </c>
    </row>
    <row r="52">
      <c r="A52" s="19" t="s">
        <v>12</v>
      </c>
      <c r="B52" s="19" t="s">
        <v>49</v>
      </c>
      <c r="C52" s="19" t="s">
        <v>14</v>
      </c>
      <c r="D52" s="19" t="s">
        <v>15</v>
      </c>
      <c r="E52" s="19" t="s">
        <v>16</v>
      </c>
      <c r="F52" s="20">
        <v>78.0</v>
      </c>
      <c r="G52" s="20">
        <v>47.0</v>
      </c>
      <c r="H52" s="20">
        <v>31.072</v>
      </c>
      <c r="I52" s="20">
        <v>2.0</v>
      </c>
      <c r="J52" s="20">
        <v>18.15139032</v>
      </c>
      <c r="K52" s="20">
        <v>4.081632653</v>
      </c>
      <c r="L52" s="20">
        <v>1.659574468</v>
      </c>
      <c r="M52" s="6" t="s">
        <v>29</v>
      </c>
      <c r="N52" s="9">
        <v>10.0204081635</v>
      </c>
      <c r="O52" s="6">
        <v>0.0</v>
      </c>
      <c r="P52" s="9">
        <v>2.981192477</v>
      </c>
      <c r="Q52" s="9">
        <v>0.0</v>
      </c>
      <c r="R52" s="9">
        <v>1.9607843135</v>
      </c>
      <c r="S52" s="9">
        <v>1.0</v>
      </c>
      <c r="U52" s="9">
        <f t="shared" si="14"/>
        <v>2.660397492</v>
      </c>
      <c r="W52" s="21"/>
      <c r="X52" s="21">
        <v>1.0</v>
      </c>
      <c r="Y52" s="22">
        <v>2.0</v>
      </c>
      <c r="Z52" s="21">
        <v>3.0</v>
      </c>
      <c r="AA52" s="21">
        <v>4.0</v>
      </c>
      <c r="AB52" s="21">
        <v>5.0</v>
      </c>
      <c r="AC52" s="21">
        <v>6.0</v>
      </c>
    </row>
    <row r="53">
      <c r="A53" s="19" t="s">
        <v>12</v>
      </c>
      <c r="B53" s="19" t="s">
        <v>49</v>
      </c>
      <c r="C53" s="19" t="s">
        <v>14</v>
      </c>
      <c r="D53" s="19" t="s">
        <v>15</v>
      </c>
      <c r="E53" s="19" t="s">
        <v>16</v>
      </c>
      <c r="F53" s="20">
        <v>79.0</v>
      </c>
      <c r="G53" s="20">
        <v>49.0</v>
      </c>
      <c r="H53" s="20">
        <v>23.835</v>
      </c>
      <c r="I53" s="20">
        <v>0.0</v>
      </c>
      <c r="J53" s="20">
        <v>24.66960352</v>
      </c>
      <c r="K53" s="20">
        <v>0.0</v>
      </c>
      <c r="L53" s="20">
        <v>1.612244898</v>
      </c>
      <c r="W53" s="21" t="s">
        <v>50</v>
      </c>
      <c r="X53" s="23">
        <f>AVERAGE(N47:S47)</f>
        <v>1.314495029</v>
      </c>
      <c r="Y53" s="23">
        <f>AVERAGE(N48:S48)</f>
        <v>2.663753197</v>
      </c>
      <c r="Z53" s="23">
        <f>AVERAGE(N49:S49)</f>
        <v>1.669773421</v>
      </c>
      <c r="AA53" s="23">
        <f>AVERAGE(N50:S50)</f>
        <v>0.3333333333</v>
      </c>
      <c r="AB53" s="23">
        <f>AVERAGE(N51:S51)</f>
        <v>1.517006803</v>
      </c>
      <c r="AC53" s="23">
        <f>AVERAGE(N52:S52)</f>
        <v>2.660397492</v>
      </c>
    </row>
    <row r="54">
      <c r="A54" s="19" t="s">
        <v>12</v>
      </c>
      <c r="B54" s="19" t="s">
        <v>49</v>
      </c>
      <c r="C54" s="19" t="s">
        <v>14</v>
      </c>
      <c r="D54" s="19" t="s">
        <v>15</v>
      </c>
      <c r="E54" s="19" t="s">
        <v>16</v>
      </c>
      <c r="F54" s="20">
        <v>76.0</v>
      </c>
      <c r="G54" s="20">
        <v>48.0</v>
      </c>
      <c r="H54" s="20">
        <v>28.627</v>
      </c>
      <c r="I54" s="20">
        <v>1.0</v>
      </c>
      <c r="J54" s="20">
        <v>20.12086492</v>
      </c>
      <c r="K54" s="20">
        <v>2.040816327</v>
      </c>
      <c r="L54" s="20">
        <v>1.583333333</v>
      </c>
      <c r="W54" s="21" t="s">
        <v>51</v>
      </c>
      <c r="X54" s="23">
        <f>AVERAGE(N58:S58)</f>
        <v>2.520408163</v>
      </c>
      <c r="Y54" s="23">
        <f>AVERAGE(N59:S59)</f>
        <v>2.843670802</v>
      </c>
      <c r="Z54" s="24">
        <f>AVERAGE(N60:S60)</f>
        <v>2.430336781</v>
      </c>
      <c r="AA54" s="23">
        <f>AVERAGE(N61:S61)</f>
        <v>2.003704452</v>
      </c>
      <c r="AB54" s="23">
        <f>AVERAGE(N62:S62)</f>
        <v>1.506757065</v>
      </c>
      <c r="AC54" s="23">
        <f>AVERAGE(N63:S63)</f>
        <v>2.31265446</v>
      </c>
    </row>
    <row r="55">
      <c r="A55" s="19" t="s">
        <v>12</v>
      </c>
      <c r="B55" s="19" t="s">
        <v>49</v>
      </c>
      <c r="C55" s="19" t="s">
        <v>14</v>
      </c>
      <c r="D55" s="19" t="s">
        <v>15</v>
      </c>
      <c r="E55" s="19" t="s">
        <v>16</v>
      </c>
      <c r="F55" s="20">
        <v>78.0</v>
      </c>
      <c r="G55" s="20">
        <v>48.0</v>
      </c>
      <c r="H55" s="20">
        <v>25.907</v>
      </c>
      <c r="I55" s="20">
        <v>1.0</v>
      </c>
      <c r="J55" s="20">
        <v>22.23337322</v>
      </c>
      <c r="K55" s="20">
        <v>2.040816327</v>
      </c>
      <c r="L55" s="20">
        <v>1.625</v>
      </c>
    </row>
    <row r="56">
      <c r="A56" s="19" t="s">
        <v>12</v>
      </c>
      <c r="B56" s="19" t="s">
        <v>49</v>
      </c>
      <c r="C56" s="19" t="s">
        <v>14</v>
      </c>
      <c r="D56" s="19" t="s">
        <v>27</v>
      </c>
      <c r="E56" s="19" t="s">
        <v>16</v>
      </c>
      <c r="F56" s="20">
        <v>75.0</v>
      </c>
      <c r="G56" s="20">
        <v>52.0</v>
      </c>
      <c r="H56" s="20">
        <v>46.419</v>
      </c>
      <c r="I56" s="20">
        <v>2.0</v>
      </c>
      <c r="J56" s="20">
        <v>13.44277128</v>
      </c>
      <c r="K56" s="20">
        <v>3.846153846</v>
      </c>
      <c r="L56" s="20">
        <v>1.442307692</v>
      </c>
      <c r="W56" s="25"/>
      <c r="X56" s="26" t="s">
        <v>52</v>
      </c>
      <c r="Y56" s="26" t="s">
        <v>19</v>
      </c>
    </row>
    <row r="57">
      <c r="A57" s="19" t="s">
        <v>12</v>
      </c>
      <c r="B57" s="19" t="s">
        <v>49</v>
      </c>
      <c r="C57" s="19" t="s">
        <v>14</v>
      </c>
      <c r="D57" s="19" t="s">
        <v>27</v>
      </c>
      <c r="E57" s="19" t="s">
        <v>16</v>
      </c>
      <c r="F57" s="20">
        <v>65.0</v>
      </c>
      <c r="G57" s="20">
        <v>51.0</v>
      </c>
      <c r="H57" s="20">
        <v>42.218</v>
      </c>
      <c r="I57" s="20">
        <v>2.0</v>
      </c>
      <c r="J57" s="20">
        <v>14.49618646</v>
      </c>
      <c r="K57" s="20">
        <v>3.921568627</v>
      </c>
      <c r="L57" s="20">
        <v>1.274509804</v>
      </c>
      <c r="M57" s="6" t="s">
        <v>53</v>
      </c>
      <c r="N57" s="6" t="s">
        <v>40</v>
      </c>
      <c r="O57" s="17" t="s">
        <v>41</v>
      </c>
      <c r="P57" s="17" t="s">
        <v>42</v>
      </c>
      <c r="Q57" s="6" t="s">
        <v>43</v>
      </c>
      <c r="R57" s="6" t="s">
        <v>44</v>
      </c>
      <c r="S57" s="6" t="s">
        <v>45</v>
      </c>
      <c r="U57" s="6" t="s">
        <v>48</v>
      </c>
      <c r="W57" s="26" t="s">
        <v>23</v>
      </c>
      <c r="X57" s="27">
        <f t="shared" ref="X57:X62" si="15">AVERAGE(N47:S47)</f>
        <v>1.314495029</v>
      </c>
      <c r="Y57" s="27">
        <f t="shared" ref="Y57:Y62" si="16">AVERAGE(N58:S58)</f>
        <v>2.520408163</v>
      </c>
    </row>
    <row r="58">
      <c r="A58" s="19" t="s">
        <v>12</v>
      </c>
      <c r="B58" s="19" t="s">
        <v>49</v>
      </c>
      <c r="C58" s="19" t="s">
        <v>14</v>
      </c>
      <c r="D58" s="19" t="s">
        <v>27</v>
      </c>
      <c r="E58" s="19" t="s">
        <v>16</v>
      </c>
      <c r="F58" s="20">
        <v>87.0</v>
      </c>
      <c r="G58" s="20">
        <v>50.0</v>
      </c>
      <c r="H58" s="20">
        <v>49.269</v>
      </c>
      <c r="I58" s="20">
        <v>0.0</v>
      </c>
      <c r="J58" s="20">
        <v>12.17804299</v>
      </c>
      <c r="K58" s="20">
        <v>0.0</v>
      </c>
      <c r="L58" s="20">
        <v>1.74</v>
      </c>
      <c r="M58" s="6" t="s">
        <v>23</v>
      </c>
      <c r="N58" s="9">
        <v>4.06122449</v>
      </c>
      <c r="O58" s="9">
        <v>8.0408163265</v>
      </c>
      <c r="P58" s="9">
        <v>1.0204081635</v>
      </c>
      <c r="Q58" s="9">
        <v>2.0</v>
      </c>
      <c r="R58" s="9">
        <v>0.0</v>
      </c>
      <c r="S58" s="9">
        <v>0.0</v>
      </c>
      <c r="U58" s="9">
        <f t="shared" ref="U58:U63" si="17">AVERAGE(N58:S58)</f>
        <v>2.520408163</v>
      </c>
      <c r="W58" s="26" t="s">
        <v>24</v>
      </c>
      <c r="X58" s="27">
        <f t="shared" si="15"/>
        <v>2.663753197</v>
      </c>
      <c r="Y58" s="27">
        <f t="shared" si="16"/>
        <v>2.843670802</v>
      </c>
    </row>
    <row r="59">
      <c r="A59" s="19" t="s">
        <v>12</v>
      </c>
      <c r="B59" s="19" t="s">
        <v>49</v>
      </c>
      <c r="C59" s="19" t="s">
        <v>14</v>
      </c>
      <c r="D59" s="19" t="s">
        <v>27</v>
      </c>
      <c r="E59" s="19" t="s">
        <v>16</v>
      </c>
      <c r="F59" s="20">
        <v>68.0</v>
      </c>
      <c r="G59" s="20">
        <v>50.0</v>
      </c>
      <c r="H59" s="20">
        <v>37.477</v>
      </c>
      <c r="I59" s="20">
        <v>0.0</v>
      </c>
      <c r="J59" s="20">
        <v>16.00981936</v>
      </c>
      <c r="K59" s="20">
        <v>0.0</v>
      </c>
      <c r="L59" s="20">
        <v>1.36</v>
      </c>
      <c r="M59" s="6" t="s">
        <v>24</v>
      </c>
      <c r="N59" s="9">
        <v>3.0204081635</v>
      </c>
      <c r="O59" s="9">
        <v>7.0</v>
      </c>
      <c r="P59" s="9">
        <v>2.0204081635</v>
      </c>
      <c r="Q59" s="9">
        <v>0.980392157</v>
      </c>
      <c r="R59" s="9">
        <v>0.0</v>
      </c>
      <c r="S59" s="9">
        <v>4.0408163265</v>
      </c>
      <c r="U59" s="9">
        <f t="shared" si="17"/>
        <v>2.843670802</v>
      </c>
      <c r="W59" s="26" t="s">
        <v>25</v>
      </c>
      <c r="X59" s="27">
        <f t="shared" si="15"/>
        <v>1.669773421</v>
      </c>
      <c r="Y59" s="27">
        <f t="shared" si="16"/>
        <v>2.430336781</v>
      </c>
    </row>
    <row r="60">
      <c r="A60" s="19" t="s">
        <v>12</v>
      </c>
      <c r="B60" s="19" t="s">
        <v>49</v>
      </c>
      <c r="C60" s="19" t="s">
        <v>14</v>
      </c>
      <c r="D60" s="19" t="s">
        <v>27</v>
      </c>
      <c r="E60" s="19" t="s">
        <v>16</v>
      </c>
      <c r="F60" s="20">
        <v>71.0</v>
      </c>
      <c r="G60" s="20">
        <v>50.0</v>
      </c>
      <c r="H60" s="20">
        <v>39.389</v>
      </c>
      <c r="I60" s="20">
        <v>0.0</v>
      </c>
      <c r="J60" s="20">
        <v>15.23267917</v>
      </c>
      <c r="K60" s="20">
        <v>0.0</v>
      </c>
      <c r="L60" s="20">
        <v>1.42</v>
      </c>
      <c r="M60" s="6" t="s">
        <v>46</v>
      </c>
      <c r="N60" s="9">
        <v>2.0408163265</v>
      </c>
      <c r="O60" s="9">
        <v>10.0404040405</v>
      </c>
      <c r="P60" s="9">
        <v>0.0</v>
      </c>
      <c r="Q60" s="9">
        <v>2.5008003205</v>
      </c>
      <c r="R60" s="9">
        <v>0.0</v>
      </c>
      <c r="S60" s="9">
        <v>0.0</v>
      </c>
      <c r="U60" s="9">
        <f t="shared" si="17"/>
        <v>2.430336781</v>
      </c>
      <c r="W60" s="26" t="s">
        <v>26</v>
      </c>
      <c r="X60" s="27">
        <f t="shared" si="15"/>
        <v>0.3333333333</v>
      </c>
      <c r="Y60" s="27">
        <f t="shared" si="16"/>
        <v>2.003704452</v>
      </c>
    </row>
    <row r="61">
      <c r="A61" s="19" t="s">
        <v>12</v>
      </c>
      <c r="B61" s="19" t="s">
        <v>49</v>
      </c>
      <c r="C61" s="19" t="s">
        <v>14</v>
      </c>
      <c r="D61" s="19" t="s">
        <v>27</v>
      </c>
      <c r="E61" s="19" t="s">
        <v>16</v>
      </c>
      <c r="F61" s="20">
        <v>73.0</v>
      </c>
      <c r="G61" s="20">
        <v>51.0</v>
      </c>
      <c r="H61" s="20">
        <v>42.93</v>
      </c>
      <c r="I61" s="20">
        <v>2.0</v>
      </c>
      <c r="J61" s="20">
        <v>14.2557652</v>
      </c>
      <c r="K61" s="20">
        <v>3.921568627</v>
      </c>
      <c r="L61" s="20">
        <v>1.431372549</v>
      </c>
      <c r="M61" s="6" t="s">
        <v>26</v>
      </c>
      <c r="N61" s="9">
        <v>0.0</v>
      </c>
      <c r="O61" s="9">
        <v>7.9814103864999995</v>
      </c>
      <c r="P61" s="9">
        <v>1.0204081635</v>
      </c>
      <c r="Q61" s="9">
        <v>1.0204081635</v>
      </c>
      <c r="R61" s="9">
        <v>2.0</v>
      </c>
      <c r="S61" s="9">
        <v>0.0</v>
      </c>
      <c r="U61" s="9">
        <f t="shared" si="17"/>
        <v>2.003704452</v>
      </c>
      <c r="W61" s="26" t="s">
        <v>28</v>
      </c>
      <c r="X61" s="27">
        <f t="shared" si="15"/>
        <v>1.517006803</v>
      </c>
      <c r="Y61" s="27">
        <f t="shared" si="16"/>
        <v>1.506757065</v>
      </c>
    </row>
    <row r="62">
      <c r="A62" s="28" t="s">
        <v>12</v>
      </c>
      <c r="B62" s="28" t="s">
        <v>49</v>
      </c>
      <c r="C62" s="28" t="s">
        <v>33</v>
      </c>
      <c r="D62" s="28" t="s">
        <v>34</v>
      </c>
      <c r="E62" s="28" t="s">
        <v>16</v>
      </c>
      <c r="F62" s="10">
        <v>339.0</v>
      </c>
      <c r="G62" s="10">
        <v>48.0</v>
      </c>
      <c r="H62" s="10">
        <v>62.775</v>
      </c>
      <c r="I62" s="10">
        <v>1.0</v>
      </c>
      <c r="J62" s="10">
        <v>9.17562724</v>
      </c>
      <c r="K62" s="10">
        <v>2.040816327</v>
      </c>
      <c r="L62" s="10">
        <v>7.0625</v>
      </c>
      <c r="M62" s="6" t="s">
        <v>28</v>
      </c>
      <c r="N62" s="9">
        <v>3.020134228</v>
      </c>
      <c r="O62" s="9">
        <v>5.0204081635</v>
      </c>
      <c r="P62" s="9">
        <v>1.0</v>
      </c>
      <c r="Q62" s="9">
        <v>0.0</v>
      </c>
      <c r="R62" s="9">
        <v>0.0</v>
      </c>
      <c r="S62" s="9">
        <v>0.0</v>
      </c>
      <c r="U62" s="9">
        <f t="shared" si="17"/>
        <v>1.506757065</v>
      </c>
      <c r="W62" s="26" t="s">
        <v>29</v>
      </c>
      <c r="X62" s="27">
        <f t="shared" si="15"/>
        <v>2.660397492</v>
      </c>
      <c r="Y62" s="27">
        <f t="shared" si="16"/>
        <v>2.31265446</v>
      </c>
    </row>
    <row r="63">
      <c r="A63" s="28" t="s">
        <v>12</v>
      </c>
      <c r="B63" s="28" t="s">
        <v>49</v>
      </c>
      <c r="C63" s="28" t="s">
        <v>33</v>
      </c>
      <c r="D63" s="28" t="s">
        <v>34</v>
      </c>
      <c r="E63" s="28" t="s">
        <v>16</v>
      </c>
      <c r="F63" s="10">
        <v>382.0</v>
      </c>
      <c r="G63" s="10">
        <v>48.0</v>
      </c>
      <c r="H63" s="10">
        <v>51.634</v>
      </c>
      <c r="I63" s="10">
        <v>1.0</v>
      </c>
      <c r="J63" s="10">
        <v>11.15544021</v>
      </c>
      <c r="K63" s="10">
        <v>2.040816327</v>
      </c>
      <c r="L63" s="10">
        <v>7.958333333</v>
      </c>
      <c r="M63" s="6" t="s">
        <v>29</v>
      </c>
      <c r="N63" s="9">
        <v>2.0204081635</v>
      </c>
      <c r="O63" s="9">
        <v>5.970903213</v>
      </c>
      <c r="P63" s="9">
        <v>1.0</v>
      </c>
      <c r="Q63" s="9">
        <v>1.0</v>
      </c>
      <c r="R63" s="9">
        <v>2.8846153845</v>
      </c>
      <c r="S63" s="9">
        <v>1.0</v>
      </c>
      <c r="U63" s="9">
        <f t="shared" si="17"/>
        <v>2.31265446</v>
      </c>
      <c r="W63" s="25"/>
      <c r="X63" s="25"/>
      <c r="Y63" s="25"/>
    </row>
    <row r="64">
      <c r="A64" s="28" t="s">
        <v>12</v>
      </c>
      <c r="B64" s="28" t="s">
        <v>49</v>
      </c>
      <c r="C64" s="28" t="s">
        <v>33</v>
      </c>
      <c r="D64" s="28" t="s">
        <v>34</v>
      </c>
      <c r="E64" s="28" t="s">
        <v>16</v>
      </c>
      <c r="F64" s="10">
        <v>462.0</v>
      </c>
      <c r="G64" s="10">
        <v>49.0</v>
      </c>
      <c r="H64" s="10">
        <v>52.753</v>
      </c>
      <c r="I64" s="10">
        <v>0.0</v>
      </c>
      <c r="J64" s="10">
        <v>11.14628552</v>
      </c>
      <c r="K64" s="10">
        <v>0.0</v>
      </c>
      <c r="L64" s="10">
        <v>9.428571429</v>
      </c>
      <c r="W64" s="25"/>
      <c r="X64" s="25"/>
      <c r="Y64" s="25"/>
    </row>
    <row r="65">
      <c r="A65" s="28" t="s">
        <v>12</v>
      </c>
      <c r="B65" s="28" t="s">
        <v>49</v>
      </c>
      <c r="C65" s="28" t="s">
        <v>33</v>
      </c>
      <c r="D65" s="28" t="s">
        <v>34</v>
      </c>
      <c r="E65" s="28" t="s">
        <v>16</v>
      </c>
      <c r="F65" s="10">
        <v>182.0</v>
      </c>
      <c r="G65" s="10">
        <v>48.0</v>
      </c>
      <c r="H65" s="10">
        <v>37.606</v>
      </c>
      <c r="I65" s="10">
        <v>1.0</v>
      </c>
      <c r="J65" s="10">
        <v>15.31670478</v>
      </c>
      <c r="K65" s="10">
        <v>2.040816327</v>
      </c>
      <c r="L65" s="10">
        <v>3.791666667</v>
      </c>
      <c r="W65" s="29"/>
      <c r="X65" s="30" t="s">
        <v>52</v>
      </c>
      <c r="Y65" s="30" t="s">
        <v>19</v>
      </c>
    </row>
    <row r="66">
      <c r="A66" s="28" t="s">
        <v>12</v>
      </c>
      <c r="B66" s="28" t="s">
        <v>49</v>
      </c>
      <c r="C66" s="28" t="s">
        <v>33</v>
      </c>
      <c r="D66" s="28" t="s">
        <v>34</v>
      </c>
      <c r="E66" s="28" t="s">
        <v>16</v>
      </c>
      <c r="F66" s="10">
        <v>442.0</v>
      </c>
      <c r="G66" s="10">
        <v>49.0</v>
      </c>
      <c r="H66" s="10">
        <v>61.889</v>
      </c>
      <c r="I66" s="10">
        <v>0.0</v>
      </c>
      <c r="J66" s="10">
        <v>9.500880609</v>
      </c>
      <c r="K66" s="10">
        <v>0.0</v>
      </c>
      <c r="L66" s="10">
        <v>9.020408163</v>
      </c>
      <c r="W66" s="30" t="s">
        <v>48</v>
      </c>
      <c r="X66" s="31">
        <f t="shared" ref="X66:Y66" si="18">AVERAGE(X57:X62)</f>
        <v>1.693126546</v>
      </c>
      <c r="Y66" s="31">
        <f t="shared" si="18"/>
        <v>2.269588621</v>
      </c>
    </row>
    <row r="67">
      <c r="A67" s="28" t="s">
        <v>12</v>
      </c>
      <c r="B67" s="28" t="s">
        <v>49</v>
      </c>
      <c r="C67" s="28" t="s">
        <v>33</v>
      </c>
      <c r="D67" s="28" t="s">
        <v>34</v>
      </c>
      <c r="E67" s="28" t="s">
        <v>16</v>
      </c>
      <c r="F67" s="10">
        <v>343.0</v>
      </c>
      <c r="G67" s="10">
        <v>49.0</v>
      </c>
      <c r="H67" s="10">
        <v>36.325</v>
      </c>
      <c r="I67" s="10">
        <v>0.0</v>
      </c>
      <c r="J67" s="10">
        <v>16.1871989</v>
      </c>
      <c r="K67" s="10">
        <v>0.0</v>
      </c>
      <c r="L67" s="10">
        <v>7.0</v>
      </c>
      <c r="W67" s="30" t="s">
        <v>54</v>
      </c>
      <c r="X67" s="31">
        <f t="shared" ref="X67:Y67" si="19">STDEV(X57:X62)</f>
        <v>0.8833676605</v>
      </c>
      <c r="Y67" s="31">
        <f t="shared" si="19"/>
        <v>0.4632022893</v>
      </c>
    </row>
    <row r="68">
      <c r="A68" s="28" t="s">
        <v>12</v>
      </c>
      <c r="B68" s="28" t="s">
        <v>49</v>
      </c>
      <c r="C68" s="28" t="s">
        <v>33</v>
      </c>
      <c r="D68" s="28" t="s">
        <v>35</v>
      </c>
      <c r="E68" s="28" t="s">
        <v>16</v>
      </c>
      <c r="F68" s="10">
        <v>541.0</v>
      </c>
      <c r="G68" s="10">
        <v>50.0</v>
      </c>
      <c r="H68" s="10">
        <v>139.575</v>
      </c>
      <c r="I68" s="10">
        <v>0.0</v>
      </c>
      <c r="J68" s="10">
        <v>4.298764105</v>
      </c>
      <c r="K68" s="10">
        <v>0.0</v>
      </c>
      <c r="L68" s="10">
        <v>10.82</v>
      </c>
    </row>
    <row r="69">
      <c r="A69" s="28" t="s">
        <v>12</v>
      </c>
      <c r="B69" s="28" t="s">
        <v>49</v>
      </c>
      <c r="C69" s="28" t="s">
        <v>33</v>
      </c>
      <c r="D69" s="28" t="s">
        <v>35</v>
      </c>
      <c r="E69" s="28" t="s">
        <v>16</v>
      </c>
      <c r="F69" s="10">
        <v>598.0</v>
      </c>
      <c r="G69" s="10">
        <v>50.0</v>
      </c>
      <c r="H69" s="10">
        <v>96.375</v>
      </c>
      <c r="I69" s="10">
        <v>1.0</v>
      </c>
      <c r="J69" s="10">
        <v>6.225680934</v>
      </c>
      <c r="K69" s="10">
        <v>2.0</v>
      </c>
      <c r="L69" s="10">
        <v>11.96</v>
      </c>
    </row>
    <row r="70">
      <c r="A70" s="28" t="s">
        <v>12</v>
      </c>
      <c r="B70" s="28" t="s">
        <v>49</v>
      </c>
      <c r="C70" s="28" t="s">
        <v>33</v>
      </c>
      <c r="D70" s="28" t="s">
        <v>35</v>
      </c>
      <c r="E70" s="28" t="s">
        <v>16</v>
      </c>
      <c r="F70" s="10">
        <v>355.0</v>
      </c>
      <c r="G70" s="10">
        <v>50.0</v>
      </c>
      <c r="H70" s="10">
        <v>100.258</v>
      </c>
      <c r="I70" s="10">
        <v>0.0</v>
      </c>
      <c r="J70" s="10">
        <v>5.984559836</v>
      </c>
      <c r="K70" s="10">
        <v>0.0</v>
      </c>
      <c r="L70" s="10">
        <v>7.1</v>
      </c>
    </row>
    <row r="71">
      <c r="A71" s="28" t="s">
        <v>12</v>
      </c>
      <c r="B71" s="28" t="s">
        <v>49</v>
      </c>
      <c r="C71" s="28" t="s">
        <v>33</v>
      </c>
      <c r="D71" s="28" t="s">
        <v>35</v>
      </c>
      <c r="E71" s="28" t="s">
        <v>16</v>
      </c>
      <c r="F71" s="10">
        <v>244.0</v>
      </c>
      <c r="G71" s="10">
        <v>50.0</v>
      </c>
      <c r="H71" s="10">
        <v>77.211</v>
      </c>
      <c r="I71" s="10">
        <v>0.0</v>
      </c>
      <c r="J71" s="10">
        <v>7.770913471</v>
      </c>
      <c r="K71" s="10">
        <v>0.0</v>
      </c>
      <c r="L71" s="10">
        <v>4.88</v>
      </c>
      <c r="N71" s="6" t="s">
        <v>17</v>
      </c>
      <c r="O71" s="6" t="s">
        <v>55</v>
      </c>
      <c r="S71" s="6" t="s">
        <v>17</v>
      </c>
      <c r="T71" s="6" t="s">
        <v>55</v>
      </c>
    </row>
    <row r="72">
      <c r="A72" s="28" t="s">
        <v>12</v>
      </c>
      <c r="B72" s="28" t="s">
        <v>49</v>
      </c>
      <c r="C72" s="28" t="s">
        <v>33</v>
      </c>
      <c r="D72" s="28" t="s">
        <v>35</v>
      </c>
      <c r="E72" s="28" t="s">
        <v>16</v>
      </c>
      <c r="F72" s="10">
        <v>363.0</v>
      </c>
      <c r="G72" s="10">
        <v>49.0</v>
      </c>
      <c r="H72" s="10">
        <v>71.863</v>
      </c>
      <c r="I72" s="10">
        <v>1.0</v>
      </c>
      <c r="J72" s="10">
        <v>8.182235643</v>
      </c>
      <c r="K72" s="10">
        <v>2.0</v>
      </c>
      <c r="L72" s="10">
        <v>7.408163265</v>
      </c>
      <c r="N72" s="6" t="s">
        <v>56</v>
      </c>
      <c r="O72" s="6" t="s">
        <v>20</v>
      </c>
      <c r="P72" s="6" t="s">
        <v>21</v>
      </c>
      <c r="Q72" s="6" t="s">
        <v>22</v>
      </c>
      <c r="S72" s="6" t="s">
        <v>19</v>
      </c>
      <c r="T72" s="6" t="s">
        <v>20</v>
      </c>
      <c r="U72" s="6" t="s">
        <v>21</v>
      </c>
      <c r="V72" s="6" t="s">
        <v>22</v>
      </c>
    </row>
    <row r="73">
      <c r="A73" s="28" t="s">
        <v>12</v>
      </c>
      <c r="B73" s="28" t="s">
        <v>49</v>
      </c>
      <c r="C73" s="28" t="s">
        <v>33</v>
      </c>
      <c r="D73" s="28" t="s">
        <v>35</v>
      </c>
      <c r="E73" s="28" t="s">
        <v>16</v>
      </c>
      <c r="F73" s="10">
        <v>260.0</v>
      </c>
      <c r="G73" s="10">
        <v>49.0</v>
      </c>
      <c r="H73" s="10">
        <v>84.111</v>
      </c>
      <c r="I73" s="10">
        <v>1.0</v>
      </c>
      <c r="J73" s="10">
        <v>6.990762207</v>
      </c>
      <c r="K73" s="10">
        <v>2.0</v>
      </c>
      <c r="L73" s="10">
        <v>5.306122449</v>
      </c>
      <c r="N73" s="6" t="s">
        <v>23</v>
      </c>
      <c r="O73" s="5">
        <v>0.0</v>
      </c>
      <c r="P73" s="11">
        <v>0.0</v>
      </c>
      <c r="Q73" s="9">
        <f t="shared" ref="Q73:Q78" si="20">AVERAGE(O73:P73)</f>
        <v>0</v>
      </c>
      <c r="S73" s="6" t="s">
        <v>23</v>
      </c>
      <c r="T73" s="7">
        <v>6.12244898</v>
      </c>
      <c r="U73" s="8">
        <v>2.0</v>
      </c>
      <c r="V73" s="9">
        <f t="shared" ref="V73:V78" si="21">AVERAGE(T73:U73)</f>
        <v>4.06122449</v>
      </c>
    </row>
    <row r="74">
      <c r="A74" s="32" t="s">
        <v>12</v>
      </c>
      <c r="B74" s="32" t="s">
        <v>57</v>
      </c>
      <c r="C74" s="32" t="s">
        <v>33</v>
      </c>
      <c r="D74" s="32" t="s">
        <v>15</v>
      </c>
      <c r="E74" s="32" t="s">
        <v>16</v>
      </c>
      <c r="F74" s="14">
        <v>148.0</v>
      </c>
      <c r="G74" s="14">
        <v>49.0</v>
      </c>
      <c r="H74" s="14">
        <v>34.343</v>
      </c>
      <c r="I74" s="14">
        <v>0.0</v>
      </c>
      <c r="J74" s="14">
        <v>17.12139301</v>
      </c>
      <c r="K74" s="14">
        <v>0.0</v>
      </c>
      <c r="L74" s="14">
        <v>3.020408163</v>
      </c>
      <c r="N74" s="6" t="s">
        <v>24</v>
      </c>
      <c r="O74" s="5">
        <v>6.040268456</v>
      </c>
      <c r="P74" s="11">
        <v>12.0</v>
      </c>
      <c r="Q74" s="9">
        <f t="shared" si="20"/>
        <v>9.020134228</v>
      </c>
      <c r="S74" s="6" t="s">
        <v>24</v>
      </c>
      <c r="T74" s="7">
        <v>2.040816327</v>
      </c>
      <c r="U74" s="8">
        <v>4.0</v>
      </c>
      <c r="V74" s="9">
        <f t="shared" si="21"/>
        <v>3.020408164</v>
      </c>
    </row>
    <row r="75">
      <c r="A75" s="32" t="s">
        <v>12</v>
      </c>
      <c r="B75" s="32" t="s">
        <v>57</v>
      </c>
      <c r="C75" s="32" t="s">
        <v>33</v>
      </c>
      <c r="D75" s="32" t="s">
        <v>15</v>
      </c>
      <c r="E75" s="32" t="s">
        <v>16</v>
      </c>
      <c r="F75" s="14">
        <v>208.0</v>
      </c>
      <c r="G75" s="14">
        <v>49.0</v>
      </c>
      <c r="H75" s="14">
        <v>48.573</v>
      </c>
      <c r="I75" s="14">
        <v>0.0</v>
      </c>
      <c r="J75" s="14">
        <v>12.1054907</v>
      </c>
      <c r="K75" s="14">
        <v>0.0</v>
      </c>
      <c r="L75" s="14">
        <v>4.244897959</v>
      </c>
      <c r="N75" s="6" t="s">
        <v>25</v>
      </c>
      <c r="O75" s="5">
        <v>0.0</v>
      </c>
      <c r="P75" s="11">
        <v>7.874015748</v>
      </c>
      <c r="Q75" s="9">
        <f t="shared" si="20"/>
        <v>3.937007874</v>
      </c>
      <c r="S75" s="6" t="s">
        <v>25</v>
      </c>
      <c r="T75" s="7">
        <v>4.081632653</v>
      </c>
      <c r="U75" s="8">
        <v>0.0</v>
      </c>
      <c r="V75" s="9">
        <f t="shared" si="21"/>
        <v>2.040816327</v>
      </c>
    </row>
    <row r="76">
      <c r="A76" s="32" t="s">
        <v>12</v>
      </c>
      <c r="B76" s="32" t="s">
        <v>57</v>
      </c>
      <c r="C76" s="32" t="s">
        <v>33</v>
      </c>
      <c r="D76" s="32" t="s">
        <v>15</v>
      </c>
      <c r="E76" s="32" t="s">
        <v>16</v>
      </c>
      <c r="F76" s="14">
        <v>264.0</v>
      </c>
      <c r="G76" s="14">
        <v>48.0</v>
      </c>
      <c r="H76" s="14">
        <v>43.412</v>
      </c>
      <c r="I76" s="14">
        <v>1.0</v>
      </c>
      <c r="J76" s="14">
        <v>13.26822077</v>
      </c>
      <c r="K76" s="14">
        <v>2.040816327</v>
      </c>
      <c r="L76" s="14">
        <v>5.5</v>
      </c>
      <c r="N76" s="6" t="s">
        <v>26</v>
      </c>
      <c r="O76" s="5">
        <v>0.0</v>
      </c>
      <c r="P76" s="11">
        <v>4.0</v>
      </c>
      <c r="Q76" s="9">
        <f t="shared" si="20"/>
        <v>2</v>
      </c>
      <c r="S76" s="6" t="s">
        <v>26</v>
      </c>
      <c r="T76" s="7">
        <v>0.0</v>
      </c>
      <c r="U76" s="8">
        <v>0.0</v>
      </c>
      <c r="V76" s="9">
        <f t="shared" si="21"/>
        <v>0</v>
      </c>
    </row>
    <row r="77">
      <c r="A77" s="32" t="s">
        <v>12</v>
      </c>
      <c r="B77" s="32" t="s">
        <v>57</v>
      </c>
      <c r="C77" s="32" t="s">
        <v>33</v>
      </c>
      <c r="D77" s="32" t="s">
        <v>15</v>
      </c>
      <c r="E77" s="32" t="s">
        <v>16</v>
      </c>
      <c r="F77" s="14">
        <v>223.0</v>
      </c>
      <c r="G77" s="14">
        <v>48.0</v>
      </c>
      <c r="H77" s="14">
        <v>38.593</v>
      </c>
      <c r="I77" s="14">
        <v>1.0</v>
      </c>
      <c r="J77" s="14">
        <v>14.9249864</v>
      </c>
      <c r="K77" s="14">
        <v>2.040816327</v>
      </c>
      <c r="L77" s="14">
        <v>4.645833333</v>
      </c>
      <c r="N77" s="6" t="s">
        <v>28</v>
      </c>
      <c r="O77" s="5">
        <v>2.040816327</v>
      </c>
      <c r="P77" s="11">
        <v>4.0</v>
      </c>
      <c r="Q77" s="9">
        <f t="shared" si="20"/>
        <v>3.020408164</v>
      </c>
      <c r="S77" s="6" t="s">
        <v>28</v>
      </c>
      <c r="T77" s="7">
        <v>6.040268456</v>
      </c>
      <c r="U77" s="8">
        <v>0.0</v>
      </c>
      <c r="V77" s="9">
        <f t="shared" si="21"/>
        <v>3.020134228</v>
      </c>
    </row>
    <row r="78">
      <c r="A78" s="32" t="s">
        <v>12</v>
      </c>
      <c r="B78" s="32" t="s">
        <v>57</v>
      </c>
      <c r="C78" s="32" t="s">
        <v>33</v>
      </c>
      <c r="D78" s="32" t="s">
        <v>15</v>
      </c>
      <c r="E78" s="32" t="s">
        <v>16</v>
      </c>
      <c r="F78" s="14">
        <v>299.0</v>
      </c>
      <c r="G78" s="14">
        <v>49.0</v>
      </c>
      <c r="H78" s="14">
        <v>37.17</v>
      </c>
      <c r="I78" s="14">
        <v>0.0</v>
      </c>
      <c r="J78" s="14">
        <v>15.81920904</v>
      </c>
      <c r="K78" s="14">
        <v>0.0</v>
      </c>
      <c r="L78" s="14">
        <v>6.102040816</v>
      </c>
      <c r="N78" s="6" t="s">
        <v>29</v>
      </c>
      <c r="O78" s="5">
        <v>2.040816327</v>
      </c>
      <c r="P78" s="11">
        <v>18.0</v>
      </c>
      <c r="Q78" s="9">
        <f t="shared" si="20"/>
        <v>10.02040816</v>
      </c>
      <c r="S78" s="6" t="s">
        <v>29</v>
      </c>
      <c r="T78" s="7">
        <v>2.040816327</v>
      </c>
      <c r="U78" s="8">
        <v>2.0</v>
      </c>
      <c r="V78" s="9">
        <f t="shared" si="21"/>
        <v>2.020408164</v>
      </c>
    </row>
    <row r="79">
      <c r="A79" s="32" t="s">
        <v>12</v>
      </c>
      <c r="B79" s="32" t="s">
        <v>57</v>
      </c>
      <c r="C79" s="32" t="s">
        <v>33</v>
      </c>
      <c r="D79" s="32" t="s">
        <v>15</v>
      </c>
      <c r="E79" s="32" t="s">
        <v>16</v>
      </c>
      <c r="F79" s="14">
        <v>175.0</v>
      </c>
      <c r="G79" s="14">
        <v>49.0</v>
      </c>
      <c r="H79" s="14">
        <v>38.025</v>
      </c>
      <c r="I79" s="14">
        <v>0.0</v>
      </c>
      <c r="J79" s="14">
        <v>15.46351085</v>
      </c>
      <c r="K79" s="14">
        <v>0.0</v>
      </c>
      <c r="L79" s="14">
        <v>3.571428571</v>
      </c>
    </row>
    <row r="80">
      <c r="A80" s="32" t="s">
        <v>12</v>
      </c>
      <c r="B80" s="32" t="s">
        <v>57</v>
      </c>
      <c r="C80" s="32" t="s">
        <v>33</v>
      </c>
      <c r="D80" s="32" t="s">
        <v>27</v>
      </c>
      <c r="E80" s="32" t="s">
        <v>16</v>
      </c>
      <c r="F80" s="14">
        <v>165.0</v>
      </c>
      <c r="G80" s="14">
        <v>49.0</v>
      </c>
      <c r="H80" s="14">
        <v>57.838</v>
      </c>
      <c r="I80" s="14">
        <v>2.0</v>
      </c>
      <c r="J80" s="14">
        <v>10.16632664</v>
      </c>
      <c r="K80" s="14">
        <v>4.0</v>
      </c>
      <c r="L80" s="14">
        <v>3.367346939</v>
      </c>
      <c r="N80" s="6" t="s">
        <v>31</v>
      </c>
      <c r="O80" s="6" t="s">
        <v>55</v>
      </c>
      <c r="S80" s="6" t="s">
        <v>31</v>
      </c>
      <c r="T80" s="6" t="s">
        <v>55</v>
      </c>
    </row>
    <row r="81">
      <c r="A81" s="32" t="s">
        <v>12</v>
      </c>
      <c r="B81" s="32" t="s">
        <v>57</v>
      </c>
      <c r="C81" s="32" t="s">
        <v>33</v>
      </c>
      <c r="D81" s="32" t="s">
        <v>27</v>
      </c>
      <c r="E81" s="32" t="s">
        <v>16</v>
      </c>
      <c r="F81" s="14">
        <v>152.0</v>
      </c>
      <c r="G81" s="14">
        <v>51.0</v>
      </c>
      <c r="H81" s="14">
        <v>58.985</v>
      </c>
      <c r="I81" s="14">
        <v>1.0</v>
      </c>
      <c r="J81" s="14">
        <v>10.3755192</v>
      </c>
      <c r="K81" s="14">
        <v>1.960784314</v>
      </c>
      <c r="L81" s="14">
        <v>2.980392157</v>
      </c>
      <c r="N81" s="6" t="s">
        <v>56</v>
      </c>
      <c r="O81" s="6" t="s">
        <v>20</v>
      </c>
      <c r="P81" s="6" t="s">
        <v>21</v>
      </c>
      <c r="Q81" s="6" t="s">
        <v>22</v>
      </c>
      <c r="S81" s="6" t="s">
        <v>58</v>
      </c>
      <c r="T81" s="6" t="s">
        <v>20</v>
      </c>
      <c r="U81" s="6" t="s">
        <v>21</v>
      </c>
      <c r="V81" s="6" t="s">
        <v>22</v>
      </c>
    </row>
    <row r="82">
      <c r="A82" s="32" t="s">
        <v>12</v>
      </c>
      <c r="B82" s="32" t="s">
        <v>57</v>
      </c>
      <c r="C82" s="32" t="s">
        <v>33</v>
      </c>
      <c r="D82" s="32" t="s">
        <v>27</v>
      </c>
      <c r="E82" s="32" t="s">
        <v>16</v>
      </c>
      <c r="F82" s="14">
        <v>152.0</v>
      </c>
      <c r="G82" s="14">
        <v>51.0</v>
      </c>
      <c r="H82" s="14">
        <v>58.985</v>
      </c>
      <c r="I82" s="14">
        <v>1.0</v>
      </c>
      <c r="J82" s="14">
        <v>11.5755192</v>
      </c>
      <c r="K82" s="14">
        <v>2.960784314</v>
      </c>
      <c r="L82" s="14">
        <v>3.980392157</v>
      </c>
      <c r="N82" s="6" t="s">
        <v>23</v>
      </c>
      <c r="O82" s="5">
        <v>0.0</v>
      </c>
      <c r="P82" s="11">
        <v>2.0</v>
      </c>
      <c r="Q82" s="9">
        <f t="shared" ref="Q82:Q87" si="22">AVERAGE(O82:P82)</f>
        <v>1</v>
      </c>
      <c r="S82" s="6" t="s">
        <v>23</v>
      </c>
      <c r="T82" s="7">
        <v>4.081632653</v>
      </c>
      <c r="U82" s="8">
        <v>12.0</v>
      </c>
      <c r="V82" s="9">
        <f t="shared" ref="V82:V87" si="23">AVERAGE(T82:U82)</f>
        <v>8.040816327</v>
      </c>
    </row>
    <row r="83">
      <c r="A83" s="32" t="s">
        <v>12</v>
      </c>
      <c r="B83" s="32" t="s">
        <v>57</v>
      </c>
      <c r="C83" s="32" t="s">
        <v>33</v>
      </c>
      <c r="D83" s="32" t="s">
        <v>27</v>
      </c>
      <c r="E83" s="32" t="s">
        <v>16</v>
      </c>
      <c r="F83" s="14">
        <v>264.0</v>
      </c>
      <c r="G83" s="14">
        <v>50.0</v>
      </c>
      <c r="H83" s="14">
        <v>56.488</v>
      </c>
      <c r="I83" s="14">
        <v>0.0</v>
      </c>
      <c r="J83" s="14">
        <v>12.94828317</v>
      </c>
      <c r="K83" s="14">
        <v>0.0</v>
      </c>
      <c r="L83" s="14">
        <v>5.28</v>
      </c>
      <c r="N83" s="6" t="s">
        <v>24</v>
      </c>
      <c r="O83" s="5">
        <v>0.0</v>
      </c>
      <c r="P83" s="11">
        <v>0.0</v>
      </c>
      <c r="Q83" s="9">
        <f t="shared" si="22"/>
        <v>0</v>
      </c>
      <c r="S83" s="6" t="s">
        <v>24</v>
      </c>
      <c r="T83" s="7">
        <v>0.0</v>
      </c>
      <c r="U83" s="8">
        <v>14.0</v>
      </c>
      <c r="V83" s="9">
        <f t="shared" si="23"/>
        <v>7</v>
      </c>
    </row>
    <row r="84">
      <c r="A84" s="32" t="s">
        <v>12</v>
      </c>
      <c r="B84" s="32" t="s">
        <v>57</v>
      </c>
      <c r="C84" s="32" t="s">
        <v>33</v>
      </c>
      <c r="D84" s="32" t="s">
        <v>27</v>
      </c>
      <c r="E84" s="32" t="s">
        <v>16</v>
      </c>
      <c r="F84" s="14">
        <v>289.0</v>
      </c>
      <c r="G84" s="14">
        <v>50.0</v>
      </c>
      <c r="H84" s="14">
        <v>53.657</v>
      </c>
      <c r="I84" s="14">
        <v>0.0</v>
      </c>
      <c r="J84" s="14">
        <v>11.40334158</v>
      </c>
      <c r="K84" s="14">
        <v>0.0</v>
      </c>
      <c r="L84" s="14">
        <v>5.78</v>
      </c>
      <c r="N84" s="6" t="s">
        <v>25</v>
      </c>
      <c r="O84" s="5">
        <v>0.0</v>
      </c>
      <c r="P84" s="11">
        <v>0.0</v>
      </c>
      <c r="Q84" s="9">
        <f t="shared" si="22"/>
        <v>0</v>
      </c>
      <c r="S84" s="6" t="s">
        <v>25</v>
      </c>
      <c r="T84" s="7">
        <v>8.080808081</v>
      </c>
      <c r="U84" s="8">
        <v>12.0</v>
      </c>
      <c r="V84" s="9">
        <f t="shared" si="23"/>
        <v>10.04040404</v>
      </c>
    </row>
    <row r="85">
      <c r="A85" s="32" t="s">
        <v>12</v>
      </c>
      <c r="B85" s="32" t="s">
        <v>57</v>
      </c>
      <c r="C85" s="32" t="s">
        <v>33</v>
      </c>
      <c r="D85" s="32" t="s">
        <v>27</v>
      </c>
      <c r="E85" s="32" t="s">
        <v>16</v>
      </c>
      <c r="F85" s="14">
        <v>200.0</v>
      </c>
      <c r="G85" s="14">
        <v>49.0</v>
      </c>
      <c r="H85" s="14">
        <v>51.166</v>
      </c>
      <c r="I85" s="14">
        <v>1.0</v>
      </c>
      <c r="J85" s="14">
        <v>11.5271136</v>
      </c>
      <c r="K85" s="14">
        <v>2.0</v>
      </c>
      <c r="L85" s="14">
        <v>1.040816327</v>
      </c>
      <c r="N85" s="6" t="s">
        <v>26</v>
      </c>
      <c r="O85" s="5">
        <v>0.0</v>
      </c>
      <c r="P85" s="11">
        <v>0.0</v>
      </c>
      <c r="Q85" s="9">
        <f t="shared" si="22"/>
        <v>0</v>
      </c>
      <c r="S85" s="6" t="s">
        <v>26</v>
      </c>
      <c r="T85" s="7">
        <v>4.081632653</v>
      </c>
      <c r="U85" s="8">
        <v>11.88118812</v>
      </c>
      <c r="V85" s="9">
        <f t="shared" si="23"/>
        <v>7.981410387</v>
      </c>
    </row>
    <row r="86">
      <c r="A86" s="32" t="s">
        <v>12</v>
      </c>
      <c r="B86" s="32" t="s">
        <v>57</v>
      </c>
      <c r="C86" s="32" t="s">
        <v>14</v>
      </c>
      <c r="D86" s="32" t="s">
        <v>34</v>
      </c>
      <c r="E86" s="32" t="s">
        <v>16</v>
      </c>
      <c r="F86" s="14">
        <v>67.0</v>
      </c>
      <c r="G86" s="14">
        <v>49.0</v>
      </c>
      <c r="H86" s="14">
        <v>30.66</v>
      </c>
      <c r="I86" s="14">
        <v>1.0</v>
      </c>
      <c r="J86" s="14">
        <v>19.17808219</v>
      </c>
      <c r="K86" s="14">
        <v>2.040816327</v>
      </c>
      <c r="L86" s="14">
        <v>1.367346939</v>
      </c>
      <c r="N86" s="6" t="s">
        <v>28</v>
      </c>
      <c r="O86" s="5">
        <v>0.0</v>
      </c>
      <c r="P86" s="11">
        <v>0.0</v>
      </c>
      <c r="Q86" s="9">
        <f t="shared" si="22"/>
        <v>0</v>
      </c>
      <c r="S86" s="6" t="s">
        <v>28</v>
      </c>
      <c r="T86" s="7">
        <v>2.040816327</v>
      </c>
      <c r="U86" s="8">
        <v>8.0</v>
      </c>
      <c r="V86" s="9">
        <f t="shared" si="23"/>
        <v>5.020408164</v>
      </c>
    </row>
    <row r="87">
      <c r="A87" s="32" t="s">
        <v>12</v>
      </c>
      <c r="B87" s="32" t="s">
        <v>57</v>
      </c>
      <c r="C87" s="32" t="s">
        <v>14</v>
      </c>
      <c r="D87" s="32" t="s">
        <v>34</v>
      </c>
      <c r="E87" s="32" t="s">
        <v>16</v>
      </c>
      <c r="F87" s="14">
        <v>66.0</v>
      </c>
      <c r="G87" s="14">
        <v>49.0</v>
      </c>
      <c r="H87" s="14">
        <v>25.235</v>
      </c>
      <c r="I87" s="14">
        <v>0.0</v>
      </c>
      <c r="J87" s="14">
        <v>23.30097087</v>
      </c>
      <c r="K87" s="14">
        <v>0.0</v>
      </c>
      <c r="L87" s="14">
        <v>1.346938776</v>
      </c>
      <c r="N87" s="6" t="s">
        <v>29</v>
      </c>
      <c r="O87" s="5">
        <v>0.0</v>
      </c>
      <c r="P87" s="11">
        <v>0.0</v>
      </c>
      <c r="Q87" s="9">
        <f t="shared" si="22"/>
        <v>0</v>
      </c>
      <c r="S87" s="6" t="s">
        <v>29</v>
      </c>
      <c r="T87" s="7">
        <v>2.040816327</v>
      </c>
      <c r="U87" s="8">
        <v>9.900990099</v>
      </c>
      <c r="V87" s="9">
        <f t="shared" si="23"/>
        <v>5.970903213</v>
      </c>
    </row>
    <row r="88">
      <c r="A88" s="32" t="s">
        <v>12</v>
      </c>
      <c r="B88" s="32" t="s">
        <v>57</v>
      </c>
      <c r="C88" s="32" t="s">
        <v>14</v>
      </c>
      <c r="D88" s="32" t="s">
        <v>34</v>
      </c>
      <c r="E88" s="32" t="s">
        <v>16</v>
      </c>
      <c r="F88" s="14">
        <v>68.0</v>
      </c>
      <c r="G88" s="14">
        <v>49.0</v>
      </c>
      <c r="H88" s="14">
        <v>42.274</v>
      </c>
      <c r="I88" s="14">
        <v>0.0</v>
      </c>
      <c r="J88" s="14">
        <v>13.90925865</v>
      </c>
      <c r="K88" s="14">
        <v>0.0</v>
      </c>
      <c r="L88" s="14">
        <v>1.387755102</v>
      </c>
    </row>
    <row r="89">
      <c r="A89" s="32" t="s">
        <v>12</v>
      </c>
      <c r="B89" s="32" t="s">
        <v>57</v>
      </c>
      <c r="C89" s="32" t="s">
        <v>14</v>
      </c>
      <c r="D89" s="32" t="s">
        <v>34</v>
      </c>
      <c r="E89" s="32" t="s">
        <v>16</v>
      </c>
      <c r="F89" s="14">
        <v>86.0</v>
      </c>
      <c r="G89" s="14">
        <v>49.0</v>
      </c>
      <c r="H89" s="14">
        <v>28.288</v>
      </c>
      <c r="I89" s="14">
        <v>0.0</v>
      </c>
      <c r="J89" s="14">
        <v>20.7861991</v>
      </c>
      <c r="K89" s="14">
        <v>0.0</v>
      </c>
      <c r="L89" s="14">
        <v>1.755102041</v>
      </c>
      <c r="N89" s="6" t="s">
        <v>18</v>
      </c>
      <c r="O89" s="6" t="s">
        <v>55</v>
      </c>
      <c r="S89" s="6" t="s">
        <v>18</v>
      </c>
      <c r="T89" s="6" t="s">
        <v>55</v>
      </c>
    </row>
    <row r="90">
      <c r="A90" s="32" t="s">
        <v>12</v>
      </c>
      <c r="B90" s="32" t="s">
        <v>57</v>
      </c>
      <c r="C90" s="32" t="s">
        <v>14</v>
      </c>
      <c r="D90" s="32" t="s">
        <v>34</v>
      </c>
      <c r="E90" s="32" t="s">
        <v>16</v>
      </c>
      <c r="F90" s="14">
        <v>79.0</v>
      </c>
      <c r="G90" s="14">
        <v>49.0</v>
      </c>
      <c r="H90" s="14">
        <v>23.418</v>
      </c>
      <c r="I90" s="14">
        <v>0.0</v>
      </c>
      <c r="J90" s="14">
        <v>25.1088906</v>
      </c>
      <c r="K90" s="14">
        <v>0.0</v>
      </c>
      <c r="L90" s="14">
        <v>1.612244898</v>
      </c>
      <c r="N90" s="6" t="s">
        <v>56</v>
      </c>
      <c r="O90" s="6" t="s">
        <v>20</v>
      </c>
      <c r="P90" s="6" t="s">
        <v>21</v>
      </c>
      <c r="Q90" s="6" t="s">
        <v>22</v>
      </c>
      <c r="S90" s="6" t="s">
        <v>58</v>
      </c>
      <c r="T90" s="6" t="s">
        <v>20</v>
      </c>
      <c r="U90" s="6" t="s">
        <v>21</v>
      </c>
      <c r="V90" s="6" t="s">
        <v>22</v>
      </c>
    </row>
    <row r="91">
      <c r="A91" s="32" t="s">
        <v>12</v>
      </c>
      <c r="B91" s="32" t="s">
        <v>57</v>
      </c>
      <c r="C91" s="32" t="s">
        <v>14</v>
      </c>
      <c r="D91" s="32" t="s">
        <v>34</v>
      </c>
      <c r="E91" s="32" t="s">
        <v>16</v>
      </c>
      <c r="F91" s="14">
        <v>69.0</v>
      </c>
      <c r="G91" s="14">
        <v>49.0</v>
      </c>
      <c r="H91" s="14">
        <v>22.632</v>
      </c>
      <c r="I91" s="14">
        <v>0.0</v>
      </c>
      <c r="J91" s="14">
        <v>25.98091198</v>
      </c>
      <c r="K91" s="14">
        <v>0.0</v>
      </c>
      <c r="L91" s="14">
        <v>1.408163265</v>
      </c>
      <c r="N91" s="6" t="s">
        <v>23</v>
      </c>
      <c r="O91" s="20">
        <v>0.0</v>
      </c>
      <c r="P91" s="20">
        <v>3.846153846</v>
      </c>
      <c r="Q91" s="9">
        <f t="shared" ref="Q91:Q96" si="24">AVERAGE(O91:P91)</f>
        <v>1.923076923</v>
      </c>
      <c r="S91" s="6" t="s">
        <v>23</v>
      </c>
      <c r="T91" s="10">
        <v>2.040816327</v>
      </c>
      <c r="U91" s="10">
        <v>0.0</v>
      </c>
      <c r="V91" s="9">
        <f t="shared" ref="V91:V96" si="25">AVERAGE(T91:U91)</f>
        <v>1.020408164</v>
      </c>
    </row>
    <row r="92">
      <c r="A92" s="32" t="s">
        <v>12</v>
      </c>
      <c r="B92" s="32" t="s">
        <v>57</v>
      </c>
      <c r="C92" s="32" t="s">
        <v>14</v>
      </c>
      <c r="D92" s="32" t="s">
        <v>35</v>
      </c>
      <c r="E92" s="32" t="s">
        <v>16</v>
      </c>
      <c r="F92" s="14">
        <v>63.0</v>
      </c>
      <c r="G92" s="14">
        <v>50.0</v>
      </c>
      <c r="H92" s="14">
        <v>30.553</v>
      </c>
      <c r="I92" s="14">
        <v>1.0</v>
      </c>
      <c r="J92" s="14">
        <v>19.63800609</v>
      </c>
      <c r="K92" s="14">
        <v>2.0</v>
      </c>
      <c r="L92" s="14">
        <v>1.26</v>
      </c>
      <c r="N92" s="6" t="s">
        <v>24</v>
      </c>
      <c r="O92" s="20">
        <v>0.0</v>
      </c>
      <c r="P92" s="20">
        <v>3.921568627</v>
      </c>
      <c r="Q92" s="9">
        <f t="shared" si="24"/>
        <v>1.960784314</v>
      </c>
      <c r="S92" s="6" t="s">
        <v>24</v>
      </c>
      <c r="T92" s="10">
        <v>2.040816327</v>
      </c>
      <c r="U92" s="10">
        <v>2.0</v>
      </c>
      <c r="V92" s="9">
        <f t="shared" si="25"/>
        <v>2.020408164</v>
      </c>
    </row>
    <row r="93">
      <c r="A93" s="32" t="s">
        <v>12</v>
      </c>
      <c r="B93" s="32" t="s">
        <v>57</v>
      </c>
      <c r="C93" s="32" t="s">
        <v>14</v>
      </c>
      <c r="D93" s="32" t="s">
        <v>35</v>
      </c>
      <c r="E93" s="32" t="s">
        <v>16</v>
      </c>
      <c r="F93" s="14">
        <v>64.0</v>
      </c>
      <c r="G93" s="14">
        <v>50.0</v>
      </c>
      <c r="H93" s="14">
        <v>33.843</v>
      </c>
      <c r="I93" s="14">
        <v>1.0</v>
      </c>
      <c r="J93" s="14">
        <v>18.2201016</v>
      </c>
      <c r="K93" s="14">
        <v>2.0</v>
      </c>
      <c r="L93" s="14">
        <v>1.38</v>
      </c>
      <c r="N93" s="6" t="s">
        <v>25</v>
      </c>
      <c r="O93" s="20">
        <v>4.081632653</v>
      </c>
      <c r="P93" s="20">
        <v>0.0</v>
      </c>
      <c r="Q93" s="9">
        <f t="shared" si="24"/>
        <v>2.040816327</v>
      </c>
      <c r="S93" s="6" t="s">
        <v>25</v>
      </c>
      <c r="T93" s="10">
        <v>0.0</v>
      </c>
      <c r="U93" s="10">
        <v>0.0</v>
      </c>
      <c r="V93" s="9">
        <f t="shared" si="25"/>
        <v>0</v>
      </c>
    </row>
    <row r="94">
      <c r="A94" s="32" t="s">
        <v>12</v>
      </c>
      <c r="B94" s="32" t="s">
        <v>57</v>
      </c>
      <c r="C94" s="32" t="s">
        <v>14</v>
      </c>
      <c r="D94" s="32" t="s">
        <v>35</v>
      </c>
      <c r="E94" s="32" t="s">
        <v>16</v>
      </c>
      <c r="F94" s="14">
        <v>69.0</v>
      </c>
      <c r="G94" s="14">
        <v>50.0</v>
      </c>
      <c r="H94" s="14">
        <v>34.843</v>
      </c>
      <c r="I94" s="14">
        <v>1.0</v>
      </c>
      <c r="J94" s="14">
        <v>17.2201016</v>
      </c>
      <c r="K94" s="14">
        <v>2.0</v>
      </c>
      <c r="L94" s="14">
        <v>1.38</v>
      </c>
      <c r="N94" s="6" t="s">
        <v>26</v>
      </c>
      <c r="O94" s="20">
        <v>0.0</v>
      </c>
      <c r="P94" s="20">
        <v>0.0</v>
      </c>
      <c r="Q94" s="9">
        <f t="shared" si="24"/>
        <v>0</v>
      </c>
      <c r="S94" s="6" t="s">
        <v>26</v>
      </c>
      <c r="T94" s="10">
        <v>2.040816327</v>
      </c>
      <c r="U94" s="10">
        <v>0.0</v>
      </c>
      <c r="V94" s="9">
        <f t="shared" si="25"/>
        <v>1.020408164</v>
      </c>
    </row>
    <row r="95">
      <c r="A95" s="32" t="s">
        <v>12</v>
      </c>
      <c r="B95" s="32" t="s">
        <v>57</v>
      </c>
      <c r="C95" s="32" t="s">
        <v>14</v>
      </c>
      <c r="D95" s="32" t="s">
        <v>35</v>
      </c>
      <c r="E95" s="32" t="s">
        <v>16</v>
      </c>
      <c r="F95" s="14">
        <v>63.0</v>
      </c>
      <c r="G95" s="14">
        <v>50.0</v>
      </c>
      <c r="H95" s="14">
        <v>30.79</v>
      </c>
      <c r="I95" s="14">
        <v>0.0</v>
      </c>
      <c r="J95" s="14">
        <v>19.48684638</v>
      </c>
      <c r="K95" s="14">
        <v>0.0</v>
      </c>
      <c r="L95" s="14">
        <v>1.26</v>
      </c>
      <c r="N95" s="6" t="s">
        <v>28</v>
      </c>
      <c r="O95" s="20">
        <v>2.040816327</v>
      </c>
      <c r="P95" s="20">
        <v>0.0</v>
      </c>
      <c r="Q95" s="9">
        <f t="shared" si="24"/>
        <v>1.020408164</v>
      </c>
      <c r="S95" s="6" t="s">
        <v>28</v>
      </c>
      <c r="T95" s="10">
        <v>0.0</v>
      </c>
      <c r="U95" s="10">
        <v>2.0</v>
      </c>
      <c r="V95" s="9">
        <f t="shared" si="25"/>
        <v>1</v>
      </c>
    </row>
    <row r="96">
      <c r="A96" s="32" t="s">
        <v>12</v>
      </c>
      <c r="B96" s="32" t="s">
        <v>57</v>
      </c>
      <c r="C96" s="32" t="s">
        <v>14</v>
      </c>
      <c r="D96" s="32" t="s">
        <v>35</v>
      </c>
      <c r="E96" s="32" t="s">
        <v>16</v>
      </c>
      <c r="F96" s="14">
        <v>63.0</v>
      </c>
      <c r="G96" s="14">
        <v>50.0</v>
      </c>
      <c r="H96" s="14">
        <v>31.263</v>
      </c>
      <c r="I96" s="14">
        <v>1.0</v>
      </c>
      <c r="J96" s="14">
        <v>19.19201612</v>
      </c>
      <c r="K96" s="14">
        <v>2.0</v>
      </c>
      <c r="L96" s="14">
        <v>1.26</v>
      </c>
      <c r="N96" s="6" t="s">
        <v>29</v>
      </c>
      <c r="O96" s="20">
        <v>2.040816327</v>
      </c>
      <c r="P96" s="20">
        <v>3.921568627</v>
      </c>
      <c r="Q96" s="9">
        <f t="shared" si="24"/>
        <v>2.981192477</v>
      </c>
      <c r="S96" s="6" t="s">
        <v>29</v>
      </c>
      <c r="T96" s="10">
        <v>0.0</v>
      </c>
      <c r="U96" s="10">
        <v>2.0</v>
      </c>
      <c r="V96" s="9">
        <f t="shared" si="25"/>
        <v>1</v>
      </c>
    </row>
    <row r="97">
      <c r="A97" s="32" t="s">
        <v>12</v>
      </c>
      <c r="B97" s="32" t="s">
        <v>57</v>
      </c>
      <c r="C97" s="32" t="s">
        <v>14</v>
      </c>
      <c r="D97" s="32" t="s">
        <v>35</v>
      </c>
      <c r="E97" s="32" t="s">
        <v>16</v>
      </c>
      <c r="F97" s="14">
        <v>66.0</v>
      </c>
      <c r="G97" s="14">
        <v>50.0</v>
      </c>
      <c r="H97" s="14">
        <v>33.979</v>
      </c>
      <c r="I97" s="14">
        <v>0.0</v>
      </c>
      <c r="J97" s="14">
        <v>17.65796521</v>
      </c>
      <c r="K97" s="14">
        <v>0.0</v>
      </c>
      <c r="L97" s="14">
        <v>1.32</v>
      </c>
    </row>
    <row r="98">
      <c r="A98" s="4" t="s">
        <v>12</v>
      </c>
      <c r="B98" s="4" t="s">
        <v>59</v>
      </c>
      <c r="C98" s="4" t="s">
        <v>14</v>
      </c>
      <c r="D98" s="4" t="s">
        <v>15</v>
      </c>
      <c r="E98" s="4" t="s">
        <v>16</v>
      </c>
      <c r="F98" s="5">
        <v>220.0</v>
      </c>
      <c r="G98" s="5">
        <v>49.0</v>
      </c>
      <c r="H98" s="5">
        <v>42.399</v>
      </c>
      <c r="I98" s="5">
        <v>0.0</v>
      </c>
      <c r="J98" s="5">
        <v>13.86825161</v>
      </c>
      <c r="K98" s="5">
        <v>0.0</v>
      </c>
      <c r="L98" s="5">
        <v>4.489795918</v>
      </c>
      <c r="N98" s="6" t="s">
        <v>32</v>
      </c>
      <c r="O98" s="6" t="s">
        <v>55</v>
      </c>
      <c r="S98" s="6" t="s">
        <v>32</v>
      </c>
      <c r="T98" s="6" t="s">
        <v>55</v>
      </c>
    </row>
    <row r="99">
      <c r="A99" s="4" t="s">
        <v>12</v>
      </c>
      <c r="B99" s="4" t="s">
        <v>59</v>
      </c>
      <c r="C99" s="4" t="s">
        <v>14</v>
      </c>
      <c r="D99" s="4" t="s">
        <v>15</v>
      </c>
      <c r="E99" s="4" t="s">
        <v>16</v>
      </c>
      <c r="F99" s="5">
        <v>109.0</v>
      </c>
      <c r="G99" s="5">
        <v>49.0</v>
      </c>
      <c r="H99" s="5">
        <v>28.175</v>
      </c>
      <c r="I99" s="5">
        <v>2.0</v>
      </c>
      <c r="J99" s="5">
        <v>20.86956522</v>
      </c>
      <c r="K99" s="5">
        <v>4.081632653</v>
      </c>
      <c r="L99" s="5">
        <v>2.224489796</v>
      </c>
      <c r="N99" s="6" t="s">
        <v>56</v>
      </c>
      <c r="O99" s="6" t="s">
        <v>20</v>
      </c>
      <c r="P99" s="6" t="s">
        <v>21</v>
      </c>
      <c r="Q99" s="6" t="s">
        <v>22</v>
      </c>
      <c r="S99" s="6" t="s">
        <v>58</v>
      </c>
      <c r="T99" s="6" t="s">
        <v>20</v>
      </c>
      <c r="U99" s="6" t="s">
        <v>21</v>
      </c>
      <c r="V99" s="6" t="s">
        <v>22</v>
      </c>
    </row>
    <row r="100">
      <c r="A100" s="4" t="s">
        <v>12</v>
      </c>
      <c r="B100" s="4" t="s">
        <v>59</v>
      </c>
      <c r="C100" s="4" t="s">
        <v>14</v>
      </c>
      <c r="D100" s="4" t="s">
        <v>15</v>
      </c>
      <c r="E100" s="4" t="s">
        <v>16</v>
      </c>
      <c r="F100" s="5">
        <v>150.0</v>
      </c>
      <c r="G100" s="5">
        <v>48.0</v>
      </c>
      <c r="H100" s="5">
        <v>31.867</v>
      </c>
      <c r="I100" s="5">
        <v>1.0</v>
      </c>
      <c r="J100" s="5">
        <v>18.07512474</v>
      </c>
      <c r="K100" s="5">
        <v>2.040816327</v>
      </c>
      <c r="L100" s="5">
        <v>3.125</v>
      </c>
      <c r="N100" s="6" t="s">
        <v>23</v>
      </c>
      <c r="O100" s="14">
        <v>2.040816327</v>
      </c>
      <c r="P100" s="14">
        <v>2.0</v>
      </c>
      <c r="Q100" s="9">
        <f t="shared" ref="Q100:Q105" si="26">AVERAGE(O100:P100)</f>
        <v>2.020408164</v>
      </c>
      <c r="S100" s="6" t="s">
        <v>23</v>
      </c>
      <c r="T100" s="14">
        <v>0.0</v>
      </c>
      <c r="U100" s="14">
        <v>4.0</v>
      </c>
      <c r="V100" s="9">
        <f t="shared" ref="V100:V105" si="27">AVERAGE(T100:U100)</f>
        <v>2</v>
      </c>
    </row>
    <row r="101">
      <c r="A101" s="4" t="s">
        <v>12</v>
      </c>
      <c r="B101" s="4" t="s">
        <v>59</v>
      </c>
      <c r="C101" s="4" t="s">
        <v>14</v>
      </c>
      <c r="D101" s="4" t="s">
        <v>15</v>
      </c>
      <c r="E101" s="4" t="s">
        <v>16</v>
      </c>
      <c r="F101" s="5">
        <v>272.0</v>
      </c>
      <c r="G101" s="5">
        <v>49.0</v>
      </c>
      <c r="H101" s="5">
        <v>35.122</v>
      </c>
      <c r="I101" s="5">
        <v>0.0</v>
      </c>
      <c r="J101" s="5">
        <v>16.74164341</v>
      </c>
      <c r="K101" s="5">
        <v>0.0</v>
      </c>
      <c r="L101" s="5">
        <v>5.551020408</v>
      </c>
      <c r="N101" s="6" t="s">
        <v>24</v>
      </c>
      <c r="O101" s="14">
        <v>0.0</v>
      </c>
      <c r="P101" s="14">
        <v>2.0</v>
      </c>
      <c r="Q101" s="9">
        <f t="shared" si="26"/>
        <v>1</v>
      </c>
      <c r="S101" s="6" t="s">
        <v>24</v>
      </c>
      <c r="T101" s="14">
        <v>0.0</v>
      </c>
      <c r="U101" s="14">
        <v>1.960784314</v>
      </c>
      <c r="V101" s="9">
        <f t="shared" si="27"/>
        <v>0.980392157</v>
      </c>
    </row>
    <row r="102">
      <c r="A102" s="4" t="s">
        <v>12</v>
      </c>
      <c r="B102" s="4" t="s">
        <v>59</v>
      </c>
      <c r="C102" s="4" t="s">
        <v>14</v>
      </c>
      <c r="D102" s="4" t="s">
        <v>15</v>
      </c>
      <c r="E102" s="4" t="s">
        <v>16</v>
      </c>
      <c r="F102" s="5">
        <v>114.0</v>
      </c>
      <c r="G102" s="5">
        <v>48.0</v>
      </c>
      <c r="H102" s="5">
        <v>28.352</v>
      </c>
      <c r="I102" s="5">
        <v>3.0</v>
      </c>
      <c r="J102" s="5">
        <v>20.31602709</v>
      </c>
      <c r="K102" s="5">
        <v>6.12244898</v>
      </c>
      <c r="L102" s="5">
        <v>2.375</v>
      </c>
      <c r="N102" s="6" t="s">
        <v>25</v>
      </c>
      <c r="O102" s="14">
        <v>0.0</v>
      </c>
      <c r="P102" s="14">
        <v>2.0</v>
      </c>
      <c r="Q102" s="9">
        <f t="shared" si="26"/>
        <v>1</v>
      </c>
      <c r="S102" s="6" t="s">
        <v>25</v>
      </c>
      <c r="T102" s="14">
        <v>2.040816327</v>
      </c>
      <c r="U102" s="14">
        <v>2.960784314</v>
      </c>
      <c r="V102" s="9">
        <f t="shared" si="27"/>
        <v>2.500800321</v>
      </c>
    </row>
    <row r="103">
      <c r="A103" s="4" t="s">
        <v>12</v>
      </c>
      <c r="B103" s="4" t="s">
        <v>59</v>
      </c>
      <c r="C103" s="4" t="s">
        <v>14</v>
      </c>
      <c r="D103" s="4" t="s">
        <v>15</v>
      </c>
      <c r="E103" s="4" t="s">
        <v>16</v>
      </c>
      <c r="F103" s="5">
        <v>106.0</v>
      </c>
      <c r="G103" s="5">
        <v>49.0</v>
      </c>
      <c r="H103" s="5">
        <v>31.866</v>
      </c>
      <c r="I103" s="5">
        <v>0.0</v>
      </c>
      <c r="J103" s="5">
        <v>18.45226888</v>
      </c>
      <c r="K103" s="5">
        <v>0.0</v>
      </c>
      <c r="L103" s="5">
        <v>2.163265306</v>
      </c>
      <c r="N103" s="6" t="s">
        <v>26</v>
      </c>
      <c r="O103" s="14">
        <v>0.0</v>
      </c>
      <c r="P103" s="14">
        <v>0.0</v>
      </c>
      <c r="Q103" s="9">
        <f t="shared" si="26"/>
        <v>0</v>
      </c>
      <c r="S103" s="6" t="s">
        <v>26</v>
      </c>
      <c r="T103" s="14">
        <v>2.040816327</v>
      </c>
      <c r="U103" s="14">
        <v>0.0</v>
      </c>
      <c r="V103" s="9">
        <f t="shared" si="27"/>
        <v>1.020408164</v>
      </c>
    </row>
    <row r="104">
      <c r="A104" s="4" t="s">
        <v>12</v>
      </c>
      <c r="B104" s="4" t="s">
        <v>59</v>
      </c>
      <c r="C104" s="4" t="s">
        <v>14</v>
      </c>
      <c r="D104" s="4" t="s">
        <v>15</v>
      </c>
      <c r="E104" s="4" t="s">
        <v>60</v>
      </c>
      <c r="F104" s="5">
        <v>75.0</v>
      </c>
      <c r="G104" s="5">
        <v>52.0</v>
      </c>
      <c r="H104" s="5">
        <v>46.419</v>
      </c>
      <c r="I104" s="5">
        <v>2.0</v>
      </c>
      <c r="J104" s="5">
        <v>13.44277128</v>
      </c>
      <c r="K104" s="5">
        <v>3.846153846</v>
      </c>
      <c r="L104" s="5">
        <v>1.442307692</v>
      </c>
      <c r="N104" s="6" t="s">
        <v>28</v>
      </c>
      <c r="O104" s="14">
        <v>0.0</v>
      </c>
      <c r="P104" s="14">
        <v>2.0</v>
      </c>
      <c r="Q104" s="9">
        <f t="shared" si="26"/>
        <v>1</v>
      </c>
      <c r="S104" s="6" t="s">
        <v>28</v>
      </c>
      <c r="T104" s="14">
        <v>0.0</v>
      </c>
      <c r="U104" s="14">
        <v>0.0</v>
      </c>
      <c r="V104" s="9">
        <f t="shared" si="27"/>
        <v>0</v>
      </c>
    </row>
    <row r="105">
      <c r="A105" s="4" t="s">
        <v>12</v>
      </c>
      <c r="B105" s="4" t="s">
        <v>59</v>
      </c>
      <c r="C105" s="4" t="s">
        <v>14</v>
      </c>
      <c r="D105" s="4" t="s">
        <v>15</v>
      </c>
      <c r="E105" s="4" t="s">
        <v>60</v>
      </c>
      <c r="F105" s="5">
        <v>65.0</v>
      </c>
      <c r="G105" s="5">
        <v>51.0</v>
      </c>
      <c r="H105" s="5">
        <v>42.218</v>
      </c>
      <c r="I105" s="5">
        <v>2.0</v>
      </c>
      <c r="J105" s="5">
        <v>14.49618646</v>
      </c>
      <c r="K105" s="5">
        <v>3.921568627</v>
      </c>
      <c r="L105" s="5">
        <v>1.274509804</v>
      </c>
      <c r="N105" s="6" t="s">
        <v>29</v>
      </c>
      <c r="O105" s="14">
        <v>0.0</v>
      </c>
      <c r="P105" s="14">
        <v>0.0</v>
      </c>
      <c r="Q105" s="9">
        <f t="shared" si="26"/>
        <v>0</v>
      </c>
      <c r="S105" s="6" t="s">
        <v>29</v>
      </c>
      <c r="T105" s="14">
        <v>0.0</v>
      </c>
      <c r="U105" s="14">
        <v>2.0</v>
      </c>
      <c r="V105" s="9">
        <f t="shared" si="27"/>
        <v>1</v>
      </c>
    </row>
    <row r="106">
      <c r="A106" s="4" t="s">
        <v>12</v>
      </c>
      <c r="B106" s="4" t="s">
        <v>59</v>
      </c>
      <c r="C106" s="4" t="s">
        <v>14</v>
      </c>
      <c r="D106" s="4" t="s">
        <v>15</v>
      </c>
      <c r="E106" s="4" t="s">
        <v>60</v>
      </c>
      <c r="F106" s="5">
        <v>87.0</v>
      </c>
      <c r="G106" s="5">
        <v>50.0</v>
      </c>
      <c r="H106" s="5">
        <v>49.269</v>
      </c>
      <c r="I106" s="5">
        <v>0.0</v>
      </c>
      <c r="J106" s="5">
        <v>12.17804299</v>
      </c>
      <c r="K106" s="5">
        <v>0.0</v>
      </c>
      <c r="L106" s="5">
        <v>1.74</v>
      </c>
    </row>
    <row r="107">
      <c r="A107" s="4" t="s">
        <v>12</v>
      </c>
      <c r="B107" s="4" t="s">
        <v>59</v>
      </c>
      <c r="C107" s="4" t="s">
        <v>14</v>
      </c>
      <c r="D107" s="4" t="s">
        <v>15</v>
      </c>
      <c r="E107" s="4" t="s">
        <v>60</v>
      </c>
      <c r="F107" s="5">
        <v>68.0</v>
      </c>
      <c r="G107" s="5">
        <v>50.0</v>
      </c>
      <c r="H107" s="5">
        <v>37.477</v>
      </c>
      <c r="I107" s="5">
        <v>0.0</v>
      </c>
      <c r="J107" s="5">
        <v>16.00981936</v>
      </c>
      <c r="K107" s="5">
        <v>0.0</v>
      </c>
      <c r="L107" s="5">
        <v>1.36</v>
      </c>
      <c r="N107" s="6" t="s">
        <v>36</v>
      </c>
      <c r="O107" s="6" t="s">
        <v>55</v>
      </c>
      <c r="S107" s="6" t="s">
        <v>36</v>
      </c>
      <c r="T107" s="6" t="s">
        <v>55</v>
      </c>
    </row>
    <row r="108">
      <c r="A108" s="4" t="s">
        <v>12</v>
      </c>
      <c r="B108" s="4" t="s">
        <v>59</v>
      </c>
      <c r="C108" s="4" t="s">
        <v>14</v>
      </c>
      <c r="D108" s="4" t="s">
        <v>15</v>
      </c>
      <c r="E108" s="4" t="s">
        <v>60</v>
      </c>
      <c r="F108" s="5">
        <v>71.0</v>
      </c>
      <c r="G108" s="5">
        <v>50.0</v>
      </c>
      <c r="H108" s="5">
        <v>39.389</v>
      </c>
      <c r="I108" s="5">
        <v>0.0</v>
      </c>
      <c r="J108" s="5">
        <v>15.23267917</v>
      </c>
      <c r="K108" s="5">
        <v>0.0</v>
      </c>
      <c r="L108" s="5">
        <v>1.42</v>
      </c>
      <c r="N108" s="6" t="s">
        <v>56</v>
      </c>
      <c r="O108" s="6" t="s">
        <v>20</v>
      </c>
      <c r="P108" s="6" t="s">
        <v>21</v>
      </c>
      <c r="Q108" s="6" t="s">
        <v>22</v>
      </c>
      <c r="S108" s="6" t="s">
        <v>58</v>
      </c>
      <c r="T108" s="6" t="s">
        <v>20</v>
      </c>
      <c r="U108" s="6" t="s">
        <v>21</v>
      </c>
      <c r="V108" s="6" t="s">
        <v>22</v>
      </c>
    </row>
    <row r="109">
      <c r="A109" s="4" t="s">
        <v>12</v>
      </c>
      <c r="B109" s="4" t="s">
        <v>59</v>
      </c>
      <c r="C109" s="4" t="s">
        <v>14</v>
      </c>
      <c r="D109" s="4" t="s">
        <v>15</v>
      </c>
      <c r="E109" s="4" t="s">
        <v>60</v>
      </c>
      <c r="F109" s="5">
        <v>73.0</v>
      </c>
      <c r="G109" s="5">
        <v>51.0</v>
      </c>
      <c r="H109" s="5">
        <v>42.93</v>
      </c>
      <c r="I109" s="5">
        <v>2.0</v>
      </c>
      <c r="J109" s="5">
        <v>14.2557652</v>
      </c>
      <c r="K109" s="5">
        <v>3.921568627</v>
      </c>
      <c r="L109" s="5">
        <v>1.431372549</v>
      </c>
      <c r="N109" s="6" t="s">
        <v>23</v>
      </c>
      <c r="O109" s="5">
        <v>0.0</v>
      </c>
      <c r="P109" s="5">
        <v>3.846153846</v>
      </c>
      <c r="Q109" s="9">
        <f t="shared" ref="Q109:Q114" si="28">AVERAGE(O109,P109)</f>
        <v>1.923076923</v>
      </c>
      <c r="S109" s="6" t="s">
        <v>23</v>
      </c>
      <c r="T109" s="11">
        <v>0.0</v>
      </c>
      <c r="U109" s="11">
        <v>0.0</v>
      </c>
      <c r="V109" s="9">
        <f t="shared" ref="V109:V114" si="29">AVERAGE(T109,U109)</f>
        <v>0</v>
      </c>
    </row>
    <row r="110">
      <c r="A110" s="3" t="s">
        <v>12</v>
      </c>
      <c r="B110" s="3" t="s">
        <v>59</v>
      </c>
      <c r="C110" s="3" t="s">
        <v>33</v>
      </c>
      <c r="D110" s="3" t="s">
        <v>15</v>
      </c>
      <c r="E110" s="3" t="s">
        <v>16</v>
      </c>
      <c r="F110" s="11">
        <v>518.0</v>
      </c>
      <c r="G110" s="11">
        <v>49.0</v>
      </c>
      <c r="H110" s="11">
        <v>80.591</v>
      </c>
      <c r="I110" s="11">
        <v>0.0</v>
      </c>
      <c r="J110" s="11">
        <v>7.296100061</v>
      </c>
      <c r="K110" s="11">
        <v>0.0</v>
      </c>
      <c r="L110" s="11">
        <v>10.57142857</v>
      </c>
      <c r="N110" s="6" t="s">
        <v>24</v>
      </c>
      <c r="O110" s="5">
        <v>4.081632653</v>
      </c>
      <c r="P110" s="5">
        <v>3.921568627</v>
      </c>
      <c r="Q110" s="9">
        <f t="shared" si="28"/>
        <v>4.00160064</v>
      </c>
      <c r="S110" s="6" t="s">
        <v>24</v>
      </c>
      <c r="T110" s="11">
        <v>0.0</v>
      </c>
      <c r="U110" s="11">
        <v>0.0</v>
      </c>
      <c r="V110" s="9">
        <f t="shared" si="29"/>
        <v>0</v>
      </c>
    </row>
    <row r="111">
      <c r="A111" s="3" t="s">
        <v>12</v>
      </c>
      <c r="B111" s="3" t="s">
        <v>59</v>
      </c>
      <c r="C111" s="3" t="s">
        <v>33</v>
      </c>
      <c r="D111" s="3" t="s">
        <v>15</v>
      </c>
      <c r="E111" s="3" t="s">
        <v>16</v>
      </c>
      <c r="F111" s="11">
        <v>491.0</v>
      </c>
      <c r="G111" s="11">
        <v>49.0</v>
      </c>
      <c r="H111" s="11">
        <v>65.654</v>
      </c>
      <c r="I111" s="11">
        <v>0.0</v>
      </c>
      <c r="J111" s="11">
        <v>8.956042282</v>
      </c>
      <c r="K111" s="11">
        <v>0.0</v>
      </c>
      <c r="L111" s="11">
        <v>10.02040816</v>
      </c>
      <c r="N111" s="6" t="s">
        <v>25</v>
      </c>
      <c r="O111" s="5">
        <v>2.040816327</v>
      </c>
      <c r="P111" s="5">
        <v>0.0</v>
      </c>
      <c r="Q111" s="9">
        <f t="shared" si="28"/>
        <v>1.020408164</v>
      </c>
      <c r="S111" s="6" t="s">
        <v>25</v>
      </c>
      <c r="T111" s="11">
        <v>0.0</v>
      </c>
      <c r="U111" s="11">
        <v>0.0</v>
      </c>
      <c r="V111" s="9">
        <f t="shared" si="29"/>
        <v>0</v>
      </c>
    </row>
    <row r="112">
      <c r="A112" s="3" t="s">
        <v>12</v>
      </c>
      <c r="B112" s="3" t="s">
        <v>59</v>
      </c>
      <c r="C112" s="3" t="s">
        <v>33</v>
      </c>
      <c r="D112" s="3" t="s">
        <v>15</v>
      </c>
      <c r="E112" s="3" t="s">
        <v>16</v>
      </c>
      <c r="F112" s="11">
        <v>373.0</v>
      </c>
      <c r="G112" s="11">
        <v>49.0</v>
      </c>
      <c r="H112" s="11">
        <v>58.015</v>
      </c>
      <c r="I112" s="11">
        <v>0.0</v>
      </c>
      <c r="J112" s="11">
        <v>10.13530983</v>
      </c>
      <c r="K112" s="11">
        <v>0.0</v>
      </c>
      <c r="L112" s="11">
        <v>7.612244898</v>
      </c>
      <c r="N112" s="6" t="s">
        <v>26</v>
      </c>
      <c r="O112" s="5">
        <v>0.0</v>
      </c>
      <c r="P112" s="5">
        <v>0.0</v>
      </c>
      <c r="Q112" s="9">
        <f t="shared" si="28"/>
        <v>0</v>
      </c>
      <c r="S112" s="6" t="s">
        <v>26</v>
      </c>
      <c r="T112" s="11">
        <v>0.0</v>
      </c>
      <c r="U112" s="11">
        <v>4.0</v>
      </c>
      <c r="V112" s="9">
        <f t="shared" si="29"/>
        <v>2</v>
      </c>
    </row>
    <row r="113">
      <c r="A113" s="3" t="s">
        <v>12</v>
      </c>
      <c r="B113" s="3" t="s">
        <v>59</v>
      </c>
      <c r="C113" s="3" t="s">
        <v>33</v>
      </c>
      <c r="D113" s="3" t="s">
        <v>15</v>
      </c>
      <c r="E113" s="3" t="s">
        <v>16</v>
      </c>
      <c r="F113" s="11">
        <v>279.0</v>
      </c>
      <c r="G113" s="11">
        <v>49.0</v>
      </c>
      <c r="H113" s="11">
        <v>41.379</v>
      </c>
      <c r="I113" s="11">
        <v>0.0</v>
      </c>
      <c r="J113" s="11">
        <v>14.21010658</v>
      </c>
      <c r="K113" s="11">
        <v>0.0</v>
      </c>
      <c r="L113" s="11">
        <v>5.693877551</v>
      </c>
      <c r="N113" s="6" t="s">
        <v>28</v>
      </c>
      <c r="O113" s="5">
        <v>6.12244898</v>
      </c>
      <c r="P113" s="5">
        <v>0.0</v>
      </c>
      <c r="Q113" s="9">
        <f t="shared" si="28"/>
        <v>3.06122449</v>
      </c>
      <c r="S113" s="6" t="s">
        <v>28</v>
      </c>
      <c r="T113" s="11">
        <v>0.0</v>
      </c>
      <c r="U113" s="11">
        <v>0.0</v>
      </c>
      <c r="V113" s="9">
        <f t="shared" si="29"/>
        <v>0</v>
      </c>
    </row>
    <row r="114">
      <c r="A114" s="3" t="s">
        <v>12</v>
      </c>
      <c r="B114" s="3" t="s">
        <v>59</v>
      </c>
      <c r="C114" s="3" t="s">
        <v>33</v>
      </c>
      <c r="D114" s="3" t="s">
        <v>15</v>
      </c>
      <c r="E114" s="3" t="s">
        <v>16</v>
      </c>
      <c r="F114" s="11">
        <v>234.0</v>
      </c>
      <c r="G114" s="11">
        <v>49.0</v>
      </c>
      <c r="H114" s="11">
        <v>36.884</v>
      </c>
      <c r="I114" s="11">
        <v>0.0</v>
      </c>
      <c r="J114" s="11">
        <v>15.94187181</v>
      </c>
      <c r="K114" s="11">
        <v>0.0</v>
      </c>
      <c r="L114" s="11">
        <v>4.775510204</v>
      </c>
      <c r="N114" s="6" t="s">
        <v>29</v>
      </c>
      <c r="O114" s="5">
        <v>0.0</v>
      </c>
      <c r="P114" s="5">
        <v>3.921568627</v>
      </c>
      <c r="Q114" s="9">
        <f t="shared" si="28"/>
        <v>1.960784314</v>
      </c>
      <c r="S114" s="6" t="s">
        <v>29</v>
      </c>
      <c r="T114" s="11">
        <v>5.769230769</v>
      </c>
      <c r="U114" s="11">
        <v>0.0</v>
      </c>
      <c r="V114" s="9">
        <f t="shared" si="29"/>
        <v>2.884615385</v>
      </c>
    </row>
    <row r="115">
      <c r="A115" s="3" t="s">
        <v>12</v>
      </c>
      <c r="B115" s="3" t="s">
        <v>59</v>
      </c>
      <c r="C115" s="3" t="s">
        <v>33</v>
      </c>
      <c r="D115" s="3" t="s">
        <v>15</v>
      </c>
      <c r="E115" s="3" t="s">
        <v>16</v>
      </c>
      <c r="F115" s="11">
        <v>366.0</v>
      </c>
      <c r="G115" s="11">
        <v>52.0</v>
      </c>
      <c r="H115" s="11">
        <v>46.758</v>
      </c>
      <c r="I115" s="11">
        <v>3.0</v>
      </c>
      <c r="J115" s="11">
        <v>13.34530989</v>
      </c>
      <c r="K115" s="11">
        <v>5.769230769</v>
      </c>
      <c r="L115" s="11">
        <v>7.038461538</v>
      </c>
    </row>
    <row r="116">
      <c r="A116" s="3" t="s">
        <v>12</v>
      </c>
      <c r="B116" s="3" t="s">
        <v>59</v>
      </c>
      <c r="C116" s="3" t="s">
        <v>33</v>
      </c>
      <c r="D116" s="3" t="s">
        <v>15</v>
      </c>
      <c r="E116" s="3" t="s">
        <v>16</v>
      </c>
      <c r="F116" s="11">
        <v>262.0</v>
      </c>
      <c r="G116" s="11">
        <v>50.0</v>
      </c>
      <c r="H116" s="11">
        <v>99.882</v>
      </c>
      <c r="I116" s="11">
        <v>0.0</v>
      </c>
      <c r="J116" s="11">
        <v>6.007088364</v>
      </c>
      <c r="K116" s="11">
        <v>0.0</v>
      </c>
      <c r="L116" s="11">
        <v>5.24</v>
      </c>
      <c r="N116" s="6" t="s">
        <v>37</v>
      </c>
      <c r="O116" s="6" t="s">
        <v>55</v>
      </c>
      <c r="S116" s="6" t="s">
        <v>37</v>
      </c>
      <c r="T116" s="6" t="s">
        <v>55</v>
      </c>
    </row>
    <row r="117">
      <c r="A117" s="3" t="s">
        <v>12</v>
      </c>
      <c r="B117" s="3" t="s">
        <v>59</v>
      </c>
      <c r="C117" s="3" t="s">
        <v>33</v>
      </c>
      <c r="D117" s="3" t="s">
        <v>15</v>
      </c>
      <c r="E117" s="3" t="s">
        <v>16</v>
      </c>
      <c r="F117" s="11">
        <v>227.0</v>
      </c>
      <c r="G117" s="11">
        <v>50.0</v>
      </c>
      <c r="H117" s="11">
        <v>78.963</v>
      </c>
      <c r="I117" s="11">
        <v>0.0</v>
      </c>
      <c r="J117" s="11">
        <v>7.598495498</v>
      </c>
      <c r="K117" s="11">
        <v>0.0</v>
      </c>
      <c r="L117" s="11">
        <v>4.54</v>
      </c>
      <c r="N117" s="6" t="s">
        <v>56</v>
      </c>
      <c r="O117" s="6" t="s">
        <v>20</v>
      </c>
      <c r="P117" s="6" t="s">
        <v>21</v>
      </c>
      <c r="Q117" s="6" t="s">
        <v>22</v>
      </c>
      <c r="S117" s="6" t="s">
        <v>58</v>
      </c>
      <c r="T117" s="6" t="s">
        <v>20</v>
      </c>
      <c r="U117" s="6" t="s">
        <v>21</v>
      </c>
      <c r="V117" s="6" t="s">
        <v>22</v>
      </c>
    </row>
    <row r="118">
      <c r="A118" s="3" t="s">
        <v>12</v>
      </c>
      <c r="B118" s="3" t="s">
        <v>59</v>
      </c>
      <c r="C118" s="3" t="s">
        <v>33</v>
      </c>
      <c r="D118" s="3" t="s">
        <v>15</v>
      </c>
      <c r="E118" s="3" t="s">
        <v>16</v>
      </c>
      <c r="F118" s="11">
        <v>302.0</v>
      </c>
      <c r="G118" s="11">
        <v>50.0</v>
      </c>
      <c r="H118" s="11">
        <v>75.44</v>
      </c>
      <c r="I118" s="11">
        <v>0.0</v>
      </c>
      <c r="J118" s="11">
        <v>7.953340403</v>
      </c>
      <c r="K118" s="11">
        <v>0.0</v>
      </c>
      <c r="L118" s="11">
        <v>6.04</v>
      </c>
      <c r="N118" s="6" t="s">
        <v>23</v>
      </c>
      <c r="O118" s="33">
        <v>2.040816327</v>
      </c>
      <c r="P118" s="33">
        <v>0.0</v>
      </c>
      <c r="Q118" s="9">
        <f t="shared" ref="Q118:Q123" si="30">AVERAGE(O118,P118)</f>
        <v>1.020408164</v>
      </c>
      <c r="S118" s="6" t="s">
        <v>23</v>
      </c>
      <c r="T118" s="15">
        <v>0.0</v>
      </c>
      <c r="U118" s="15">
        <v>0.0</v>
      </c>
      <c r="V118" s="9">
        <f t="shared" ref="V118:V123" si="31">AVERAGE(T118,U118)</f>
        <v>0</v>
      </c>
    </row>
    <row r="119">
      <c r="A119" s="3" t="s">
        <v>12</v>
      </c>
      <c r="B119" s="3" t="s">
        <v>59</v>
      </c>
      <c r="C119" s="3" t="s">
        <v>33</v>
      </c>
      <c r="D119" s="3" t="s">
        <v>15</v>
      </c>
      <c r="E119" s="3" t="s">
        <v>16</v>
      </c>
      <c r="F119" s="11">
        <v>276.0</v>
      </c>
      <c r="G119" s="11">
        <v>49.0</v>
      </c>
      <c r="H119" s="11">
        <v>59.122</v>
      </c>
      <c r="I119" s="11">
        <v>2.0</v>
      </c>
      <c r="J119" s="11">
        <v>9.945536349</v>
      </c>
      <c r="K119" s="11">
        <v>4.0</v>
      </c>
      <c r="L119" s="11">
        <v>5.632653061</v>
      </c>
      <c r="N119" s="6" t="s">
        <v>24</v>
      </c>
      <c r="O119" s="33">
        <v>0.0</v>
      </c>
      <c r="P119" s="33">
        <v>0.0</v>
      </c>
      <c r="Q119" s="9">
        <f t="shared" si="30"/>
        <v>0</v>
      </c>
      <c r="S119" s="6" t="s">
        <v>24</v>
      </c>
      <c r="T119" s="15">
        <v>4.081632653</v>
      </c>
      <c r="U119" s="15">
        <v>4.0</v>
      </c>
      <c r="V119" s="9">
        <f t="shared" si="31"/>
        <v>4.040816327</v>
      </c>
    </row>
    <row r="120">
      <c r="A120" s="3" t="s">
        <v>12</v>
      </c>
      <c r="B120" s="3" t="s">
        <v>59</v>
      </c>
      <c r="C120" s="3" t="s">
        <v>33</v>
      </c>
      <c r="D120" s="3" t="s">
        <v>15</v>
      </c>
      <c r="E120" s="3" t="s">
        <v>16</v>
      </c>
      <c r="F120" s="11">
        <v>252.0</v>
      </c>
      <c r="G120" s="11">
        <v>50.0</v>
      </c>
      <c r="H120" s="11">
        <v>60.265</v>
      </c>
      <c r="I120" s="11">
        <v>0.0</v>
      </c>
      <c r="J120" s="11">
        <v>9.956027545</v>
      </c>
      <c r="K120" s="11">
        <v>0.0</v>
      </c>
      <c r="L120" s="11">
        <v>5.04</v>
      </c>
      <c r="N120" s="6" t="s">
        <v>25</v>
      </c>
      <c r="O120" s="33">
        <v>2.040816327</v>
      </c>
      <c r="P120" s="33">
        <v>2.0</v>
      </c>
      <c r="Q120" s="9">
        <f t="shared" si="30"/>
        <v>2.020408164</v>
      </c>
      <c r="S120" s="6" t="s">
        <v>25</v>
      </c>
      <c r="T120" s="15">
        <v>0.0</v>
      </c>
      <c r="U120" s="15">
        <v>0.0</v>
      </c>
      <c r="V120" s="9">
        <f t="shared" si="31"/>
        <v>0</v>
      </c>
    </row>
    <row r="121">
      <c r="A121" s="3" t="s">
        <v>12</v>
      </c>
      <c r="B121" s="3" t="s">
        <v>59</v>
      </c>
      <c r="C121" s="3" t="s">
        <v>33</v>
      </c>
      <c r="D121" s="3" t="s">
        <v>15</v>
      </c>
      <c r="E121" s="3" t="s">
        <v>16</v>
      </c>
      <c r="F121" s="11">
        <v>317.0</v>
      </c>
      <c r="G121" s="11">
        <v>50.0</v>
      </c>
      <c r="H121" s="11">
        <v>55.85</v>
      </c>
      <c r="I121" s="11">
        <v>0.0</v>
      </c>
      <c r="J121" s="11">
        <v>10.74306177</v>
      </c>
      <c r="K121" s="11">
        <v>0.0</v>
      </c>
      <c r="L121" s="11">
        <v>6.34</v>
      </c>
      <c r="N121" s="6" t="s">
        <v>26</v>
      </c>
      <c r="O121" s="33">
        <v>0.0</v>
      </c>
      <c r="P121" s="33">
        <v>0.0</v>
      </c>
      <c r="Q121" s="9">
        <f t="shared" si="30"/>
        <v>0</v>
      </c>
      <c r="S121" s="6" t="s">
        <v>26</v>
      </c>
      <c r="T121" s="15">
        <v>0.0</v>
      </c>
      <c r="U121" s="15">
        <v>0.0</v>
      </c>
      <c r="V121" s="9">
        <f t="shared" si="31"/>
        <v>0</v>
      </c>
    </row>
    <row r="122">
      <c r="A122" s="34" t="s">
        <v>12</v>
      </c>
      <c r="B122" s="34" t="s">
        <v>61</v>
      </c>
      <c r="C122" s="34" t="s">
        <v>33</v>
      </c>
      <c r="D122" s="34" t="s">
        <v>27</v>
      </c>
      <c r="E122" s="34" t="s">
        <v>16</v>
      </c>
      <c r="F122" s="15">
        <v>200.0</v>
      </c>
      <c r="G122" s="15">
        <v>49.0</v>
      </c>
      <c r="H122" s="15">
        <v>46.779</v>
      </c>
      <c r="I122" s="15">
        <v>0.0</v>
      </c>
      <c r="J122" s="15">
        <v>12.56974283</v>
      </c>
      <c r="K122" s="15">
        <v>0.0</v>
      </c>
      <c r="L122" s="15">
        <v>4.081632653</v>
      </c>
      <c r="N122" s="6" t="s">
        <v>28</v>
      </c>
      <c r="O122" s="33">
        <v>0.0</v>
      </c>
      <c r="P122" s="33">
        <v>2.0</v>
      </c>
      <c r="Q122" s="9">
        <f t="shared" si="30"/>
        <v>1</v>
      </c>
      <c r="S122" s="6" t="s">
        <v>28</v>
      </c>
      <c r="T122" s="15">
        <v>0.0</v>
      </c>
      <c r="U122" s="15">
        <v>0.0</v>
      </c>
      <c r="V122" s="9">
        <f t="shared" si="31"/>
        <v>0</v>
      </c>
    </row>
    <row r="123">
      <c r="A123" s="34" t="s">
        <v>12</v>
      </c>
      <c r="B123" s="34" t="s">
        <v>61</v>
      </c>
      <c r="C123" s="34" t="s">
        <v>33</v>
      </c>
      <c r="D123" s="34" t="s">
        <v>27</v>
      </c>
      <c r="E123" s="34" t="s">
        <v>16</v>
      </c>
      <c r="F123" s="15">
        <v>253.0</v>
      </c>
      <c r="G123" s="15">
        <v>47.0</v>
      </c>
      <c r="H123" s="15">
        <v>53.254</v>
      </c>
      <c r="I123" s="15">
        <v>2.0</v>
      </c>
      <c r="J123" s="15">
        <v>10.59075375</v>
      </c>
      <c r="K123" s="15">
        <v>4.081632653</v>
      </c>
      <c r="L123" s="15">
        <v>5.382978723</v>
      </c>
      <c r="N123" s="6" t="s">
        <v>29</v>
      </c>
      <c r="O123" s="33">
        <v>0.0</v>
      </c>
      <c r="P123" s="33">
        <v>2.0</v>
      </c>
      <c r="Q123" s="9">
        <f t="shared" si="30"/>
        <v>1</v>
      </c>
      <c r="S123" s="6" t="s">
        <v>29</v>
      </c>
      <c r="T123" s="15">
        <v>0.0</v>
      </c>
      <c r="U123" s="15">
        <v>2.0</v>
      </c>
      <c r="V123" s="9">
        <f t="shared" si="31"/>
        <v>1</v>
      </c>
    </row>
    <row r="124">
      <c r="A124" s="34" t="s">
        <v>12</v>
      </c>
      <c r="B124" s="34" t="s">
        <v>61</v>
      </c>
      <c r="C124" s="34" t="s">
        <v>33</v>
      </c>
      <c r="D124" s="34" t="s">
        <v>27</v>
      </c>
      <c r="E124" s="34" t="s">
        <v>16</v>
      </c>
      <c r="F124" s="15">
        <v>271.0</v>
      </c>
      <c r="G124" s="15">
        <v>49.0</v>
      </c>
      <c r="H124" s="15">
        <v>46.959</v>
      </c>
      <c r="I124" s="15">
        <v>0.0</v>
      </c>
      <c r="J124" s="15">
        <v>12.52156136</v>
      </c>
      <c r="K124" s="15">
        <v>0.0</v>
      </c>
      <c r="L124" s="15">
        <v>5.530612245</v>
      </c>
    </row>
    <row r="125">
      <c r="A125" s="34" t="s">
        <v>12</v>
      </c>
      <c r="B125" s="34" t="s">
        <v>61</v>
      </c>
      <c r="C125" s="34" t="s">
        <v>33</v>
      </c>
      <c r="D125" s="34" t="s">
        <v>27</v>
      </c>
      <c r="E125" s="34" t="s">
        <v>16</v>
      </c>
      <c r="F125" s="15">
        <v>259.0</v>
      </c>
      <c r="G125" s="15">
        <v>49.0</v>
      </c>
      <c r="H125" s="15">
        <v>41.444</v>
      </c>
      <c r="I125" s="15">
        <v>0.0</v>
      </c>
      <c r="J125" s="15">
        <v>14.18781971</v>
      </c>
      <c r="K125" s="15">
        <v>0.0</v>
      </c>
      <c r="L125" s="15">
        <v>5.285714286</v>
      </c>
    </row>
    <row r="126">
      <c r="A126" s="34" t="s">
        <v>12</v>
      </c>
      <c r="B126" s="34" t="s">
        <v>61</v>
      </c>
      <c r="C126" s="34" t="s">
        <v>33</v>
      </c>
      <c r="D126" s="34" t="s">
        <v>27</v>
      </c>
      <c r="E126" s="34" t="s">
        <v>16</v>
      </c>
      <c r="F126" s="15">
        <v>259.0</v>
      </c>
      <c r="G126" s="15">
        <v>49.0</v>
      </c>
      <c r="H126" s="15">
        <v>46.431</v>
      </c>
      <c r="I126" s="15">
        <v>0.0</v>
      </c>
      <c r="J126" s="15">
        <v>12.66395296</v>
      </c>
      <c r="K126" s="15">
        <v>0.0</v>
      </c>
      <c r="L126" s="15">
        <v>5.285714286</v>
      </c>
    </row>
    <row r="127">
      <c r="A127" s="34" t="s">
        <v>12</v>
      </c>
      <c r="B127" s="34" t="s">
        <v>61</v>
      </c>
      <c r="C127" s="34" t="s">
        <v>33</v>
      </c>
      <c r="D127" s="34" t="s">
        <v>27</v>
      </c>
      <c r="E127" s="34" t="s">
        <v>16</v>
      </c>
      <c r="F127" s="15">
        <v>274.0</v>
      </c>
      <c r="G127" s="15">
        <v>49.0</v>
      </c>
      <c r="H127" s="15">
        <v>39.612</v>
      </c>
      <c r="I127" s="15">
        <v>0.0</v>
      </c>
      <c r="J127" s="15">
        <v>14.84398667</v>
      </c>
      <c r="K127" s="15">
        <v>0.0</v>
      </c>
      <c r="L127" s="15">
        <v>5.591836735</v>
      </c>
    </row>
    <row r="128">
      <c r="A128" s="34" t="s">
        <v>12</v>
      </c>
      <c r="B128" s="34" t="s">
        <v>61</v>
      </c>
      <c r="C128" s="34" t="s">
        <v>33</v>
      </c>
      <c r="D128" s="34" t="s">
        <v>27</v>
      </c>
      <c r="E128" s="34" t="s">
        <v>60</v>
      </c>
      <c r="F128" s="15">
        <v>292.0</v>
      </c>
      <c r="G128" s="15">
        <v>50.0</v>
      </c>
      <c r="H128" s="15">
        <v>67.421</v>
      </c>
      <c r="I128" s="15">
        <v>0.0</v>
      </c>
      <c r="J128" s="15">
        <v>8.899304371</v>
      </c>
      <c r="K128" s="15">
        <v>0.0</v>
      </c>
      <c r="L128" s="15">
        <v>5.84</v>
      </c>
    </row>
    <row r="129">
      <c r="A129" s="34" t="s">
        <v>12</v>
      </c>
      <c r="B129" s="34" t="s">
        <v>61</v>
      </c>
      <c r="C129" s="34" t="s">
        <v>33</v>
      </c>
      <c r="D129" s="34" t="s">
        <v>27</v>
      </c>
      <c r="E129" s="34" t="s">
        <v>60</v>
      </c>
      <c r="F129" s="15">
        <v>336.0</v>
      </c>
      <c r="G129" s="15">
        <v>48.0</v>
      </c>
      <c r="H129" s="15">
        <v>59.325</v>
      </c>
      <c r="I129" s="15">
        <v>2.0</v>
      </c>
      <c r="J129" s="15">
        <v>9.709228824</v>
      </c>
      <c r="K129" s="15">
        <v>4.0</v>
      </c>
      <c r="L129" s="15">
        <v>7.0</v>
      </c>
    </row>
    <row r="130">
      <c r="A130" s="34" t="s">
        <v>12</v>
      </c>
      <c r="B130" s="34" t="s">
        <v>61</v>
      </c>
      <c r="C130" s="34" t="s">
        <v>33</v>
      </c>
      <c r="D130" s="34" t="s">
        <v>27</v>
      </c>
      <c r="E130" s="34" t="s">
        <v>60</v>
      </c>
      <c r="F130" s="15">
        <v>274.0</v>
      </c>
      <c r="G130" s="15">
        <v>50.0</v>
      </c>
      <c r="H130" s="15">
        <v>52.828</v>
      </c>
      <c r="I130" s="15">
        <v>0.0</v>
      </c>
      <c r="J130" s="15">
        <v>11.35761339</v>
      </c>
      <c r="K130" s="15">
        <v>0.0</v>
      </c>
      <c r="L130" s="15">
        <v>5.48</v>
      </c>
    </row>
    <row r="131">
      <c r="A131" s="34" t="s">
        <v>12</v>
      </c>
      <c r="B131" s="34" t="s">
        <v>61</v>
      </c>
      <c r="C131" s="34" t="s">
        <v>33</v>
      </c>
      <c r="D131" s="34" t="s">
        <v>27</v>
      </c>
      <c r="E131" s="34" t="s">
        <v>60</v>
      </c>
      <c r="F131" s="15">
        <v>291.0</v>
      </c>
      <c r="G131" s="15">
        <v>50.0</v>
      </c>
      <c r="H131" s="15">
        <v>56.154</v>
      </c>
      <c r="I131" s="15">
        <v>50.0</v>
      </c>
      <c r="J131" s="15">
        <v>10.68490223</v>
      </c>
      <c r="K131" s="15">
        <v>0.0</v>
      </c>
      <c r="L131" s="15">
        <v>5.82</v>
      </c>
    </row>
    <row r="132">
      <c r="A132" s="34" t="s">
        <v>12</v>
      </c>
      <c r="B132" s="34" t="s">
        <v>61</v>
      </c>
      <c r="C132" s="34" t="s">
        <v>33</v>
      </c>
      <c r="D132" s="34" t="s">
        <v>27</v>
      </c>
      <c r="E132" s="34" t="s">
        <v>60</v>
      </c>
      <c r="F132" s="15">
        <v>195.0</v>
      </c>
      <c r="G132" s="15">
        <v>50.0</v>
      </c>
      <c r="H132" s="15">
        <v>49.613</v>
      </c>
      <c r="I132" s="15">
        <v>0.0</v>
      </c>
      <c r="J132" s="15">
        <v>12.0936045</v>
      </c>
      <c r="K132" s="15">
        <v>0.0</v>
      </c>
      <c r="L132" s="15">
        <v>3.9</v>
      </c>
    </row>
    <row r="133">
      <c r="A133" s="34" t="s">
        <v>12</v>
      </c>
      <c r="B133" s="34" t="s">
        <v>61</v>
      </c>
      <c r="C133" s="34" t="s">
        <v>33</v>
      </c>
      <c r="D133" s="34" t="s">
        <v>27</v>
      </c>
      <c r="E133" s="34" t="s">
        <v>60</v>
      </c>
      <c r="F133" s="15">
        <v>334.0</v>
      </c>
      <c r="G133" s="15">
        <v>49.0</v>
      </c>
      <c r="H133" s="15">
        <v>57.619</v>
      </c>
      <c r="I133" s="15">
        <v>1.0</v>
      </c>
      <c r="J133" s="15">
        <v>10.20496711</v>
      </c>
      <c r="K133" s="15">
        <v>2.0</v>
      </c>
      <c r="L133" s="15">
        <v>6.816326531</v>
      </c>
    </row>
    <row r="134">
      <c r="A134" s="35" t="s">
        <v>12</v>
      </c>
      <c r="B134" s="35" t="s">
        <v>61</v>
      </c>
      <c r="C134" s="35" t="s">
        <v>14</v>
      </c>
      <c r="D134" s="35" t="s">
        <v>27</v>
      </c>
      <c r="E134" s="35" t="s">
        <v>16</v>
      </c>
      <c r="F134" s="33">
        <v>183.0</v>
      </c>
      <c r="G134" s="33">
        <v>48.0</v>
      </c>
      <c r="H134" s="33">
        <v>38.222</v>
      </c>
      <c r="I134" s="33">
        <v>1.0</v>
      </c>
      <c r="J134" s="33">
        <v>15.06985506</v>
      </c>
      <c r="K134" s="33">
        <v>2.040816327</v>
      </c>
      <c r="L134" s="33">
        <v>3.8125</v>
      </c>
    </row>
    <row r="135">
      <c r="A135" s="35" t="s">
        <v>12</v>
      </c>
      <c r="B135" s="35" t="s">
        <v>61</v>
      </c>
      <c r="C135" s="35" t="s">
        <v>14</v>
      </c>
      <c r="D135" s="35" t="s">
        <v>27</v>
      </c>
      <c r="E135" s="35" t="s">
        <v>16</v>
      </c>
      <c r="F135" s="33">
        <v>120.0</v>
      </c>
      <c r="G135" s="33">
        <v>49.0</v>
      </c>
      <c r="H135" s="33">
        <v>27.219</v>
      </c>
      <c r="I135" s="33">
        <v>0.0</v>
      </c>
      <c r="J135" s="33">
        <v>21.60255704</v>
      </c>
      <c r="K135" s="33">
        <v>0.0</v>
      </c>
      <c r="L135" s="33">
        <v>2.448979592</v>
      </c>
    </row>
    <row r="136">
      <c r="A136" s="35" t="s">
        <v>12</v>
      </c>
      <c r="B136" s="35" t="s">
        <v>61</v>
      </c>
      <c r="C136" s="35" t="s">
        <v>14</v>
      </c>
      <c r="D136" s="35" t="s">
        <v>27</v>
      </c>
      <c r="E136" s="35" t="s">
        <v>16</v>
      </c>
      <c r="F136" s="33">
        <v>102.0</v>
      </c>
      <c r="G136" s="33">
        <v>49.0</v>
      </c>
      <c r="H136" s="33">
        <v>29.547</v>
      </c>
      <c r="I136" s="33">
        <v>1.0</v>
      </c>
      <c r="J136" s="33">
        <v>19.90049751</v>
      </c>
      <c r="K136" s="33">
        <v>2.040816327</v>
      </c>
      <c r="L136" s="33">
        <v>2.081632653</v>
      </c>
    </row>
    <row r="137">
      <c r="A137" s="35" t="s">
        <v>12</v>
      </c>
      <c r="B137" s="35" t="s">
        <v>61</v>
      </c>
      <c r="C137" s="35" t="s">
        <v>14</v>
      </c>
      <c r="D137" s="35" t="s">
        <v>27</v>
      </c>
      <c r="E137" s="35" t="s">
        <v>16</v>
      </c>
      <c r="F137" s="33">
        <v>90.0</v>
      </c>
      <c r="G137" s="33">
        <v>49.0</v>
      </c>
      <c r="H137" s="33">
        <v>28.71</v>
      </c>
      <c r="I137" s="33">
        <v>0.0</v>
      </c>
      <c r="J137" s="33">
        <v>20.48066876</v>
      </c>
      <c r="K137" s="33">
        <v>0.0</v>
      </c>
      <c r="L137" s="33">
        <v>1.836734694</v>
      </c>
    </row>
    <row r="138">
      <c r="A138" s="35" t="s">
        <v>12</v>
      </c>
      <c r="B138" s="35" t="s">
        <v>61</v>
      </c>
      <c r="C138" s="35" t="s">
        <v>14</v>
      </c>
      <c r="D138" s="35" t="s">
        <v>27</v>
      </c>
      <c r="E138" s="35" t="s">
        <v>16</v>
      </c>
      <c r="F138" s="33">
        <v>89.0</v>
      </c>
      <c r="G138" s="33">
        <v>49.0</v>
      </c>
      <c r="H138" s="33">
        <v>28.201</v>
      </c>
      <c r="I138" s="33">
        <v>0.0</v>
      </c>
      <c r="J138" s="33">
        <v>20.85032446</v>
      </c>
      <c r="K138" s="33">
        <v>0.0</v>
      </c>
      <c r="L138" s="33">
        <v>1.816326531</v>
      </c>
    </row>
    <row r="139">
      <c r="A139" s="35" t="s">
        <v>12</v>
      </c>
      <c r="B139" s="35" t="s">
        <v>61</v>
      </c>
      <c r="C139" s="35" t="s">
        <v>14</v>
      </c>
      <c r="D139" s="35" t="s">
        <v>27</v>
      </c>
      <c r="E139" s="35" t="s">
        <v>16</v>
      </c>
      <c r="F139" s="33">
        <v>121.0</v>
      </c>
      <c r="G139" s="33">
        <v>49.0</v>
      </c>
      <c r="H139" s="33">
        <v>24.296</v>
      </c>
      <c r="I139" s="33">
        <v>0.0</v>
      </c>
      <c r="J139" s="33">
        <v>24.20151465</v>
      </c>
      <c r="K139" s="33">
        <v>0.0</v>
      </c>
      <c r="L139" s="33">
        <v>2.469387755</v>
      </c>
    </row>
    <row r="140">
      <c r="A140" s="35" t="s">
        <v>12</v>
      </c>
      <c r="B140" s="35" t="s">
        <v>61</v>
      </c>
      <c r="C140" s="35" t="s">
        <v>14</v>
      </c>
      <c r="D140" s="35" t="s">
        <v>27</v>
      </c>
      <c r="E140" s="35" t="s">
        <v>60</v>
      </c>
      <c r="F140" s="33">
        <v>138.0</v>
      </c>
      <c r="G140" s="33">
        <v>50.0</v>
      </c>
      <c r="H140" s="33">
        <v>46.029</v>
      </c>
      <c r="I140" s="33">
        <v>0.0</v>
      </c>
      <c r="J140" s="33">
        <v>13.03526038</v>
      </c>
      <c r="K140" s="33">
        <v>0.0</v>
      </c>
      <c r="L140" s="33">
        <v>2.76</v>
      </c>
    </row>
    <row r="141">
      <c r="A141" s="35" t="s">
        <v>12</v>
      </c>
      <c r="B141" s="35" t="s">
        <v>61</v>
      </c>
      <c r="C141" s="35" t="s">
        <v>14</v>
      </c>
      <c r="D141" s="35" t="s">
        <v>27</v>
      </c>
      <c r="E141" s="35" t="s">
        <v>60</v>
      </c>
      <c r="F141" s="33">
        <v>123.0</v>
      </c>
      <c r="G141" s="33">
        <v>50.0</v>
      </c>
      <c r="H141" s="33">
        <v>44.817</v>
      </c>
      <c r="I141" s="33">
        <v>50.0</v>
      </c>
      <c r="J141" s="33">
        <v>13.38777696</v>
      </c>
      <c r="K141" s="33">
        <v>0.0</v>
      </c>
      <c r="L141" s="33">
        <v>2.46</v>
      </c>
    </row>
    <row r="142">
      <c r="A142" s="35" t="s">
        <v>12</v>
      </c>
      <c r="B142" s="35" t="s">
        <v>61</v>
      </c>
      <c r="C142" s="35" t="s">
        <v>14</v>
      </c>
      <c r="D142" s="35" t="s">
        <v>27</v>
      </c>
      <c r="E142" s="35" t="s">
        <v>60</v>
      </c>
      <c r="F142" s="33">
        <v>131.0</v>
      </c>
      <c r="G142" s="33">
        <v>50.0</v>
      </c>
      <c r="H142" s="33">
        <v>37.893</v>
      </c>
      <c r="I142" s="33">
        <v>1.0</v>
      </c>
      <c r="J142" s="33">
        <v>15.83405906</v>
      </c>
      <c r="K142" s="33">
        <v>2.0</v>
      </c>
      <c r="L142" s="33">
        <v>2.62</v>
      </c>
    </row>
    <row r="143">
      <c r="A143" s="35" t="s">
        <v>12</v>
      </c>
      <c r="B143" s="35" t="s">
        <v>61</v>
      </c>
      <c r="C143" s="35" t="s">
        <v>14</v>
      </c>
      <c r="D143" s="35" t="s">
        <v>27</v>
      </c>
      <c r="E143" s="35" t="s">
        <v>60</v>
      </c>
      <c r="F143" s="33">
        <v>125.0</v>
      </c>
      <c r="G143" s="33">
        <v>50.0</v>
      </c>
      <c r="H143" s="33">
        <v>40.049</v>
      </c>
      <c r="I143" s="33">
        <v>0.0</v>
      </c>
      <c r="J143" s="33">
        <v>14.98164748</v>
      </c>
      <c r="K143" s="33">
        <v>0.0</v>
      </c>
      <c r="L143" s="33">
        <v>2.5</v>
      </c>
    </row>
    <row r="144">
      <c r="A144" s="35" t="s">
        <v>12</v>
      </c>
      <c r="B144" s="35" t="s">
        <v>61</v>
      </c>
      <c r="C144" s="35" t="s">
        <v>14</v>
      </c>
      <c r="D144" s="35" t="s">
        <v>27</v>
      </c>
      <c r="E144" s="35" t="s">
        <v>60</v>
      </c>
      <c r="F144" s="33">
        <v>131.0</v>
      </c>
      <c r="G144" s="33">
        <v>49.0</v>
      </c>
      <c r="H144" s="33">
        <v>40.467</v>
      </c>
      <c r="I144" s="33">
        <v>1.0</v>
      </c>
      <c r="J144" s="33">
        <v>14.53035807</v>
      </c>
      <c r="K144" s="33">
        <v>2.0</v>
      </c>
      <c r="L144" s="33">
        <v>2.673469388</v>
      </c>
    </row>
    <row r="145">
      <c r="A145" s="35" t="s">
        <v>12</v>
      </c>
      <c r="B145" s="35" t="s">
        <v>61</v>
      </c>
      <c r="C145" s="35" t="s">
        <v>14</v>
      </c>
      <c r="D145" s="35" t="s">
        <v>27</v>
      </c>
      <c r="E145" s="35" t="s">
        <v>60</v>
      </c>
      <c r="F145" s="33">
        <v>109.0</v>
      </c>
      <c r="G145" s="33">
        <v>50.0</v>
      </c>
      <c r="H145" s="33">
        <v>35.481</v>
      </c>
      <c r="I145" s="33">
        <v>1.0</v>
      </c>
      <c r="J145" s="33">
        <v>16.91045912</v>
      </c>
      <c r="K145" s="33">
        <v>2.0</v>
      </c>
      <c r="L145" s="33">
        <v>2.18</v>
      </c>
    </row>
    <row r="147">
      <c r="D147" s="17"/>
      <c r="E147" s="6"/>
      <c r="F147" s="6"/>
    </row>
    <row r="148">
      <c r="B148" s="36"/>
      <c r="C148" s="36"/>
    </row>
    <row r="156">
      <c r="A156" s="6" t="s">
        <v>62</v>
      </c>
    </row>
    <row r="157">
      <c r="A157" s="6" t="s">
        <v>63</v>
      </c>
      <c r="C157" s="6" t="s">
        <v>20</v>
      </c>
      <c r="D157" s="6" t="s">
        <v>21</v>
      </c>
      <c r="E157" s="17" t="s">
        <v>22</v>
      </c>
      <c r="F157" s="6"/>
      <c r="G157" s="6" t="s">
        <v>64</v>
      </c>
      <c r="I157" s="6" t="s">
        <v>20</v>
      </c>
      <c r="J157" s="6" t="s">
        <v>21</v>
      </c>
      <c r="K157" s="6" t="s">
        <v>22</v>
      </c>
    </row>
    <row r="158">
      <c r="A158" s="6" t="s">
        <v>23</v>
      </c>
      <c r="C158" s="5">
        <v>28.069</v>
      </c>
      <c r="D158" s="11">
        <v>33.48</v>
      </c>
      <c r="E158" s="9">
        <f t="shared" ref="E158:E164" si="32">AVERAGE(C158:D158)</f>
        <v>30.7745</v>
      </c>
      <c r="G158" s="6" t="s">
        <v>23</v>
      </c>
      <c r="I158" s="14">
        <v>30.66</v>
      </c>
      <c r="J158" s="14">
        <v>30.553</v>
      </c>
      <c r="K158" s="9">
        <f t="shared" ref="K158:K164" si="33">AVERAGE(I158:J158)</f>
        <v>30.6065</v>
      </c>
    </row>
    <row r="159">
      <c r="A159" s="6" t="s">
        <v>24</v>
      </c>
      <c r="C159" s="5">
        <v>50.821</v>
      </c>
      <c r="D159" s="11">
        <v>46.166</v>
      </c>
      <c r="E159" s="9">
        <f t="shared" si="32"/>
        <v>48.4935</v>
      </c>
      <c r="G159" s="6" t="s">
        <v>24</v>
      </c>
      <c r="I159" s="14">
        <v>25.235</v>
      </c>
      <c r="J159" s="14">
        <v>33.843</v>
      </c>
      <c r="K159" s="9">
        <f t="shared" si="33"/>
        <v>29.539</v>
      </c>
    </row>
    <row r="160">
      <c r="A160" s="6" t="s">
        <v>65</v>
      </c>
      <c r="C160" s="5">
        <v>32.39</v>
      </c>
      <c r="D160" s="11">
        <v>48.277</v>
      </c>
      <c r="E160" s="9">
        <f t="shared" si="32"/>
        <v>40.3335</v>
      </c>
      <c r="G160" s="6" t="s">
        <v>65</v>
      </c>
      <c r="I160" s="14">
        <v>42.274</v>
      </c>
      <c r="J160" s="14">
        <v>34.843</v>
      </c>
      <c r="K160" s="9">
        <f t="shared" si="33"/>
        <v>38.5585</v>
      </c>
    </row>
    <row r="161">
      <c r="A161" s="6" t="s">
        <v>26</v>
      </c>
      <c r="C161" s="5">
        <v>25.493</v>
      </c>
      <c r="D161" s="11">
        <v>33.144</v>
      </c>
      <c r="E161" s="9">
        <f t="shared" si="32"/>
        <v>29.3185</v>
      </c>
      <c r="G161" s="6" t="s">
        <v>26</v>
      </c>
      <c r="I161" s="14">
        <v>28.288</v>
      </c>
      <c r="J161" s="14">
        <v>30.79</v>
      </c>
      <c r="K161" s="9">
        <f t="shared" si="33"/>
        <v>29.539</v>
      </c>
    </row>
    <row r="162">
      <c r="A162" s="6" t="s">
        <v>28</v>
      </c>
      <c r="C162" s="5">
        <v>24.8</v>
      </c>
      <c r="D162" s="11">
        <v>40.166</v>
      </c>
      <c r="E162" s="9">
        <f t="shared" si="32"/>
        <v>32.483</v>
      </c>
      <c r="G162" s="6" t="s">
        <v>28</v>
      </c>
      <c r="I162" s="14">
        <v>23.418</v>
      </c>
      <c r="J162" s="14">
        <v>31.263</v>
      </c>
      <c r="K162" s="9">
        <f t="shared" si="33"/>
        <v>27.3405</v>
      </c>
    </row>
    <row r="163">
      <c r="A163" s="6" t="s">
        <v>29</v>
      </c>
      <c r="C163" s="5">
        <v>31.769</v>
      </c>
      <c r="D163" s="11">
        <v>44.391</v>
      </c>
      <c r="E163" s="9">
        <f t="shared" si="32"/>
        <v>38.08</v>
      </c>
      <c r="G163" s="6" t="s">
        <v>29</v>
      </c>
      <c r="I163" s="14">
        <v>22.632</v>
      </c>
      <c r="J163" s="14">
        <v>33.979</v>
      </c>
      <c r="K163" s="9">
        <f t="shared" si="33"/>
        <v>28.3055</v>
      </c>
    </row>
    <row r="164">
      <c r="A164" s="6" t="s">
        <v>30</v>
      </c>
      <c r="C164" s="9">
        <f t="shared" ref="C164:D164" si="34">AVERAGE(C159:C163)</f>
        <v>33.0546</v>
      </c>
      <c r="D164" s="9">
        <f t="shared" si="34"/>
        <v>42.4288</v>
      </c>
      <c r="E164" s="9">
        <f t="shared" si="32"/>
        <v>37.7417</v>
      </c>
      <c r="G164" s="6" t="s">
        <v>30</v>
      </c>
      <c r="I164" s="9">
        <f t="shared" ref="I164:J164" si="35">AVERAGE(I158:I163)</f>
        <v>28.75116667</v>
      </c>
      <c r="J164" s="9">
        <f t="shared" si="35"/>
        <v>32.54516667</v>
      </c>
      <c r="K164" s="9">
        <f t="shared" si="33"/>
        <v>30.64816667</v>
      </c>
    </row>
    <row r="167">
      <c r="A167" s="6" t="s">
        <v>66</v>
      </c>
      <c r="C167" s="6" t="s">
        <v>20</v>
      </c>
      <c r="D167" s="6" t="s">
        <v>21</v>
      </c>
      <c r="E167" s="6" t="s">
        <v>22</v>
      </c>
      <c r="G167" s="6" t="s">
        <v>67</v>
      </c>
      <c r="I167" s="6" t="s">
        <v>20</v>
      </c>
      <c r="J167" s="6" t="s">
        <v>21</v>
      </c>
      <c r="K167" s="6" t="s">
        <v>22</v>
      </c>
    </row>
    <row r="168">
      <c r="A168" s="6" t="s">
        <v>23</v>
      </c>
      <c r="C168" s="7">
        <v>28.027</v>
      </c>
      <c r="D168" s="8">
        <v>35.319</v>
      </c>
      <c r="E168" s="9">
        <f t="shared" ref="E168:E174" si="36">AVERAGE(C168:D168)</f>
        <v>31.673</v>
      </c>
      <c r="G168" s="6" t="s">
        <v>23</v>
      </c>
      <c r="I168" s="5">
        <v>42.399</v>
      </c>
      <c r="J168" s="5">
        <v>46.419</v>
      </c>
      <c r="K168" s="9">
        <f t="shared" ref="K168:K174" si="37">AVERAGE(I168:J168)</f>
        <v>44.409</v>
      </c>
    </row>
    <row r="169">
      <c r="A169" s="6" t="s">
        <v>24</v>
      </c>
      <c r="C169" s="7">
        <v>35.239</v>
      </c>
      <c r="D169" s="8">
        <v>39.728</v>
      </c>
      <c r="E169" s="9">
        <f t="shared" si="36"/>
        <v>37.4835</v>
      </c>
      <c r="G169" s="6" t="s">
        <v>24</v>
      </c>
      <c r="I169" s="5">
        <v>28.175</v>
      </c>
      <c r="J169" s="5">
        <v>42.218</v>
      </c>
      <c r="K169" s="9">
        <f t="shared" si="37"/>
        <v>35.1965</v>
      </c>
    </row>
    <row r="170">
      <c r="A170" s="6" t="s">
        <v>65</v>
      </c>
      <c r="C170" s="7">
        <v>26.992</v>
      </c>
      <c r="D170" s="8">
        <v>41.872</v>
      </c>
      <c r="E170" s="9">
        <f t="shared" si="36"/>
        <v>34.432</v>
      </c>
      <c r="G170" s="6" t="s">
        <v>65</v>
      </c>
      <c r="I170" s="5">
        <v>31.867</v>
      </c>
      <c r="J170" s="5">
        <v>49.269</v>
      </c>
      <c r="K170" s="9">
        <f t="shared" si="37"/>
        <v>40.568</v>
      </c>
    </row>
    <row r="171">
      <c r="A171" s="6" t="s">
        <v>26</v>
      </c>
      <c r="C171" s="7">
        <v>28.063</v>
      </c>
      <c r="D171" s="8">
        <v>43.584</v>
      </c>
      <c r="E171" s="9">
        <f t="shared" si="36"/>
        <v>35.8235</v>
      </c>
      <c r="G171" s="6" t="s">
        <v>26</v>
      </c>
      <c r="I171" s="5">
        <v>35.122</v>
      </c>
      <c r="J171" s="5">
        <v>37.477</v>
      </c>
      <c r="K171" s="9">
        <f t="shared" si="37"/>
        <v>36.2995</v>
      </c>
    </row>
    <row r="172">
      <c r="A172" s="6" t="s">
        <v>28</v>
      </c>
      <c r="C172" s="7">
        <v>24.605</v>
      </c>
      <c r="D172" s="8">
        <v>39.704</v>
      </c>
      <c r="E172" s="9">
        <f t="shared" si="36"/>
        <v>32.1545</v>
      </c>
      <c r="G172" s="6" t="s">
        <v>28</v>
      </c>
      <c r="I172" s="5">
        <v>28.352</v>
      </c>
      <c r="J172" s="5">
        <v>39.389</v>
      </c>
      <c r="K172" s="9">
        <f t="shared" si="37"/>
        <v>33.8705</v>
      </c>
    </row>
    <row r="173">
      <c r="A173" s="6" t="s">
        <v>29</v>
      </c>
      <c r="C173" s="7">
        <v>28.617</v>
      </c>
      <c r="D173" s="8">
        <v>36.953</v>
      </c>
      <c r="E173" s="9">
        <f t="shared" si="36"/>
        <v>32.785</v>
      </c>
      <c r="G173" s="6" t="s">
        <v>29</v>
      </c>
      <c r="I173" s="5">
        <v>31.866</v>
      </c>
      <c r="J173" s="5">
        <v>42.93</v>
      </c>
      <c r="K173" s="9">
        <f t="shared" si="37"/>
        <v>37.398</v>
      </c>
    </row>
    <row r="174">
      <c r="A174" s="6" t="s">
        <v>30</v>
      </c>
      <c r="C174" s="9">
        <f t="shared" ref="C174:D174" si="38">AVERAGE(C168:C173)</f>
        <v>28.5905</v>
      </c>
      <c r="D174" s="9">
        <f t="shared" si="38"/>
        <v>39.52666667</v>
      </c>
      <c r="E174" s="9">
        <f t="shared" si="36"/>
        <v>34.05858333</v>
      </c>
      <c r="G174" s="6" t="s">
        <v>30</v>
      </c>
      <c r="I174" s="9">
        <f t="shared" ref="I174:J174" si="39">AVERAGE(I168:I173)</f>
        <v>32.9635</v>
      </c>
      <c r="J174" s="9">
        <f t="shared" si="39"/>
        <v>42.95033333</v>
      </c>
      <c r="K174" s="9">
        <f t="shared" si="37"/>
        <v>37.95691667</v>
      </c>
    </row>
    <row r="176">
      <c r="A176" s="6" t="s">
        <v>68</v>
      </c>
      <c r="C176" s="6" t="s">
        <v>20</v>
      </c>
      <c r="D176" s="6" t="s">
        <v>21</v>
      </c>
      <c r="E176" s="6" t="s">
        <v>22</v>
      </c>
      <c r="G176" s="6" t="s">
        <v>69</v>
      </c>
      <c r="I176" s="6" t="s">
        <v>20</v>
      </c>
      <c r="J176" s="6" t="s">
        <v>21</v>
      </c>
      <c r="K176" s="6" t="s">
        <v>22</v>
      </c>
    </row>
    <row r="177">
      <c r="A177" s="6" t="s">
        <v>23</v>
      </c>
      <c r="C177" s="20">
        <v>39.777</v>
      </c>
      <c r="D177" s="20">
        <v>46.419</v>
      </c>
      <c r="E177" s="9">
        <f t="shared" ref="E177:E183" si="40">AVERAGE(C177:D177)</f>
        <v>43.098</v>
      </c>
      <c r="G177" s="6" t="s">
        <v>23</v>
      </c>
      <c r="I177" s="33">
        <v>38.222</v>
      </c>
      <c r="J177" s="33">
        <v>46.029</v>
      </c>
      <c r="K177" s="9">
        <f t="shared" ref="K177:K183" si="41">AVERAGE(I177:J177)</f>
        <v>42.1255</v>
      </c>
    </row>
    <row r="178">
      <c r="A178" s="6" t="s">
        <v>24</v>
      </c>
      <c r="C178" s="20">
        <v>31.155</v>
      </c>
      <c r="D178" s="20">
        <v>42.218</v>
      </c>
      <c r="E178" s="9">
        <f t="shared" si="40"/>
        <v>36.6865</v>
      </c>
      <c r="G178" s="6" t="s">
        <v>24</v>
      </c>
      <c r="I178" s="33">
        <v>27.219</v>
      </c>
      <c r="J178" s="33">
        <v>44.817</v>
      </c>
      <c r="K178" s="9">
        <f t="shared" si="41"/>
        <v>36.018</v>
      </c>
    </row>
    <row r="179">
      <c r="A179" s="6" t="s">
        <v>65</v>
      </c>
      <c r="C179" s="20">
        <v>31.072</v>
      </c>
      <c r="D179" s="20">
        <v>49.269</v>
      </c>
      <c r="E179" s="9">
        <f t="shared" si="40"/>
        <v>40.1705</v>
      </c>
      <c r="G179" s="6" t="s">
        <v>65</v>
      </c>
      <c r="I179" s="33">
        <v>29.547</v>
      </c>
      <c r="J179" s="33">
        <v>37.893</v>
      </c>
      <c r="K179" s="9">
        <f t="shared" si="41"/>
        <v>33.72</v>
      </c>
    </row>
    <row r="180">
      <c r="A180" s="6" t="s">
        <v>26</v>
      </c>
      <c r="C180" s="20">
        <v>23.835</v>
      </c>
      <c r="D180" s="20">
        <v>37.477</v>
      </c>
      <c r="E180" s="9">
        <f t="shared" si="40"/>
        <v>30.656</v>
      </c>
      <c r="G180" s="6" t="s">
        <v>26</v>
      </c>
      <c r="I180" s="33">
        <v>28.71</v>
      </c>
      <c r="J180" s="33">
        <v>40.049</v>
      </c>
      <c r="K180" s="9">
        <f t="shared" si="41"/>
        <v>34.3795</v>
      </c>
    </row>
    <row r="181">
      <c r="A181" s="6" t="s">
        <v>28</v>
      </c>
      <c r="C181" s="20">
        <v>28.627</v>
      </c>
      <c r="D181" s="20">
        <v>39.389</v>
      </c>
      <c r="E181" s="9">
        <f t="shared" si="40"/>
        <v>34.008</v>
      </c>
      <c r="G181" s="6" t="s">
        <v>28</v>
      </c>
      <c r="I181" s="33">
        <v>28.201</v>
      </c>
      <c r="J181" s="33">
        <v>40.467</v>
      </c>
      <c r="K181" s="9">
        <f t="shared" si="41"/>
        <v>34.334</v>
      </c>
    </row>
    <row r="182">
      <c r="A182" s="6" t="s">
        <v>29</v>
      </c>
      <c r="C182" s="20">
        <v>25.907</v>
      </c>
      <c r="D182" s="20">
        <v>42.93</v>
      </c>
      <c r="E182" s="9">
        <f t="shared" si="40"/>
        <v>34.4185</v>
      </c>
      <c r="G182" s="6" t="s">
        <v>29</v>
      </c>
      <c r="I182" s="33">
        <v>24.296</v>
      </c>
      <c r="J182" s="33">
        <v>35.481</v>
      </c>
      <c r="K182" s="9">
        <f t="shared" si="41"/>
        <v>29.8885</v>
      </c>
    </row>
    <row r="183">
      <c r="A183" s="6" t="s">
        <v>30</v>
      </c>
      <c r="C183" s="9">
        <f t="shared" ref="C183:D183" si="42">AVERAGE(C177:C182)</f>
        <v>30.06216667</v>
      </c>
      <c r="D183" s="9">
        <f t="shared" si="42"/>
        <v>42.95033333</v>
      </c>
      <c r="E183" s="9">
        <f t="shared" si="40"/>
        <v>36.50625</v>
      </c>
      <c r="G183" s="6" t="s">
        <v>30</v>
      </c>
      <c r="I183" s="9">
        <f t="shared" ref="I183:J183" si="43">AVERAGE(I177:I182)</f>
        <v>29.36583333</v>
      </c>
      <c r="J183" s="9">
        <f t="shared" si="43"/>
        <v>40.78933333</v>
      </c>
      <c r="K183" s="9">
        <f t="shared" si="41"/>
        <v>35.07758333</v>
      </c>
    </row>
    <row r="186">
      <c r="A186" s="26"/>
      <c r="B186" s="26" t="s">
        <v>40</v>
      </c>
      <c r="C186" s="37" t="s">
        <v>41</v>
      </c>
      <c r="D186" s="37" t="s">
        <v>42</v>
      </c>
      <c r="E186" s="26" t="s">
        <v>43</v>
      </c>
      <c r="F186" s="26" t="s">
        <v>44</v>
      </c>
      <c r="G186" s="26" t="s">
        <v>45</v>
      </c>
      <c r="J186" s="6" t="s">
        <v>22</v>
      </c>
    </row>
    <row r="187">
      <c r="A187" s="26">
        <v>1.0</v>
      </c>
      <c r="B187" s="26">
        <v>30.77</v>
      </c>
      <c r="C187" s="26">
        <v>31.67</v>
      </c>
      <c r="D187" s="26">
        <v>43.1</v>
      </c>
      <c r="E187" s="26">
        <v>30.61</v>
      </c>
      <c r="F187" s="26">
        <v>44.41</v>
      </c>
      <c r="G187" s="26">
        <v>42.13</v>
      </c>
      <c r="J187" s="9">
        <f t="shared" ref="J187:J192" si="44">AVERAGE(B187:G187)</f>
        <v>37.115</v>
      </c>
    </row>
    <row r="188">
      <c r="A188" s="26">
        <v>2.0</v>
      </c>
      <c r="B188" s="26">
        <v>48.49</v>
      </c>
      <c r="C188" s="26">
        <v>37.48</v>
      </c>
      <c r="D188" s="26">
        <v>36.69</v>
      </c>
      <c r="E188" s="26">
        <v>29.54</v>
      </c>
      <c r="F188" s="26">
        <v>35.2</v>
      </c>
      <c r="G188" s="26">
        <v>36.02</v>
      </c>
      <c r="J188" s="9">
        <f t="shared" si="44"/>
        <v>37.23666667</v>
      </c>
    </row>
    <row r="189">
      <c r="A189" s="26">
        <v>3.0</v>
      </c>
      <c r="B189" s="26">
        <v>40.33</v>
      </c>
      <c r="C189" s="26">
        <v>34.43</v>
      </c>
      <c r="D189" s="26">
        <v>40.17</v>
      </c>
      <c r="E189" s="26">
        <v>38.56</v>
      </c>
      <c r="F189" s="26">
        <v>40.57</v>
      </c>
      <c r="G189" s="26">
        <v>33.72</v>
      </c>
      <c r="J189" s="9">
        <f t="shared" si="44"/>
        <v>37.96333333</v>
      </c>
    </row>
    <row r="190">
      <c r="A190" s="26">
        <v>4.0</v>
      </c>
      <c r="B190" s="26">
        <v>29.32</v>
      </c>
      <c r="C190" s="26">
        <v>35.82</v>
      </c>
      <c r="D190" s="26">
        <v>30.66</v>
      </c>
      <c r="E190" s="26">
        <v>29.54</v>
      </c>
      <c r="F190" s="26">
        <v>36.299</v>
      </c>
      <c r="G190" s="26">
        <v>34.37</v>
      </c>
      <c r="J190" s="9">
        <f t="shared" si="44"/>
        <v>32.66816667</v>
      </c>
    </row>
    <row r="191">
      <c r="A191" s="26">
        <v>5.0</v>
      </c>
      <c r="B191" s="26">
        <v>32.48</v>
      </c>
      <c r="C191" s="26">
        <v>32.14</v>
      </c>
      <c r="D191" s="26">
        <v>34.01</v>
      </c>
      <c r="E191" s="26">
        <v>27.34</v>
      </c>
      <c r="F191" s="26">
        <v>33.87</v>
      </c>
      <c r="G191" s="26">
        <v>34.33</v>
      </c>
      <c r="J191" s="9">
        <f t="shared" si="44"/>
        <v>32.36166667</v>
      </c>
    </row>
    <row r="192">
      <c r="A192" s="26">
        <v>6.0</v>
      </c>
      <c r="B192" s="26">
        <v>38.08</v>
      </c>
      <c r="C192" s="26">
        <v>32.79</v>
      </c>
      <c r="D192" s="26">
        <v>34.42</v>
      </c>
      <c r="E192" s="26">
        <v>28.31</v>
      </c>
      <c r="F192" s="26">
        <v>37.4</v>
      </c>
      <c r="G192" s="26">
        <v>29.89</v>
      </c>
      <c r="J192" s="9">
        <f t="shared" si="44"/>
        <v>33.48166667</v>
      </c>
    </row>
    <row r="195">
      <c r="A195" s="38"/>
      <c r="B195" s="38">
        <v>1.0</v>
      </c>
      <c r="C195" s="39">
        <v>2.0</v>
      </c>
      <c r="D195" s="38">
        <v>3.0</v>
      </c>
      <c r="E195" s="38">
        <v>4.0</v>
      </c>
      <c r="F195" s="38">
        <v>5.0</v>
      </c>
      <c r="G195" s="38">
        <v>6.0</v>
      </c>
      <c r="H195" s="6">
        <v>7.0</v>
      </c>
      <c r="I195" s="6">
        <v>8.0</v>
      </c>
      <c r="J195" s="6">
        <v>9.0</v>
      </c>
      <c r="K195" s="6">
        <v>10.0</v>
      </c>
      <c r="L195" s="6">
        <v>11.0</v>
      </c>
      <c r="M195" s="6">
        <v>12.0</v>
      </c>
      <c r="N195" s="6">
        <v>13.0</v>
      </c>
      <c r="O195" s="6">
        <v>14.0</v>
      </c>
      <c r="P195" s="6">
        <v>15.0</v>
      </c>
      <c r="Q195" s="6">
        <v>16.0</v>
      </c>
      <c r="R195" s="6">
        <v>17.0</v>
      </c>
      <c r="S195" s="6">
        <v>18.0</v>
      </c>
      <c r="T195" s="6">
        <v>19.0</v>
      </c>
      <c r="U195" s="6">
        <v>20.0</v>
      </c>
    </row>
    <row r="196">
      <c r="A196" s="38" t="s">
        <v>50</v>
      </c>
      <c r="B196" s="40">
        <f>AVERAGE(B187:G187)</f>
        <v>37.115</v>
      </c>
      <c r="C196" s="40">
        <f>AVERAGE(B188:G188)</f>
        <v>37.23666667</v>
      </c>
      <c r="D196" s="40">
        <f>AVERAGE(B189:G189)</f>
        <v>37.96333333</v>
      </c>
      <c r="E196" s="40">
        <f>AVERAGE(B190:G190)</f>
        <v>32.66816667</v>
      </c>
      <c r="F196" s="40">
        <f>AVERAGE(B191:G191)</f>
        <v>32.36166667</v>
      </c>
      <c r="G196" s="40">
        <f>AVERAGE(B192:G192)</f>
        <v>33.48166667</v>
      </c>
      <c r="H196" s="9">
        <f t="array" ref="H196:U196">TREND(B196:G196,B195:G195,H195:U195,TRUE)</f>
        <v>31.32906667</v>
      </c>
      <c r="I196" s="9">
        <v>30.24087142857143</v>
      </c>
      <c r="J196" s="9">
        <v>29.152676190476193</v>
      </c>
      <c r="K196" s="9">
        <v>28.06448095238095</v>
      </c>
      <c r="L196" s="9">
        <v>26.97628571428571</v>
      </c>
      <c r="M196" s="9">
        <v>25.88809047619047</v>
      </c>
      <c r="N196" s="9">
        <v>24.79989523809523</v>
      </c>
      <c r="O196" s="9">
        <v>23.71169999999999</v>
      </c>
      <c r="P196" s="9">
        <v>22.623504761904748</v>
      </c>
      <c r="Q196" s="9">
        <v>21.53530952380951</v>
      </c>
      <c r="R196" s="9">
        <v>20.44711428571427</v>
      </c>
      <c r="S196" s="9">
        <v>19.35891904761903</v>
      </c>
      <c r="T196" s="9">
        <v>18.270723809523787</v>
      </c>
      <c r="U196" s="9">
        <v>17.18252857142855</v>
      </c>
    </row>
    <row r="197">
      <c r="A197" s="38" t="s">
        <v>51</v>
      </c>
      <c r="B197" s="41">
        <v>78.32008333333334</v>
      </c>
      <c r="C197" s="41">
        <v>66.5645</v>
      </c>
      <c r="D197" s="42">
        <v>62.8619166666667</v>
      </c>
      <c r="E197" s="38">
        <v>55.4683333333333</v>
      </c>
      <c r="F197" s="38">
        <v>57.80975</v>
      </c>
      <c r="G197" s="38">
        <v>56.2035</v>
      </c>
      <c r="H197" s="9">
        <f t="array" ref="H197:U197">TREND(B197:G197,B195:G195,H195:U195,TRUE)</f>
        <v>48.44727222</v>
      </c>
      <c r="I197" s="9">
        <v>44.32610793650793</v>
      </c>
      <c r="J197" s="9">
        <v>40.204943650793645</v>
      </c>
      <c r="K197" s="9">
        <v>36.08377936507936</v>
      </c>
      <c r="L197" s="9">
        <v>31.962615079365072</v>
      </c>
      <c r="M197" s="9">
        <v>27.84145079365078</v>
      </c>
      <c r="N197" s="9">
        <v>23.720286507936493</v>
      </c>
      <c r="O197" s="9">
        <v>19.599122222222206</v>
      </c>
      <c r="P197" s="9">
        <v>15.47795793650792</v>
      </c>
      <c r="Q197" s="9">
        <v>11.356793650793634</v>
      </c>
      <c r="R197" s="9">
        <v>7.2356293650793475</v>
      </c>
      <c r="S197" s="9">
        <v>3.1144650793650612</v>
      </c>
      <c r="T197" s="9">
        <v>-1.006699206349225</v>
      </c>
      <c r="U197" s="9">
        <v>-5.127863492063511</v>
      </c>
    </row>
    <row r="201">
      <c r="C201" s="17"/>
    </row>
    <row r="202">
      <c r="B202" s="36"/>
      <c r="C202" s="36"/>
      <c r="D202" s="36"/>
      <c r="E202" s="36"/>
      <c r="F202" s="36"/>
      <c r="G202" s="36"/>
    </row>
    <row r="203">
      <c r="A203" s="43"/>
      <c r="B203" s="44" t="s">
        <v>70</v>
      </c>
      <c r="C203" s="43"/>
      <c r="D203" s="45"/>
    </row>
    <row r="204">
      <c r="A204" s="43"/>
      <c r="B204" s="44" t="s">
        <v>52</v>
      </c>
      <c r="C204" s="44" t="s">
        <v>19</v>
      </c>
    </row>
    <row r="205">
      <c r="A205" s="44" t="s">
        <v>23</v>
      </c>
      <c r="B205" s="46">
        <f t="shared" ref="B205:B210" si="45">AVERAGE(B187:G187)</f>
        <v>37.115</v>
      </c>
      <c r="C205" s="47">
        <v>78.3200833333333</v>
      </c>
    </row>
    <row r="206">
      <c r="A206" s="44" t="s">
        <v>24</v>
      </c>
      <c r="B206" s="46">
        <f t="shared" si="45"/>
        <v>37.23666667</v>
      </c>
      <c r="C206" s="47">
        <v>66.5645</v>
      </c>
    </row>
    <row r="207">
      <c r="A207" s="44" t="s">
        <v>25</v>
      </c>
      <c r="B207" s="46">
        <f t="shared" si="45"/>
        <v>37.96333333</v>
      </c>
      <c r="C207" s="47">
        <v>62.8619166666667</v>
      </c>
    </row>
    <row r="208">
      <c r="A208" s="44" t="s">
        <v>26</v>
      </c>
      <c r="B208" s="46">
        <f t="shared" si="45"/>
        <v>32.66816667</v>
      </c>
      <c r="C208" s="47">
        <v>55.4683333333333</v>
      </c>
    </row>
    <row r="209">
      <c r="A209" s="44" t="s">
        <v>28</v>
      </c>
      <c r="B209" s="46">
        <f t="shared" si="45"/>
        <v>32.36166667</v>
      </c>
      <c r="C209" s="47">
        <v>57.80975</v>
      </c>
    </row>
    <row r="210">
      <c r="A210" s="44" t="s">
        <v>29</v>
      </c>
      <c r="B210" s="46">
        <f t="shared" si="45"/>
        <v>33.48166667</v>
      </c>
      <c r="C210" s="47">
        <v>56.2035</v>
      </c>
    </row>
    <row r="211">
      <c r="A211" s="48" t="s">
        <v>48</v>
      </c>
      <c r="B211" s="49">
        <f t="shared" ref="B211:C211" si="46">AVERAGE(B205:B210)</f>
        <v>35.13775</v>
      </c>
      <c r="C211" s="49">
        <f t="shared" si="46"/>
        <v>62.87134722</v>
      </c>
    </row>
    <row r="212">
      <c r="A212" s="48" t="s">
        <v>54</v>
      </c>
      <c r="B212" s="49">
        <f t="shared" ref="B212:C212" si="47">STDEV(B205:B210)</f>
        <v>2.563083394</v>
      </c>
      <c r="C212" s="49">
        <f t="shared" si="47"/>
        <v>8.68547617</v>
      </c>
    </row>
  </sheetData>
  <conditionalFormatting sqref="N47:N48 Q73:Q78 V73:V78 Q82:Q87 V82:V87 Q91:Q96 V91:V96 Q100:Q105 V100:V105">
    <cfRule type="notContainsBlanks" dxfId="0" priority="1">
      <formula>LEN(TRIM(N47))&gt;0</formula>
    </cfRule>
  </conditionalFormatting>
  <conditionalFormatting sqref="N47:N48 Q73:Q78 V73:V78 Q82:Q87 V82:V87 Q91:Q96 V91:V96 Q100:Q105 V100:V105">
    <cfRule type="notContainsBlanks" dxfId="0" priority="2">
      <formula>LEN(TRIM(N47))&gt;0</formula>
    </cfRule>
  </conditionalFormatting>
  <drawing r:id="rId1"/>
</worksheet>
</file>