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Учеба\Новая папка\"/>
    </mc:Choice>
  </mc:AlternateContent>
  <bookViews>
    <workbookView xWindow="0" yWindow="0" windowWidth="17256" windowHeight="6372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203" i="1" l="1"/>
  <c r="L195" i="1"/>
  <c r="B209" i="1"/>
  <c r="B207" i="1"/>
  <c r="B201" i="1"/>
  <c r="B199" i="1"/>
  <c r="B193" i="1"/>
  <c r="B191" i="1"/>
  <c r="L181" i="1"/>
  <c r="L180" i="1"/>
  <c r="L173" i="1"/>
  <c r="L172" i="1"/>
  <c r="B184" i="1"/>
  <c r="B176" i="1"/>
  <c r="B168" i="1"/>
  <c r="L157" i="1"/>
  <c r="L149" i="1"/>
  <c r="B161" i="1"/>
  <c r="B160" i="1"/>
  <c r="B152" i="1"/>
  <c r="B145" i="1"/>
  <c r="B132" i="1"/>
  <c r="B124" i="1"/>
  <c r="L138" i="1"/>
  <c r="L135" i="1"/>
  <c r="L133" i="1"/>
  <c r="L130" i="1"/>
  <c r="L127" i="1"/>
  <c r="L125" i="1"/>
  <c r="L122" i="1"/>
  <c r="L109" i="1"/>
  <c r="L101" i="1"/>
  <c r="B114" i="1"/>
  <c r="B113" i="1"/>
  <c r="B106" i="1"/>
  <c r="B105" i="1"/>
  <c r="B98" i="1"/>
  <c r="B97" i="1"/>
  <c r="L86" i="1"/>
  <c r="L78" i="1"/>
  <c r="B89" i="1"/>
  <c r="B88" i="1"/>
  <c r="B81" i="1"/>
  <c r="B80" i="1"/>
  <c r="B60" i="1"/>
  <c r="B52" i="1"/>
  <c r="L37" i="1"/>
  <c r="L29" i="1"/>
  <c r="B44" i="1"/>
  <c r="B42" i="1"/>
  <c r="B41" i="1"/>
  <c r="B36" i="1"/>
  <c r="B34" i="1"/>
  <c r="B33" i="1"/>
  <c r="B26" i="1"/>
  <c r="B25" i="1"/>
  <c r="P210" i="1"/>
  <c r="N210" i="1" s="1"/>
  <c r="L210" i="1" s="1"/>
  <c r="M210" i="1"/>
  <c r="F210" i="1"/>
  <c r="D210" i="1"/>
  <c r="B210" i="1" s="1"/>
  <c r="C210" i="1"/>
  <c r="P209" i="1"/>
  <c r="N209" i="1" s="1"/>
  <c r="L209" i="1" s="1"/>
  <c r="M209" i="1"/>
  <c r="F209" i="1"/>
  <c r="D209" i="1"/>
  <c r="C209" i="1"/>
  <c r="P208" i="1"/>
  <c r="N208" i="1" s="1"/>
  <c r="L208" i="1" s="1"/>
  <c r="M208" i="1"/>
  <c r="F208" i="1"/>
  <c r="D208" i="1"/>
  <c r="B208" i="1" s="1"/>
  <c r="C208" i="1"/>
  <c r="P207" i="1"/>
  <c r="N207" i="1" s="1"/>
  <c r="L207" i="1" s="1"/>
  <c r="M207" i="1"/>
  <c r="F207" i="1"/>
  <c r="D207" i="1"/>
  <c r="C207" i="1"/>
  <c r="P206" i="1"/>
  <c r="N206" i="1" s="1"/>
  <c r="L206" i="1" s="1"/>
  <c r="M206" i="1"/>
  <c r="F206" i="1"/>
  <c r="D206" i="1" s="1"/>
  <c r="B206" i="1" s="1"/>
  <c r="C206" i="1"/>
  <c r="P205" i="1"/>
  <c r="N205" i="1" s="1"/>
  <c r="L205" i="1" s="1"/>
  <c r="M205" i="1"/>
  <c r="F205" i="1"/>
  <c r="D205" i="1" s="1"/>
  <c r="B205" i="1" s="1"/>
  <c r="C205" i="1"/>
  <c r="P204" i="1"/>
  <c r="N204" i="1" s="1"/>
  <c r="L204" i="1" s="1"/>
  <c r="M204" i="1"/>
  <c r="F204" i="1"/>
  <c r="D204" i="1" s="1"/>
  <c r="B204" i="1" s="1"/>
  <c r="C204" i="1"/>
  <c r="P203" i="1"/>
  <c r="N203" i="1" s="1"/>
  <c r="M203" i="1"/>
  <c r="F203" i="1"/>
  <c r="D203" i="1" s="1"/>
  <c r="B203" i="1" s="1"/>
  <c r="C203" i="1"/>
  <c r="P202" i="1"/>
  <c r="N202" i="1" s="1"/>
  <c r="L202" i="1" s="1"/>
  <c r="M202" i="1"/>
  <c r="F202" i="1"/>
  <c r="D202" i="1" s="1"/>
  <c r="B202" i="1" s="1"/>
  <c r="C202" i="1"/>
  <c r="P201" i="1"/>
  <c r="N201" i="1" s="1"/>
  <c r="L201" i="1" s="1"/>
  <c r="M201" i="1"/>
  <c r="F201" i="1"/>
  <c r="D201" i="1" s="1"/>
  <c r="C201" i="1"/>
  <c r="P200" i="1"/>
  <c r="N200" i="1" s="1"/>
  <c r="L200" i="1" s="1"/>
  <c r="M200" i="1"/>
  <c r="F200" i="1"/>
  <c r="D200" i="1" s="1"/>
  <c r="B200" i="1" s="1"/>
  <c r="C200" i="1"/>
  <c r="P199" i="1"/>
  <c r="N199" i="1" s="1"/>
  <c r="L199" i="1" s="1"/>
  <c r="M199" i="1"/>
  <c r="F199" i="1"/>
  <c r="D199" i="1" s="1"/>
  <c r="C199" i="1"/>
  <c r="P198" i="1"/>
  <c r="N198" i="1" s="1"/>
  <c r="L198" i="1" s="1"/>
  <c r="M198" i="1"/>
  <c r="F198" i="1"/>
  <c r="D198" i="1" s="1"/>
  <c r="B198" i="1" s="1"/>
  <c r="C198" i="1"/>
  <c r="P197" i="1"/>
  <c r="N197" i="1" s="1"/>
  <c r="L197" i="1" s="1"/>
  <c r="M197" i="1"/>
  <c r="F197" i="1"/>
  <c r="D197" i="1" s="1"/>
  <c r="B197" i="1" s="1"/>
  <c r="C197" i="1"/>
  <c r="P196" i="1"/>
  <c r="N196" i="1" s="1"/>
  <c r="L196" i="1" s="1"/>
  <c r="M196" i="1"/>
  <c r="F196" i="1"/>
  <c r="D196" i="1" s="1"/>
  <c r="B196" i="1" s="1"/>
  <c r="C196" i="1"/>
  <c r="P195" i="1"/>
  <c r="N195" i="1" s="1"/>
  <c r="M195" i="1"/>
  <c r="F195" i="1"/>
  <c r="D195" i="1" s="1"/>
  <c r="B195" i="1" s="1"/>
  <c r="C195" i="1"/>
  <c r="P194" i="1"/>
  <c r="N194" i="1" s="1"/>
  <c r="L194" i="1" s="1"/>
  <c r="M194" i="1"/>
  <c r="F194" i="1"/>
  <c r="D194" i="1" s="1"/>
  <c r="B194" i="1" s="1"/>
  <c r="C194" i="1"/>
  <c r="P193" i="1"/>
  <c r="N193" i="1" s="1"/>
  <c r="L193" i="1" s="1"/>
  <c r="M193" i="1"/>
  <c r="F193" i="1"/>
  <c r="D193" i="1" s="1"/>
  <c r="C193" i="1"/>
  <c r="P192" i="1"/>
  <c r="N192" i="1" s="1"/>
  <c r="L192" i="1" s="1"/>
  <c r="M192" i="1"/>
  <c r="F192" i="1"/>
  <c r="D192" i="1" s="1"/>
  <c r="B192" i="1" s="1"/>
  <c r="C192" i="1"/>
  <c r="P191" i="1"/>
  <c r="N191" i="1" s="1"/>
  <c r="L191" i="1" s="1"/>
  <c r="M191" i="1"/>
  <c r="F191" i="1"/>
  <c r="D191" i="1" s="1"/>
  <c r="C191" i="1"/>
  <c r="P187" i="1"/>
  <c r="N187" i="1" s="1"/>
  <c r="L187" i="1" s="1"/>
  <c r="M187" i="1"/>
  <c r="F187" i="1"/>
  <c r="D187" i="1" s="1"/>
  <c r="B187" i="1" s="1"/>
  <c r="C187" i="1"/>
  <c r="P186" i="1"/>
  <c r="N186" i="1" s="1"/>
  <c r="L186" i="1" s="1"/>
  <c r="M186" i="1"/>
  <c r="F186" i="1"/>
  <c r="D186" i="1" s="1"/>
  <c r="B186" i="1" s="1"/>
  <c r="C186" i="1"/>
  <c r="P185" i="1"/>
  <c r="N185" i="1" s="1"/>
  <c r="L185" i="1" s="1"/>
  <c r="M185" i="1"/>
  <c r="F185" i="1"/>
  <c r="D185" i="1" s="1"/>
  <c r="B185" i="1" s="1"/>
  <c r="C185" i="1"/>
  <c r="P184" i="1"/>
  <c r="N184" i="1" s="1"/>
  <c r="L184" i="1" s="1"/>
  <c r="M184" i="1"/>
  <c r="F184" i="1"/>
  <c r="D184" i="1" s="1"/>
  <c r="C184" i="1"/>
  <c r="P183" i="1"/>
  <c r="N183" i="1" s="1"/>
  <c r="L183" i="1" s="1"/>
  <c r="M183" i="1"/>
  <c r="F183" i="1"/>
  <c r="D183" i="1" s="1"/>
  <c r="B183" i="1" s="1"/>
  <c r="C183" i="1"/>
  <c r="P182" i="1"/>
  <c r="N182" i="1" s="1"/>
  <c r="L182" i="1" s="1"/>
  <c r="M182" i="1"/>
  <c r="F182" i="1"/>
  <c r="D182" i="1" s="1"/>
  <c r="B182" i="1" s="1"/>
  <c r="C182" i="1"/>
  <c r="P181" i="1"/>
  <c r="N181" i="1" s="1"/>
  <c r="M181" i="1"/>
  <c r="F181" i="1"/>
  <c r="D181" i="1" s="1"/>
  <c r="B181" i="1" s="1"/>
  <c r="C181" i="1"/>
  <c r="P180" i="1"/>
  <c r="N180" i="1" s="1"/>
  <c r="M180" i="1"/>
  <c r="F180" i="1"/>
  <c r="D180" i="1" s="1"/>
  <c r="B180" i="1" s="1"/>
  <c r="C180" i="1"/>
  <c r="P179" i="1"/>
  <c r="N179" i="1" s="1"/>
  <c r="L179" i="1" s="1"/>
  <c r="M179" i="1"/>
  <c r="F179" i="1"/>
  <c r="D179" i="1" s="1"/>
  <c r="B179" i="1" s="1"/>
  <c r="C179" i="1"/>
  <c r="P178" i="1"/>
  <c r="N178" i="1" s="1"/>
  <c r="L178" i="1" s="1"/>
  <c r="M178" i="1"/>
  <c r="F178" i="1"/>
  <c r="D178" i="1" s="1"/>
  <c r="B178" i="1" s="1"/>
  <c r="C178" i="1"/>
  <c r="P177" i="1"/>
  <c r="N177" i="1" s="1"/>
  <c r="L177" i="1" s="1"/>
  <c r="M177" i="1"/>
  <c r="F177" i="1"/>
  <c r="D177" i="1" s="1"/>
  <c r="B177" i="1" s="1"/>
  <c r="C177" i="1"/>
  <c r="P176" i="1"/>
  <c r="N176" i="1" s="1"/>
  <c r="L176" i="1" s="1"/>
  <c r="M176" i="1"/>
  <c r="F176" i="1"/>
  <c r="D176" i="1" s="1"/>
  <c r="C176" i="1"/>
  <c r="P175" i="1"/>
  <c r="N175" i="1" s="1"/>
  <c r="L175" i="1" s="1"/>
  <c r="M175" i="1"/>
  <c r="F175" i="1"/>
  <c r="D175" i="1" s="1"/>
  <c r="B175" i="1" s="1"/>
  <c r="C175" i="1"/>
  <c r="P174" i="1"/>
  <c r="N174" i="1" s="1"/>
  <c r="L174" i="1" s="1"/>
  <c r="M174" i="1"/>
  <c r="F174" i="1"/>
  <c r="D174" i="1" s="1"/>
  <c r="B174" i="1" s="1"/>
  <c r="C174" i="1"/>
  <c r="P173" i="1"/>
  <c r="N173" i="1" s="1"/>
  <c r="M173" i="1"/>
  <c r="F173" i="1"/>
  <c r="D173" i="1" s="1"/>
  <c r="B173" i="1" s="1"/>
  <c r="C173" i="1"/>
  <c r="P172" i="1"/>
  <c r="N172" i="1" s="1"/>
  <c r="M172" i="1"/>
  <c r="F172" i="1"/>
  <c r="D172" i="1" s="1"/>
  <c r="B172" i="1" s="1"/>
  <c r="C172" i="1"/>
  <c r="P171" i="1"/>
  <c r="N171" i="1" s="1"/>
  <c r="L171" i="1" s="1"/>
  <c r="M171" i="1"/>
  <c r="F171" i="1"/>
  <c r="D171" i="1" s="1"/>
  <c r="B171" i="1" s="1"/>
  <c r="C171" i="1"/>
  <c r="P170" i="1"/>
  <c r="N170" i="1" s="1"/>
  <c r="L170" i="1" s="1"/>
  <c r="M170" i="1"/>
  <c r="F170" i="1"/>
  <c r="D170" i="1" s="1"/>
  <c r="B170" i="1" s="1"/>
  <c r="C170" i="1"/>
  <c r="P169" i="1"/>
  <c r="N169" i="1" s="1"/>
  <c r="L169" i="1" s="1"/>
  <c r="M169" i="1"/>
  <c r="F169" i="1"/>
  <c r="D169" i="1" s="1"/>
  <c r="B169" i="1" s="1"/>
  <c r="C169" i="1"/>
  <c r="P168" i="1"/>
  <c r="N168" i="1" s="1"/>
  <c r="L168" i="1" s="1"/>
  <c r="M168" i="1"/>
  <c r="F168" i="1"/>
  <c r="D168" i="1" s="1"/>
  <c r="C168" i="1"/>
  <c r="P164" i="1"/>
  <c r="N164" i="1" s="1"/>
  <c r="L164" i="1" s="1"/>
  <c r="M164" i="1"/>
  <c r="F164" i="1"/>
  <c r="D164" i="1" s="1"/>
  <c r="B164" i="1" s="1"/>
  <c r="C164" i="1"/>
  <c r="P163" i="1"/>
  <c r="N163" i="1" s="1"/>
  <c r="L163" i="1" s="1"/>
  <c r="M163" i="1"/>
  <c r="F163" i="1"/>
  <c r="D163" i="1" s="1"/>
  <c r="B163" i="1" s="1"/>
  <c r="C163" i="1"/>
  <c r="P162" i="1"/>
  <c r="N162" i="1" s="1"/>
  <c r="L162" i="1" s="1"/>
  <c r="M162" i="1"/>
  <c r="F162" i="1"/>
  <c r="D162" i="1" s="1"/>
  <c r="B162" i="1" s="1"/>
  <c r="C162" i="1"/>
  <c r="P161" i="1"/>
  <c r="N161" i="1" s="1"/>
  <c r="L161" i="1" s="1"/>
  <c r="M161" i="1"/>
  <c r="F161" i="1"/>
  <c r="D161" i="1" s="1"/>
  <c r="C161" i="1"/>
  <c r="P160" i="1"/>
  <c r="N160" i="1" s="1"/>
  <c r="L160" i="1" s="1"/>
  <c r="M160" i="1"/>
  <c r="F160" i="1"/>
  <c r="D160" i="1" s="1"/>
  <c r="C160" i="1"/>
  <c r="P159" i="1"/>
  <c r="N159" i="1" s="1"/>
  <c r="L159" i="1" s="1"/>
  <c r="M159" i="1"/>
  <c r="F159" i="1"/>
  <c r="D159" i="1" s="1"/>
  <c r="B159" i="1" s="1"/>
  <c r="C159" i="1"/>
  <c r="P158" i="1"/>
  <c r="N158" i="1" s="1"/>
  <c r="L158" i="1" s="1"/>
  <c r="M158" i="1"/>
  <c r="F158" i="1"/>
  <c r="D158" i="1" s="1"/>
  <c r="B158" i="1" s="1"/>
  <c r="C158" i="1"/>
  <c r="P157" i="1"/>
  <c r="N157" i="1" s="1"/>
  <c r="M157" i="1"/>
  <c r="F157" i="1"/>
  <c r="D157" i="1" s="1"/>
  <c r="B157" i="1" s="1"/>
  <c r="C157" i="1"/>
  <c r="P156" i="1"/>
  <c r="N156" i="1" s="1"/>
  <c r="L156" i="1" s="1"/>
  <c r="M156" i="1"/>
  <c r="F156" i="1"/>
  <c r="D156" i="1" s="1"/>
  <c r="B156" i="1" s="1"/>
  <c r="C156" i="1"/>
  <c r="P155" i="1"/>
  <c r="N155" i="1" s="1"/>
  <c r="L155" i="1" s="1"/>
  <c r="M155" i="1"/>
  <c r="F155" i="1"/>
  <c r="D155" i="1" s="1"/>
  <c r="B155" i="1" s="1"/>
  <c r="C155" i="1"/>
  <c r="P154" i="1"/>
  <c r="N154" i="1" s="1"/>
  <c r="L154" i="1" s="1"/>
  <c r="M154" i="1"/>
  <c r="F154" i="1"/>
  <c r="D154" i="1" s="1"/>
  <c r="B154" i="1" s="1"/>
  <c r="C154" i="1"/>
  <c r="P153" i="1"/>
  <c r="N153" i="1" s="1"/>
  <c r="L153" i="1" s="1"/>
  <c r="M153" i="1"/>
  <c r="F153" i="1"/>
  <c r="D153" i="1" s="1"/>
  <c r="B153" i="1" s="1"/>
  <c r="C153" i="1"/>
  <c r="P152" i="1"/>
  <c r="N152" i="1" s="1"/>
  <c r="L152" i="1" s="1"/>
  <c r="M152" i="1"/>
  <c r="F152" i="1"/>
  <c r="D152" i="1" s="1"/>
  <c r="C152" i="1"/>
  <c r="P151" i="1"/>
  <c r="N151" i="1" s="1"/>
  <c r="L151" i="1" s="1"/>
  <c r="M151" i="1"/>
  <c r="F151" i="1"/>
  <c r="D151" i="1" s="1"/>
  <c r="B151" i="1" s="1"/>
  <c r="C151" i="1"/>
  <c r="P150" i="1"/>
  <c r="N150" i="1" s="1"/>
  <c r="L150" i="1" s="1"/>
  <c r="M150" i="1"/>
  <c r="F150" i="1"/>
  <c r="D150" i="1" s="1"/>
  <c r="B150" i="1" s="1"/>
  <c r="C150" i="1"/>
  <c r="P149" i="1"/>
  <c r="N149" i="1" s="1"/>
  <c r="M149" i="1"/>
  <c r="F149" i="1"/>
  <c r="D149" i="1" s="1"/>
  <c r="B149" i="1" s="1"/>
  <c r="C149" i="1"/>
  <c r="P148" i="1"/>
  <c r="N148" i="1" s="1"/>
  <c r="L148" i="1" s="1"/>
  <c r="M148" i="1"/>
  <c r="F148" i="1"/>
  <c r="D148" i="1" s="1"/>
  <c r="B148" i="1" s="1"/>
  <c r="C148" i="1"/>
  <c r="P147" i="1"/>
  <c r="N147" i="1" s="1"/>
  <c r="L147" i="1" s="1"/>
  <c r="M147" i="1"/>
  <c r="F147" i="1"/>
  <c r="D147" i="1" s="1"/>
  <c r="B147" i="1" s="1"/>
  <c r="C147" i="1"/>
  <c r="P146" i="1"/>
  <c r="N146" i="1" s="1"/>
  <c r="L146" i="1" s="1"/>
  <c r="M146" i="1"/>
  <c r="F146" i="1"/>
  <c r="D146" i="1" s="1"/>
  <c r="B146" i="1" s="1"/>
  <c r="C146" i="1"/>
  <c r="P145" i="1"/>
  <c r="N145" i="1" s="1"/>
  <c r="L145" i="1" s="1"/>
  <c r="M145" i="1"/>
  <c r="F145" i="1"/>
  <c r="D145" i="1" s="1"/>
  <c r="C145" i="1"/>
  <c r="C2" i="1"/>
  <c r="P139" i="1"/>
  <c r="N139" i="1" s="1"/>
  <c r="L139" i="1" s="1"/>
  <c r="M139" i="1"/>
  <c r="F139" i="1"/>
  <c r="D139" i="1" s="1"/>
  <c r="B139" i="1" s="1"/>
  <c r="C139" i="1"/>
  <c r="P138" i="1"/>
  <c r="N138" i="1" s="1"/>
  <c r="M138" i="1"/>
  <c r="F138" i="1"/>
  <c r="D138" i="1" s="1"/>
  <c r="B138" i="1" s="1"/>
  <c r="C138" i="1"/>
  <c r="P137" i="1"/>
  <c r="N137" i="1" s="1"/>
  <c r="L137" i="1" s="1"/>
  <c r="M137" i="1"/>
  <c r="F137" i="1"/>
  <c r="D137" i="1" s="1"/>
  <c r="B137" i="1" s="1"/>
  <c r="C137" i="1"/>
  <c r="P136" i="1"/>
  <c r="N136" i="1" s="1"/>
  <c r="L136" i="1" s="1"/>
  <c r="M136" i="1"/>
  <c r="F136" i="1"/>
  <c r="D136" i="1" s="1"/>
  <c r="B136" i="1" s="1"/>
  <c r="C136" i="1"/>
  <c r="P135" i="1"/>
  <c r="N135" i="1" s="1"/>
  <c r="M135" i="1"/>
  <c r="F135" i="1"/>
  <c r="D135" i="1" s="1"/>
  <c r="B135" i="1" s="1"/>
  <c r="C135" i="1"/>
  <c r="P134" i="1"/>
  <c r="N134" i="1" s="1"/>
  <c r="L134" i="1" s="1"/>
  <c r="M134" i="1"/>
  <c r="F134" i="1"/>
  <c r="D134" i="1" s="1"/>
  <c r="B134" i="1" s="1"/>
  <c r="C134" i="1"/>
  <c r="P133" i="1"/>
  <c r="N133" i="1" s="1"/>
  <c r="M133" i="1"/>
  <c r="F133" i="1"/>
  <c r="D133" i="1" s="1"/>
  <c r="B133" i="1" s="1"/>
  <c r="C133" i="1"/>
  <c r="P132" i="1"/>
  <c r="N132" i="1" s="1"/>
  <c r="L132" i="1" s="1"/>
  <c r="M132" i="1"/>
  <c r="F132" i="1"/>
  <c r="D132" i="1" s="1"/>
  <c r="C132" i="1"/>
  <c r="P131" i="1"/>
  <c r="N131" i="1" s="1"/>
  <c r="L131" i="1" s="1"/>
  <c r="M131" i="1"/>
  <c r="F131" i="1"/>
  <c r="D131" i="1" s="1"/>
  <c r="B131" i="1" s="1"/>
  <c r="C131" i="1"/>
  <c r="P130" i="1"/>
  <c r="N130" i="1" s="1"/>
  <c r="M130" i="1"/>
  <c r="F130" i="1"/>
  <c r="D130" i="1" s="1"/>
  <c r="B130" i="1" s="1"/>
  <c r="C130" i="1"/>
  <c r="P129" i="1"/>
  <c r="N129" i="1" s="1"/>
  <c r="L129" i="1" s="1"/>
  <c r="M129" i="1"/>
  <c r="F129" i="1"/>
  <c r="D129" i="1" s="1"/>
  <c r="B129" i="1" s="1"/>
  <c r="C129" i="1"/>
  <c r="P128" i="1"/>
  <c r="N128" i="1" s="1"/>
  <c r="L128" i="1" s="1"/>
  <c r="M128" i="1"/>
  <c r="F128" i="1"/>
  <c r="D128" i="1" s="1"/>
  <c r="B128" i="1" s="1"/>
  <c r="C128" i="1"/>
  <c r="P127" i="1"/>
  <c r="N127" i="1" s="1"/>
  <c r="M127" i="1"/>
  <c r="F127" i="1"/>
  <c r="D127" i="1" s="1"/>
  <c r="B127" i="1" s="1"/>
  <c r="C127" i="1"/>
  <c r="P126" i="1"/>
  <c r="N126" i="1" s="1"/>
  <c r="L126" i="1" s="1"/>
  <c r="M126" i="1"/>
  <c r="F126" i="1"/>
  <c r="D126" i="1" s="1"/>
  <c r="B126" i="1" s="1"/>
  <c r="C126" i="1"/>
  <c r="P125" i="1"/>
  <c r="N125" i="1" s="1"/>
  <c r="M125" i="1"/>
  <c r="F125" i="1"/>
  <c r="D125" i="1" s="1"/>
  <c r="B125" i="1" s="1"/>
  <c r="C125" i="1"/>
  <c r="P124" i="1"/>
  <c r="N124" i="1" s="1"/>
  <c r="L124" i="1" s="1"/>
  <c r="M124" i="1"/>
  <c r="F124" i="1"/>
  <c r="D124" i="1" s="1"/>
  <c r="C124" i="1"/>
  <c r="P123" i="1"/>
  <c r="N123" i="1" s="1"/>
  <c r="L123" i="1" s="1"/>
  <c r="M123" i="1"/>
  <c r="F123" i="1"/>
  <c r="D123" i="1" s="1"/>
  <c r="B123" i="1" s="1"/>
  <c r="C123" i="1"/>
  <c r="P122" i="1"/>
  <c r="N122" i="1" s="1"/>
  <c r="M122" i="1"/>
  <c r="F122" i="1"/>
  <c r="D122" i="1" s="1"/>
  <c r="B122" i="1" s="1"/>
  <c r="C122" i="1"/>
  <c r="P121" i="1"/>
  <c r="N121" i="1" s="1"/>
  <c r="L121" i="1" s="1"/>
  <c r="M121" i="1"/>
  <c r="F121" i="1"/>
  <c r="D121" i="1" s="1"/>
  <c r="B121" i="1" s="1"/>
  <c r="C121" i="1"/>
  <c r="P120" i="1"/>
  <c r="N120" i="1" s="1"/>
  <c r="L120" i="1" s="1"/>
  <c r="M120" i="1"/>
  <c r="F120" i="1"/>
  <c r="D120" i="1" s="1"/>
  <c r="B120" i="1" s="1"/>
  <c r="C120" i="1"/>
  <c r="P116" i="1"/>
  <c r="N116" i="1" s="1"/>
  <c r="L116" i="1" s="1"/>
  <c r="M116" i="1"/>
  <c r="F116" i="1"/>
  <c r="D116" i="1" s="1"/>
  <c r="B116" i="1" s="1"/>
  <c r="C116" i="1"/>
  <c r="P115" i="1"/>
  <c r="N115" i="1" s="1"/>
  <c r="L115" i="1" s="1"/>
  <c r="M115" i="1"/>
  <c r="F115" i="1"/>
  <c r="D115" i="1" s="1"/>
  <c r="B115" i="1" s="1"/>
  <c r="C115" i="1"/>
  <c r="P114" i="1"/>
  <c r="N114" i="1" s="1"/>
  <c r="L114" i="1" s="1"/>
  <c r="M114" i="1"/>
  <c r="F114" i="1"/>
  <c r="D114" i="1" s="1"/>
  <c r="C114" i="1"/>
  <c r="P113" i="1"/>
  <c r="N113" i="1" s="1"/>
  <c r="L113" i="1" s="1"/>
  <c r="M113" i="1"/>
  <c r="F113" i="1"/>
  <c r="D113" i="1" s="1"/>
  <c r="C113" i="1"/>
  <c r="P112" i="1"/>
  <c r="N112" i="1" s="1"/>
  <c r="L112" i="1" s="1"/>
  <c r="M112" i="1"/>
  <c r="F112" i="1"/>
  <c r="D112" i="1" s="1"/>
  <c r="B112" i="1" s="1"/>
  <c r="C112" i="1"/>
  <c r="P111" i="1"/>
  <c r="N111" i="1" s="1"/>
  <c r="L111" i="1" s="1"/>
  <c r="M111" i="1"/>
  <c r="F111" i="1"/>
  <c r="D111" i="1" s="1"/>
  <c r="B111" i="1" s="1"/>
  <c r="C111" i="1"/>
  <c r="P110" i="1"/>
  <c r="N110" i="1" s="1"/>
  <c r="L110" i="1" s="1"/>
  <c r="M110" i="1"/>
  <c r="F110" i="1"/>
  <c r="D110" i="1" s="1"/>
  <c r="B110" i="1" s="1"/>
  <c r="C110" i="1"/>
  <c r="P109" i="1"/>
  <c r="N109" i="1" s="1"/>
  <c r="M109" i="1"/>
  <c r="F109" i="1"/>
  <c r="D109" i="1" s="1"/>
  <c r="B109" i="1" s="1"/>
  <c r="C109" i="1"/>
  <c r="P108" i="1"/>
  <c r="N108" i="1" s="1"/>
  <c r="L108" i="1" s="1"/>
  <c r="M108" i="1"/>
  <c r="F108" i="1"/>
  <c r="D108" i="1" s="1"/>
  <c r="B108" i="1" s="1"/>
  <c r="C108" i="1"/>
  <c r="P107" i="1"/>
  <c r="N107" i="1" s="1"/>
  <c r="L107" i="1" s="1"/>
  <c r="M107" i="1"/>
  <c r="F107" i="1"/>
  <c r="D107" i="1" s="1"/>
  <c r="B107" i="1" s="1"/>
  <c r="C107" i="1"/>
  <c r="P106" i="1"/>
  <c r="N106" i="1" s="1"/>
  <c r="L106" i="1" s="1"/>
  <c r="M106" i="1"/>
  <c r="F106" i="1"/>
  <c r="D106" i="1" s="1"/>
  <c r="C106" i="1"/>
  <c r="P105" i="1"/>
  <c r="N105" i="1" s="1"/>
  <c r="L105" i="1" s="1"/>
  <c r="M105" i="1"/>
  <c r="F105" i="1"/>
  <c r="D105" i="1" s="1"/>
  <c r="C105" i="1"/>
  <c r="P104" i="1"/>
  <c r="N104" i="1" s="1"/>
  <c r="L104" i="1" s="1"/>
  <c r="M104" i="1"/>
  <c r="F104" i="1"/>
  <c r="D104" i="1" s="1"/>
  <c r="B104" i="1" s="1"/>
  <c r="C104" i="1"/>
  <c r="P103" i="1"/>
  <c r="N103" i="1" s="1"/>
  <c r="L103" i="1" s="1"/>
  <c r="M103" i="1"/>
  <c r="F103" i="1"/>
  <c r="D103" i="1" s="1"/>
  <c r="B103" i="1" s="1"/>
  <c r="C103" i="1"/>
  <c r="P102" i="1"/>
  <c r="N102" i="1" s="1"/>
  <c r="L102" i="1" s="1"/>
  <c r="M102" i="1"/>
  <c r="F102" i="1"/>
  <c r="D102" i="1" s="1"/>
  <c r="B102" i="1" s="1"/>
  <c r="C102" i="1"/>
  <c r="P101" i="1"/>
  <c r="N101" i="1" s="1"/>
  <c r="M101" i="1"/>
  <c r="F101" i="1"/>
  <c r="D101" i="1" s="1"/>
  <c r="B101" i="1" s="1"/>
  <c r="C101" i="1"/>
  <c r="P100" i="1"/>
  <c r="N100" i="1" s="1"/>
  <c r="L100" i="1" s="1"/>
  <c r="M100" i="1"/>
  <c r="F100" i="1"/>
  <c r="D100" i="1" s="1"/>
  <c r="B100" i="1" s="1"/>
  <c r="C100" i="1"/>
  <c r="P99" i="1"/>
  <c r="N99" i="1" s="1"/>
  <c r="L99" i="1" s="1"/>
  <c r="M99" i="1"/>
  <c r="F99" i="1"/>
  <c r="D99" i="1" s="1"/>
  <c r="B99" i="1" s="1"/>
  <c r="C99" i="1"/>
  <c r="P98" i="1"/>
  <c r="N98" i="1" s="1"/>
  <c r="L98" i="1" s="1"/>
  <c r="M98" i="1"/>
  <c r="F98" i="1"/>
  <c r="D98" i="1" s="1"/>
  <c r="C98" i="1"/>
  <c r="P97" i="1"/>
  <c r="N97" i="1" s="1"/>
  <c r="L97" i="1" s="1"/>
  <c r="M97" i="1"/>
  <c r="F97" i="1"/>
  <c r="D97" i="1" s="1"/>
  <c r="C97" i="1"/>
  <c r="P93" i="1"/>
  <c r="N93" i="1" s="1"/>
  <c r="L93" i="1" s="1"/>
  <c r="M93" i="1"/>
  <c r="F93" i="1"/>
  <c r="D93" i="1" s="1"/>
  <c r="B93" i="1" s="1"/>
  <c r="C93" i="1"/>
  <c r="P92" i="1"/>
  <c r="N92" i="1" s="1"/>
  <c r="L92" i="1" s="1"/>
  <c r="M92" i="1"/>
  <c r="F92" i="1"/>
  <c r="D92" i="1" s="1"/>
  <c r="B92" i="1" s="1"/>
  <c r="C92" i="1"/>
  <c r="P91" i="1"/>
  <c r="N91" i="1" s="1"/>
  <c r="L91" i="1" s="1"/>
  <c r="M91" i="1"/>
  <c r="F91" i="1"/>
  <c r="D91" i="1" s="1"/>
  <c r="B91" i="1" s="1"/>
  <c r="C91" i="1"/>
  <c r="P90" i="1"/>
  <c r="N90" i="1" s="1"/>
  <c r="L90" i="1" s="1"/>
  <c r="M90" i="1"/>
  <c r="F90" i="1"/>
  <c r="D90" i="1" s="1"/>
  <c r="B90" i="1" s="1"/>
  <c r="C90" i="1"/>
  <c r="P89" i="1"/>
  <c r="N89" i="1" s="1"/>
  <c r="L89" i="1" s="1"/>
  <c r="M89" i="1"/>
  <c r="F89" i="1"/>
  <c r="D89" i="1" s="1"/>
  <c r="C89" i="1"/>
  <c r="P88" i="1"/>
  <c r="N88" i="1" s="1"/>
  <c r="L88" i="1" s="1"/>
  <c r="M88" i="1"/>
  <c r="F88" i="1"/>
  <c r="D88" i="1" s="1"/>
  <c r="C88" i="1"/>
  <c r="P87" i="1"/>
  <c r="N87" i="1" s="1"/>
  <c r="L87" i="1" s="1"/>
  <c r="M87" i="1"/>
  <c r="F87" i="1"/>
  <c r="D87" i="1" s="1"/>
  <c r="B87" i="1" s="1"/>
  <c r="C87" i="1"/>
  <c r="P86" i="1"/>
  <c r="N86" i="1" s="1"/>
  <c r="M86" i="1"/>
  <c r="F86" i="1"/>
  <c r="D86" i="1" s="1"/>
  <c r="B86" i="1" s="1"/>
  <c r="C86" i="1"/>
  <c r="P85" i="1"/>
  <c r="N85" i="1" s="1"/>
  <c r="L85" i="1" s="1"/>
  <c r="M85" i="1"/>
  <c r="F85" i="1"/>
  <c r="D85" i="1" s="1"/>
  <c r="B85" i="1" s="1"/>
  <c r="C85" i="1"/>
  <c r="P84" i="1"/>
  <c r="N84" i="1" s="1"/>
  <c r="L84" i="1" s="1"/>
  <c r="M84" i="1"/>
  <c r="F84" i="1"/>
  <c r="D84" i="1" s="1"/>
  <c r="B84" i="1" s="1"/>
  <c r="C84" i="1"/>
  <c r="P83" i="1"/>
  <c r="N83" i="1" s="1"/>
  <c r="L83" i="1" s="1"/>
  <c r="M83" i="1"/>
  <c r="F83" i="1"/>
  <c r="D83" i="1" s="1"/>
  <c r="B83" i="1" s="1"/>
  <c r="C83" i="1"/>
  <c r="P82" i="1"/>
  <c r="N82" i="1" s="1"/>
  <c r="L82" i="1" s="1"/>
  <c r="M82" i="1"/>
  <c r="F82" i="1"/>
  <c r="D82" i="1" s="1"/>
  <c r="B82" i="1" s="1"/>
  <c r="C82" i="1"/>
  <c r="P81" i="1"/>
  <c r="N81" i="1" s="1"/>
  <c r="L81" i="1" s="1"/>
  <c r="M81" i="1"/>
  <c r="F81" i="1"/>
  <c r="D81" i="1" s="1"/>
  <c r="C81" i="1"/>
  <c r="P80" i="1"/>
  <c r="N80" i="1" s="1"/>
  <c r="L80" i="1" s="1"/>
  <c r="M80" i="1"/>
  <c r="F80" i="1"/>
  <c r="D80" i="1" s="1"/>
  <c r="C80" i="1"/>
  <c r="P79" i="1"/>
  <c r="N79" i="1" s="1"/>
  <c r="L79" i="1" s="1"/>
  <c r="M79" i="1"/>
  <c r="F79" i="1"/>
  <c r="D79" i="1" s="1"/>
  <c r="B79" i="1" s="1"/>
  <c r="C79" i="1"/>
  <c r="P78" i="1"/>
  <c r="N78" i="1" s="1"/>
  <c r="M78" i="1"/>
  <c r="F78" i="1"/>
  <c r="D78" i="1" s="1"/>
  <c r="B78" i="1" s="1"/>
  <c r="C78" i="1"/>
  <c r="P77" i="1"/>
  <c r="N77" i="1" s="1"/>
  <c r="L77" i="1" s="1"/>
  <c r="M77" i="1"/>
  <c r="F77" i="1"/>
  <c r="D77" i="1" s="1"/>
  <c r="B77" i="1" s="1"/>
  <c r="C77" i="1"/>
  <c r="P76" i="1"/>
  <c r="N76" i="1" s="1"/>
  <c r="L76" i="1" s="1"/>
  <c r="M76" i="1"/>
  <c r="F76" i="1"/>
  <c r="D76" i="1" s="1"/>
  <c r="B76" i="1" s="1"/>
  <c r="C76" i="1"/>
  <c r="P75" i="1"/>
  <c r="N75" i="1" s="1"/>
  <c r="L75" i="1" s="1"/>
  <c r="M75" i="1"/>
  <c r="F75" i="1"/>
  <c r="D75" i="1" s="1"/>
  <c r="B75" i="1" s="1"/>
  <c r="C75" i="1"/>
  <c r="P74" i="1"/>
  <c r="N74" i="1" s="1"/>
  <c r="L74" i="1" s="1"/>
  <c r="M74" i="1"/>
  <c r="F74" i="1"/>
  <c r="D74" i="1" s="1"/>
  <c r="B74" i="1" s="1"/>
  <c r="C74" i="1"/>
  <c r="P67" i="1"/>
  <c r="N67" i="1" s="1"/>
  <c r="L67" i="1" s="1"/>
  <c r="M67" i="1"/>
  <c r="P66" i="1"/>
  <c r="N66" i="1" s="1"/>
  <c r="L66" i="1" s="1"/>
  <c r="M66" i="1"/>
  <c r="P65" i="1"/>
  <c r="N65" i="1" s="1"/>
  <c r="L65" i="1" s="1"/>
  <c r="M65" i="1"/>
  <c r="P64" i="1"/>
  <c r="N64" i="1" s="1"/>
  <c r="L64" i="1" s="1"/>
  <c r="M64" i="1"/>
  <c r="P63" i="1"/>
  <c r="N63" i="1" s="1"/>
  <c r="L63" i="1" s="1"/>
  <c r="M63" i="1"/>
  <c r="P62" i="1"/>
  <c r="N62" i="1" s="1"/>
  <c r="L62" i="1" s="1"/>
  <c r="M62" i="1"/>
  <c r="P61" i="1"/>
  <c r="N61" i="1" s="1"/>
  <c r="L61" i="1" s="1"/>
  <c r="M61" i="1"/>
  <c r="P60" i="1"/>
  <c r="N60" i="1" s="1"/>
  <c r="L60" i="1" s="1"/>
  <c r="M60" i="1"/>
  <c r="P59" i="1"/>
  <c r="N59" i="1" s="1"/>
  <c r="L59" i="1" s="1"/>
  <c r="M59" i="1"/>
  <c r="P58" i="1"/>
  <c r="N58" i="1" s="1"/>
  <c r="L58" i="1" s="1"/>
  <c r="M58" i="1"/>
  <c r="P57" i="1"/>
  <c r="N57" i="1" s="1"/>
  <c r="L57" i="1" s="1"/>
  <c r="M57" i="1"/>
  <c r="P56" i="1"/>
  <c r="N56" i="1" s="1"/>
  <c r="L56" i="1" s="1"/>
  <c r="M56" i="1"/>
  <c r="P55" i="1"/>
  <c r="N55" i="1" s="1"/>
  <c r="L55" i="1" s="1"/>
  <c r="M55" i="1"/>
  <c r="P54" i="1"/>
  <c r="N54" i="1" s="1"/>
  <c r="L54" i="1" s="1"/>
  <c r="M54" i="1"/>
  <c r="P53" i="1"/>
  <c r="N53" i="1" s="1"/>
  <c r="L53" i="1" s="1"/>
  <c r="M53" i="1"/>
  <c r="P52" i="1"/>
  <c r="N52" i="1" s="1"/>
  <c r="L52" i="1" s="1"/>
  <c r="M52" i="1"/>
  <c r="P51" i="1"/>
  <c r="N51" i="1" s="1"/>
  <c r="L51" i="1" s="1"/>
  <c r="M51" i="1"/>
  <c r="P50" i="1"/>
  <c r="N50" i="1" s="1"/>
  <c r="L50" i="1" s="1"/>
  <c r="M50" i="1"/>
  <c r="P49" i="1"/>
  <c r="N49" i="1" s="1"/>
  <c r="L49" i="1" s="1"/>
  <c r="M49" i="1"/>
  <c r="P48" i="1"/>
  <c r="N48" i="1" s="1"/>
  <c r="L48" i="1" s="1"/>
  <c r="M48" i="1"/>
  <c r="F67" i="1"/>
  <c r="D67" i="1" s="1"/>
  <c r="B67" i="1" s="1"/>
  <c r="C67" i="1"/>
  <c r="F66" i="1"/>
  <c r="D66" i="1" s="1"/>
  <c r="B66" i="1" s="1"/>
  <c r="C66" i="1"/>
  <c r="F65" i="1"/>
  <c r="D65" i="1" s="1"/>
  <c r="B65" i="1" s="1"/>
  <c r="C65" i="1"/>
  <c r="F64" i="1"/>
  <c r="D64" i="1" s="1"/>
  <c r="B64" i="1" s="1"/>
  <c r="C64" i="1"/>
  <c r="F63" i="1"/>
  <c r="D63" i="1" s="1"/>
  <c r="B63" i="1" s="1"/>
  <c r="C63" i="1"/>
  <c r="F62" i="1"/>
  <c r="D62" i="1" s="1"/>
  <c r="B62" i="1" s="1"/>
  <c r="C62" i="1"/>
  <c r="F61" i="1"/>
  <c r="D61" i="1" s="1"/>
  <c r="B61" i="1" s="1"/>
  <c r="C61" i="1"/>
  <c r="F60" i="1"/>
  <c r="D60" i="1" s="1"/>
  <c r="C60" i="1"/>
  <c r="F59" i="1"/>
  <c r="D59" i="1" s="1"/>
  <c r="B59" i="1" s="1"/>
  <c r="C59" i="1"/>
  <c r="F58" i="1"/>
  <c r="D58" i="1" s="1"/>
  <c r="B58" i="1" s="1"/>
  <c r="C58" i="1"/>
  <c r="F57" i="1"/>
  <c r="D57" i="1" s="1"/>
  <c r="B57" i="1" s="1"/>
  <c r="C57" i="1"/>
  <c r="F56" i="1"/>
  <c r="D56" i="1" s="1"/>
  <c r="B56" i="1" s="1"/>
  <c r="C56" i="1"/>
  <c r="F55" i="1"/>
  <c r="D55" i="1" s="1"/>
  <c r="B55" i="1" s="1"/>
  <c r="C55" i="1"/>
  <c r="F54" i="1"/>
  <c r="D54" i="1" s="1"/>
  <c r="B54" i="1" s="1"/>
  <c r="C54" i="1"/>
  <c r="F53" i="1"/>
  <c r="D53" i="1" s="1"/>
  <c r="B53" i="1" s="1"/>
  <c r="C53" i="1"/>
  <c r="F52" i="1"/>
  <c r="D52" i="1" s="1"/>
  <c r="C52" i="1"/>
  <c r="F51" i="1"/>
  <c r="D51" i="1" s="1"/>
  <c r="B51" i="1" s="1"/>
  <c r="C51" i="1"/>
  <c r="F50" i="1"/>
  <c r="D50" i="1" s="1"/>
  <c r="B50" i="1" s="1"/>
  <c r="C50" i="1"/>
  <c r="F49" i="1"/>
  <c r="D49" i="1" s="1"/>
  <c r="B49" i="1" s="1"/>
  <c r="C49" i="1"/>
  <c r="F48" i="1"/>
  <c r="D48" i="1" s="1"/>
  <c r="B48" i="1" s="1"/>
  <c r="C48" i="1"/>
  <c r="P44" i="1"/>
  <c r="N44" i="1" s="1"/>
  <c r="L44" i="1" s="1"/>
  <c r="M44" i="1"/>
  <c r="P43" i="1"/>
  <c r="N43" i="1" s="1"/>
  <c r="L43" i="1" s="1"/>
  <c r="M43" i="1"/>
  <c r="P42" i="1"/>
  <c r="N42" i="1" s="1"/>
  <c r="L42" i="1" s="1"/>
  <c r="M42" i="1"/>
  <c r="P41" i="1"/>
  <c r="N41" i="1" s="1"/>
  <c r="L41" i="1" s="1"/>
  <c r="M41" i="1"/>
  <c r="P40" i="1"/>
  <c r="N40" i="1" s="1"/>
  <c r="L40" i="1" s="1"/>
  <c r="M40" i="1"/>
  <c r="P39" i="1"/>
  <c r="N39" i="1" s="1"/>
  <c r="L39" i="1" s="1"/>
  <c r="M39" i="1"/>
  <c r="P38" i="1"/>
  <c r="N38" i="1" s="1"/>
  <c r="L38" i="1" s="1"/>
  <c r="M38" i="1"/>
  <c r="P37" i="1"/>
  <c r="N37" i="1" s="1"/>
  <c r="M37" i="1"/>
  <c r="P36" i="1"/>
  <c r="N36" i="1" s="1"/>
  <c r="L36" i="1" s="1"/>
  <c r="M36" i="1"/>
  <c r="P35" i="1"/>
  <c r="N35" i="1" s="1"/>
  <c r="L35" i="1" s="1"/>
  <c r="M35" i="1"/>
  <c r="P34" i="1"/>
  <c r="N34" i="1" s="1"/>
  <c r="L34" i="1" s="1"/>
  <c r="M34" i="1"/>
  <c r="P33" i="1"/>
  <c r="N33" i="1" s="1"/>
  <c r="L33" i="1" s="1"/>
  <c r="M33" i="1"/>
  <c r="P32" i="1"/>
  <c r="N32" i="1" s="1"/>
  <c r="L32" i="1" s="1"/>
  <c r="M32" i="1"/>
  <c r="P31" i="1"/>
  <c r="N31" i="1" s="1"/>
  <c r="L31" i="1" s="1"/>
  <c r="M31" i="1"/>
  <c r="P30" i="1"/>
  <c r="N30" i="1" s="1"/>
  <c r="L30" i="1" s="1"/>
  <c r="M30" i="1"/>
  <c r="P29" i="1"/>
  <c r="N29" i="1" s="1"/>
  <c r="M29" i="1"/>
  <c r="P28" i="1"/>
  <c r="N28" i="1" s="1"/>
  <c r="L28" i="1" s="1"/>
  <c r="M28" i="1"/>
  <c r="P27" i="1"/>
  <c r="N27" i="1" s="1"/>
  <c r="L27" i="1" s="1"/>
  <c r="M27" i="1"/>
  <c r="P26" i="1"/>
  <c r="N26" i="1" s="1"/>
  <c r="L26" i="1" s="1"/>
  <c r="M26" i="1"/>
  <c r="P25" i="1"/>
  <c r="N25" i="1" s="1"/>
  <c r="L25" i="1" s="1"/>
  <c r="M25" i="1"/>
  <c r="F44" i="1"/>
  <c r="D44" i="1" s="1"/>
  <c r="C44" i="1"/>
  <c r="F43" i="1"/>
  <c r="D43" i="1" s="1"/>
  <c r="B43" i="1" s="1"/>
  <c r="C43" i="1"/>
  <c r="F42" i="1"/>
  <c r="D42" i="1" s="1"/>
  <c r="C42" i="1"/>
  <c r="F41" i="1"/>
  <c r="D41" i="1" s="1"/>
  <c r="C41" i="1"/>
  <c r="F40" i="1"/>
  <c r="D40" i="1" s="1"/>
  <c r="B40" i="1" s="1"/>
  <c r="C40" i="1"/>
  <c r="F39" i="1"/>
  <c r="D39" i="1" s="1"/>
  <c r="B39" i="1" s="1"/>
  <c r="C39" i="1"/>
  <c r="F38" i="1"/>
  <c r="D38" i="1" s="1"/>
  <c r="B38" i="1" s="1"/>
  <c r="C38" i="1"/>
  <c r="F37" i="1"/>
  <c r="D37" i="1" s="1"/>
  <c r="B37" i="1" s="1"/>
  <c r="C37" i="1"/>
  <c r="F36" i="1"/>
  <c r="D36" i="1" s="1"/>
  <c r="C36" i="1"/>
  <c r="F35" i="1"/>
  <c r="D35" i="1" s="1"/>
  <c r="B35" i="1" s="1"/>
  <c r="C35" i="1"/>
  <c r="F34" i="1"/>
  <c r="D34" i="1" s="1"/>
  <c r="C34" i="1"/>
  <c r="F33" i="1"/>
  <c r="D33" i="1" s="1"/>
  <c r="C33" i="1"/>
  <c r="F32" i="1"/>
  <c r="D32" i="1" s="1"/>
  <c r="B32" i="1" s="1"/>
  <c r="C32" i="1"/>
  <c r="F31" i="1"/>
  <c r="D31" i="1"/>
  <c r="B31" i="1" s="1"/>
  <c r="C31" i="1"/>
  <c r="F30" i="1"/>
  <c r="D30" i="1" s="1"/>
  <c r="B30" i="1" s="1"/>
  <c r="C30" i="1"/>
  <c r="F29" i="1"/>
  <c r="D29" i="1" s="1"/>
  <c r="B29" i="1" s="1"/>
  <c r="C29" i="1"/>
  <c r="F28" i="1"/>
  <c r="D28" i="1" s="1"/>
  <c r="B28" i="1" s="1"/>
  <c r="C28" i="1"/>
  <c r="F27" i="1"/>
  <c r="D27" i="1" s="1"/>
  <c r="B27" i="1" s="1"/>
  <c r="C27" i="1"/>
  <c r="F26" i="1"/>
  <c r="D26" i="1" s="1"/>
  <c r="C26" i="1"/>
  <c r="F25" i="1"/>
  <c r="D25" i="1" s="1"/>
  <c r="C25" i="1"/>
  <c r="P21" i="1"/>
  <c r="N21" i="1" s="1"/>
  <c r="M21" i="1"/>
  <c r="L21" i="1" s="1"/>
  <c r="P20" i="1"/>
  <c r="N20" i="1" s="1"/>
  <c r="M20" i="1"/>
  <c r="P19" i="1"/>
  <c r="N19" i="1" s="1"/>
  <c r="M19" i="1"/>
  <c r="P18" i="1"/>
  <c r="N18" i="1" s="1"/>
  <c r="M18" i="1"/>
  <c r="P17" i="1"/>
  <c r="N17" i="1" s="1"/>
  <c r="M17" i="1"/>
  <c r="L17" i="1" s="1"/>
  <c r="P16" i="1"/>
  <c r="N16" i="1" s="1"/>
  <c r="M16" i="1"/>
  <c r="P15" i="1"/>
  <c r="N15" i="1" s="1"/>
  <c r="M15" i="1"/>
  <c r="P14" i="1"/>
  <c r="N14" i="1" s="1"/>
  <c r="M14" i="1"/>
  <c r="P13" i="1"/>
  <c r="N13" i="1" s="1"/>
  <c r="M13" i="1"/>
  <c r="L13" i="1" s="1"/>
  <c r="P12" i="1"/>
  <c r="N12" i="1" s="1"/>
  <c r="M12" i="1"/>
  <c r="P11" i="1"/>
  <c r="N11" i="1" s="1"/>
  <c r="M11" i="1"/>
  <c r="P10" i="1"/>
  <c r="N10" i="1" s="1"/>
  <c r="M10" i="1"/>
  <c r="P9" i="1"/>
  <c r="N9" i="1" s="1"/>
  <c r="M9" i="1"/>
  <c r="L9" i="1" s="1"/>
  <c r="P8" i="1"/>
  <c r="N8" i="1" s="1"/>
  <c r="M8" i="1"/>
  <c r="P7" i="1"/>
  <c r="N7" i="1" s="1"/>
  <c r="M7" i="1"/>
  <c r="P6" i="1"/>
  <c r="N6" i="1" s="1"/>
  <c r="L6" i="1" s="1"/>
  <c r="M6" i="1"/>
  <c r="P5" i="1"/>
  <c r="N5" i="1" s="1"/>
  <c r="M5" i="1"/>
  <c r="L5" i="1" s="1"/>
  <c r="P4" i="1"/>
  <c r="N4" i="1" s="1"/>
  <c r="M4" i="1"/>
  <c r="P3" i="1"/>
  <c r="N3" i="1" s="1"/>
  <c r="M3" i="1"/>
  <c r="P2" i="1"/>
  <c r="N2" i="1" s="1"/>
  <c r="M2" i="1"/>
  <c r="L2" i="1" l="1"/>
  <c r="L10" i="1"/>
  <c r="L14" i="1"/>
  <c r="L18" i="1"/>
  <c r="L3" i="1"/>
  <c r="L7" i="1"/>
  <c r="L11" i="1"/>
  <c r="L15" i="1"/>
  <c r="L19" i="1"/>
  <c r="L4" i="1"/>
  <c r="L12" i="1"/>
  <c r="L16" i="1"/>
  <c r="L20" i="1"/>
  <c r="L8" i="1"/>
  <c r="F21" i="1"/>
  <c r="D21" i="1" s="1"/>
  <c r="C21" i="1"/>
  <c r="F20" i="1"/>
  <c r="D20" i="1" s="1"/>
  <c r="C20" i="1"/>
  <c r="B20" i="1" s="1"/>
  <c r="F19" i="1"/>
  <c r="D19" i="1" s="1"/>
  <c r="C19" i="1"/>
  <c r="B19" i="1" s="1"/>
  <c r="F18" i="1"/>
  <c r="D18" i="1" s="1"/>
  <c r="C18" i="1"/>
  <c r="F17" i="1"/>
  <c r="D17" i="1" s="1"/>
  <c r="C17" i="1"/>
  <c r="F16" i="1"/>
  <c r="D16" i="1"/>
  <c r="C16" i="1"/>
  <c r="F15" i="1"/>
  <c r="D15" i="1" s="1"/>
  <c r="C15" i="1"/>
  <c r="B15" i="1" s="1"/>
  <c r="F14" i="1"/>
  <c r="D14" i="1" s="1"/>
  <c r="C14" i="1"/>
  <c r="B14" i="1" s="1"/>
  <c r="F13" i="1"/>
  <c r="D13" i="1" s="1"/>
  <c r="C13" i="1"/>
  <c r="F12" i="1"/>
  <c r="D12" i="1" s="1"/>
  <c r="C12" i="1"/>
  <c r="F11" i="1"/>
  <c r="D11" i="1" s="1"/>
  <c r="C11" i="1"/>
  <c r="B11" i="1" s="1"/>
  <c r="F10" i="1"/>
  <c r="D10" i="1" s="1"/>
  <c r="C10" i="1"/>
  <c r="B10" i="1" s="1"/>
  <c r="F9" i="1"/>
  <c r="D9" i="1" s="1"/>
  <c r="C9" i="1"/>
  <c r="F8" i="1"/>
  <c r="D8" i="1" s="1"/>
  <c r="C8" i="1"/>
  <c r="F7" i="1"/>
  <c r="D7" i="1" s="1"/>
  <c r="C7" i="1"/>
  <c r="B7" i="1" s="1"/>
  <c r="F6" i="1"/>
  <c r="D6" i="1"/>
  <c r="C6" i="1"/>
  <c r="F5" i="1"/>
  <c r="D5" i="1" s="1"/>
  <c r="C5" i="1"/>
  <c r="B5" i="1" s="1"/>
  <c r="F4" i="1"/>
  <c r="D4" i="1" s="1"/>
  <c r="C4" i="1"/>
  <c r="B4" i="1" s="1"/>
  <c r="F3" i="1"/>
  <c r="D3" i="1" s="1"/>
  <c r="C3" i="1"/>
  <c r="F2" i="1"/>
  <c r="D2" i="1" s="1"/>
  <c r="B2" i="1" s="1"/>
  <c r="B8" i="1" l="1"/>
  <c r="B9" i="1"/>
  <c r="B13" i="1"/>
  <c r="B12" i="1"/>
  <c r="B16" i="1"/>
  <c r="B6" i="1"/>
  <c r="B17" i="1"/>
  <c r="B21" i="1"/>
  <c r="B3" i="1"/>
  <c r="B18" i="1"/>
</calcChain>
</file>

<file path=xl/sharedStrings.xml><?xml version="1.0" encoding="utf-8"?>
<sst xmlns="http://schemas.openxmlformats.org/spreadsheetml/2006/main" count="162" uniqueCount="14">
  <si>
    <t>Эо</t>
  </si>
  <si>
    <t>Эотр</t>
  </si>
  <si>
    <t>Эпогл</t>
  </si>
  <si>
    <t>d</t>
  </si>
  <si>
    <t>толщина пов. слоя</t>
  </si>
  <si>
    <t>р</t>
  </si>
  <si>
    <t>магнитная прон.</t>
  </si>
  <si>
    <t>f</t>
  </si>
  <si>
    <t>Латунь</t>
  </si>
  <si>
    <t xml:space="preserve">Медь </t>
  </si>
  <si>
    <t xml:space="preserve">Алюминий </t>
  </si>
  <si>
    <t xml:space="preserve">Сталь </t>
  </si>
  <si>
    <t xml:space="preserve">Пармаллой </t>
  </si>
  <si>
    <t>Сталь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</si>
</sst>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75328083989508E-2"/>
          <c:y val="7.407407407407407E-2"/>
          <c:w val="0.86385389326334205"/>
          <c:h val="0.84731481481481485"/>
        </c:manualLayout>
      </c:layout>
      <c:scatterChart>
        <c:scatterStyle val="smoothMarker"/>
        <c:varyColors val="0"/>
        <c:ser>
          <c:idx val="6"/>
          <c:order val="0"/>
          <c:tx>
            <c:strRef>
              <c:f>Лист1!$A$1</c:f>
              <c:strCache>
                <c:ptCount val="1"/>
                <c:pt idx="0">
                  <c:v>Медь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141.0914446942507</c:v>
                </c:pt>
                <c:pt idx="1">
                  <c:v>138.08114473761088</c:v>
                </c:pt>
                <c:pt idx="2">
                  <c:v>136.32023214705407</c:v>
                </c:pt>
                <c:pt idx="3">
                  <c:v>135.07084478097107</c:v>
                </c:pt>
                <c:pt idx="4">
                  <c:v>134.10174465089051</c:v>
                </c:pt>
                <c:pt idx="5">
                  <c:v>133.30993219041426</c:v>
                </c:pt>
                <c:pt idx="6">
                  <c:v>132.64046429410811</c:v>
                </c:pt>
                <c:pt idx="7">
                  <c:v>132.06054482433126</c:v>
                </c:pt>
                <c:pt idx="8">
                  <c:v>131.54901959985744</c:v>
                </c:pt>
                <c:pt idx="9">
                  <c:v>131.0914446942507</c:v>
                </c:pt>
                <c:pt idx="10">
                  <c:v>121.09144469425068</c:v>
                </c:pt>
                <c:pt idx="11">
                  <c:v>118.08114473761087</c:v>
                </c:pt>
                <c:pt idx="12">
                  <c:v>116.32023214705406</c:v>
                </c:pt>
                <c:pt idx="13">
                  <c:v>115.07084478097106</c:v>
                </c:pt>
                <c:pt idx="14">
                  <c:v>114.1017446508905</c:v>
                </c:pt>
                <c:pt idx="15">
                  <c:v>113.30993219041424</c:v>
                </c:pt>
                <c:pt idx="16">
                  <c:v>112.64046429410811</c:v>
                </c:pt>
                <c:pt idx="17">
                  <c:v>112.06054482433125</c:v>
                </c:pt>
                <c:pt idx="18">
                  <c:v>111.54901959985743</c:v>
                </c:pt>
                <c:pt idx="19">
                  <c:v>111.09144469425068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Лист1!$K$1</c:f>
              <c:strCache>
                <c:ptCount val="1"/>
                <c:pt idx="0">
                  <c:v>Латунь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Лист1!$M$2:$M$21</c:f>
              <c:numCache>
                <c:formatCode>General</c:formatCode>
                <c:ptCount val="20"/>
                <c:pt idx="0">
                  <c:v>135.74031267727719</c:v>
                </c:pt>
                <c:pt idx="1">
                  <c:v>132.73001272063738</c:v>
                </c:pt>
                <c:pt idx="2">
                  <c:v>130.96910013008056</c:v>
                </c:pt>
                <c:pt idx="3">
                  <c:v>129.71971276399756</c:v>
                </c:pt>
                <c:pt idx="4">
                  <c:v>128.750612633917</c:v>
                </c:pt>
                <c:pt idx="5">
                  <c:v>127.95880017344075</c:v>
                </c:pt>
                <c:pt idx="6">
                  <c:v>127.28933227713462</c:v>
                </c:pt>
                <c:pt idx="7">
                  <c:v>126.70941280735775</c:v>
                </c:pt>
                <c:pt idx="8">
                  <c:v>126.19788758288394</c:v>
                </c:pt>
                <c:pt idx="9">
                  <c:v>125.74031267727719</c:v>
                </c:pt>
                <c:pt idx="10">
                  <c:v>115.74031267727719</c:v>
                </c:pt>
                <c:pt idx="11">
                  <c:v>112.73001272063738</c:v>
                </c:pt>
                <c:pt idx="12">
                  <c:v>110.96910013008056</c:v>
                </c:pt>
                <c:pt idx="13">
                  <c:v>109.71971276399756</c:v>
                </c:pt>
                <c:pt idx="14">
                  <c:v>108.750612633917</c:v>
                </c:pt>
                <c:pt idx="15">
                  <c:v>107.95880017344075</c:v>
                </c:pt>
                <c:pt idx="16">
                  <c:v>107.28933227713462</c:v>
                </c:pt>
                <c:pt idx="17">
                  <c:v>106.70941280735775</c:v>
                </c:pt>
                <c:pt idx="18">
                  <c:v>106.19788758288394</c:v>
                </c:pt>
                <c:pt idx="19">
                  <c:v>105.74031267727719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Лист1!$A$24</c:f>
              <c:strCache>
                <c:ptCount val="1"/>
                <c:pt idx="0">
                  <c:v>Алюминий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Лист1!$I$25:$I$44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Лист1!$C$25:$C$44</c:f>
              <c:numCache>
                <c:formatCode>General</c:formatCode>
                <c:ptCount val="20"/>
                <c:pt idx="0">
                  <c:v>138.750612633917</c:v>
                </c:pt>
                <c:pt idx="1">
                  <c:v>135.74031267727719</c:v>
                </c:pt>
                <c:pt idx="2">
                  <c:v>133.97940008672037</c:v>
                </c:pt>
                <c:pt idx="3">
                  <c:v>132.73001272063738</c:v>
                </c:pt>
                <c:pt idx="4">
                  <c:v>131.76091259055681</c:v>
                </c:pt>
                <c:pt idx="5">
                  <c:v>130.96910013008056</c:v>
                </c:pt>
                <c:pt idx="6">
                  <c:v>130.29963223377445</c:v>
                </c:pt>
                <c:pt idx="7">
                  <c:v>129.71971276399756</c:v>
                </c:pt>
                <c:pt idx="8">
                  <c:v>129.20818753952375</c:v>
                </c:pt>
                <c:pt idx="9">
                  <c:v>128.750612633917</c:v>
                </c:pt>
                <c:pt idx="10">
                  <c:v>118.750612633917</c:v>
                </c:pt>
                <c:pt idx="11">
                  <c:v>115.74031267727719</c:v>
                </c:pt>
                <c:pt idx="12">
                  <c:v>113.97940008672037</c:v>
                </c:pt>
                <c:pt idx="13">
                  <c:v>112.73001272063738</c:v>
                </c:pt>
                <c:pt idx="14">
                  <c:v>111.76091259055681</c:v>
                </c:pt>
                <c:pt idx="15">
                  <c:v>110.96910013008056</c:v>
                </c:pt>
                <c:pt idx="16">
                  <c:v>110.29963223377443</c:v>
                </c:pt>
                <c:pt idx="17">
                  <c:v>109.71971276399756</c:v>
                </c:pt>
                <c:pt idx="18">
                  <c:v>109.20818753952375</c:v>
                </c:pt>
                <c:pt idx="19">
                  <c:v>108.750612633917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Лист1!$K$24</c:f>
              <c:strCache>
                <c:ptCount val="1"/>
                <c:pt idx="0">
                  <c:v>Сталь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Лист1!$S$25:$S$44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Лист1!$M$25:$M$44</c:f>
              <c:numCache>
                <c:formatCode>General</c:formatCode>
                <c:ptCount val="20"/>
                <c:pt idx="0">
                  <c:v>116.53212513775344</c:v>
                </c:pt>
                <c:pt idx="1">
                  <c:v>113.52182518111363</c:v>
                </c:pt>
                <c:pt idx="2">
                  <c:v>111.76091259055681</c:v>
                </c:pt>
                <c:pt idx="3">
                  <c:v>110.51152522447381</c:v>
                </c:pt>
                <c:pt idx="4">
                  <c:v>109.54242509439325</c:v>
                </c:pt>
                <c:pt idx="5">
                  <c:v>108.750612633917</c:v>
                </c:pt>
                <c:pt idx="6">
                  <c:v>108.08114473761087</c:v>
                </c:pt>
                <c:pt idx="7">
                  <c:v>107.501225267834</c:v>
                </c:pt>
                <c:pt idx="8">
                  <c:v>106.98970004336019</c:v>
                </c:pt>
                <c:pt idx="9">
                  <c:v>106.53212513775344</c:v>
                </c:pt>
                <c:pt idx="10">
                  <c:v>96.53212513775344</c:v>
                </c:pt>
                <c:pt idx="11">
                  <c:v>93.521825181113627</c:v>
                </c:pt>
                <c:pt idx="12">
                  <c:v>91.760912590556813</c:v>
                </c:pt>
                <c:pt idx="13">
                  <c:v>90.511525224473814</c:v>
                </c:pt>
                <c:pt idx="14">
                  <c:v>89.542425094393252</c:v>
                </c:pt>
                <c:pt idx="15">
                  <c:v>88.750612633917001</c:v>
                </c:pt>
                <c:pt idx="16">
                  <c:v>88.08114473761087</c:v>
                </c:pt>
                <c:pt idx="17">
                  <c:v>87.501225267834002</c:v>
                </c:pt>
                <c:pt idx="18">
                  <c:v>86.989700043360187</c:v>
                </c:pt>
                <c:pt idx="19">
                  <c:v>86.53212513775344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Лист1!$A$47</c:f>
              <c:strCache>
                <c:ptCount val="1"/>
                <c:pt idx="0">
                  <c:v>Сталь 200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Лист1!$I$48:$I$67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Лист1!$C$48:$C$67</c:f>
              <c:numCache>
                <c:formatCode>General</c:formatCode>
                <c:ptCount val="20"/>
                <c:pt idx="0">
                  <c:v>110.51152522447381</c:v>
                </c:pt>
                <c:pt idx="1">
                  <c:v>107.501225267834</c:v>
                </c:pt>
                <c:pt idx="2">
                  <c:v>105.74031267727719</c:v>
                </c:pt>
                <c:pt idx="3">
                  <c:v>104.49092531119419</c:v>
                </c:pt>
                <c:pt idx="4">
                  <c:v>103.52182518111363</c:v>
                </c:pt>
                <c:pt idx="5">
                  <c:v>102.73001272063738</c:v>
                </c:pt>
                <c:pt idx="6">
                  <c:v>102.06054482433125</c:v>
                </c:pt>
                <c:pt idx="7">
                  <c:v>101.48062535455438</c:v>
                </c:pt>
                <c:pt idx="8">
                  <c:v>100.96910013008056</c:v>
                </c:pt>
                <c:pt idx="9">
                  <c:v>100.51152522447381</c:v>
                </c:pt>
                <c:pt idx="10">
                  <c:v>90.511525224473814</c:v>
                </c:pt>
                <c:pt idx="11">
                  <c:v>87.501225267834002</c:v>
                </c:pt>
                <c:pt idx="12">
                  <c:v>85.740312677277188</c:v>
                </c:pt>
                <c:pt idx="13">
                  <c:v>84.490925311194189</c:v>
                </c:pt>
                <c:pt idx="14">
                  <c:v>83.521825181113627</c:v>
                </c:pt>
                <c:pt idx="15">
                  <c:v>82.730012720637376</c:v>
                </c:pt>
                <c:pt idx="16">
                  <c:v>82.060544824331245</c:v>
                </c:pt>
                <c:pt idx="17">
                  <c:v>81.480625354554377</c:v>
                </c:pt>
                <c:pt idx="18">
                  <c:v>80.969100130080562</c:v>
                </c:pt>
                <c:pt idx="19">
                  <c:v>80.511525224473814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Лист1!$K$47</c:f>
              <c:strCache>
                <c:ptCount val="1"/>
                <c:pt idx="0">
                  <c:v>Пармаллой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Лист1!$S$48:$S$67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Лист1!$M$48:$M$67</c:f>
              <c:numCache>
                <c:formatCode>General</c:formatCode>
                <c:ptCount val="20"/>
                <c:pt idx="0">
                  <c:v>84.600879154208826</c:v>
                </c:pt>
                <c:pt idx="1">
                  <c:v>81.590579197569014</c:v>
                </c:pt>
                <c:pt idx="2">
                  <c:v>79.8296666070122</c:v>
                </c:pt>
                <c:pt idx="3">
                  <c:v>78.580279240929201</c:v>
                </c:pt>
                <c:pt idx="4">
                  <c:v>77.611179110848639</c:v>
                </c:pt>
                <c:pt idx="5">
                  <c:v>76.819366650372388</c:v>
                </c:pt>
                <c:pt idx="6">
                  <c:v>76.149898754066243</c:v>
                </c:pt>
                <c:pt idx="7">
                  <c:v>75.569979284289388</c:v>
                </c:pt>
                <c:pt idx="8">
                  <c:v>75.058454059815574</c:v>
                </c:pt>
                <c:pt idx="9">
                  <c:v>74.600879154208826</c:v>
                </c:pt>
                <c:pt idx="10">
                  <c:v>64.600879154208826</c:v>
                </c:pt>
                <c:pt idx="11">
                  <c:v>61.590579197569006</c:v>
                </c:pt>
                <c:pt idx="12">
                  <c:v>59.829666607012193</c:v>
                </c:pt>
                <c:pt idx="13">
                  <c:v>58.580279240929194</c:v>
                </c:pt>
                <c:pt idx="14">
                  <c:v>57.611179110848632</c:v>
                </c:pt>
                <c:pt idx="15">
                  <c:v>56.81936665037238</c:v>
                </c:pt>
                <c:pt idx="16">
                  <c:v>56.14989875406625</c:v>
                </c:pt>
                <c:pt idx="17">
                  <c:v>55.569979284289381</c:v>
                </c:pt>
                <c:pt idx="18">
                  <c:v>55.058454059815574</c:v>
                </c:pt>
                <c:pt idx="19">
                  <c:v>54.600879154208819</c:v>
                </c:pt>
              </c:numCache>
            </c:numRef>
          </c:yVal>
          <c:smooth val="1"/>
        </c:ser>
        <c:ser>
          <c:idx val="0"/>
          <c:order val="6"/>
          <c:tx>
            <c:strRef>
              <c:f>Лист1!$A$1</c:f>
              <c:strCache>
                <c:ptCount val="1"/>
                <c:pt idx="0">
                  <c:v>Медь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141.0914446942507</c:v>
                </c:pt>
                <c:pt idx="1">
                  <c:v>138.08114473761088</c:v>
                </c:pt>
                <c:pt idx="2">
                  <c:v>136.32023214705407</c:v>
                </c:pt>
                <c:pt idx="3">
                  <c:v>135.07084478097107</c:v>
                </c:pt>
                <c:pt idx="4">
                  <c:v>134.10174465089051</c:v>
                </c:pt>
                <c:pt idx="5">
                  <c:v>133.30993219041426</c:v>
                </c:pt>
                <c:pt idx="6">
                  <c:v>132.64046429410811</c:v>
                </c:pt>
                <c:pt idx="7">
                  <c:v>132.06054482433126</c:v>
                </c:pt>
                <c:pt idx="8">
                  <c:v>131.54901959985744</c:v>
                </c:pt>
                <c:pt idx="9">
                  <c:v>131.0914446942507</c:v>
                </c:pt>
                <c:pt idx="10">
                  <c:v>121.09144469425068</c:v>
                </c:pt>
                <c:pt idx="11">
                  <c:v>118.08114473761087</c:v>
                </c:pt>
                <c:pt idx="12">
                  <c:v>116.32023214705406</c:v>
                </c:pt>
                <c:pt idx="13">
                  <c:v>115.07084478097106</c:v>
                </c:pt>
                <c:pt idx="14">
                  <c:v>114.1017446508905</c:v>
                </c:pt>
                <c:pt idx="15">
                  <c:v>113.30993219041424</c:v>
                </c:pt>
                <c:pt idx="16">
                  <c:v>112.64046429410811</c:v>
                </c:pt>
                <c:pt idx="17">
                  <c:v>112.06054482433125</c:v>
                </c:pt>
                <c:pt idx="18">
                  <c:v>111.54901959985743</c:v>
                </c:pt>
                <c:pt idx="19">
                  <c:v>111.09144469425068</c:v>
                </c:pt>
              </c:numCache>
            </c:numRef>
          </c:yVal>
          <c:smooth val="1"/>
        </c:ser>
        <c:ser>
          <c:idx val="1"/>
          <c:order val="7"/>
          <c:tx>
            <c:strRef>
              <c:f>Лист1!$K$1</c:f>
              <c:strCache>
                <c:ptCount val="1"/>
                <c:pt idx="0">
                  <c:v>Латунь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Лист1!$M$2:$M$21</c:f>
              <c:numCache>
                <c:formatCode>General</c:formatCode>
                <c:ptCount val="20"/>
                <c:pt idx="0">
                  <c:v>135.74031267727719</c:v>
                </c:pt>
                <c:pt idx="1">
                  <c:v>132.73001272063738</c:v>
                </c:pt>
                <c:pt idx="2">
                  <c:v>130.96910013008056</c:v>
                </c:pt>
                <c:pt idx="3">
                  <c:v>129.71971276399756</c:v>
                </c:pt>
                <c:pt idx="4">
                  <c:v>128.750612633917</c:v>
                </c:pt>
                <c:pt idx="5">
                  <c:v>127.95880017344075</c:v>
                </c:pt>
                <c:pt idx="6">
                  <c:v>127.28933227713462</c:v>
                </c:pt>
                <c:pt idx="7">
                  <c:v>126.70941280735775</c:v>
                </c:pt>
                <c:pt idx="8">
                  <c:v>126.19788758288394</c:v>
                </c:pt>
                <c:pt idx="9">
                  <c:v>125.74031267727719</c:v>
                </c:pt>
                <c:pt idx="10">
                  <c:v>115.74031267727719</c:v>
                </c:pt>
                <c:pt idx="11">
                  <c:v>112.73001272063738</c:v>
                </c:pt>
                <c:pt idx="12">
                  <c:v>110.96910013008056</c:v>
                </c:pt>
                <c:pt idx="13">
                  <c:v>109.71971276399756</c:v>
                </c:pt>
                <c:pt idx="14">
                  <c:v>108.750612633917</c:v>
                </c:pt>
                <c:pt idx="15">
                  <c:v>107.95880017344075</c:v>
                </c:pt>
                <c:pt idx="16">
                  <c:v>107.28933227713462</c:v>
                </c:pt>
                <c:pt idx="17">
                  <c:v>106.70941280735775</c:v>
                </c:pt>
                <c:pt idx="18">
                  <c:v>106.19788758288394</c:v>
                </c:pt>
                <c:pt idx="19">
                  <c:v>105.74031267727719</c:v>
                </c:pt>
              </c:numCache>
            </c:numRef>
          </c:yVal>
          <c:smooth val="1"/>
        </c:ser>
        <c:ser>
          <c:idx val="2"/>
          <c:order val="8"/>
          <c:tx>
            <c:strRef>
              <c:f>Лист1!$A$24</c:f>
              <c:strCache>
                <c:ptCount val="1"/>
                <c:pt idx="0">
                  <c:v>Алюминий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Лист1!$I$25:$I$44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Лист1!$C$25:$C$44</c:f>
              <c:numCache>
                <c:formatCode>General</c:formatCode>
                <c:ptCount val="20"/>
                <c:pt idx="0">
                  <c:v>138.750612633917</c:v>
                </c:pt>
                <c:pt idx="1">
                  <c:v>135.74031267727719</c:v>
                </c:pt>
                <c:pt idx="2">
                  <c:v>133.97940008672037</c:v>
                </c:pt>
                <c:pt idx="3">
                  <c:v>132.73001272063738</c:v>
                </c:pt>
                <c:pt idx="4">
                  <c:v>131.76091259055681</c:v>
                </c:pt>
                <c:pt idx="5">
                  <c:v>130.96910013008056</c:v>
                </c:pt>
                <c:pt idx="6">
                  <c:v>130.29963223377445</c:v>
                </c:pt>
                <c:pt idx="7">
                  <c:v>129.71971276399756</c:v>
                </c:pt>
                <c:pt idx="8">
                  <c:v>129.20818753952375</c:v>
                </c:pt>
                <c:pt idx="9">
                  <c:v>128.750612633917</c:v>
                </c:pt>
                <c:pt idx="10">
                  <c:v>118.750612633917</c:v>
                </c:pt>
                <c:pt idx="11">
                  <c:v>115.74031267727719</c:v>
                </c:pt>
                <c:pt idx="12">
                  <c:v>113.97940008672037</c:v>
                </c:pt>
                <c:pt idx="13">
                  <c:v>112.73001272063738</c:v>
                </c:pt>
                <c:pt idx="14">
                  <c:v>111.76091259055681</c:v>
                </c:pt>
                <c:pt idx="15">
                  <c:v>110.96910013008056</c:v>
                </c:pt>
                <c:pt idx="16">
                  <c:v>110.29963223377443</c:v>
                </c:pt>
                <c:pt idx="17">
                  <c:v>109.71971276399756</c:v>
                </c:pt>
                <c:pt idx="18">
                  <c:v>109.20818753952375</c:v>
                </c:pt>
                <c:pt idx="19">
                  <c:v>108.750612633917</c:v>
                </c:pt>
              </c:numCache>
            </c:numRef>
          </c:yVal>
          <c:smooth val="1"/>
        </c:ser>
        <c:ser>
          <c:idx val="3"/>
          <c:order val="9"/>
          <c:tx>
            <c:strRef>
              <c:f>Лист1!$K$24</c:f>
              <c:strCache>
                <c:ptCount val="1"/>
                <c:pt idx="0">
                  <c:v>Сталь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Лист1!$S$25:$S$44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Лист1!$M$25:$M$44</c:f>
              <c:numCache>
                <c:formatCode>General</c:formatCode>
                <c:ptCount val="20"/>
                <c:pt idx="0">
                  <c:v>116.53212513775344</c:v>
                </c:pt>
                <c:pt idx="1">
                  <c:v>113.52182518111363</c:v>
                </c:pt>
                <c:pt idx="2">
                  <c:v>111.76091259055681</c:v>
                </c:pt>
                <c:pt idx="3">
                  <c:v>110.51152522447381</c:v>
                </c:pt>
                <c:pt idx="4">
                  <c:v>109.54242509439325</c:v>
                </c:pt>
                <c:pt idx="5">
                  <c:v>108.750612633917</c:v>
                </c:pt>
                <c:pt idx="6">
                  <c:v>108.08114473761087</c:v>
                </c:pt>
                <c:pt idx="7">
                  <c:v>107.501225267834</c:v>
                </c:pt>
                <c:pt idx="8">
                  <c:v>106.98970004336019</c:v>
                </c:pt>
                <c:pt idx="9">
                  <c:v>106.53212513775344</c:v>
                </c:pt>
                <c:pt idx="10">
                  <c:v>96.53212513775344</c:v>
                </c:pt>
                <c:pt idx="11">
                  <c:v>93.521825181113627</c:v>
                </c:pt>
                <c:pt idx="12">
                  <c:v>91.760912590556813</c:v>
                </c:pt>
                <c:pt idx="13">
                  <c:v>90.511525224473814</c:v>
                </c:pt>
                <c:pt idx="14">
                  <c:v>89.542425094393252</c:v>
                </c:pt>
                <c:pt idx="15">
                  <c:v>88.750612633917001</c:v>
                </c:pt>
                <c:pt idx="16">
                  <c:v>88.08114473761087</c:v>
                </c:pt>
                <c:pt idx="17">
                  <c:v>87.501225267834002</c:v>
                </c:pt>
                <c:pt idx="18">
                  <c:v>86.989700043360187</c:v>
                </c:pt>
                <c:pt idx="19">
                  <c:v>86.53212513775344</c:v>
                </c:pt>
              </c:numCache>
            </c:numRef>
          </c:yVal>
          <c:smooth val="1"/>
        </c:ser>
        <c:ser>
          <c:idx val="4"/>
          <c:order val="10"/>
          <c:tx>
            <c:strRef>
              <c:f>Лист1!$A$47</c:f>
              <c:strCache>
                <c:ptCount val="1"/>
                <c:pt idx="0">
                  <c:v>Сталь 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Лист1!$I$48:$I$67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Лист1!$C$48:$C$67</c:f>
              <c:numCache>
                <c:formatCode>General</c:formatCode>
                <c:ptCount val="20"/>
                <c:pt idx="0">
                  <c:v>110.51152522447381</c:v>
                </c:pt>
                <c:pt idx="1">
                  <c:v>107.501225267834</c:v>
                </c:pt>
                <c:pt idx="2">
                  <c:v>105.74031267727719</c:v>
                </c:pt>
                <c:pt idx="3">
                  <c:v>104.49092531119419</c:v>
                </c:pt>
                <c:pt idx="4">
                  <c:v>103.52182518111363</c:v>
                </c:pt>
                <c:pt idx="5">
                  <c:v>102.73001272063738</c:v>
                </c:pt>
                <c:pt idx="6">
                  <c:v>102.06054482433125</c:v>
                </c:pt>
                <c:pt idx="7">
                  <c:v>101.48062535455438</c:v>
                </c:pt>
                <c:pt idx="8">
                  <c:v>100.96910013008056</c:v>
                </c:pt>
                <c:pt idx="9">
                  <c:v>100.51152522447381</c:v>
                </c:pt>
                <c:pt idx="10">
                  <c:v>90.511525224473814</c:v>
                </c:pt>
                <c:pt idx="11">
                  <c:v>87.501225267834002</c:v>
                </c:pt>
                <c:pt idx="12">
                  <c:v>85.740312677277188</c:v>
                </c:pt>
                <c:pt idx="13">
                  <c:v>84.490925311194189</c:v>
                </c:pt>
                <c:pt idx="14">
                  <c:v>83.521825181113627</c:v>
                </c:pt>
                <c:pt idx="15">
                  <c:v>82.730012720637376</c:v>
                </c:pt>
                <c:pt idx="16">
                  <c:v>82.060544824331245</c:v>
                </c:pt>
                <c:pt idx="17">
                  <c:v>81.480625354554377</c:v>
                </c:pt>
                <c:pt idx="18">
                  <c:v>80.969100130080562</c:v>
                </c:pt>
                <c:pt idx="19">
                  <c:v>80.511525224473814</c:v>
                </c:pt>
              </c:numCache>
            </c:numRef>
          </c:yVal>
          <c:smooth val="1"/>
        </c:ser>
        <c:ser>
          <c:idx val="5"/>
          <c:order val="11"/>
          <c:tx>
            <c:strRef>
              <c:f>Лист1!$K$47</c:f>
              <c:strCache>
                <c:ptCount val="1"/>
                <c:pt idx="0">
                  <c:v>Пармаллой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Лист1!$S$48:$S$67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Лист1!$M$48:$M$67</c:f>
              <c:numCache>
                <c:formatCode>General</c:formatCode>
                <c:ptCount val="20"/>
                <c:pt idx="0">
                  <c:v>84.600879154208826</c:v>
                </c:pt>
                <c:pt idx="1">
                  <c:v>81.590579197569014</c:v>
                </c:pt>
                <c:pt idx="2">
                  <c:v>79.8296666070122</c:v>
                </c:pt>
                <c:pt idx="3">
                  <c:v>78.580279240929201</c:v>
                </c:pt>
                <c:pt idx="4">
                  <c:v>77.611179110848639</c:v>
                </c:pt>
                <c:pt idx="5">
                  <c:v>76.819366650372388</c:v>
                </c:pt>
                <c:pt idx="6">
                  <c:v>76.149898754066243</c:v>
                </c:pt>
                <c:pt idx="7">
                  <c:v>75.569979284289388</c:v>
                </c:pt>
                <c:pt idx="8">
                  <c:v>75.058454059815574</c:v>
                </c:pt>
                <c:pt idx="9">
                  <c:v>74.600879154208826</c:v>
                </c:pt>
                <c:pt idx="10">
                  <c:v>64.600879154208826</c:v>
                </c:pt>
                <c:pt idx="11">
                  <c:v>61.590579197569006</c:v>
                </c:pt>
                <c:pt idx="12">
                  <c:v>59.829666607012193</c:v>
                </c:pt>
                <c:pt idx="13">
                  <c:v>58.580279240929194</c:v>
                </c:pt>
                <c:pt idx="14">
                  <c:v>57.611179110848632</c:v>
                </c:pt>
                <c:pt idx="15">
                  <c:v>56.81936665037238</c:v>
                </c:pt>
                <c:pt idx="16">
                  <c:v>56.14989875406625</c:v>
                </c:pt>
                <c:pt idx="17">
                  <c:v>55.569979284289381</c:v>
                </c:pt>
                <c:pt idx="18">
                  <c:v>55.058454059815574</c:v>
                </c:pt>
                <c:pt idx="19">
                  <c:v>54.600879154208819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3752"/>
        <c:axId val="168081008"/>
      </c:scatterChart>
      <c:valAx>
        <c:axId val="16808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1008"/>
        <c:crosses val="autoZero"/>
        <c:crossBetween val="midCat"/>
      </c:valAx>
      <c:valAx>
        <c:axId val="168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75328083989508E-2"/>
          <c:y val="7.407407407407407E-2"/>
          <c:w val="0.86385389326334205"/>
          <c:h val="0.847314814814814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Медь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Лист1!$D$2:$D$21</c:f>
              <c:numCache>
                <c:formatCode>General</c:formatCode>
                <c:ptCount val="20"/>
                <c:pt idx="0">
                  <c:v>0.12647272750693372</c:v>
                </c:pt>
                <c:pt idx="1">
                  <c:v>0.17885944651062247</c:v>
                </c:pt>
                <c:pt idx="2">
                  <c:v>0.21905718981382311</c:v>
                </c:pt>
                <c:pt idx="3">
                  <c:v>0.25294545501386745</c:v>
                </c:pt>
                <c:pt idx="4">
                  <c:v>0.28280161600531128</c:v>
                </c:pt>
                <c:pt idx="5">
                  <c:v>0.309793648770046</c:v>
                </c:pt>
                <c:pt idx="6">
                  <c:v>0.33461538461538459</c:v>
                </c:pt>
                <c:pt idx="7">
                  <c:v>0.35771889302124493</c:v>
                </c:pt>
                <c:pt idx="8">
                  <c:v>0.37941818252080117</c:v>
                </c:pt>
                <c:pt idx="9">
                  <c:v>0.39994188081573939</c:v>
                </c:pt>
                <c:pt idx="10">
                  <c:v>1.2647272750693372</c:v>
                </c:pt>
                <c:pt idx="11">
                  <c:v>1.7885944651062247</c:v>
                </c:pt>
                <c:pt idx="12">
                  <c:v>2.1905718981382307</c:v>
                </c:pt>
                <c:pt idx="13">
                  <c:v>2.5294545501386745</c:v>
                </c:pt>
                <c:pt idx="14">
                  <c:v>2.8280161600531133</c:v>
                </c:pt>
                <c:pt idx="15">
                  <c:v>3.0979364877004598</c:v>
                </c:pt>
                <c:pt idx="16">
                  <c:v>3.3461538461538458</c:v>
                </c:pt>
                <c:pt idx="17">
                  <c:v>3.5771889302124493</c:v>
                </c:pt>
                <c:pt idx="18">
                  <c:v>3.7941818252080117</c:v>
                </c:pt>
                <c:pt idx="19">
                  <c:v>3.9994188081573943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Лист1!$K$1</c:f>
              <c:strCache>
                <c:ptCount val="1"/>
                <c:pt idx="0">
                  <c:v>Латунь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Лист1!$N$2:$N$21</c:f>
              <c:numCache>
                <c:formatCode>General</c:formatCode>
                <c:ptCount val="20"/>
                <c:pt idx="0">
                  <c:v>6.83030793660694E-2</c:v>
                </c:pt>
                <c:pt idx="1">
                  <c:v>9.659514119134123E-2</c:v>
                </c:pt>
                <c:pt idx="2">
                  <c:v>0.1183044037754416</c:v>
                </c:pt>
                <c:pt idx="3">
                  <c:v>0.1366061587321388</c:v>
                </c:pt>
                <c:pt idx="4">
                  <c:v>0.15273032853509438</c:v>
                </c:pt>
                <c:pt idx="5">
                  <c:v>0.1673076923076923</c:v>
                </c:pt>
                <c:pt idx="6">
                  <c:v>0.18071296178252688</c:v>
                </c:pt>
                <c:pt idx="7">
                  <c:v>0.19319028238268246</c:v>
                </c:pt>
                <c:pt idx="8">
                  <c:v>0.20490923809820819</c:v>
                </c:pt>
                <c:pt idx="9">
                  <c:v>0.215993302000029</c:v>
                </c:pt>
                <c:pt idx="10">
                  <c:v>0.68303079366069397</c:v>
                </c:pt>
                <c:pt idx="11">
                  <c:v>0.96595141191341227</c:v>
                </c:pt>
                <c:pt idx="12">
                  <c:v>1.183044037754416</c:v>
                </c:pt>
                <c:pt idx="13">
                  <c:v>1.3660615873213879</c:v>
                </c:pt>
                <c:pt idx="14">
                  <c:v>1.5273032853509443</c:v>
                </c:pt>
                <c:pt idx="15">
                  <c:v>1.6730769230769229</c:v>
                </c:pt>
                <c:pt idx="16">
                  <c:v>1.8071296178252689</c:v>
                </c:pt>
                <c:pt idx="17">
                  <c:v>1.9319028238268245</c:v>
                </c:pt>
                <c:pt idx="18">
                  <c:v>2.0490923809820818</c:v>
                </c:pt>
                <c:pt idx="19">
                  <c:v>2.1599330200002904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Лист1!$A$24</c:f>
              <c:strCache>
                <c:ptCount val="1"/>
                <c:pt idx="0">
                  <c:v>Алюминий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Лист1!$I$25:$I$44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Лист1!$D$25:$D$44</c:f>
              <c:numCache>
                <c:formatCode>General</c:formatCode>
                <c:ptCount val="20"/>
                <c:pt idx="0">
                  <c:v>9.659514119134123E-2</c:v>
                </c:pt>
                <c:pt idx="1">
                  <c:v>0.1366061587321388</c:v>
                </c:pt>
                <c:pt idx="2">
                  <c:v>0.1673076923076923</c:v>
                </c:pt>
                <c:pt idx="3">
                  <c:v>0.19319028238268246</c:v>
                </c:pt>
                <c:pt idx="4">
                  <c:v>0.215993302000029</c:v>
                </c:pt>
                <c:pt idx="5">
                  <c:v>0.2366088075508832</c:v>
                </c:pt>
                <c:pt idx="6">
                  <c:v>0.2555667214494603</c:v>
                </c:pt>
                <c:pt idx="7">
                  <c:v>0.2732123174642776</c:v>
                </c:pt>
                <c:pt idx="8">
                  <c:v>0.2897854235740237</c:v>
                </c:pt>
                <c:pt idx="9">
                  <c:v>0.30546065707018877</c:v>
                </c:pt>
                <c:pt idx="10">
                  <c:v>0.96595141191341227</c:v>
                </c:pt>
                <c:pt idx="11">
                  <c:v>1.3660615873213879</c:v>
                </c:pt>
                <c:pt idx="12">
                  <c:v>1.6730769230769229</c:v>
                </c:pt>
                <c:pt idx="13">
                  <c:v>1.9319028238268245</c:v>
                </c:pt>
                <c:pt idx="14">
                  <c:v>2.1599330200002904</c:v>
                </c:pt>
                <c:pt idx="15">
                  <c:v>2.366088075508832</c:v>
                </c:pt>
                <c:pt idx="16">
                  <c:v>2.5556672144946031</c:v>
                </c:pt>
                <c:pt idx="17">
                  <c:v>2.7321231746427759</c:v>
                </c:pt>
                <c:pt idx="18">
                  <c:v>2.8978542357402373</c:v>
                </c:pt>
                <c:pt idx="19">
                  <c:v>3.0546065707018886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Лист1!$K$24</c:f>
              <c:strCache>
                <c:ptCount val="1"/>
                <c:pt idx="0">
                  <c:v>Сталь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Лист1!$S$25:$S$44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Лист1!$N$25:$N$44</c:f>
              <c:numCache>
                <c:formatCode>General</c:formatCode>
                <c:ptCount val="20"/>
                <c:pt idx="0">
                  <c:v>0.3741113731586187</c:v>
                </c:pt>
                <c:pt idx="1">
                  <c:v>0.52907337775894037</c:v>
                </c:pt>
                <c:pt idx="2">
                  <c:v>0.64797990600008704</c:v>
                </c:pt>
                <c:pt idx="3">
                  <c:v>0.7482227463172374</c:v>
                </c:pt>
                <c:pt idx="4">
                  <c:v>0.83653846153846145</c:v>
                </c:pt>
                <c:pt idx="5">
                  <c:v>0.9163819712105663</c:v>
                </c:pt>
                <c:pt idx="6">
                  <c:v>0.9898056560185895</c:v>
                </c:pt>
                <c:pt idx="7">
                  <c:v>1.0581467555178807</c:v>
                </c:pt>
                <c:pt idx="8">
                  <c:v>1.122334119475856</c:v>
                </c:pt>
                <c:pt idx="9">
                  <c:v>1.183044037754416</c:v>
                </c:pt>
                <c:pt idx="10">
                  <c:v>3.7411137315861862</c:v>
                </c:pt>
                <c:pt idx="11">
                  <c:v>5.2907337775894039</c:v>
                </c:pt>
                <c:pt idx="12">
                  <c:v>6.4797990600008717</c:v>
                </c:pt>
                <c:pt idx="13">
                  <c:v>7.4822274631723724</c:v>
                </c:pt>
                <c:pt idx="14">
                  <c:v>8.365384615384615</c:v>
                </c:pt>
                <c:pt idx="15">
                  <c:v>9.1638197121056635</c:v>
                </c:pt>
                <c:pt idx="16">
                  <c:v>9.8980565601858963</c:v>
                </c:pt>
                <c:pt idx="17">
                  <c:v>10.581467555178808</c:v>
                </c:pt>
                <c:pt idx="18">
                  <c:v>11.223341194758559</c:v>
                </c:pt>
                <c:pt idx="19">
                  <c:v>11.830440377544159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Лист1!$A$47</c:f>
              <c:strCache>
                <c:ptCount val="1"/>
                <c:pt idx="0">
                  <c:v>Сталь 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Лист1!$I$48:$I$67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Лист1!$D$48:$D$67</c:f>
              <c:numCache>
                <c:formatCode>General</c:formatCode>
                <c:ptCount val="20"/>
                <c:pt idx="0">
                  <c:v>0.7482227463172374</c:v>
                </c:pt>
                <c:pt idx="1">
                  <c:v>1.0581467555178807</c:v>
                </c:pt>
                <c:pt idx="2">
                  <c:v>1.2959598120001741</c:v>
                </c:pt>
                <c:pt idx="3">
                  <c:v>1.4964454926344748</c:v>
                </c:pt>
                <c:pt idx="4">
                  <c:v>1.6730769230769229</c:v>
                </c:pt>
                <c:pt idx="5">
                  <c:v>1.8327639424211326</c:v>
                </c:pt>
                <c:pt idx="6">
                  <c:v>1.979611312037179</c:v>
                </c:pt>
                <c:pt idx="7">
                  <c:v>2.1162935110357615</c:v>
                </c:pt>
                <c:pt idx="8">
                  <c:v>2.2446682389517121</c:v>
                </c:pt>
                <c:pt idx="9">
                  <c:v>2.366088075508832</c:v>
                </c:pt>
                <c:pt idx="10">
                  <c:v>7.4822274631723724</c:v>
                </c:pt>
                <c:pt idx="11">
                  <c:v>10.581467555178808</c:v>
                </c:pt>
                <c:pt idx="12">
                  <c:v>12.959598120001743</c:v>
                </c:pt>
                <c:pt idx="13">
                  <c:v>14.964454926344745</c:v>
                </c:pt>
                <c:pt idx="14">
                  <c:v>16.73076923076923</c:v>
                </c:pt>
                <c:pt idx="15">
                  <c:v>18.327639424211327</c:v>
                </c:pt>
                <c:pt idx="16">
                  <c:v>19.796113120371793</c:v>
                </c:pt>
                <c:pt idx="17">
                  <c:v>21.162935110357616</c:v>
                </c:pt>
                <c:pt idx="18">
                  <c:v>22.446682389517118</c:v>
                </c:pt>
                <c:pt idx="19">
                  <c:v>23.660880755088318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Лист1!$K$47</c:f>
              <c:strCache>
                <c:ptCount val="1"/>
                <c:pt idx="0">
                  <c:v>Пармаллой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Лист1!$S$48:$S$67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Лист1!$N$48:$N$67</c:f>
              <c:numCache>
                <c:formatCode>General</c:formatCode>
                <c:ptCount val="20"/>
                <c:pt idx="0">
                  <c:v>2.2732638916287655</c:v>
                </c:pt>
                <c:pt idx="1">
                  <c:v>3.2148806263944412</c:v>
                </c:pt>
                <c:pt idx="2">
                  <c:v>3.9374085593127712</c:v>
                </c:pt>
                <c:pt idx="3">
                  <c:v>4.546527783257531</c:v>
                </c:pt>
                <c:pt idx="4">
                  <c:v>5.0831725924776343</c:v>
                </c:pt>
                <c:pt idx="5">
                  <c:v>5.5683365851840305</c:v>
                </c:pt>
                <c:pt idx="6">
                  <c:v>6.0144909216725999</c:v>
                </c:pt>
                <c:pt idx="7">
                  <c:v>6.4297612527888823</c:v>
                </c:pt>
                <c:pt idx="8">
                  <c:v>6.8197916748862957</c:v>
                </c:pt>
                <c:pt idx="9">
                  <c:v>7.1886916201650761</c:v>
                </c:pt>
                <c:pt idx="10">
                  <c:v>22.732638916287652</c:v>
                </c:pt>
                <c:pt idx="11">
                  <c:v>32.148806263944415</c:v>
                </c:pt>
                <c:pt idx="12">
                  <c:v>39.374085593127717</c:v>
                </c:pt>
                <c:pt idx="13">
                  <c:v>45.465277832575303</c:v>
                </c:pt>
                <c:pt idx="14">
                  <c:v>50.83172592477635</c:v>
                </c:pt>
                <c:pt idx="15">
                  <c:v>55.683365851840307</c:v>
                </c:pt>
                <c:pt idx="16">
                  <c:v>60.144909216725999</c:v>
                </c:pt>
                <c:pt idx="17">
                  <c:v>64.29761252788883</c:v>
                </c:pt>
                <c:pt idx="18">
                  <c:v>68.197916748862966</c:v>
                </c:pt>
                <c:pt idx="19">
                  <c:v>71.886916201650763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1792"/>
        <c:axId val="168084144"/>
      </c:scatterChart>
      <c:valAx>
        <c:axId val="1680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4144"/>
        <c:crosses val="autoZero"/>
        <c:crossBetween val="midCat"/>
      </c:valAx>
      <c:valAx>
        <c:axId val="1680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Лист1!$A$73</c:f>
              <c:strCache>
                <c:ptCount val="1"/>
                <c:pt idx="0">
                  <c:v>Медь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Лист1!$I$74:$I$93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Лист1!$C$74:$C$93</c:f>
              <c:numCache>
                <c:formatCode>General</c:formatCode>
                <c:ptCount val="20"/>
                <c:pt idx="0">
                  <c:v>141.0914446942507</c:v>
                </c:pt>
                <c:pt idx="1">
                  <c:v>138.08114473761088</c:v>
                </c:pt>
                <c:pt idx="2">
                  <c:v>136.32023214705407</c:v>
                </c:pt>
                <c:pt idx="3">
                  <c:v>135.07084478097107</c:v>
                </c:pt>
                <c:pt idx="4">
                  <c:v>134.10174465089051</c:v>
                </c:pt>
                <c:pt idx="5">
                  <c:v>133.30993219041426</c:v>
                </c:pt>
                <c:pt idx="6">
                  <c:v>132.64046429410811</c:v>
                </c:pt>
                <c:pt idx="7">
                  <c:v>132.06054482433126</c:v>
                </c:pt>
                <c:pt idx="8">
                  <c:v>131.54901959985744</c:v>
                </c:pt>
                <c:pt idx="9">
                  <c:v>131.0914446942507</c:v>
                </c:pt>
                <c:pt idx="10">
                  <c:v>121.09144469425068</c:v>
                </c:pt>
                <c:pt idx="11">
                  <c:v>118.08114473761087</c:v>
                </c:pt>
                <c:pt idx="12">
                  <c:v>116.32023214705406</c:v>
                </c:pt>
                <c:pt idx="13">
                  <c:v>115.07084478097106</c:v>
                </c:pt>
                <c:pt idx="14">
                  <c:v>114.1017446508905</c:v>
                </c:pt>
                <c:pt idx="15">
                  <c:v>113.30993219041424</c:v>
                </c:pt>
                <c:pt idx="16">
                  <c:v>112.64046429410811</c:v>
                </c:pt>
                <c:pt idx="17">
                  <c:v>112.06054482433125</c:v>
                </c:pt>
                <c:pt idx="18">
                  <c:v>111.54901959985743</c:v>
                </c:pt>
                <c:pt idx="19">
                  <c:v>111.09144469425068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Лист1!$K$73</c:f>
              <c:strCache>
                <c:ptCount val="1"/>
                <c:pt idx="0">
                  <c:v>Латунь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Лист1!$S$74:$S$93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Лист1!$M$74:$M$93</c:f>
              <c:numCache>
                <c:formatCode>General</c:formatCode>
                <c:ptCount val="20"/>
                <c:pt idx="0">
                  <c:v>135.74031267727719</c:v>
                </c:pt>
                <c:pt idx="1">
                  <c:v>132.73001272063738</c:v>
                </c:pt>
                <c:pt idx="2">
                  <c:v>130.96910013008056</c:v>
                </c:pt>
                <c:pt idx="3">
                  <c:v>129.71971276399756</c:v>
                </c:pt>
                <c:pt idx="4">
                  <c:v>128.750612633917</c:v>
                </c:pt>
                <c:pt idx="5">
                  <c:v>127.95880017344075</c:v>
                </c:pt>
                <c:pt idx="6">
                  <c:v>127.28933227713462</c:v>
                </c:pt>
                <c:pt idx="7">
                  <c:v>126.70941280735775</c:v>
                </c:pt>
                <c:pt idx="8">
                  <c:v>126.19788758288394</c:v>
                </c:pt>
                <c:pt idx="9">
                  <c:v>125.74031267727719</c:v>
                </c:pt>
                <c:pt idx="10">
                  <c:v>115.74031267727719</c:v>
                </c:pt>
                <c:pt idx="11">
                  <c:v>112.73001272063738</c:v>
                </c:pt>
                <c:pt idx="12">
                  <c:v>110.96910013008056</c:v>
                </c:pt>
                <c:pt idx="13">
                  <c:v>109.71971276399756</c:v>
                </c:pt>
                <c:pt idx="14">
                  <c:v>108.750612633917</c:v>
                </c:pt>
                <c:pt idx="15">
                  <c:v>107.95880017344075</c:v>
                </c:pt>
                <c:pt idx="16">
                  <c:v>107.28933227713462</c:v>
                </c:pt>
                <c:pt idx="17">
                  <c:v>106.70941280735775</c:v>
                </c:pt>
                <c:pt idx="18">
                  <c:v>106.19788758288394</c:v>
                </c:pt>
                <c:pt idx="19">
                  <c:v>105.74031267727719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Лист1!$A$96</c:f>
              <c:strCache>
                <c:ptCount val="1"/>
                <c:pt idx="0">
                  <c:v>Алюминий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Лист1!$I$97:$I$116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Лист1!$C$97:$C$116</c:f>
              <c:numCache>
                <c:formatCode>General</c:formatCode>
                <c:ptCount val="20"/>
                <c:pt idx="0">
                  <c:v>138.750612633917</c:v>
                </c:pt>
                <c:pt idx="1">
                  <c:v>135.74031267727719</c:v>
                </c:pt>
                <c:pt idx="2">
                  <c:v>133.97940008672037</c:v>
                </c:pt>
                <c:pt idx="3">
                  <c:v>132.73001272063738</c:v>
                </c:pt>
                <c:pt idx="4">
                  <c:v>131.76091259055681</c:v>
                </c:pt>
                <c:pt idx="5">
                  <c:v>130.96910013008056</c:v>
                </c:pt>
                <c:pt idx="6">
                  <c:v>130.29963223377445</c:v>
                </c:pt>
                <c:pt idx="7">
                  <c:v>129.71971276399756</c:v>
                </c:pt>
                <c:pt idx="8">
                  <c:v>129.20818753952375</c:v>
                </c:pt>
                <c:pt idx="9">
                  <c:v>128.750612633917</c:v>
                </c:pt>
                <c:pt idx="10">
                  <c:v>118.750612633917</c:v>
                </c:pt>
                <c:pt idx="11">
                  <c:v>115.74031267727719</c:v>
                </c:pt>
                <c:pt idx="12">
                  <c:v>113.97940008672037</c:v>
                </c:pt>
                <c:pt idx="13">
                  <c:v>112.73001272063738</c:v>
                </c:pt>
                <c:pt idx="14">
                  <c:v>111.76091259055681</c:v>
                </c:pt>
                <c:pt idx="15">
                  <c:v>110.96910013008056</c:v>
                </c:pt>
                <c:pt idx="16">
                  <c:v>110.29963223377443</c:v>
                </c:pt>
                <c:pt idx="17">
                  <c:v>109.71971276399756</c:v>
                </c:pt>
                <c:pt idx="18">
                  <c:v>109.20818753952375</c:v>
                </c:pt>
                <c:pt idx="19">
                  <c:v>108.750612633917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Лист1!$K$96</c:f>
              <c:strCache>
                <c:ptCount val="1"/>
                <c:pt idx="0">
                  <c:v>Сталь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Лист1!$S$97:$S$116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Лист1!$M$97:$M$116</c:f>
              <c:numCache>
                <c:formatCode>General</c:formatCode>
                <c:ptCount val="20"/>
                <c:pt idx="0">
                  <c:v>116.53212513775344</c:v>
                </c:pt>
                <c:pt idx="1">
                  <c:v>113.52182518111363</c:v>
                </c:pt>
                <c:pt idx="2">
                  <c:v>111.76091259055681</c:v>
                </c:pt>
                <c:pt idx="3">
                  <c:v>110.51152522447381</c:v>
                </c:pt>
                <c:pt idx="4">
                  <c:v>109.54242509439325</c:v>
                </c:pt>
                <c:pt idx="5">
                  <c:v>108.750612633917</c:v>
                </c:pt>
                <c:pt idx="6">
                  <c:v>108.08114473761087</c:v>
                </c:pt>
                <c:pt idx="7">
                  <c:v>107.501225267834</c:v>
                </c:pt>
                <c:pt idx="8">
                  <c:v>106.98970004336019</c:v>
                </c:pt>
                <c:pt idx="9">
                  <c:v>106.53212513775344</c:v>
                </c:pt>
                <c:pt idx="10">
                  <c:v>96.53212513775344</c:v>
                </c:pt>
                <c:pt idx="11">
                  <c:v>93.521825181113627</c:v>
                </c:pt>
                <c:pt idx="12">
                  <c:v>91.760912590556813</c:v>
                </c:pt>
                <c:pt idx="13">
                  <c:v>90.511525224473814</c:v>
                </c:pt>
                <c:pt idx="14">
                  <c:v>89.542425094393252</c:v>
                </c:pt>
                <c:pt idx="15">
                  <c:v>88.750612633917001</c:v>
                </c:pt>
                <c:pt idx="16">
                  <c:v>88.08114473761087</c:v>
                </c:pt>
                <c:pt idx="17">
                  <c:v>87.501225267834002</c:v>
                </c:pt>
                <c:pt idx="18">
                  <c:v>86.989700043360187</c:v>
                </c:pt>
                <c:pt idx="19">
                  <c:v>86.53212513775344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Лист1!$A$119</c:f>
              <c:strCache>
                <c:ptCount val="1"/>
                <c:pt idx="0">
                  <c:v>Сталь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Лист1!$I$120:$I$139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Лист1!$C$120:$C$139</c:f>
              <c:numCache>
                <c:formatCode>General</c:formatCode>
                <c:ptCount val="20"/>
                <c:pt idx="0">
                  <c:v>110.51152522447381</c:v>
                </c:pt>
                <c:pt idx="1">
                  <c:v>107.501225267834</c:v>
                </c:pt>
                <c:pt idx="2">
                  <c:v>105.74031267727719</c:v>
                </c:pt>
                <c:pt idx="3">
                  <c:v>104.49092531119419</c:v>
                </c:pt>
                <c:pt idx="4">
                  <c:v>103.52182518111363</c:v>
                </c:pt>
                <c:pt idx="5">
                  <c:v>102.73001272063738</c:v>
                </c:pt>
                <c:pt idx="6">
                  <c:v>102.06054482433125</c:v>
                </c:pt>
                <c:pt idx="7">
                  <c:v>101.48062535455438</c:v>
                </c:pt>
                <c:pt idx="8">
                  <c:v>100.96910013008056</c:v>
                </c:pt>
                <c:pt idx="9">
                  <c:v>100.51152522447381</c:v>
                </c:pt>
                <c:pt idx="10">
                  <c:v>90.511525224473814</c:v>
                </c:pt>
                <c:pt idx="11">
                  <c:v>87.501225267834002</c:v>
                </c:pt>
                <c:pt idx="12">
                  <c:v>85.740312677277188</c:v>
                </c:pt>
                <c:pt idx="13">
                  <c:v>84.490925311194189</c:v>
                </c:pt>
                <c:pt idx="14">
                  <c:v>83.521825181113627</c:v>
                </c:pt>
                <c:pt idx="15">
                  <c:v>82.730012720637376</c:v>
                </c:pt>
                <c:pt idx="16">
                  <c:v>82.060544824331245</c:v>
                </c:pt>
                <c:pt idx="17">
                  <c:v>81.480625354554377</c:v>
                </c:pt>
                <c:pt idx="18">
                  <c:v>80.969100130080562</c:v>
                </c:pt>
                <c:pt idx="19">
                  <c:v>80.511525224473814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Лист1!$K$119</c:f>
              <c:strCache>
                <c:ptCount val="1"/>
                <c:pt idx="0">
                  <c:v>Пармаллой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Лист1!$S$120:$S$139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Лист1!$M$120:$M$139</c:f>
              <c:numCache>
                <c:formatCode>General</c:formatCode>
                <c:ptCount val="20"/>
                <c:pt idx="0">
                  <c:v>84.600879154208826</c:v>
                </c:pt>
                <c:pt idx="1">
                  <c:v>81.590579197569014</c:v>
                </c:pt>
                <c:pt idx="2">
                  <c:v>79.8296666070122</c:v>
                </c:pt>
                <c:pt idx="3">
                  <c:v>78.580279240929201</c:v>
                </c:pt>
                <c:pt idx="4">
                  <c:v>77.611179110848639</c:v>
                </c:pt>
                <c:pt idx="5">
                  <c:v>76.819366650372388</c:v>
                </c:pt>
                <c:pt idx="6">
                  <c:v>76.149898754066243</c:v>
                </c:pt>
                <c:pt idx="7">
                  <c:v>75.569979284289388</c:v>
                </c:pt>
                <c:pt idx="8">
                  <c:v>75.058454059815574</c:v>
                </c:pt>
                <c:pt idx="9">
                  <c:v>74.600879154208826</c:v>
                </c:pt>
                <c:pt idx="10">
                  <c:v>64.600879154208826</c:v>
                </c:pt>
                <c:pt idx="11">
                  <c:v>61.590579197569006</c:v>
                </c:pt>
                <c:pt idx="12">
                  <c:v>59.829666607012193</c:v>
                </c:pt>
                <c:pt idx="13">
                  <c:v>58.580279240929194</c:v>
                </c:pt>
                <c:pt idx="14">
                  <c:v>57.611179110848632</c:v>
                </c:pt>
                <c:pt idx="15">
                  <c:v>56.81936665037238</c:v>
                </c:pt>
                <c:pt idx="16">
                  <c:v>56.14989875406625</c:v>
                </c:pt>
                <c:pt idx="17">
                  <c:v>55.569979284289381</c:v>
                </c:pt>
                <c:pt idx="18">
                  <c:v>55.058454059815574</c:v>
                </c:pt>
                <c:pt idx="19">
                  <c:v>54.600879154208819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2968"/>
        <c:axId val="168080616"/>
      </c:scatterChart>
      <c:valAx>
        <c:axId val="16808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0616"/>
        <c:crosses val="autoZero"/>
        <c:crossBetween val="midCat"/>
      </c:valAx>
      <c:valAx>
        <c:axId val="1680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Лист1!$A$73</c:f>
              <c:strCache>
                <c:ptCount val="1"/>
                <c:pt idx="0">
                  <c:v>Медь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Лист1!$I$74:$I$93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Лист1!$D$74:$D$93</c:f>
              <c:numCache>
                <c:formatCode>General</c:formatCode>
                <c:ptCount val="20"/>
                <c:pt idx="0">
                  <c:v>0.63236363753466862</c:v>
                </c:pt>
                <c:pt idx="1">
                  <c:v>0.89429723255311222</c:v>
                </c:pt>
                <c:pt idx="2">
                  <c:v>1.0952859490691154</c:v>
                </c:pt>
                <c:pt idx="3">
                  <c:v>1.2647272750693372</c:v>
                </c:pt>
                <c:pt idx="4">
                  <c:v>1.4140080800265562</c:v>
                </c:pt>
                <c:pt idx="5">
                  <c:v>1.5489682438502299</c:v>
                </c:pt>
                <c:pt idx="6">
                  <c:v>1.6730769230769227</c:v>
                </c:pt>
                <c:pt idx="7">
                  <c:v>1.7885944651062244</c:v>
                </c:pt>
                <c:pt idx="8">
                  <c:v>1.8970909126040056</c:v>
                </c:pt>
                <c:pt idx="9">
                  <c:v>1.9997094040786967</c:v>
                </c:pt>
                <c:pt idx="10">
                  <c:v>6.3236363753466858</c:v>
                </c:pt>
                <c:pt idx="11">
                  <c:v>8.9429723255311231</c:v>
                </c:pt>
                <c:pt idx="12">
                  <c:v>10.952859490691154</c:v>
                </c:pt>
                <c:pt idx="13">
                  <c:v>12.647272750693372</c:v>
                </c:pt>
                <c:pt idx="14">
                  <c:v>14.140080800265565</c:v>
                </c:pt>
                <c:pt idx="15">
                  <c:v>15.4896824385023</c:v>
                </c:pt>
                <c:pt idx="16">
                  <c:v>16.730769230769226</c:v>
                </c:pt>
                <c:pt idx="17">
                  <c:v>17.885944651062246</c:v>
                </c:pt>
                <c:pt idx="18">
                  <c:v>18.970909126040056</c:v>
                </c:pt>
                <c:pt idx="19">
                  <c:v>19.997094040786969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Лист1!$K$73</c:f>
              <c:strCache>
                <c:ptCount val="1"/>
                <c:pt idx="0">
                  <c:v>Латунь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Лист1!$S$74:$S$93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Лист1!$N$74:$N$93</c:f>
              <c:numCache>
                <c:formatCode>General</c:formatCode>
                <c:ptCount val="20"/>
                <c:pt idx="0">
                  <c:v>0.34151539683034698</c:v>
                </c:pt>
                <c:pt idx="1">
                  <c:v>0.48297570595670608</c:v>
                </c:pt>
                <c:pt idx="2">
                  <c:v>0.5915220188772079</c:v>
                </c:pt>
                <c:pt idx="3">
                  <c:v>0.68303079366069397</c:v>
                </c:pt>
                <c:pt idx="4">
                  <c:v>0.76365164267547181</c:v>
                </c:pt>
                <c:pt idx="5">
                  <c:v>0.83653846153846134</c:v>
                </c:pt>
                <c:pt idx="6">
                  <c:v>0.90356480891263435</c:v>
                </c:pt>
                <c:pt idx="7">
                  <c:v>0.96595141191341216</c:v>
                </c:pt>
                <c:pt idx="8">
                  <c:v>1.0245461904910409</c:v>
                </c:pt>
                <c:pt idx="9">
                  <c:v>1.079966510000145</c:v>
                </c:pt>
                <c:pt idx="10">
                  <c:v>3.4151539683034695</c:v>
                </c:pt>
                <c:pt idx="11">
                  <c:v>4.8297570595670614</c:v>
                </c:pt>
                <c:pt idx="12">
                  <c:v>5.9152201887720794</c:v>
                </c:pt>
                <c:pt idx="13">
                  <c:v>6.830307936606939</c:v>
                </c:pt>
                <c:pt idx="14">
                  <c:v>7.6365164267547216</c:v>
                </c:pt>
                <c:pt idx="15">
                  <c:v>8.3653846153846132</c:v>
                </c:pt>
                <c:pt idx="16">
                  <c:v>9.0356480891263438</c:v>
                </c:pt>
                <c:pt idx="17">
                  <c:v>9.6595141191341227</c:v>
                </c:pt>
                <c:pt idx="18">
                  <c:v>10.245461904910409</c:v>
                </c:pt>
                <c:pt idx="19">
                  <c:v>10.799665100001452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Лист1!$A$96</c:f>
              <c:strCache>
                <c:ptCount val="1"/>
                <c:pt idx="0">
                  <c:v>Алюминий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Лист1!$I$97:$I$116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Лист1!$D$97:$D$116</c:f>
              <c:numCache>
                <c:formatCode>General</c:formatCode>
                <c:ptCount val="20"/>
                <c:pt idx="0">
                  <c:v>0.48297570595670608</c:v>
                </c:pt>
                <c:pt idx="1">
                  <c:v>0.68303079366069397</c:v>
                </c:pt>
                <c:pt idx="2">
                  <c:v>0.83653846153846134</c:v>
                </c:pt>
                <c:pt idx="3">
                  <c:v>0.96595141191341216</c:v>
                </c:pt>
                <c:pt idx="4">
                  <c:v>1.079966510000145</c:v>
                </c:pt>
                <c:pt idx="5">
                  <c:v>1.1830440377544158</c:v>
                </c:pt>
                <c:pt idx="6">
                  <c:v>1.2778336072473016</c:v>
                </c:pt>
                <c:pt idx="7">
                  <c:v>1.3660615873213879</c:v>
                </c:pt>
                <c:pt idx="8">
                  <c:v>1.4489271178701184</c:v>
                </c:pt>
                <c:pt idx="9">
                  <c:v>1.5273032853509436</c:v>
                </c:pt>
                <c:pt idx="10">
                  <c:v>4.8297570595670614</c:v>
                </c:pt>
                <c:pt idx="11">
                  <c:v>6.830307936606939</c:v>
                </c:pt>
                <c:pt idx="12">
                  <c:v>8.3653846153846132</c:v>
                </c:pt>
                <c:pt idx="13">
                  <c:v>9.6595141191341227</c:v>
                </c:pt>
                <c:pt idx="14">
                  <c:v>10.799665100001452</c:v>
                </c:pt>
                <c:pt idx="15">
                  <c:v>11.830440377544159</c:v>
                </c:pt>
                <c:pt idx="16">
                  <c:v>12.778336072473016</c:v>
                </c:pt>
                <c:pt idx="17">
                  <c:v>13.660615873213878</c:v>
                </c:pt>
                <c:pt idx="18">
                  <c:v>14.489271178701186</c:v>
                </c:pt>
                <c:pt idx="19">
                  <c:v>15.273032853509443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Лист1!$K$96</c:f>
              <c:strCache>
                <c:ptCount val="1"/>
                <c:pt idx="0">
                  <c:v>Сталь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Лист1!$S$97:$S$116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Лист1!$N$97:$N$116</c:f>
              <c:numCache>
                <c:formatCode>General</c:formatCode>
                <c:ptCount val="20"/>
                <c:pt idx="0">
                  <c:v>1.8705568657930933</c:v>
                </c:pt>
                <c:pt idx="1">
                  <c:v>2.6453668887947015</c:v>
                </c:pt>
                <c:pt idx="2">
                  <c:v>3.239899530000435</c:v>
                </c:pt>
                <c:pt idx="3">
                  <c:v>3.7411137315861867</c:v>
                </c:pt>
                <c:pt idx="4">
                  <c:v>4.1826923076923066</c:v>
                </c:pt>
                <c:pt idx="5">
                  <c:v>4.5819098560528317</c:v>
                </c:pt>
                <c:pt idx="6">
                  <c:v>4.9490282800929473</c:v>
                </c:pt>
                <c:pt idx="7">
                  <c:v>5.290733777589403</c:v>
                </c:pt>
                <c:pt idx="8">
                  <c:v>5.6116705973792795</c:v>
                </c:pt>
                <c:pt idx="9">
                  <c:v>5.9152201887720794</c:v>
                </c:pt>
                <c:pt idx="10">
                  <c:v>18.705568657930929</c:v>
                </c:pt>
                <c:pt idx="11">
                  <c:v>26.453668887947014</c:v>
                </c:pt>
                <c:pt idx="12">
                  <c:v>32.398995300004351</c:v>
                </c:pt>
                <c:pt idx="13">
                  <c:v>37.411137315861858</c:v>
                </c:pt>
                <c:pt idx="14">
                  <c:v>41.826923076923073</c:v>
                </c:pt>
                <c:pt idx="15">
                  <c:v>45.81909856052831</c:v>
                </c:pt>
                <c:pt idx="16">
                  <c:v>49.490282800929478</c:v>
                </c:pt>
                <c:pt idx="17">
                  <c:v>52.907337775894028</c:v>
                </c:pt>
                <c:pt idx="18">
                  <c:v>56.116705973792797</c:v>
                </c:pt>
                <c:pt idx="19">
                  <c:v>59.152201887720793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Лист1!$A$119</c:f>
              <c:strCache>
                <c:ptCount val="1"/>
                <c:pt idx="0">
                  <c:v>Сталь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Лист1!$I$120:$I$139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Лист1!$D$120:$D$139</c:f>
              <c:numCache>
                <c:formatCode>General</c:formatCode>
                <c:ptCount val="20"/>
                <c:pt idx="0">
                  <c:v>3.7411137315861867</c:v>
                </c:pt>
                <c:pt idx="1">
                  <c:v>5.290733777589403</c:v>
                </c:pt>
                <c:pt idx="2">
                  <c:v>6.4797990600008699</c:v>
                </c:pt>
                <c:pt idx="3">
                  <c:v>7.4822274631723733</c:v>
                </c:pt>
                <c:pt idx="4">
                  <c:v>8.3653846153846132</c:v>
                </c:pt>
                <c:pt idx="5">
                  <c:v>9.1638197121056635</c:v>
                </c:pt>
                <c:pt idx="6">
                  <c:v>9.8980565601858945</c:v>
                </c:pt>
                <c:pt idx="7">
                  <c:v>10.581467555178806</c:v>
                </c:pt>
                <c:pt idx="8">
                  <c:v>11.223341194758559</c:v>
                </c:pt>
                <c:pt idx="9">
                  <c:v>11.830440377544159</c:v>
                </c:pt>
                <c:pt idx="10">
                  <c:v>37.411137315861858</c:v>
                </c:pt>
                <c:pt idx="11">
                  <c:v>52.907337775894028</c:v>
                </c:pt>
                <c:pt idx="12">
                  <c:v>64.797990600008703</c:v>
                </c:pt>
                <c:pt idx="13">
                  <c:v>74.822274631723715</c:v>
                </c:pt>
                <c:pt idx="14">
                  <c:v>83.653846153846146</c:v>
                </c:pt>
                <c:pt idx="15">
                  <c:v>91.638197121056621</c:v>
                </c:pt>
                <c:pt idx="16">
                  <c:v>98.980565601858956</c:v>
                </c:pt>
                <c:pt idx="17">
                  <c:v>105.81467555178806</c:v>
                </c:pt>
                <c:pt idx="18">
                  <c:v>112.23341194758559</c:v>
                </c:pt>
                <c:pt idx="19">
                  <c:v>118.30440377544159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Лист1!$K$119</c:f>
              <c:strCache>
                <c:ptCount val="1"/>
                <c:pt idx="0">
                  <c:v>Пармаллой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Лист1!$S$120:$S$139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Лист1!$N$120:$N$139</c:f>
              <c:numCache>
                <c:formatCode>General</c:formatCode>
                <c:ptCount val="20"/>
                <c:pt idx="0">
                  <c:v>11.366319458143826</c:v>
                </c:pt>
                <c:pt idx="1">
                  <c:v>16.074403131972204</c:v>
                </c:pt>
                <c:pt idx="2">
                  <c:v>19.687042796563855</c:v>
                </c:pt>
                <c:pt idx="3">
                  <c:v>22.732638916287652</c:v>
                </c:pt>
                <c:pt idx="4">
                  <c:v>25.415862962388168</c:v>
                </c:pt>
                <c:pt idx="5">
                  <c:v>27.84168292592015</c:v>
                </c:pt>
                <c:pt idx="6">
                  <c:v>30.072454608362996</c:v>
                </c:pt>
                <c:pt idx="7">
                  <c:v>32.148806263944408</c:v>
                </c:pt>
                <c:pt idx="8">
                  <c:v>34.098958374431476</c:v>
                </c:pt>
                <c:pt idx="9">
                  <c:v>35.943458100825374</c:v>
                </c:pt>
                <c:pt idx="10">
                  <c:v>113.66319458143826</c:v>
                </c:pt>
                <c:pt idx="11">
                  <c:v>160.74403131972207</c:v>
                </c:pt>
                <c:pt idx="12">
                  <c:v>196.87042796563856</c:v>
                </c:pt>
                <c:pt idx="13">
                  <c:v>227.32638916287652</c:v>
                </c:pt>
                <c:pt idx="14">
                  <c:v>254.15862962388172</c:v>
                </c:pt>
                <c:pt idx="15">
                  <c:v>278.41682925920151</c:v>
                </c:pt>
                <c:pt idx="16">
                  <c:v>300.72454608363</c:v>
                </c:pt>
                <c:pt idx="17">
                  <c:v>321.48806263944414</c:v>
                </c:pt>
                <c:pt idx="18">
                  <c:v>340.98958374431476</c:v>
                </c:pt>
                <c:pt idx="19">
                  <c:v>359.43458100825376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1424"/>
        <c:axId val="169323384"/>
      </c:scatterChart>
      <c:valAx>
        <c:axId val="1693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23384"/>
        <c:crosses val="autoZero"/>
        <c:crossBetween val="midCat"/>
      </c:valAx>
      <c:valAx>
        <c:axId val="1693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Лист1!$A$144</c:f>
              <c:strCache>
                <c:ptCount val="1"/>
                <c:pt idx="0">
                  <c:v>Медь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Лист1!$I$145:$I$164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Лист1!$C$145:$C$164</c:f>
              <c:numCache>
                <c:formatCode>General</c:formatCode>
                <c:ptCount val="20"/>
                <c:pt idx="0">
                  <c:v>141.0914446942507</c:v>
                </c:pt>
                <c:pt idx="1">
                  <c:v>138.08114473761088</c:v>
                </c:pt>
                <c:pt idx="2">
                  <c:v>136.32023214705407</c:v>
                </c:pt>
                <c:pt idx="3">
                  <c:v>135.07084478097107</c:v>
                </c:pt>
                <c:pt idx="4">
                  <c:v>134.10174465089051</c:v>
                </c:pt>
                <c:pt idx="5">
                  <c:v>133.30993219041426</c:v>
                </c:pt>
                <c:pt idx="6">
                  <c:v>132.64046429410811</c:v>
                </c:pt>
                <c:pt idx="7">
                  <c:v>132.06054482433126</c:v>
                </c:pt>
                <c:pt idx="8">
                  <c:v>131.54901959985744</c:v>
                </c:pt>
                <c:pt idx="9">
                  <c:v>131.0914446942507</c:v>
                </c:pt>
                <c:pt idx="10">
                  <c:v>121.09144469425068</c:v>
                </c:pt>
                <c:pt idx="11">
                  <c:v>118.08114473761087</c:v>
                </c:pt>
                <c:pt idx="12">
                  <c:v>116.32023214705406</c:v>
                </c:pt>
                <c:pt idx="13">
                  <c:v>115.07084478097106</c:v>
                </c:pt>
                <c:pt idx="14">
                  <c:v>114.1017446508905</c:v>
                </c:pt>
                <c:pt idx="15">
                  <c:v>113.30993219041424</c:v>
                </c:pt>
                <c:pt idx="16">
                  <c:v>112.64046429410811</c:v>
                </c:pt>
                <c:pt idx="17">
                  <c:v>112.06054482433125</c:v>
                </c:pt>
                <c:pt idx="18">
                  <c:v>111.54901959985743</c:v>
                </c:pt>
                <c:pt idx="19">
                  <c:v>111.09144469425068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Лист1!$K$144</c:f>
              <c:strCache>
                <c:ptCount val="1"/>
                <c:pt idx="0">
                  <c:v>Латунь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Лист1!$S$145:$S$164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Лист1!$M$145:$M$164</c:f>
              <c:numCache>
                <c:formatCode>General</c:formatCode>
                <c:ptCount val="20"/>
                <c:pt idx="0">
                  <c:v>135.74031267727719</c:v>
                </c:pt>
                <c:pt idx="1">
                  <c:v>132.73001272063738</c:v>
                </c:pt>
                <c:pt idx="2">
                  <c:v>130.96910013008056</c:v>
                </c:pt>
                <c:pt idx="3">
                  <c:v>129.71971276399756</c:v>
                </c:pt>
                <c:pt idx="4">
                  <c:v>128.750612633917</c:v>
                </c:pt>
                <c:pt idx="5">
                  <c:v>127.95880017344075</c:v>
                </c:pt>
                <c:pt idx="6">
                  <c:v>127.28933227713462</c:v>
                </c:pt>
                <c:pt idx="7">
                  <c:v>126.70941280735775</c:v>
                </c:pt>
                <c:pt idx="8">
                  <c:v>126.19788758288394</c:v>
                </c:pt>
                <c:pt idx="9">
                  <c:v>125.74031267727719</c:v>
                </c:pt>
                <c:pt idx="10">
                  <c:v>115.74031267727719</c:v>
                </c:pt>
                <c:pt idx="11">
                  <c:v>112.73001272063738</c:v>
                </c:pt>
                <c:pt idx="12">
                  <c:v>110.96910013008056</c:v>
                </c:pt>
                <c:pt idx="13">
                  <c:v>109.71971276399756</c:v>
                </c:pt>
                <c:pt idx="14">
                  <c:v>108.750612633917</c:v>
                </c:pt>
                <c:pt idx="15">
                  <c:v>107.95880017344075</c:v>
                </c:pt>
                <c:pt idx="16">
                  <c:v>107.28933227713462</c:v>
                </c:pt>
                <c:pt idx="17">
                  <c:v>106.70941280735775</c:v>
                </c:pt>
                <c:pt idx="18">
                  <c:v>106.19788758288394</c:v>
                </c:pt>
                <c:pt idx="19">
                  <c:v>105.74031267727719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Лист1!$A$167</c:f>
              <c:strCache>
                <c:ptCount val="1"/>
                <c:pt idx="0">
                  <c:v>Алюминий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Лист1!$I$168:$I$187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Лист1!$C$168:$C$187</c:f>
              <c:numCache>
                <c:formatCode>General</c:formatCode>
                <c:ptCount val="20"/>
                <c:pt idx="0">
                  <c:v>138.750612633917</c:v>
                </c:pt>
                <c:pt idx="1">
                  <c:v>135.74031267727719</c:v>
                </c:pt>
                <c:pt idx="2">
                  <c:v>133.97940008672037</c:v>
                </c:pt>
                <c:pt idx="3">
                  <c:v>132.73001272063738</c:v>
                </c:pt>
                <c:pt idx="4">
                  <c:v>131.76091259055681</c:v>
                </c:pt>
                <c:pt idx="5">
                  <c:v>130.96910013008056</c:v>
                </c:pt>
                <c:pt idx="6">
                  <c:v>130.29963223377445</c:v>
                </c:pt>
                <c:pt idx="7">
                  <c:v>129.71971276399756</c:v>
                </c:pt>
                <c:pt idx="8">
                  <c:v>129.20818753952375</c:v>
                </c:pt>
                <c:pt idx="9">
                  <c:v>128.750612633917</c:v>
                </c:pt>
                <c:pt idx="10">
                  <c:v>118.750612633917</c:v>
                </c:pt>
                <c:pt idx="11">
                  <c:v>115.74031267727719</c:v>
                </c:pt>
                <c:pt idx="12">
                  <c:v>113.97940008672037</c:v>
                </c:pt>
                <c:pt idx="13">
                  <c:v>112.73001272063738</c:v>
                </c:pt>
                <c:pt idx="14">
                  <c:v>111.76091259055681</c:v>
                </c:pt>
                <c:pt idx="15">
                  <c:v>110.96910013008056</c:v>
                </c:pt>
                <c:pt idx="16">
                  <c:v>110.29963223377443</c:v>
                </c:pt>
                <c:pt idx="17">
                  <c:v>109.71971276399756</c:v>
                </c:pt>
                <c:pt idx="18">
                  <c:v>109.20818753952375</c:v>
                </c:pt>
                <c:pt idx="19">
                  <c:v>108.750612633917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Лист1!$K$167</c:f>
              <c:strCache>
                <c:ptCount val="1"/>
                <c:pt idx="0">
                  <c:v>Сталь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Лист1!$S$168:$S$187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Лист1!$M$168:$M$187</c:f>
              <c:numCache>
                <c:formatCode>General</c:formatCode>
                <c:ptCount val="20"/>
                <c:pt idx="0">
                  <c:v>116.53212513775344</c:v>
                </c:pt>
                <c:pt idx="1">
                  <c:v>113.52182518111363</c:v>
                </c:pt>
                <c:pt idx="2">
                  <c:v>111.76091259055681</c:v>
                </c:pt>
                <c:pt idx="3">
                  <c:v>110.51152522447381</c:v>
                </c:pt>
                <c:pt idx="4">
                  <c:v>109.54242509439325</c:v>
                </c:pt>
                <c:pt idx="5">
                  <c:v>108.750612633917</c:v>
                </c:pt>
                <c:pt idx="6">
                  <c:v>108.08114473761087</c:v>
                </c:pt>
                <c:pt idx="7">
                  <c:v>107.501225267834</c:v>
                </c:pt>
                <c:pt idx="8">
                  <c:v>106.98970004336019</c:v>
                </c:pt>
                <c:pt idx="9">
                  <c:v>106.53212513775344</c:v>
                </c:pt>
                <c:pt idx="10">
                  <c:v>96.53212513775344</c:v>
                </c:pt>
                <c:pt idx="11">
                  <c:v>93.521825181113627</c:v>
                </c:pt>
                <c:pt idx="12">
                  <c:v>91.760912590556813</c:v>
                </c:pt>
                <c:pt idx="13">
                  <c:v>90.511525224473814</c:v>
                </c:pt>
                <c:pt idx="14">
                  <c:v>89.542425094393252</c:v>
                </c:pt>
                <c:pt idx="15">
                  <c:v>88.750612633917001</c:v>
                </c:pt>
                <c:pt idx="16">
                  <c:v>88.08114473761087</c:v>
                </c:pt>
                <c:pt idx="17">
                  <c:v>87.501225267834002</c:v>
                </c:pt>
                <c:pt idx="18">
                  <c:v>86.989700043360187</c:v>
                </c:pt>
                <c:pt idx="19">
                  <c:v>86.53212513775344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Лист1!$A$190</c:f>
              <c:strCache>
                <c:ptCount val="1"/>
                <c:pt idx="0">
                  <c:v>Сталь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Лист1!$I$191:$I$210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Лист1!$C$191:$C$210</c:f>
              <c:numCache>
                <c:formatCode>General</c:formatCode>
                <c:ptCount val="20"/>
                <c:pt idx="0">
                  <c:v>110.51152522447381</c:v>
                </c:pt>
                <c:pt idx="1">
                  <c:v>107.501225267834</c:v>
                </c:pt>
                <c:pt idx="2">
                  <c:v>105.74031267727719</c:v>
                </c:pt>
                <c:pt idx="3">
                  <c:v>104.49092531119419</c:v>
                </c:pt>
                <c:pt idx="4">
                  <c:v>103.52182518111363</c:v>
                </c:pt>
                <c:pt idx="5">
                  <c:v>102.73001272063738</c:v>
                </c:pt>
                <c:pt idx="6">
                  <c:v>102.06054482433125</c:v>
                </c:pt>
                <c:pt idx="7">
                  <c:v>101.48062535455438</c:v>
                </c:pt>
                <c:pt idx="8">
                  <c:v>100.96910013008056</c:v>
                </c:pt>
                <c:pt idx="9">
                  <c:v>100.51152522447381</c:v>
                </c:pt>
                <c:pt idx="10">
                  <c:v>90.511525224473814</c:v>
                </c:pt>
                <c:pt idx="11">
                  <c:v>87.501225267834002</c:v>
                </c:pt>
                <c:pt idx="12">
                  <c:v>85.740312677277188</c:v>
                </c:pt>
                <c:pt idx="13">
                  <c:v>84.490925311194189</c:v>
                </c:pt>
                <c:pt idx="14">
                  <c:v>83.521825181113627</c:v>
                </c:pt>
                <c:pt idx="15">
                  <c:v>82.730012720637376</c:v>
                </c:pt>
                <c:pt idx="16">
                  <c:v>82.060544824331245</c:v>
                </c:pt>
                <c:pt idx="17">
                  <c:v>81.480625354554377</c:v>
                </c:pt>
                <c:pt idx="18">
                  <c:v>80.969100130080562</c:v>
                </c:pt>
                <c:pt idx="19">
                  <c:v>80.511525224473814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Лист1!$K$190</c:f>
              <c:strCache>
                <c:ptCount val="1"/>
                <c:pt idx="0">
                  <c:v>Пармаллой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Лист1!$S$191:$S$210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Лист1!$M$191:$M$210</c:f>
              <c:numCache>
                <c:formatCode>General</c:formatCode>
                <c:ptCount val="20"/>
                <c:pt idx="0">
                  <c:v>84.600879154208826</c:v>
                </c:pt>
                <c:pt idx="1">
                  <c:v>81.590579197569014</c:v>
                </c:pt>
                <c:pt idx="2">
                  <c:v>79.8296666070122</c:v>
                </c:pt>
                <c:pt idx="3">
                  <c:v>78.580279240929201</c:v>
                </c:pt>
                <c:pt idx="4">
                  <c:v>77.611179110848639</c:v>
                </c:pt>
                <c:pt idx="5">
                  <c:v>76.819366650372388</c:v>
                </c:pt>
                <c:pt idx="6">
                  <c:v>76.149898754066243</c:v>
                </c:pt>
                <c:pt idx="7">
                  <c:v>75.569979284289388</c:v>
                </c:pt>
                <c:pt idx="8">
                  <c:v>75.058454059815574</c:v>
                </c:pt>
                <c:pt idx="9">
                  <c:v>74.600879154208826</c:v>
                </c:pt>
                <c:pt idx="10">
                  <c:v>64.600879154208826</c:v>
                </c:pt>
                <c:pt idx="11">
                  <c:v>61.590579197569006</c:v>
                </c:pt>
                <c:pt idx="12">
                  <c:v>59.829666607012193</c:v>
                </c:pt>
                <c:pt idx="13">
                  <c:v>58.580279240929194</c:v>
                </c:pt>
                <c:pt idx="14">
                  <c:v>57.611179110848632</c:v>
                </c:pt>
                <c:pt idx="15">
                  <c:v>56.81936665037238</c:v>
                </c:pt>
                <c:pt idx="16">
                  <c:v>56.14989875406625</c:v>
                </c:pt>
                <c:pt idx="17">
                  <c:v>55.569979284289381</c:v>
                </c:pt>
                <c:pt idx="18">
                  <c:v>55.058454059815574</c:v>
                </c:pt>
                <c:pt idx="19">
                  <c:v>54.600879154208819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9464"/>
        <c:axId val="169323776"/>
      </c:scatterChart>
      <c:valAx>
        <c:axId val="16931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23776"/>
        <c:crosses val="autoZero"/>
        <c:crossBetween val="midCat"/>
      </c:valAx>
      <c:valAx>
        <c:axId val="169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1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Лист1!$A$144</c:f>
              <c:strCache>
                <c:ptCount val="1"/>
                <c:pt idx="0">
                  <c:v>Медь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Лист1!$I$145:$I$164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Лист1!$D$145:$D$164</c:f>
              <c:numCache>
                <c:formatCode>General</c:formatCode>
                <c:ptCount val="20"/>
                <c:pt idx="0">
                  <c:v>1.2647272750693372</c:v>
                </c:pt>
                <c:pt idx="1">
                  <c:v>1.7885944651062244</c:v>
                </c:pt>
                <c:pt idx="2">
                  <c:v>2.1905718981382307</c:v>
                </c:pt>
                <c:pt idx="3">
                  <c:v>2.5294545501386745</c:v>
                </c:pt>
                <c:pt idx="4">
                  <c:v>2.8280161600531124</c:v>
                </c:pt>
                <c:pt idx="5">
                  <c:v>3.0979364877004598</c:v>
                </c:pt>
                <c:pt idx="6">
                  <c:v>3.3461538461538454</c:v>
                </c:pt>
                <c:pt idx="7">
                  <c:v>3.5771889302124489</c:v>
                </c:pt>
                <c:pt idx="8">
                  <c:v>3.7941818252080113</c:v>
                </c:pt>
                <c:pt idx="9">
                  <c:v>3.9994188081573934</c:v>
                </c:pt>
                <c:pt idx="10">
                  <c:v>12.647272750693372</c:v>
                </c:pt>
                <c:pt idx="11">
                  <c:v>17.885944651062246</c:v>
                </c:pt>
                <c:pt idx="12">
                  <c:v>21.905718981382307</c:v>
                </c:pt>
                <c:pt idx="13">
                  <c:v>25.294545501386743</c:v>
                </c:pt>
                <c:pt idx="14">
                  <c:v>28.28016160053113</c:v>
                </c:pt>
                <c:pt idx="15">
                  <c:v>30.979364877004599</c:v>
                </c:pt>
                <c:pt idx="16">
                  <c:v>33.461538461538453</c:v>
                </c:pt>
                <c:pt idx="17">
                  <c:v>35.771889302124492</c:v>
                </c:pt>
                <c:pt idx="18">
                  <c:v>37.941818252080111</c:v>
                </c:pt>
                <c:pt idx="19">
                  <c:v>39.994188081573938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Лист1!$K$144</c:f>
              <c:strCache>
                <c:ptCount val="1"/>
                <c:pt idx="0">
                  <c:v>Латунь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Лист1!$S$145:$S$164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Лист1!$N$145:$N$164</c:f>
              <c:numCache>
                <c:formatCode>General</c:formatCode>
                <c:ptCount val="20"/>
                <c:pt idx="0">
                  <c:v>0.68303079366069397</c:v>
                </c:pt>
                <c:pt idx="1">
                  <c:v>0.96595141191341216</c:v>
                </c:pt>
                <c:pt idx="2">
                  <c:v>1.1830440377544158</c:v>
                </c:pt>
                <c:pt idx="3">
                  <c:v>1.3660615873213879</c:v>
                </c:pt>
                <c:pt idx="4">
                  <c:v>1.5273032853509436</c:v>
                </c:pt>
                <c:pt idx="5">
                  <c:v>1.6730769230769227</c:v>
                </c:pt>
                <c:pt idx="6">
                  <c:v>1.8071296178252687</c:v>
                </c:pt>
                <c:pt idx="7">
                  <c:v>1.9319028238268243</c:v>
                </c:pt>
                <c:pt idx="8">
                  <c:v>2.0490923809820818</c:v>
                </c:pt>
                <c:pt idx="9">
                  <c:v>2.15993302000029</c:v>
                </c:pt>
                <c:pt idx="10">
                  <c:v>6.830307936606939</c:v>
                </c:pt>
                <c:pt idx="11">
                  <c:v>9.6595141191341227</c:v>
                </c:pt>
                <c:pt idx="12">
                  <c:v>11.830440377544159</c:v>
                </c:pt>
                <c:pt idx="13">
                  <c:v>13.660615873213878</c:v>
                </c:pt>
                <c:pt idx="14">
                  <c:v>15.273032853509443</c:v>
                </c:pt>
                <c:pt idx="15">
                  <c:v>16.730769230769226</c:v>
                </c:pt>
                <c:pt idx="16">
                  <c:v>18.071296178252688</c:v>
                </c:pt>
                <c:pt idx="17">
                  <c:v>19.319028238268245</c:v>
                </c:pt>
                <c:pt idx="18">
                  <c:v>20.490923809820817</c:v>
                </c:pt>
                <c:pt idx="19">
                  <c:v>21.599330200002903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Лист1!$A$167</c:f>
              <c:strCache>
                <c:ptCount val="1"/>
                <c:pt idx="0">
                  <c:v>Алюминий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Лист1!$I$168:$I$187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Лист1!$D$168:$D$187</c:f>
              <c:numCache>
                <c:formatCode>General</c:formatCode>
                <c:ptCount val="20"/>
                <c:pt idx="0">
                  <c:v>0.96595141191341216</c:v>
                </c:pt>
                <c:pt idx="1">
                  <c:v>1.3660615873213879</c:v>
                </c:pt>
                <c:pt idx="2">
                  <c:v>1.6730769230769227</c:v>
                </c:pt>
                <c:pt idx="3">
                  <c:v>1.9319028238268243</c:v>
                </c:pt>
                <c:pt idx="4">
                  <c:v>2.15993302000029</c:v>
                </c:pt>
                <c:pt idx="5">
                  <c:v>2.3660880755088316</c:v>
                </c:pt>
                <c:pt idx="6">
                  <c:v>2.5556672144946031</c:v>
                </c:pt>
                <c:pt idx="7">
                  <c:v>2.7321231746427759</c:v>
                </c:pt>
                <c:pt idx="8">
                  <c:v>2.8978542357402368</c:v>
                </c:pt>
                <c:pt idx="9">
                  <c:v>3.0546065707018872</c:v>
                </c:pt>
                <c:pt idx="10">
                  <c:v>9.6595141191341227</c:v>
                </c:pt>
                <c:pt idx="11">
                  <c:v>13.660615873213878</c:v>
                </c:pt>
                <c:pt idx="12">
                  <c:v>16.730769230769226</c:v>
                </c:pt>
                <c:pt idx="13">
                  <c:v>19.319028238268245</c:v>
                </c:pt>
                <c:pt idx="14">
                  <c:v>21.599330200002903</c:v>
                </c:pt>
                <c:pt idx="15">
                  <c:v>23.660880755088318</c:v>
                </c:pt>
                <c:pt idx="16">
                  <c:v>25.556672144946031</c:v>
                </c:pt>
                <c:pt idx="17">
                  <c:v>27.321231746427756</c:v>
                </c:pt>
                <c:pt idx="18">
                  <c:v>28.978542357402372</c:v>
                </c:pt>
                <c:pt idx="19">
                  <c:v>30.546065707018887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Лист1!$K$167</c:f>
              <c:strCache>
                <c:ptCount val="1"/>
                <c:pt idx="0">
                  <c:v>Сталь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Лист1!$S$168:$S$187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Лист1!$N$168:$N$187</c:f>
              <c:numCache>
                <c:formatCode>General</c:formatCode>
                <c:ptCount val="20"/>
                <c:pt idx="0">
                  <c:v>3.7411137315861867</c:v>
                </c:pt>
                <c:pt idx="1">
                  <c:v>5.290733777589403</c:v>
                </c:pt>
                <c:pt idx="2">
                  <c:v>6.4797990600008699</c:v>
                </c:pt>
                <c:pt idx="3">
                  <c:v>7.4822274631723733</c:v>
                </c:pt>
                <c:pt idx="4">
                  <c:v>8.3653846153846132</c:v>
                </c:pt>
                <c:pt idx="5">
                  <c:v>9.1638197121056635</c:v>
                </c:pt>
                <c:pt idx="6">
                  <c:v>9.8980565601858945</c:v>
                </c:pt>
                <c:pt idx="7">
                  <c:v>10.581467555178806</c:v>
                </c:pt>
                <c:pt idx="8">
                  <c:v>11.223341194758559</c:v>
                </c:pt>
                <c:pt idx="9">
                  <c:v>11.830440377544159</c:v>
                </c:pt>
                <c:pt idx="10">
                  <c:v>37.411137315861858</c:v>
                </c:pt>
                <c:pt idx="11">
                  <c:v>52.907337775894028</c:v>
                </c:pt>
                <c:pt idx="12">
                  <c:v>64.797990600008703</c:v>
                </c:pt>
                <c:pt idx="13">
                  <c:v>74.822274631723715</c:v>
                </c:pt>
                <c:pt idx="14">
                  <c:v>83.653846153846146</c:v>
                </c:pt>
                <c:pt idx="15">
                  <c:v>91.638197121056621</c:v>
                </c:pt>
                <c:pt idx="16">
                  <c:v>98.980565601858956</c:v>
                </c:pt>
                <c:pt idx="17">
                  <c:v>105.81467555178806</c:v>
                </c:pt>
                <c:pt idx="18">
                  <c:v>112.23341194758559</c:v>
                </c:pt>
                <c:pt idx="19">
                  <c:v>118.30440377544159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Лист1!$A$190</c:f>
              <c:strCache>
                <c:ptCount val="1"/>
                <c:pt idx="0">
                  <c:v>Сталь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Лист1!$I$191:$I$210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Лист1!$D$191:$D$210</c:f>
              <c:numCache>
                <c:formatCode>General</c:formatCode>
                <c:ptCount val="20"/>
                <c:pt idx="0">
                  <c:v>7.4822274631723733</c:v>
                </c:pt>
                <c:pt idx="1">
                  <c:v>10.581467555178806</c:v>
                </c:pt>
                <c:pt idx="2">
                  <c:v>12.95959812000174</c:v>
                </c:pt>
                <c:pt idx="3">
                  <c:v>14.964454926344747</c:v>
                </c:pt>
                <c:pt idx="4">
                  <c:v>16.730769230769226</c:v>
                </c:pt>
                <c:pt idx="5">
                  <c:v>18.327639424211327</c:v>
                </c:pt>
                <c:pt idx="6">
                  <c:v>19.796113120371789</c:v>
                </c:pt>
                <c:pt idx="7">
                  <c:v>21.162935110357612</c:v>
                </c:pt>
                <c:pt idx="8">
                  <c:v>22.446682389517118</c:v>
                </c:pt>
                <c:pt idx="9">
                  <c:v>23.660880755088318</c:v>
                </c:pt>
                <c:pt idx="10">
                  <c:v>74.822274631723715</c:v>
                </c:pt>
                <c:pt idx="11">
                  <c:v>105.81467555178806</c:v>
                </c:pt>
                <c:pt idx="12">
                  <c:v>129.59598120001741</c:v>
                </c:pt>
                <c:pt idx="13">
                  <c:v>149.64454926344743</c:v>
                </c:pt>
                <c:pt idx="14">
                  <c:v>167.30769230769229</c:v>
                </c:pt>
                <c:pt idx="15">
                  <c:v>183.27639424211324</c:v>
                </c:pt>
                <c:pt idx="16">
                  <c:v>197.96113120371791</c:v>
                </c:pt>
                <c:pt idx="17">
                  <c:v>211.62935110357611</c:v>
                </c:pt>
                <c:pt idx="18">
                  <c:v>224.46682389517119</c:v>
                </c:pt>
                <c:pt idx="19">
                  <c:v>236.60880755088317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Лист1!$K$190</c:f>
              <c:strCache>
                <c:ptCount val="1"/>
                <c:pt idx="0">
                  <c:v>Пармаллой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Лист1!$S$191:$S$210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Лист1!$N$191:$N$210</c:f>
              <c:numCache>
                <c:formatCode>General</c:formatCode>
                <c:ptCount val="20"/>
                <c:pt idx="0">
                  <c:v>22.732638916287652</c:v>
                </c:pt>
                <c:pt idx="1">
                  <c:v>32.148806263944408</c:v>
                </c:pt>
                <c:pt idx="2">
                  <c:v>39.37408559312771</c:v>
                </c:pt>
                <c:pt idx="3">
                  <c:v>45.465277832575303</c:v>
                </c:pt>
                <c:pt idx="4">
                  <c:v>50.831725924776336</c:v>
                </c:pt>
                <c:pt idx="5">
                  <c:v>55.6833658518403</c:v>
                </c:pt>
                <c:pt idx="6">
                  <c:v>60.144909216725992</c:v>
                </c:pt>
                <c:pt idx="7">
                  <c:v>64.297612527888816</c:v>
                </c:pt>
                <c:pt idx="8">
                  <c:v>68.197916748862951</c:v>
                </c:pt>
                <c:pt idx="9">
                  <c:v>71.886916201650749</c:v>
                </c:pt>
                <c:pt idx="10">
                  <c:v>227.32638916287652</c:v>
                </c:pt>
                <c:pt idx="11">
                  <c:v>321.48806263944414</c:v>
                </c:pt>
                <c:pt idx="12">
                  <c:v>393.74085593127711</c:v>
                </c:pt>
                <c:pt idx="13">
                  <c:v>454.65277832575305</c:v>
                </c:pt>
                <c:pt idx="14">
                  <c:v>508.31725924776345</c:v>
                </c:pt>
                <c:pt idx="15">
                  <c:v>556.83365851840301</c:v>
                </c:pt>
                <c:pt idx="16">
                  <c:v>601.44909216726001</c:v>
                </c:pt>
                <c:pt idx="17">
                  <c:v>642.97612527888828</c:v>
                </c:pt>
                <c:pt idx="18">
                  <c:v>681.97916748862951</c:v>
                </c:pt>
                <c:pt idx="19">
                  <c:v>718.86916201650752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8288"/>
        <c:axId val="169316328"/>
      </c:scatterChart>
      <c:valAx>
        <c:axId val="1693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16328"/>
        <c:crosses val="autoZero"/>
        <c:crossBetween val="midCat"/>
      </c:valAx>
      <c:valAx>
        <c:axId val="1693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1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387927</xdr:colOff>
      <xdr:row>1</xdr:row>
      <xdr:rowOff>96980</xdr:rowOff>
    </xdr:from>
    <xdr:to>
      <xdr:col>24</xdr:col>
      <xdr:colOff>595745</xdr:colOff>
      <xdr:row>20</xdr:row>
      <xdr:rowOff>166253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332510</xdr:colOff>
      <xdr:row>22</xdr:row>
      <xdr:rowOff>124692</xdr:rowOff>
    </xdr:from>
    <xdr:to>
      <xdr:col>24</xdr:col>
      <xdr:colOff>540328</xdr:colOff>
      <xdr:row>39</xdr:row>
      <xdr:rowOff>55419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304801</xdr:colOff>
      <xdr:row>74</xdr:row>
      <xdr:rowOff>76201</xdr:rowOff>
    </xdr:from>
    <xdr:to>
      <xdr:col>24</xdr:col>
      <xdr:colOff>512619</xdr:colOff>
      <xdr:row>88</xdr:row>
      <xdr:rowOff>103910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304800</xdr:colOff>
      <xdr:row>96</xdr:row>
      <xdr:rowOff>138546</xdr:rowOff>
    </xdr:from>
    <xdr:to>
      <xdr:col>24</xdr:col>
      <xdr:colOff>512618</xdr:colOff>
      <xdr:row>110</xdr:row>
      <xdr:rowOff>166255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664028</xdr:colOff>
      <xdr:row>144</xdr:row>
      <xdr:rowOff>93518</xdr:rowOff>
    </xdr:from>
    <xdr:to>
      <xdr:col>25</xdr:col>
      <xdr:colOff>8905</xdr:colOff>
      <xdr:row>158</xdr:row>
      <xdr:rowOff>93518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734291</xdr:colOff>
      <xdr:row>163</xdr:row>
      <xdr:rowOff>41564</xdr:rowOff>
    </xdr:from>
    <xdr:to>
      <xdr:col>25</xdr:col>
      <xdr:colOff>79168</xdr:colOff>
      <xdr:row>177</xdr:row>
      <xdr:rowOff>41564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10"/>
  <sheetViews>
    <sheetView tabSelected="1" zoomScale="55" zoomScaleNormal="55" workbookViewId="0">
      <selection activeCell="N225" sqref="N225"/>
    </sheetView>
  </sheetViews>
  <sheetFormatPr defaultColWidth="12.6640625" defaultRowHeight="15.75" customHeight="1" x14ac:dyDescent="0.25"/>
  <cols>
    <col min="2" max="2" width="11.6640625" customWidth="1"/>
    <col min="3" max="3" width="17.21875" customWidth="1"/>
    <col min="5" max="5" width="16.109375" customWidth="1"/>
  </cols>
  <sheetData>
    <row r="1" spans="1:19" ht="13.2" x14ac:dyDescent="0.25">
      <c r="A1" s="5" t="s">
        <v>9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5" t="s">
        <v>8</v>
      </c>
      <c r="L1" s="3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</row>
    <row r="2" spans="1:19" ht="13.2" x14ac:dyDescent="0.25">
      <c r="B2" s="4">
        <f>C2+20*LOG10(D2)</f>
        <v>123.13138238706414</v>
      </c>
      <c r="C2" s="2">
        <f>20*LOG10(15*SQRT(1/(G2*I2*H2)))</f>
        <v>141.0914446942507</v>
      </c>
      <c r="D2" s="2">
        <f t="shared" ref="D2:D21" si="0">8.7*E2/F2</f>
        <v>0.12647272750693372</v>
      </c>
      <c r="E2" s="1">
        <v>1E-4</v>
      </c>
      <c r="F2" s="2">
        <f t="shared" ref="F2:F21" si="1">0.52*SQRT(G2/(H2*I2))</f>
        <v>6.8789534087679354E-3</v>
      </c>
      <c r="G2" s="1">
        <v>1.7500000000000001E-8</v>
      </c>
      <c r="H2" s="1">
        <v>1</v>
      </c>
      <c r="I2" s="1">
        <v>1E-4</v>
      </c>
      <c r="L2" s="4">
        <f>M2+20*LOG10(N2)</f>
        <v>112.42911835311713</v>
      </c>
      <c r="M2" s="2">
        <f t="shared" ref="M2:M21" si="2">20*LOG10(15*SQRT(1/(Q2*S2*R2)))</f>
        <v>135.74031267727719</v>
      </c>
      <c r="N2" s="2">
        <f t="shared" ref="N2:N21" si="3">8.7*O2/P2</f>
        <v>6.83030793660694E-2</v>
      </c>
      <c r="O2" s="1">
        <v>1E-4</v>
      </c>
      <c r="P2" s="2">
        <f t="shared" ref="P2:P21" si="4">0.52*SQRT(Q2/(R2*S2))</f>
        <v>1.2737346662472525E-2</v>
      </c>
      <c r="Q2" s="1">
        <v>5.9999999999999995E-8</v>
      </c>
      <c r="R2" s="1">
        <v>1</v>
      </c>
      <c r="S2" s="1">
        <v>1E-4</v>
      </c>
    </row>
    <row r="3" spans="1:19" ht="13.2" x14ac:dyDescent="0.25">
      <c r="B3" s="4">
        <f t="shared" ref="B3:B21" si="5">C3+20*LOG10(D3)</f>
        <v>123.13138238706414</v>
      </c>
      <c r="C3" s="2">
        <f t="shared" ref="C3:C21" si="6">20*LOG10(15*SQRT(1/(G3*I3*H3)))</f>
        <v>138.08114473761088</v>
      </c>
      <c r="D3" s="2">
        <f t="shared" si="0"/>
        <v>0.17885944651062247</v>
      </c>
      <c r="E3" s="1">
        <v>1E-4</v>
      </c>
      <c r="F3" s="2">
        <f t="shared" si="1"/>
        <v>4.8641546028061243E-3</v>
      </c>
      <c r="G3" s="1">
        <v>1.7500000000000001E-8</v>
      </c>
      <c r="H3" s="1">
        <v>1</v>
      </c>
      <c r="I3" s="1">
        <v>2.0000000000000001E-4</v>
      </c>
      <c r="L3" s="4">
        <f t="shared" ref="L3:L21" si="7">M3+20*LOG10(N3)</f>
        <v>112.42911835311713</v>
      </c>
      <c r="M3" s="2">
        <f t="shared" si="2"/>
        <v>132.73001272063738</v>
      </c>
      <c r="N3" s="2">
        <f t="shared" si="3"/>
        <v>9.659514119134123E-2</v>
      </c>
      <c r="O3" s="1">
        <v>1E-4</v>
      </c>
      <c r="P3" s="2">
        <f t="shared" si="4"/>
        <v>9.006664199358163E-3</v>
      </c>
      <c r="Q3" s="1">
        <v>5.9999999999999995E-8</v>
      </c>
      <c r="R3" s="1">
        <v>1</v>
      </c>
      <c r="S3" s="1">
        <v>2.0000000000000001E-4</v>
      </c>
    </row>
    <row r="4" spans="1:19" ht="13.2" x14ac:dyDescent="0.25">
      <c r="B4" s="4">
        <f t="shared" si="5"/>
        <v>123.13138238706414</v>
      </c>
      <c r="C4" s="2">
        <f t="shared" si="6"/>
        <v>136.32023214705407</v>
      </c>
      <c r="D4" s="2">
        <f t="shared" si="0"/>
        <v>0.21905718981382311</v>
      </c>
      <c r="E4" s="1">
        <v>1E-4</v>
      </c>
      <c r="F4" s="2">
        <f t="shared" si="1"/>
        <v>3.9715656022950617E-3</v>
      </c>
      <c r="G4" s="1">
        <v>1.7500000000000001E-8</v>
      </c>
      <c r="H4" s="1">
        <v>1</v>
      </c>
      <c r="I4" s="1">
        <v>2.9999999999999997E-4</v>
      </c>
      <c r="L4" s="4">
        <f t="shared" si="7"/>
        <v>112.42911835311713</v>
      </c>
      <c r="M4" s="2">
        <f t="shared" si="2"/>
        <v>130.96910013008056</v>
      </c>
      <c r="N4" s="2">
        <f t="shared" si="3"/>
        <v>0.1183044037754416</v>
      </c>
      <c r="O4" s="1">
        <v>1E-4</v>
      </c>
      <c r="P4" s="2">
        <f t="shared" si="4"/>
        <v>7.3539105243400947E-3</v>
      </c>
      <c r="Q4" s="1">
        <v>5.9999999999999995E-8</v>
      </c>
      <c r="R4" s="1">
        <v>1</v>
      </c>
      <c r="S4" s="1">
        <v>2.9999999999999997E-4</v>
      </c>
    </row>
    <row r="5" spans="1:19" ht="13.2" x14ac:dyDescent="0.25">
      <c r="B5" s="4">
        <f t="shared" si="5"/>
        <v>123.13138238706414</v>
      </c>
      <c r="C5" s="2">
        <f t="shared" si="6"/>
        <v>135.07084478097107</v>
      </c>
      <c r="D5" s="2">
        <f t="shared" si="0"/>
        <v>0.25294545501386745</v>
      </c>
      <c r="E5" s="1">
        <v>1E-4</v>
      </c>
      <c r="F5" s="2">
        <f t="shared" si="1"/>
        <v>3.4394767043839677E-3</v>
      </c>
      <c r="G5" s="1">
        <v>1.7500000000000001E-8</v>
      </c>
      <c r="H5" s="1">
        <v>1</v>
      </c>
      <c r="I5" s="1">
        <v>4.0000000000000002E-4</v>
      </c>
      <c r="L5" s="4">
        <f t="shared" si="7"/>
        <v>112.42911835311713</v>
      </c>
      <c r="M5" s="2">
        <f t="shared" si="2"/>
        <v>129.71971276399756</v>
      </c>
      <c r="N5" s="2">
        <f t="shared" si="3"/>
        <v>0.1366061587321388</v>
      </c>
      <c r="O5" s="1">
        <v>1E-4</v>
      </c>
      <c r="P5" s="2">
        <f t="shared" si="4"/>
        <v>6.3686733312362624E-3</v>
      </c>
      <c r="Q5" s="1">
        <v>5.9999999999999995E-8</v>
      </c>
      <c r="R5" s="1">
        <v>1</v>
      </c>
      <c r="S5" s="1">
        <v>4.0000000000000002E-4</v>
      </c>
    </row>
    <row r="6" spans="1:19" ht="13.2" x14ac:dyDescent="0.25">
      <c r="B6" s="4">
        <f t="shared" si="5"/>
        <v>123.13138238706414</v>
      </c>
      <c r="C6" s="2">
        <f t="shared" si="6"/>
        <v>134.10174465089051</v>
      </c>
      <c r="D6" s="2">
        <f t="shared" si="0"/>
        <v>0.28280161600531128</v>
      </c>
      <c r="E6" s="1">
        <v>1E-4</v>
      </c>
      <c r="F6" s="2">
        <f t="shared" si="1"/>
        <v>3.076361487211801E-3</v>
      </c>
      <c r="G6" s="1">
        <v>1.7500000000000001E-8</v>
      </c>
      <c r="H6" s="1">
        <v>1</v>
      </c>
      <c r="I6" s="1">
        <v>5.0000000000000001E-4</v>
      </c>
      <c r="L6" s="4">
        <f t="shared" si="7"/>
        <v>112.42911835311713</v>
      </c>
      <c r="M6" s="2">
        <f t="shared" si="2"/>
        <v>128.750612633917</v>
      </c>
      <c r="N6" s="2">
        <f t="shared" si="3"/>
        <v>0.15273032853509438</v>
      </c>
      <c r="O6" s="1">
        <v>1E-4</v>
      </c>
      <c r="P6" s="2">
        <f t="shared" si="4"/>
        <v>5.6963145980537281E-3</v>
      </c>
      <c r="Q6" s="1">
        <v>5.9999999999999995E-8</v>
      </c>
      <c r="R6" s="1">
        <v>1</v>
      </c>
      <c r="S6" s="1">
        <v>5.0000000000000001E-4</v>
      </c>
    </row>
    <row r="7" spans="1:19" ht="13.2" x14ac:dyDescent="0.25">
      <c r="B7" s="4">
        <f t="shared" si="5"/>
        <v>123.13138238706414</v>
      </c>
      <c r="C7" s="2">
        <f t="shared" si="6"/>
        <v>133.30993219041426</v>
      </c>
      <c r="D7" s="2">
        <f t="shared" si="0"/>
        <v>0.309793648770046</v>
      </c>
      <c r="E7" s="1">
        <v>1E-4</v>
      </c>
      <c r="F7" s="2">
        <f t="shared" si="1"/>
        <v>2.8083209693100732E-3</v>
      </c>
      <c r="G7" s="1">
        <v>1.7500000000000001E-8</v>
      </c>
      <c r="H7" s="1">
        <v>1</v>
      </c>
      <c r="I7" s="1">
        <v>5.9999999999999995E-4</v>
      </c>
      <c r="L7" s="4">
        <f t="shared" si="7"/>
        <v>112.42911835311713</v>
      </c>
      <c r="M7" s="2">
        <f t="shared" si="2"/>
        <v>127.95880017344075</v>
      </c>
      <c r="N7" s="2">
        <f t="shared" si="3"/>
        <v>0.1673076923076923</v>
      </c>
      <c r="O7" s="1">
        <v>1E-4</v>
      </c>
      <c r="P7" s="2">
        <f t="shared" si="4"/>
        <v>5.2000000000000006E-3</v>
      </c>
      <c r="Q7" s="1">
        <v>5.9999999999999995E-8</v>
      </c>
      <c r="R7" s="1">
        <v>1</v>
      </c>
      <c r="S7" s="1">
        <v>5.9999999999999995E-4</v>
      </c>
    </row>
    <row r="8" spans="1:19" ht="13.2" x14ac:dyDescent="0.25">
      <c r="B8" s="4">
        <f t="shared" si="5"/>
        <v>123.13138238706412</v>
      </c>
      <c r="C8" s="2">
        <f t="shared" si="6"/>
        <v>132.64046429410811</v>
      </c>
      <c r="D8" s="2">
        <f t="shared" si="0"/>
        <v>0.33461538461538459</v>
      </c>
      <c r="E8" s="1">
        <v>1E-4</v>
      </c>
      <c r="F8" s="2">
        <f t="shared" si="1"/>
        <v>2.6000000000000003E-3</v>
      </c>
      <c r="G8" s="1">
        <v>1.7500000000000001E-8</v>
      </c>
      <c r="H8" s="1">
        <v>1</v>
      </c>
      <c r="I8" s="1">
        <v>6.9999999999999999E-4</v>
      </c>
      <c r="L8" s="4">
        <f t="shared" si="7"/>
        <v>112.42911835311713</v>
      </c>
      <c r="M8" s="2">
        <f t="shared" si="2"/>
        <v>127.28933227713462</v>
      </c>
      <c r="N8" s="2">
        <f t="shared" si="3"/>
        <v>0.18071296178252688</v>
      </c>
      <c r="O8" s="1">
        <v>1E-4</v>
      </c>
      <c r="P8" s="2">
        <f t="shared" si="4"/>
        <v>4.8142645188172673E-3</v>
      </c>
      <c r="Q8" s="1">
        <v>5.9999999999999995E-8</v>
      </c>
      <c r="R8" s="1">
        <v>1</v>
      </c>
      <c r="S8" s="1">
        <v>6.9999999999999999E-4</v>
      </c>
    </row>
    <row r="9" spans="1:19" ht="13.2" x14ac:dyDescent="0.25">
      <c r="B9" s="4">
        <f t="shared" si="5"/>
        <v>123.13138238706414</v>
      </c>
      <c r="C9" s="2">
        <f t="shared" si="6"/>
        <v>132.06054482433126</v>
      </c>
      <c r="D9" s="2">
        <f t="shared" si="0"/>
        <v>0.35771889302124493</v>
      </c>
      <c r="E9" s="1">
        <v>1E-4</v>
      </c>
      <c r="F9" s="2">
        <f t="shared" si="1"/>
        <v>2.4320773014030622E-3</v>
      </c>
      <c r="G9" s="1">
        <v>1.7500000000000001E-8</v>
      </c>
      <c r="H9" s="1">
        <v>1</v>
      </c>
      <c r="I9" s="1">
        <v>8.0000000000000004E-4</v>
      </c>
      <c r="L9" s="4">
        <f t="shared" si="7"/>
        <v>112.42911835311713</v>
      </c>
      <c r="M9" s="2">
        <f t="shared" si="2"/>
        <v>126.70941280735775</v>
      </c>
      <c r="N9" s="2">
        <f t="shared" si="3"/>
        <v>0.19319028238268246</v>
      </c>
      <c r="O9" s="1">
        <v>1E-4</v>
      </c>
      <c r="P9" s="2">
        <f t="shared" si="4"/>
        <v>4.5033320996790815E-3</v>
      </c>
      <c r="Q9" s="1">
        <v>5.9999999999999995E-8</v>
      </c>
      <c r="R9" s="1">
        <v>1</v>
      </c>
      <c r="S9" s="1">
        <v>8.0000000000000004E-4</v>
      </c>
    </row>
    <row r="10" spans="1:19" ht="13.2" x14ac:dyDescent="0.25">
      <c r="B10" s="4">
        <f t="shared" si="5"/>
        <v>123.13138238706414</v>
      </c>
      <c r="C10" s="2">
        <f t="shared" si="6"/>
        <v>131.54901959985744</v>
      </c>
      <c r="D10" s="2">
        <f t="shared" si="0"/>
        <v>0.37941818252080117</v>
      </c>
      <c r="E10" s="1">
        <v>1E-4</v>
      </c>
      <c r="F10" s="2">
        <f t="shared" si="1"/>
        <v>2.292984469589312E-3</v>
      </c>
      <c r="G10" s="1">
        <v>1.7500000000000001E-8</v>
      </c>
      <c r="H10" s="1">
        <v>1</v>
      </c>
      <c r="I10" s="1">
        <v>8.9999999999999998E-4</v>
      </c>
      <c r="L10" s="4">
        <f t="shared" si="7"/>
        <v>112.42911835311713</v>
      </c>
      <c r="M10" s="2">
        <f t="shared" si="2"/>
        <v>126.19788758288394</v>
      </c>
      <c r="N10" s="2">
        <f t="shared" si="3"/>
        <v>0.20490923809820819</v>
      </c>
      <c r="O10" s="1">
        <v>1E-4</v>
      </c>
      <c r="P10" s="2">
        <f t="shared" si="4"/>
        <v>4.2457822208241749E-3</v>
      </c>
      <c r="Q10" s="1">
        <v>5.9999999999999995E-8</v>
      </c>
      <c r="R10" s="1">
        <v>1</v>
      </c>
      <c r="S10" s="1">
        <v>8.9999999999999998E-4</v>
      </c>
    </row>
    <row r="11" spans="1:19" ht="13.2" x14ac:dyDescent="0.25">
      <c r="B11" s="4">
        <f t="shared" si="5"/>
        <v>123.13138238706414</v>
      </c>
      <c r="C11" s="2">
        <f t="shared" si="6"/>
        <v>131.0914446942507</v>
      </c>
      <c r="D11" s="2">
        <f t="shared" si="0"/>
        <v>0.39994188081573939</v>
      </c>
      <c r="E11" s="1">
        <v>1E-4</v>
      </c>
      <c r="F11" s="2">
        <f t="shared" si="1"/>
        <v>2.1753160689885966E-3</v>
      </c>
      <c r="G11" s="1">
        <v>1.7500000000000001E-8</v>
      </c>
      <c r="H11" s="1">
        <v>1</v>
      </c>
      <c r="I11" s="1">
        <v>1E-3</v>
      </c>
      <c r="L11" s="4">
        <f t="shared" si="7"/>
        <v>112.42911835311713</v>
      </c>
      <c r="M11" s="2">
        <f t="shared" si="2"/>
        <v>125.74031267727719</v>
      </c>
      <c r="N11" s="2">
        <f t="shared" si="3"/>
        <v>0.215993302000029</v>
      </c>
      <c r="O11" s="1">
        <v>1E-4</v>
      </c>
      <c r="P11" s="2">
        <f t="shared" si="4"/>
        <v>4.0279026800557139E-3</v>
      </c>
      <c r="Q11" s="1">
        <v>5.9999999999999995E-8</v>
      </c>
      <c r="R11" s="1">
        <v>1</v>
      </c>
      <c r="S11" s="1">
        <v>1E-3</v>
      </c>
    </row>
    <row r="12" spans="1:19" ht="13.2" x14ac:dyDescent="0.25">
      <c r="B12" s="4">
        <f t="shared" si="5"/>
        <v>123.13138238706412</v>
      </c>
      <c r="C12" s="2">
        <f t="shared" si="6"/>
        <v>121.09144469425068</v>
      </c>
      <c r="D12" s="2">
        <f t="shared" si="0"/>
        <v>1.2647272750693372</v>
      </c>
      <c r="E12" s="1">
        <v>1E-4</v>
      </c>
      <c r="F12" s="2">
        <f t="shared" si="1"/>
        <v>6.8789534087679359E-4</v>
      </c>
      <c r="G12" s="1">
        <v>1.7500000000000001E-8</v>
      </c>
      <c r="H12" s="1">
        <v>1</v>
      </c>
      <c r="I12" s="1">
        <v>0.01</v>
      </c>
      <c r="L12" s="4">
        <f t="shared" si="7"/>
        <v>112.42911835311713</v>
      </c>
      <c r="M12" s="2">
        <f t="shared" si="2"/>
        <v>115.74031267727719</v>
      </c>
      <c r="N12" s="2">
        <f t="shared" si="3"/>
        <v>0.68303079366069397</v>
      </c>
      <c r="O12" s="1">
        <v>1E-4</v>
      </c>
      <c r="P12" s="2">
        <f t="shared" si="4"/>
        <v>1.2737346662472526E-3</v>
      </c>
      <c r="Q12" s="1">
        <v>5.9999999999999995E-8</v>
      </c>
      <c r="R12" s="1">
        <v>1</v>
      </c>
      <c r="S12" s="1">
        <v>0.01</v>
      </c>
    </row>
    <row r="13" spans="1:19" ht="13.2" x14ac:dyDescent="0.25">
      <c r="B13" s="4">
        <f t="shared" si="5"/>
        <v>123.13138238706412</v>
      </c>
      <c r="C13" s="2">
        <f t="shared" si="6"/>
        <v>118.08114473761087</v>
      </c>
      <c r="D13" s="2">
        <f t="shared" si="0"/>
        <v>1.7885944651062247</v>
      </c>
      <c r="E13" s="1">
        <v>1E-4</v>
      </c>
      <c r="F13" s="2">
        <f t="shared" si="1"/>
        <v>4.8641546028061242E-4</v>
      </c>
      <c r="G13" s="1">
        <v>1.7500000000000001E-8</v>
      </c>
      <c r="H13" s="1">
        <v>1</v>
      </c>
      <c r="I13" s="1">
        <v>0.02</v>
      </c>
      <c r="L13" s="4">
        <f t="shared" si="7"/>
        <v>112.42911835311713</v>
      </c>
      <c r="M13" s="2">
        <f t="shared" si="2"/>
        <v>112.73001272063738</v>
      </c>
      <c r="N13" s="2">
        <f t="shared" si="3"/>
        <v>0.96595141191341227</v>
      </c>
      <c r="O13" s="1">
        <v>1E-4</v>
      </c>
      <c r="P13" s="2">
        <f t="shared" si="4"/>
        <v>9.0066641993581621E-4</v>
      </c>
      <c r="Q13" s="1">
        <v>5.9999999999999995E-8</v>
      </c>
      <c r="R13" s="1">
        <v>1</v>
      </c>
      <c r="S13" s="1">
        <v>0.02</v>
      </c>
    </row>
    <row r="14" spans="1:19" ht="13.2" x14ac:dyDescent="0.25">
      <c r="B14" s="4">
        <f t="shared" si="5"/>
        <v>123.13138238706412</v>
      </c>
      <c r="C14" s="2">
        <f t="shared" si="6"/>
        <v>116.32023214705406</v>
      </c>
      <c r="D14" s="2">
        <f t="shared" si="0"/>
        <v>2.1905718981382307</v>
      </c>
      <c r="E14" s="1">
        <v>1E-4</v>
      </c>
      <c r="F14" s="2">
        <f t="shared" si="1"/>
        <v>3.9715656022950619E-4</v>
      </c>
      <c r="G14" s="1">
        <v>1.7500000000000001E-8</v>
      </c>
      <c r="H14" s="1">
        <v>1</v>
      </c>
      <c r="I14" s="1">
        <v>0.03</v>
      </c>
      <c r="L14" s="4">
        <f t="shared" si="7"/>
        <v>112.42911835311713</v>
      </c>
      <c r="M14" s="2">
        <f t="shared" si="2"/>
        <v>110.96910013008056</v>
      </c>
      <c r="N14" s="2">
        <f t="shared" si="3"/>
        <v>1.183044037754416</v>
      </c>
      <c r="O14" s="1">
        <v>1E-4</v>
      </c>
      <c r="P14" s="2">
        <f t="shared" si="4"/>
        <v>7.3539105243400945E-4</v>
      </c>
      <c r="Q14" s="1">
        <v>5.9999999999999995E-8</v>
      </c>
      <c r="R14" s="1">
        <v>1</v>
      </c>
      <c r="S14" s="1">
        <v>0.03</v>
      </c>
    </row>
    <row r="15" spans="1:19" ht="13.2" x14ac:dyDescent="0.25">
      <c r="B15" s="4">
        <f t="shared" si="5"/>
        <v>123.13138238706412</v>
      </c>
      <c r="C15" s="2">
        <f t="shared" si="6"/>
        <v>115.07084478097106</v>
      </c>
      <c r="D15" s="2">
        <f t="shared" si="0"/>
        <v>2.5294545501386745</v>
      </c>
      <c r="E15" s="1">
        <v>1E-4</v>
      </c>
      <c r="F15" s="2">
        <f t="shared" si="1"/>
        <v>3.4394767043839679E-4</v>
      </c>
      <c r="G15" s="1">
        <v>1.7500000000000001E-8</v>
      </c>
      <c r="H15" s="1">
        <v>1</v>
      </c>
      <c r="I15" s="1">
        <v>0.04</v>
      </c>
      <c r="L15" s="4">
        <f t="shared" si="7"/>
        <v>112.42911835311713</v>
      </c>
      <c r="M15" s="2">
        <f t="shared" si="2"/>
        <v>109.71971276399756</v>
      </c>
      <c r="N15" s="2">
        <f t="shared" si="3"/>
        <v>1.3660615873213879</v>
      </c>
      <c r="O15" s="1">
        <v>1E-4</v>
      </c>
      <c r="P15" s="2">
        <f t="shared" si="4"/>
        <v>6.3686733312362629E-4</v>
      </c>
      <c r="Q15" s="1">
        <v>5.9999999999999995E-8</v>
      </c>
      <c r="R15" s="1">
        <v>1</v>
      </c>
      <c r="S15" s="1">
        <v>0.04</v>
      </c>
    </row>
    <row r="16" spans="1:19" ht="13.2" x14ac:dyDescent="0.25">
      <c r="B16" s="4">
        <f t="shared" si="5"/>
        <v>123.13138238706412</v>
      </c>
      <c r="C16" s="2">
        <f t="shared" si="6"/>
        <v>114.1017446508905</v>
      </c>
      <c r="D16" s="2">
        <f t="shared" si="0"/>
        <v>2.8280161600531133</v>
      </c>
      <c r="E16" s="1">
        <v>1E-4</v>
      </c>
      <c r="F16" s="2">
        <f t="shared" si="1"/>
        <v>3.0763614872118003E-4</v>
      </c>
      <c r="G16" s="1">
        <v>1.7500000000000001E-8</v>
      </c>
      <c r="H16" s="1">
        <v>1</v>
      </c>
      <c r="I16" s="1">
        <v>0.05</v>
      </c>
      <c r="L16" s="4">
        <f t="shared" si="7"/>
        <v>112.42911835311715</v>
      </c>
      <c r="M16" s="2">
        <f t="shared" si="2"/>
        <v>108.750612633917</v>
      </c>
      <c r="N16" s="2">
        <f t="shared" si="3"/>
        <v>1.5273032853509443</v>
      </c>
      <c r="O16" s="1">
        <v>1E-4</v>
      </c>
      <c r="P16" s="2">
        <f t="shared" si="4"/>
        <v>5.6963145980537262E-4</v>
      </c>
      <c r="Q16" s="1">
        <v>5.9999999999999995E-8</v>
      </c>
      <c r="R16" s="1">
        <v>1</v>
      </c>
      <c r="S16" s="1">
        <v>0.05</v>
      </c>
    </row>
    <row r="17" spans="1:19" ht="13.2" x14ac:dyDescent="0.25">
      <c r="B17" s="4">
        <f t="shared" si="5"/>
        <v>123.13138238706412</v>
      </c>
      <c r="C17" s="2">
        <f t="shared" si="6"/>
        <v>113.30993219041424</v>
      </c>
      <c r="D17" s="2">
        <f t="shared" si="0"/>
        <v>3.0979364877004598</v>
      </c>
      <c r="E17" s="1">
        <v>1E-4</v>
      </c>
      <c r="F17" s="2">
        <f t="shared" si="1"/>
        <v>2.8083209693100734E-4</v>
      </c>
      <c r="G17" s="1">
        <v>1.7500000000000001E-8</v>
      </c>
      <c r="H17" s="1">
        <v>1</v>
      </c>
      <c r="I17" s="1">
        <v>0.06</v>
      </c>
      <c r="L17" s="4">
        <f t="shared" si="7"/>
        <v>112.42911835311713</v>
      </c>
      <c r="M17" s="2">
        <f t="shared" si="2"/>
        <v>107.95880017344075</v>
      </c>
      <c r="N17" s="2">
        <f t="shared" si="3"/>
        <v>1.6730769230769229</v>
      </c>
      <c r="O17" s="1">
        <v>1E-4</v>
      </c>
      <c r="P17" s="2">
        <f t="shared" si="4"/>
        <v>5.2000000000000006E-4</v>
      </c>
      <c r="Q17" s="1">
        <v>5.9999999999999995E-8</v>
      </c>
      <c r="R17" s="1">
        <v>1</v>
      </c>
      <c r="S17" s="1">
        <v>0.06</v>
      </c>
    </row>
    <row r="18" spans="1:19" ht="13.2" x14ac:dyDescent="0.25">
      <c r="B18" s="4">
        <f t="shared" si="5"/>
        <v>123.13138238706412</v>
      </c>
      <c r="C18" s="2">
        <f t="shared" si="6"/>
        <v>112.64046429410811</v>
      </c>
      <c r="D18" s="2">
        <f t="shared" si="0"/>
        <v>3.3461538461538458</v>
      </c>
      <c r="E18" s="1">
        <v>1E-4</v>
      </c>
      <c r="F18" s="2">
        <f t="shared" si="1"/>
        <v>2.6000000000000003E-4</v>
      </c>
      <c r="G18" s="1">
        <v>1.7500000000000001E-8</v>
      </c>
      <c r="H18" s="1">
        <v>1</v>
      </c>
      <c r="I18" s="1">
        <v>7.0000000000000007E-2</v>
      </c>
      <c r="L18" s="4">
        <f t="shared" si="7"/>
        <v>112.42911835311713</v>
      </c>
      <c r="M18" s="2">
        <f t="shared" si="2"/>
        <v>107.28933227713462</v>
      </c>
      <c r="N18" s="2">
        <f t="shared" si="3"/>
        <v>1.8071296178252689</v>
      </c>
      <c r="O18" s="1">
        <v>1E-4</v>
      </c>
      <c r="P18" s="2">
        <f t="shared" si="4"/>
        <v>4.8142645188172672E-4</v>
      </c>
      <c r="Q18" s="1">
        <v>5.9999999999999995E-8</v>
      </c>
      <c r="R18" s="1">
        <v>1</v>
      </c>
      <c r="S18" s="1">
        <v>7.0000000000000007E-2</v>
      </c>
    </row>
    <row r="19" spans="1:19" ht="13.2" x14ac:dyDescent="0.25">
      <c r="B19" s="4">
        <f t="shared" si="5"/>
        <v>123.13138238706412</v>
      </c>
      <c r="C19" s="2">
        <f t="shared" si="6"/>
        <v>112.06054482433125</v>
      </c>
      <c r="D19" s="2">
        <f t="shared" si="0"/>
        <v>3.5771889302124493</v>
      </c>
      <c r="E19" s="1">
        <v>1E-4</v>
      </c>
      <c r="F19" s="2">
        <f t="shared" si="1"/>
        <v>2.4320773014030621E-4</v>
      </c>
      <c r="G19" s="1">
        <v>1.7500000000000001E-8</v>
      </c>
      <c r="H19" s="1">
        <v>1</v>
      </c>
      <c r="I19" s="1">
        <v>0.08</v>
      </c>
      <c r="L19" s="4">
        <f t="shared" si="7"/>
        <v>112.42911835311713</v>
      </c>
      <c r="M19" s="2">
        <f t="shared" si="2"/>
        <v>106.70941280735775</v>
      </c>
      <c r="N19" s="2">
        <f t="shared" si="3"/>
        <v>1.9319028238268245</v>
      </c>
      <c r="O19" s="1">
        <v>1E-4</v>
      </c>
      <c r="P19" s="2">
        <f t="shared" si="4"/>
        <v>4.503332099679081E-4</v>
      </c>
      <c r="Q19" s="1">
        <v>5.9999999999999995E-8</v>
      </c>
      <c r="R19" s="1">
        <v>1</v>
      </c>
      <c r="S19" s="1">
        <v>0.08</v>
      </c>
    </row>
    <row r="20" spans="1:19" ht="13.2" x14ac:dyDescent="0.25">
      <c r="B20" s="4">
        <f t="shared" si="5"/>
        <v>123.13138238706412</v>
      </c>
      <c r="C20" s="2">
        <f t="shared" si="6"/>
        <v>111.54901959985743</v>
      </c>
      <c r="D20" s="2">
        <f t="shared" si="0"/>
        <v>3.7941818252080117</v>
      </c>
      <c r="E20" s="1">
        <v>1E-4</v>
      </c>
      <c r="F20" s="2">
        <f t="shared" si="1"/>
        <v>2.292984469589312E-4</v>
      </c>
      <c r="G20" s="1">
        <v>1.7500000000000001E-8</v>
      </c>
      <c r="H20" s="1">
        <v>1</v>
      </c>
      <c r="I20" s="1">
        <v>0.09</v>
      </c>
      <c r="L20" s="4">
        <f t="shared" si="7"/>
        <v>112.42911835311713</v>
      </c>
      <c r="M20" s="2">
        <f t="shared" si="2"/>
        <v>106.19788758288394</v>
      </c>
      <c r="N20" s="2">
        <f t="shared" si="3"/>
        <v>2.0490923809820818</v>
      </c>
      <c r="O20" s="1">
        <v>1E-4</v>
      </c>
      <c r="P20" s="2">
        <f t="shared" si="4"/>
        <v>4.2457822208241751E-4</v>
      </c>
      <c r="Q20" s="1">
        <v>5.9999999999999995E-8</v>
      </c>
      <c r="R20" s="1">
        <v>1</v>
      </c>
      <c r="S20" s="1">
        <v>0.09</v>
      </c>
    </row>
    <row r="21" spans="1:19" ht="13.2" x14ac:dyDescent="0.25">
      <c r="B21" s="4">
        <f t="shared" si="5"/>
        <v>123.13138238706412</v>
      </c>
      <c r="C21" s="2">
        <f t="shared" si="6"/>
        <v>111.09144469425068</v>
      </c>
      <c r="D21" s="2">
        <f t="shared" si="0"/>
        <v>3.9994188081573943</v>
      </c>
      <c r="E21" s="1">
        <v>1E-4</v>
      </c>
      <c r="F21" s="2">
        <f t="shared" si="1"/>
        <v>2.1753160689885965E-4</v>
      </c>
      <c r="G21" s="1">
        <v>1.7500000000000001E-8</v>
      </c>
      <c r="H21" s="1">
        <v>1</v>
      </c>
      <c r="I21" s="1">
        <v>0.1</v>
      </c>
      <c r="L21" s="4">
        <f t="shared" si="7"/>
        <v>112.42911835311713</v>
      </c>
      <c r="M21" s="2">
        <f t="shared" si="2"/>
        <v>105.74031267727719</v>
      </c>
      <c r="N21" s="2">
        <f t="shared" si="3"/>
        <v>2.1599330200002904</v>
      </c>
      <c r="O21" s="1">
        <v>1E-4</v>
      </c>
      <c r="P21" s="2">
        <f t="shared" si="4"/>
        <v>4.0279026800557133E-4</v>
      </c>
      <c r="Q21" s="1">
        <v>5.9999999999999995E-8</v>
      </c>
      <c r="R21" s="1">
        <v>1</v>
      </c>
      <c r="S21" s="1">
        <v>0.1</v>
      </c>
    </row>
    <row r="24" spans="1:19" ht="15.75" customHeight="1" x14ac:dyDescent="0.25">
      <c r="A24" s="5" t="s">
        <v>10</v>
      </c>
      <c r="B24" s="3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K24" s="5" t="s">
        <v>11</v>
      </c>
      <c r="L24" s="3" t="s">
        <v>0</v>
      </c>
      <c r="M24" s="1" t="s">
        <v>1</v>
      </c>
      <c r="N24" s="1" t="s">
        <v>2</v>
      </c>
      <c r="O24" s="1" t="s">
        <v>3</v>
      </c>
      <c r="P24" s="1" t="s">
        <v>4</v>
      </c>
      <c r="Q24" s="1" t="s">
        <v>5</v>
      </c>
      <c r="R24" s="1" t="s">
        <v>6</v>
      </c>
      <c r="S24" s="1" t="s">
        <v>7</v>
      </c>
    </row>
    <row r="25" spans="1:19" ht="15.75" customHeight="1" x14ac:dyDescent="0.25">
      <c r="B25" s="4">
        <f>C25+20*LOG10(D25)</f>
        <v>118.44971826639676</v>
      </c>
      <c r="C25" s="2">
        <f t="shared" ref="C25:C44" si="8">20*LOG10(15*SQRT(1/(G25*I25*H25)))</f>
        <v>138.750612633917</v>
      </c>
      <c r="D25" s="2">
        <f t="shared" ref="D25:D44" si="9">8.7*E25/F25</f>
        <v>9.659514119134123E-2</v>
      </c>
      <c r="E25" s="1">
        <v>1E-4</v>
      </c>
      <c r="F25" s="2">
        <f t="shared" ref="F25:F44" si="10">0.52*SQRT(G25/(H25*I25))</f>
        <v>9.006664199358163E-3</v>
      </c>
      <c r="G25" s="1">
        <v>2.9999999999999997E-8</v>
      </c>
      <c r="H25" s="1">
        <v>1</v>
      </c>
      <c r="I25" s="1">
        <v>1E-4</v>
      </c>
      <c r="L25" s="4">
        <f>M25+20*LOG10(N25)</f>
        <v>107.99214336079001</v>
      </c>
      <c r="M25" s="2">
        <f t="shared" ref="M25:M44" si="11">20*LOG10(15*SQRT(1/(Q25*S25*R25)))</f>
        <v>116.53212513775344</v>
      </c>
      <c r="N25" s="2">
        <f t="shared" ref="N25:N44" si="12">8.7*O25/P25</f>
        <v>0.3741113731586187</v>
      </c>
      <c r="O25" s="1">
        <v>1E-4</v>
      </c>
      <c r="P25" s="2">
        <f t="shared" ref="P25:P44" si="13">0.52*SQRT(Q25/(R25*S25))</f>
        <v>2.3255106965997811E-3</v>
      </c>
      <c r="Q25" s="1">
        <v>9.9999999999999995E-8</v>
      </c>
      <c r="R25" s="1">
        <v>50</v>
      </c>
      <c r="S25" s="1">
        <v>1E-4</v>
      </c>
    </row>
    <row r="26" spans="1:19" ht="15.75" customHeight="1" x14ac:dyDescent="0.25">
      <c r="B26" s="4">
        <f t="shared" ref="B26:B44" si="14">C26+20*LOG10(D26)</f>
        <v>118.44971826639676</v>
      </c>
      <c r="C26" s="2">
        <f t="shared" si="8"/>
        <v>135.74031267727719</v>
      </c>
      <c r="D26" s="2">
        <f t="shared" si="9"/>
        <v>0.1366061587321388</v>
      </c>
      <c r="E26" s="1">
        <v>1E-4</v>
      </c>
      <c r="F26" s="2">
        <f t="shared" si="10"/>
        <v>6.3686733312362624E-3</v>
      </c>
      <c r="G26" s="1">
        <v>2.9999999999999997E-8</v>
      </c>
      <c r="H26" s="1">
        <v>1</v>
      </c>
      <c r="I26" s="1">
        <v>2.0000000000000001E-4</v>
      </c>
      <c r="L26" s="4">
        <f t="shared" ref="L26:L44" si="15">M26+20*LOG10(N26)</f>
        <v>107.99214336079001</v>
      </c>
      <c r="M26" s="2">
        <f t="shared" si="11"/>
        <v>113.52182518111363</v>
      </c>
      <c r="N26" s="2">
        <f t="shared" si="12"/>
        <v>0.52907337775894037</v>
      </c>
      <c r="O26" s="1">
        <v>1E-4</v>
      </c>
      <c r="P26" s="2">
        <f t="shared" si="13"/>
        <v>1.6443843832875573E-3</v>
      </c>
      <c r="Q26" s="1">
        <v>9.9999999999999995E-8</v>
      </c>
      <c r="R26" s="1">
        <v>50</v>
      </c>
      <c r="S26" s="1">
        <v>2.0000000000000001E-4</v>
      </c>
    </row>
    <row r="27" spans="1:19" ht="15.75" customHeight="1" x14ac:dyDescent="0.25">
      <c r="B27" s="4">
        <f t="shared" si="14"/>
        <v>118.44971826639676</v>
      </c>
      <c r="C27" s="2">
        <f t="shared" si="8"/>
        <v>133.97940008672037</v>
      </c>
      <c r="D27" s="2">
        <f t="shared" si="9"/>
        <v>0.1673076923076923</v>
      </c>
      <c r="E27" s="1">
        <v>1E-4</v>
      </c>
      <c r="F27" s="2">
        <f t="shared" si="10"/>
        <v>5.2000000000000006E-3</v>
      </c>
      <c r="G27" s="1">
        <v>2.9999999999999997E-8</v>
      </c>
      <c r="H27" s="1">
        <v>1</v>
      </c>
      <c r="I27" s="1">
        <v>2.9999999999999997E-4</v>
      </c>
      <c r="L27" s="4">
        <f t="shared" si="15"/>
        <v>107.99214336079001</v>
      </c>
      <c r="M27" s="2">
        <f t="shared" si="11"/>
        <v>111.76091259055681</v>
      </c>
      <c r="N27" s="2">
        <f t="shared" si="12"/>
        <v>0.64797990600008704</v>
      </c>
      <c r="O27" s="1">
        <v>1E-4</v>
      </c>
      <c r="P27" s="2">
        <f t="shared" si="13"/>
        <v>1.342634226685238E-3</v>
      </c>
      <c r="Q27" s="1">
        <v>9.9999999999999995E-8</v>
      </c>
      <c r="R27" s="1">
        <v>50</v>
      </c>
      <c r="S27" s="1">
        <v>2.9999999999999997E-4</v>
      </c>
    </row>
    <row r="28" spans="1:19" ht="15.75" customHeight="1" x14ac:dyDescent="0.25">
      <c r="B28" s="4">
        <f t="shared" si="14"/>
        <v>118.44971826639676</v>
      </c>
      <c r="C28" s="2">
        <f t="shared" si="8"/>
        <v>132.73001272063738</v>
      </c>
      <c r="D28" s="2">
        <f t="shared" si="9"/>
        <v>0.19319028238268246</v>
      </c>
      <c r="E28" s="1">
        <v>1E-4</v>
      </c>
      <c r="F28" s="2">
        <f t="shared" si="10"/>
        <v>4.5033320996790815E-3</v>
      </c>
      <c r="G28" s="1">
        <v>2.9999999999999997E-8</v>
      </c>
      <c r="H28" s="1">
        <v>1</v>
      </c>
      <c r="I28" s="1">
        <v>4.0000000000000002E-4</v>
      </c>
      <c r="L28" s="4">
        <f t="shared" si="15"/>
        <v>107.99214336079001</v>
      </c>
      <c r="M28" s="2">
        <f t="shared" si="11"/>
        <v>110.51152522447381</v>
      </c>
      <c r="N28" s="2">
        <f t="shared" si="12"/>
        <v>0.7482227463172374</v>
      </c>
      <c r="O28" s="1">
        <v>1E-4</v>
      </c>
      <c r="P28" s="2">
        <f t="shared" si="13"/>
        <v>1.1627553482998906E-3</v>
      </c>
      <c r="Q28" s="1">
        <v>9.9999999999999995E-8</v>
      </c>
      <c r="R28" s="1">
        <v>50</v>
      </c>
      <c r="S28" s="1">
        <v>4.0000000000000002E-4</v>
      </c>
    </row>
    <row r="29" spans="1:19" ht="15.75" customHeight="1" x14ac:dyDescent="0.25">
      <c r="B29" s="4">
        <f t="shared" si="14"/>
        <v>118.44971826639676</v>
      </c>
      <c r="C29" s="2">
        <f t="shared" si="8"/>
        <v>131.76091259055681</v>
      </c>
      <c r="D29" s="2">
        <f t="shared" si="9"/>
        <v>0.215993302000029</v>
      </c>
      <c r="E29" s="1">
        <v>1E-4</v>
      </c>
      <c r="F29" s="2">
        <f t="shared" si="10"/>
        <v>4.0279026800557139E-3</v>
      </c>
      <c r="G29" s="1">
        <v>2.9999999999999997E-8</v>
      </c>
      <c r="H29" s="1">
        <v>1</v>
      </c>
      <c r="I29" s="1">
        <v>5.0000000000000001E-4</v>
      </c>
      <c r="L29" s="4">
        <f t="shared" si="15"/>
        <v>107.99214336079001</v>
      </c>
      <c r="M29" s="2">
        <f t="shared" si="11"/>
        <v>109.54242509439325</v>
      </c>
      <c r="N29" s="2">
        <f t="shared" si="12"/>
        <v>0.83653846153846145</v>
      </c>
      <c r="O29" s="1">
        <v>1E-4</v>
      </c>
      <c r="P29" s="2">
        <f t="shared" si="13"/>
        <v>1.0400000000000001E-3</v>
      </c>
      <c r="Q29" s="1">
        <v>9.9999999999999995E-8</v>
      </c>
      <c r="R29" s="1">
        <v>50</v>
      </c>
      <c r="S29" s="1">
        <v>5.0000000000000001E-4</v>
      </c>
    </row>
    <row r="30" spans="1:19" ht="15.75" customHeight="1" x14ac:dyDescent="0.25">
      <c r="B30" s="4">
        <f t="shared" si="14"/>
        <v>118.44971826639676</v>
      </c>
      <c r="C30" s="2">
        <f t="shared" si="8"/>
        <v>130.96910013008056</v>
      </c>
      <c r="D30" s="2">
        <f t="shared" si="9"/>
        <v>0.2366088075508832</v>
      </c>
      <c r="E30" s="1">
        <v>1E-4</v>
      </c>
      <c r="F30" s="2">
        <f t="shared" si="10"/>
        <v>3.6769552621700474E-3</v>
      </c>
      <c r="G30" s="1">
        <v>2.9999999999999997E-8</v>
      </c>
      <c r="H30" s="1">
        <v>1</v>
      </c>
      <c r="I30" s="1">
        <v>5.9999999999999995E-4</v>
      </c>
      <c r="L30" s="4">
        <f t="shared" si="15"/>
        <v>107.99214336079001</v>
      </c>
      <c r="M30" s="2">
        <f t="shared" si="11"/>
        <v>108.750612633917</v>
      </c>
      <c r="N30" s="2">
        <f t="shared" si="12"/>
        <v>0.9163819712105663</v>
      </c>
      <c r="O30" s="1">
        <v>1E-4</v>
      </c>
      <c r="P30" s="2">
        <f t="shared" si="13"/>
        <v>9.4938576634228799E-4</v>
      </c>
      <c r="Q30" s="1">
        <v>9.9999999999999995E-8</v>
      </c>
      <c r="R30" s="1">
        <v>50</v>
      </c>
      <c r="S30" s="1">
        <v>5.9999999999999995E-4</v>
      </c>
    </row>
    <row r="31" spans="1:19" ht="15.75" customHeight="1" x14ac:dyDescent="0.25">
      <c r="B31" s="4">
        <f t="shared" si="14"/>
        <v>118.44971826639677</v>
      </c>
      <c r="C31" s="2">
        <f t="shared" si="8"/>
        <v>130.29963223377445</v>
      </c>
      <c r="D31" s="2">
        <f t="shared" si="9"/>
        <v>0.2555667214494603</v>
      </c>
      <c r="E31" s="1">
        <v>1E-4</v>
      </c>
      <c r="F31" s="2">
        <f t="shared" si="10"/>
        <v>3.4041990876814811E-3</v>
      </c>
      <c r="G31" s="1">
        <v>2.9999999999999997E-8</v>
      </c>
      <c r="H31" s="1">
        <v>1</v>
      </c>
      <c r="I31" s="1">
        <v>6.9999999999999999E-4</v>
      </c>
      <c r="L31" s="4">
        <f t="shared" si="15"/>
        <v>107.99214336079001</v>
      </c>
      <c r="M31" s="2">
        <f t="shared" si="11"/>
        <v>108.08114473761087</v>
      </c>
      <c r="N31" s="2">
        <f t="shared" si="12"/>
        <v>0.9898056560185895</v>
      </c>
      <c r="O31" s="1">
        <v>1E-4</v>
      </c>
      <c r="P31" s="2">
        <f t="shared" si="13"/>
        <v>8.7896042491765729E-4</v>
      </c>
      <c r="Q31" s="1">
        <v>9.9999999999999995E-8</v>
      </c>
      <c r="R31" s="1">
        <v>50</v>
      </c>
      <c r="S31" s="1">
        <v>6.9999999999999999E-4</v>
      </c>
    </row>
    <row r="32" spans="1:19" ht="15.75" customHeight="1" x14ac:dyDescent="0.25">
      <c r="B32" s="4">
        <f t="shared" si="14"/>
        <v>118.44971826639676</v>
      </c>
      <c r="C32" s="2">
        <f t="shared" si="8"/>
        <v>129.71971276399756</v>
      </c>
      <c r="D32" s="2">
        <f t="shared" si="9"/>
        <v>0.2732123174642776</v>
      </c>
      <c r="E32" s="1">
        <v>1E-4</v>
      </c>
      <c r="F32" s="2">
        <f t="shared" si="10"/>
        <v>3.1843366656181312E-3</v>
      </c>
      <c r="G32" s="1">
        <v>2.9999999999999997E-8</v>
      </c>
      <c r="H32" s="1">
        <v>1</v>
      </c>
      <c r="I32" s="1">
        <v>8.0000000000000004E-4</v>
      </c>
      <c r="L32" s="4">
        <f t="shared" si="15"/>
        <v>107.99214336079001</v>
      </c>
      <c r="M32" s="2">
        <f t="shared" si="11"/>
        <v>107.501225267834</v>
      </c>
      <c r="N32" s="2">
        <f t="shared" si="12"/>
        <v>1.0581467555178807</v>
      </c>
      <c r="O32" s="1">
        <v>1E-4</v>
      </c>
      <c r="P32" s="2">
        <f t="shared" si="13"/>
        <v>8.2219219164377866E-4</v>
      </c>
      <c r="Q32" s="1">
        <v>9.9999999999999995E-8</v>
      </c>
      <c r="R32" s="1">
        <v>50</v>
      </c>
      <c r="S32" s="1">
        <v>8.0000000000000004E-4</v>
      </c>
    </row>
    <row r="33" spans="1:19" ht="15.75" customHeight="1" x14ac:dyDescent="0.25">
      <c r="B33" s="4">
        <f t="shared" si="14"/>
        <v>118.44971826639676</v>
      </c>
      <c r="C33" s="2">
        <f t="shared" si="8"/>
        <v>129.20818753952375</v>
      </c>
      <c r="D33" s="2">
        <f t="shared" si="9"/>
        <v>0.2897854235740237</v>
      </c>
      <c r="E33" s="1">
        <v>1E-4</v>
      </c>
      <c r="F33" s="2">
        <f t="shared" si="10"/>
        <v>3.0022213997860539E-3</v>
      </c>
      <c r="G33" s="1">
        <v>2.9999999999999997E-8</v>
      </c>
      <c r="H33" s="1">
        <v>1</v>
      </c>
      <c r="I33" s="1">
        <v>8.9999999999999998E-4</v>
      </c>
      <c r="L33" s="4">
        <f t="shared" si="15"/>
        <v>107.99214336079001</v>
      </c>
      <c r="M33" s="2">
        <f t="shared" si="11"/>
        <v>106.98970004336019</v>
      </c>
      <c r="N33" s="2">
        <f t="shared" si="12"/>
        <v>1.122334119475856</v>
      </c>
      <c r="O33" s="1">
        <v>1E-4</v>
      </c>
      <c r="P33" s="2">
        <f t="shared" si="13"/>
        <v>7.7517023219992709E-4</v>
      </c>
      <c r="Q33" s="1">
        <v>9.9999999999999995E-8</v>
      </c>
      <c r="R33" s="1">
        <v>50</v>
      </c>
      <c r="S33" s="1">
        <v>8.9999999999999998E-4</v>
      </c>
    </row>
    <row r="34" spans="1:19" ht="15.75" customHeight="1" x14ac:dyDescent="0.25">
      <c r="B34" s="4">
        <f t="shared" si="14"/>
        <v>118.44971826639676</v>
      </c>
      <c r="C34" s="2">
        <f t="shared" si="8"/>
        <v>128.750612633917</v>
      </c>
      <c r="D34" s="2">
        <f t="shared" si="9"/>
        <v>0.30546065707018877</v>
      </c>
      <c r="E34" s="1">
        <v>1E-4</v>
      </c>
      <c r="F34" s="2">
        <f t="shared" si="10"/>
        <v>2.8481572990268641E-3</v>
      </c>
      <c r="G34" s="1">
        <v>2.9999999999999997E-8</v>
      </c>
      <c r="H34" s="1">
        <v>1</v>
      </c>
      <c r="I34" s="1">
        <v>1E-3</v>
      </c>
      <c r="L34" s="4">
        <f t="shared" si="15"/>
        <v>107.99214336079001</v>
      </c>
      <c r="M34" s="2">
        <f t="shared" si="11"/>
        <v>106.53212513775344</v>
      </c>
      <c r="N34" s="2">
        <f t="shared" si="12"/>
        <v>1.183044037754416</v>
      </c>
      <c r="O34" s="1">
        <v>1E-4</v>
      </c>
      <c r="P34" s="2">
        <f t="shared" si="13"/>
        <v>7.3539105243400945E-4</v>
      </c>
      <c r="Q34" s="1">
        <v>9.9999999999999995E-8</v>
      </c>
      <c r="R34" s="1">
        <v>50</v>
      </c>
      <c r="S34" s="1">
        <v>1E-3</v>
      </c>
    </row>
    <row r="35" spans="1:19" ht="15.75" customHeight="1" x14ac:dyDescent="0.25">
      <c r="B35" s="4">
        <f t="shared" si="14"/>
        <v>118.44971826639676</v>
      </c>
      <c r="C35" s="2">
        <f t="shared" si="8"/>
        <v>118.750612633917</v>
      </c>
      <c r="D35" s="2">
        <f t="shared" si="9"/>
        <v>0.96595141191341227</v>
      </c>
      <c r="E35" s="1">
        <v>1E-4</v>
      </c>
      <c r="F35" s="2">
        <f t="shared" si="10"/>
        <v>9.0066641993581621E-4</v>
      </c>
      <c r="G35" s="1">
        <v>2.9999999999999997E-8</v>
      </c>
      <c r="H35" s="1">
        <v>1</v>
      </c>
      <c r="I35" s="1">
        <v>0.01</v>
      </c>
      <c r="L35" s="4">
        <f t="shared" si="15"/>
        <v>107.99214336079001</v>
      </c>
      <c r="M35" s="2">
        <f t="shared" si="11"/>
        <v>96.53212513775344</v>
      </c>
      <c r="N35" s="2">
        <f t="shared" si="12"/>
        <v>3.7411137315861862</v>
      </c>
      <c r="O35" s="1">
        <v>1E-4</v>
      </c>
      <c r="P35" s="2">
        <f t="shared" si="13"/>
        <v>2.3255106965997815E-4</v>
      </c>
      <c r="Q35" s="1">
        <v>9.9999999999999995E-8</v>
      </c>
      <c r="R35" s="1">
        <v>50</v>
      </c>
      <c r="S35" s="1">
        <v>0.01</v>
      </c>
    </row>
    <row r="36" spans="1:19" ht="15.75" customHeight="1" x14ac:dyDescent="0.25">
      <c r="B36" s="4">
        <f t="shared" si="14"/>
        <v>118.44971826639676</v>
      </c>
      <c r="C36" s="2">
        <f t="shared" si="8"/>
        <v>115.74031267727719</v>
      </c>
      <c r="D36" s="2">
        <f t="shared" si="9"/>
        <v>1.3660615873213879</v>
      </c>
      <c r="E36" s="1">
        <v>1E-4</v>
      </c>
      <c r="F36" s="2">
        <f t="shared" si="10"/>
        <v>6.3686733312362629E-4</v>
      </c>
      <c r="G36" s="1">
        <v>2.9999999999999997E-8</v>
      </c>
      <c r="H36" s="1">
        <v>1</v>
      </c>
      <c r="I36" s="1">
        <v>0.02</v>
      </c>
      <c r="L36" s="4">
        <f t="shared" si="15"/>
        <v>107.99214336079001</v>
      </c>
      <c r="M36" s="2">
        <f t="shared" si="11"/>
        <v>93.521825181113627</v>
      </c>
      <c r="N36" s="2">
        <f t="shared" si="12"/>
        <v>5.2907337775894039</v>
      </c>
      <c r="O36" s="1">
        <v>1E-4</v>
      </c>
      <c r="P36" s="2">
        <f t="shared" si="13"/>
        <v>1.6443843832875574E-4</v>
      </c>
      <c r="Q36" s="1">
        <v>9.9999999999999995E-8</v>
      </c>
      <c r="R36" s="1">
        <v>50</v>
      </c>
      <c r="S36" s="1">
        <v>0.02</v>
      </c>
    </row>
    <row r="37" spans="1:19" ht="15.75" customHeight="1" x14ac:dyDescent="0.25">
      <c r="B37" s="4">
        <f t="shared" si="14"/>
        <v>118.44971826639676</v>
      </c>
      <c r="C37" s="2">
        <f t="shared" si="8"/>
        <v>113.97940008672037</v>
      </c>
      <c r="D37" s="2">
        <f t="shared" si="9"/>
        <v>1.6730769230769229</v>
      </c>
      <c r="E37" s="1">
        <v>1E-4</v>
      </c>
      <c r="F37" s="2">
        <f t="shared" si="10"/>
        <v>5.2000000000000006E-4</v>
      </c>
      <c r="G37" s="1">
        <v>2.9999999999999997E-8</v>
      </c>
      <c r="H37" s="1">
        <v>1</v>
      </c>
      <c r="I37" s="1">
        <v>0.03</v>
      </c>
      <c r="L37" s="4">
        <f t="shared" si="15"/>
        <v>107.99214336079001</v>
      </c>
      <c r="M37" s="2">
        <f t="shared" si="11"/>
        <v>91.760912590556813</v>
      </c>
      <c r="N37" s="2">
        <f t="shared" si="12"/>
        <v>6.4797990600008717</v>
      </c>
      <c r="O37" s="1">
        <v>1E-4</v>
      </c>
      <c r="P37" s="2">
        <f t="shared" si="13"/>
        <v>1.3426342266852377E-4</v>
      </c>
      <c r="Q37" s="1">
        <v>9.9999999999999995E-8</v>
      </c>
      <c r="R37" s="1">
        <v>50</v>
      </c>
      <c r="S37" s="1">
        <v>0.03</v>
      </c>
    </row>
    <row r="38" spans="1:19" ht="15.75" customHeight="1" x14ac:dyDescent="0.25">
      <c r="B38" s="4">
        <f t="shared" si="14"/>
        <v>118.44971826639676</v>
      </c>
      <c r="C38" s="2">
        <f t="shared" si="8"/>
        <v>112.73001272063738</v>
      </c>
      <c r="D38" s="2">
        <f t="shared" si="9"/>
        <v>1.9319028238268245</v>
      </c>
      <c r="E38" s="1">
        <v>1E-4</v>
      </c>
      <c r="F38" s="2">
        <f t="shared" si="10"/>
        <v>4.503332099679081E-4</v>
      </c>
      <c r="G38" s="1">
        <v>2.9999999999999997E-8</v>
      </c>
      <c r="H38" s="1">
        <v>1</v>
      </c>
      <c r="I38" s="1">
        <v>0.04</v>
      </c>
      <c r="L38" s="4">
        <f t="shared" si="15"/>
        <v>107.99214336079001</v>
      </c>
      <c r="M38" s="2">
        <f t="shared" si="11"/>
        <v>90.511525224473814</v>
      </c>
      <c r="N38" s="2">
        <f t="shared" si="12"/>
        <v>7.4822274631723724</v>
      </c>
      <c r="O38" s="1">
        <v>1E-4</v>
      </c>
      <c r="P38" s="2">
        <f t="shared" si="13"/>
        <v>1.1627553482998907E-4</v>
      </c>
      <c r="Q38" s="1">
        <v>9.9999999999999995E-8</v>
      </c>
      <c r="R38" s="1">
        <v>50</v>
      </c>
      <c r="S38" s="1">
        <v>0.04</v>
      </c>
    </row>
    <row r="39" spans="1:19" ht="15.75" customHeight="1" x14ac:dyDescent="0.25">
      <c r="B39" s="4">
        <f t="shared" si="14"/>
        <v>118.44971826639676</v>
      </c>
      <c r="C39" s="2">
        <f t="shared" si="8"/>
        <v>111.76091259055681</v>
      </c>
      <c r="D39" s="2">
        <f t="shared" si="9"/>
        <v>2.1599330200002904</v>
      </c>
      <c r="E39" s="1">
        <v>1E-4</v>
      </c>
      <c r="F39" s="2">
        <f t="shared" si="10"/>
        <v>4.0279026800557133E-4</v>
      </c>
      <c r="G39" s="1">
        <v>2.9999999999999997E-8</v>
      </c>
      <c r="H39" s="1">
        <v>1</v>
      </c>
      <c r="I39" s="1">
        <v>0.05</v>
      </c>
      <c r="L39" s="4">
        <f t="shared" si="15"/>
        <v>107.99214336079001</v>
      </c>
      <c r="M39" s="2">
        <f t="shared" si="11"/>
        <v>89.542425094393252</v>
      </c>
      <c r="N39" s="2">
        <f t="shared" si="12"/>
        <v>8.365384615384615</v>
      </c>
      <c r="O39" s="1">
        <v>1E-4</v>
      </c>
      <c r="P39" s="2">
        <f t="shared" si="13"/>
        <v>1.0400000000000001E-4</v>
      </c>
      <c r="Q39" s="1">
        <v>9.9999999999999995E-8</v>
      </c>
      <c r="R39" s="1">
        <v>50</v>
      </c>
      <c r="S39" s="1">
        <v>0.05</v>
      </c>
    </row>
    <row r="40" spans="1:19" ht="15.75" customHeight="1" x14ac:dyDescent="0.25">
      <c r="B40" s="4">
        <f t="shared" si="14"/>
        <v>118.44971826639676</v>
      </c>
      <c r="C40" s="2">
        <f t="shared" si="8"/>
        <v>110.96910013008056</v>
      </c>
      <c r="D40" s="2">
        <f t="shared" si="9"/>
        <v>2.366088075508832</v>
      </c>
      <c r="E40" s="1">
        <v>1E-4</v>
      </c>
      <c r="F40" s="2">
        <f t="shared" si="10"/>
        <v>3.6769552621700473E-4</v>
      </c>
      <c r="G40" s="1">
        <v>2.9999999999999997E-8</v>
      </c>
      <c r="H40" s="1">
        <v>1</v>
      </c>
      <c r="I40" s="1">
        <v>0.06</v>
      </c>
      <c r="L40" s="4">
        <f t="shared" si="15"/>
        <v>107.99214336079001</v>
      </c>
      <c r="M40" s="2">
        <f t="shared" si="11"/>
        <v>88.750612633917001</v>
      </c>
      <c r="N40" s="2">
        <f t="shared" si="12"/>
        <v>9.1638197121056635</v>
      </c>
      <c r="O40" s="1">
        <v>1E-4</v>
      </c>
      <c r="P40" s="2">
        <f t="shared" si="13"/>
        <v>9.4938576634228801E-5</v>
      </c>
      <c r="Q40" s="1">
        <v>9.9999999999999995E-8</v>
      </c>
      <c r="R40" s="1">
        <v>50</v>
      </c>
      <c r="S40" s="1">
        <v>0.06</v>
      </c>
    </row>
    <row r="41" spans="1:19" ht="15.75" customHeight="1" x14ac:dyDescent="0.25">
      <c r="B41" s="4">
        <f t="shared" si="14"/>
        <v>118.44971826639676</v>
      </c>
      <c r="C41" s="2">
        <f t="shared" si="8"/>
        <v>110.29963223377443</v>
      </c>
      <c r="D41" s="2">
        <f t="shared" si="9"/>
        <v>2.5556672144946031</v>
      </c>
      <c r="E41" s="1">
        <v>1E-4</v>
      </c>
      <c r="F41" s="2">
        <f t="shared" si="10"/>
        <v>3.4041990876814809E-4</v>
      </c>
      <c r="G41" s="1">
        <v>2.9999999999999997E-8</v>
      </c>
      <c r="H41" s="1">
        <v>1</v>
      </c>
      <c r="I41" s="1">
        <v>7.0000000000000007E-2</v>
      </c>
      <c r="L41" s="4">
        <f t="shared" si="15"/>
        <v>107.99214336079001</v>
      </c>
      <c r="M41" s="2">
        <f t="shared" si="11"/>
        <v>88.08114473761087</v>
      </c>
      <c r="N41" s="2">
        <f t="shared" si="12"/>
        <v>9.8980565601858963</v>
      </c>
      <c r="O41" s="1">
        <v>1E-4</v>
      </c>
      <c r="P41" s="2">
        <f t="shared" si="13"/>
        <v>8.7896042491765721E-5</v>
      </c>
      <c r="Q41" s="1">
        <v>9.9999999999999995E-8</v>
      </c>
      <c r="R41" s="1">
        <v>50</v>
      </c>
      <c r="S41" s="1">
        <v>7.0000000000000007E-2</v>
      </c>
    </row>
    <row r="42" spans="1:19" ht="15.75" customHeight="1" x14ac:dyDescent="0.25">
      <c r="B42" s="4">
        <f t="shared" si="14"/>
        <v>118.44971826639676</v>
      </c>
      <c r="C42" s="2">
        <f t="shared" si="8"/>
        <v>109.71971276399756</v>
      </c>
      <c r="D42" s="2">
        <f t="shared" si="9"/>
        <v>2.7321231746427759</v>
      </c>
      <c r="E42" s="1">
        <v>1E-4</v>
      </c>
      <c r="F42" s="2">
        <f t="shared" si="10"/>
        <v>3.1843366656181314E-4</v>
      </c>
      <c r="G42" s="1">
        <v>2.9999999999999997E-8</v>
      </c>
      <c r="H42" s="1">
        <v>1</v>
      </c>
      <c r="I42" s="1">
        <v>0.08</v>
      </c>
      <c r="L42" s="4">
        <f t="shared" si="15"/>
        <v>107.99214336079001</v>
      </c>
      <c r="M42" s="2">
        <f t="shared" si="11"/>
        <v>87.501225267834002</v>
      </c>
      <c r="N42" s="2">
        <f t="shared" si="12"/>
        <v>10.581467555178808</v>
      </c>
      <c r="O42" s="1">
        <v>1E-4</v>
      </c>
      <c r="P42" s="2">
        <f t="shared" si="13"/>
        <v>8.2219219164377869E-5</v>
      </c>
      <c r="Q42" s="1">
        <v>9.9999999999999995E-8</v>
      </c>
      <c r="R42" s="1">
        <v>50</v>
      </c>
      <c r="S42" s="1">
        <v>0.08</v>
      </c>
    </row>
    <row r="43" spans="1:19" ht="15.75" customHeight="1" x14ac:dyDescent="0.25">
      <c r="B43" s="4">
        <f t="shared" si="14"/>
        <v>118.44971826639676</v>
      </c>
      <c r="C43" s="2">
        <f t="shared" si="8"/>
        <v>109.20818753952375</v>
      </c>
      <c r="D43" s="2">
        <f t="shared" si="9"/>
        <v>2.8978542357402373</v>
      </c>
      <c r="E43" s="1">
        <v>1E-4</v>
      </c>
      <c r="F43" s="2">
        <f t="shared" si="10"/>
        <v>3.0022213997860537E-4</v>
      </c>
      <c r="G43" s="1">
        <v>2.9999999999999997E-8</v>
      </c>
      <c r="H43" s="1">
        <v>1</v>
      </c>
      <c r="I43" s="1">
        <v>0.09</v>
      </c>
      <c r="L43" s="4">
        <f t="shared" si="15"/>
        <v>107.99214336079001</v>
      </c>
      <c r="M43" s="2">
        <f t="shared" si="11"/>
        <v>86.989700043360187</v>
      </c>
      <c r="N43" s="2">
        <f t="shared" si="12"/>
        <v>11.223341194758559</v>
      </c>
      <c r="O43" s="1">
        <v>1E-4</v>
      </c>
      <c r="P43" s="2">
        <f t="shared" si="13"/>
        <v>7.7517023219992711E-5</v>
      </c>
      <c r="Q43" s="1">
        <v>9.9999999999999995E-8</v>
      </c>
      <c r="R43" s="1">
        <v>50</v>
      </c>
      <c r="S43" s="1">
        <v>0.09</v>
      </c>
    </row>
    <row r="44" spans="1:19" ht="15.75" customHeight="1" x14ac:dyDescent="0.25">
      <c r="B44" s="4">
        <f t="shared" si="14"/>
        <v>118.44971826639676</v>
      </c>
      <c r="C44" s="2">
        <f t="shared" si="8"/>
        <v>108.750612633917</v>
      </c>
      <c r="D44" s="2">
        <f t="shared" si="9"/>
        <v>3.0546065707018886</v>
      </c>
      <c r="E44" s="1">
        <v>1E-4</v>
      </c>
      <c r="F44" s="2">
        <f t="shared" si="10"/>
        <v>2.8481572990268631E-4</v>
      </c>
      <c r="G44" s="1">
        <v>2.9999999999999997E-8</v>
      </c>
      <c r="H44" s="1">
        <v>1</v>
      </c>
      <c r="I44" s="1">
        <v>0.1</v>
      </c>
      <c r="L44" s="4">
        <f t="shared" si="15"/>
        <v>107.99214336079001</v>
      </c>
      <c r="M44" s="2">
        <f t="shared" si="11"/>
        <v>86.53212513775344</v>
      </c>
      <c r="N44" s="2">
        <f t="shared" si="12"/>
        <v>11.830440377544159</v>
      </c>
      <c r="O44" s="1">
        <v>1E-4</v>
      </c>
      <c r="P44" s="2">
        <f t="shared" si="13"/>
        <v>7.3539105243400951E-5</v>
      </c>
      <c r="Q44" s="1">
        <v>9.9999999999999995E-8</v>
      </c>
      <c r="R44" s="1">
        <v>50</v>
      </c>
      <c r="S44" s="1">
        <v>0.1</v>
      </c>
    </row>
    <row r="47" spans="1:19" ht="15.75" customHeight="1" x14ac:dyDescent="0.25">
      <c r="A47" s="5" t="s">
        <v>13</v>
      </c>
      <c r="B47" s="3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K47" s="5" t="s">
        <v>12</v>
      </c>
      <c r="L47" s="3" t="s">
        <v>0</v>
      </c>
      <c r="M47" s="1" t="s">
        <v>1</v>
      </c>
      <c r="N47" s="1" t="s">
        <v>2</v>
      </c>
      <c r="O47" s="1" t="s">
        <v>3</v>
      </c>
      <c r="P47" s="1" t="s">
        <v>4</v>
      </c>
      <c r="Q47" s="1" t="s">
        <v>5</v>
      </c>
      <c r="R47" s="1" t="s">
        <v>6</v>
      </c>
      <c r="S47" s="1" t="s">
        <v>7</v>
      </c>
    </row>
    <row r="48" spans="1:19" ht="15.75" customHeight="1" x14ac:dyDescent="0.25">
      <c r="B48" s="4">
        <f>C48+20*LOG10(D48)</f>
        <v>107.99214336079001</v>
      </c>
      <c r="C48" s="2">
        <f t="shared" ref="C48:C67" si="16">20*LOG10(15*SQRT(1/(G48*I48*H48)))</f>
        <v>110.51152522447381</v>
      </c>
      <c r="D48" s="2">
        <f t="shared" ref="D48:D67" si="17">8.7*E48/F48</f>
        <v>0.7482227463172374</v>
      </c>
      <c r="E48" s="1">
        <v>1E-4</v>
      </c>
      <c r="F48" s="2">
        <f t="shared" ref="F48:F67" si="18">0.52*SQRT(G48/(H48*I48))</f>
        <v>1.1627553482998906E-3</v>
      </c>
      <c r="G48" s="1">
        <v>9.9999999999999995E-8</v>
      </c>
      <c r="H48" s="1">
        <v>200</v>
      </c>
      <c r="I48" s="1">
        <v>1E-4</v>
      </c>
      <c r="L48" s="4">
        <f>M48+20*LOG10(N48)</f>
        <v>91.73387622793291</v>
      </c>
      <c r="M48" s="2">
        <f t="shared" ref="M48:M67" si="19">20*LOG10(15*SQRT(1/(Q48*S48*R48)))</f>
        <v>84.600879154208826</v>
      </c>
      <c r="N48" s="2">
        <f t="shared" ref="N48:N67" si="20">8.7*O48/P48</f>
        <v>2.2732638916287655</v>
      </c>
      <c r="O48" s="1">
        <v>1E-4</v>
      </c>
      <c r="P48" s="2">
        <f t="shared" ref="P48:P67" si="21">0.52*SQRT(Q48/(R48*S48))</f>
        <v>3.8270963754087335E-4</v>
      </c>
      <c r="Q48" s="1">
        <v>6.5000000000000002E-7</v>
      </c>
      <c r="R48" s="1">
        <v>12000</v>
      </c>
      <c r="S48" s="1">
        <v>1E-4</v>
      </c>
    </row>
    <row r="49" spans="2:19" ht="15.75" customHeight="1" x14ac:dyDescent="0.25">
      <c r="B49" s="4">
        <f t="shared" ref="B49:B67" si="22">C49+20*LOG10(D49)</f>
        <v>107.99214336079001</v>
      </c>
      <c r="C49" s="2">
        <f t="shared" si="16"/>
        <v>107.501225267834</v>
      </c>
      <c r="D49" s="2">
        <f t="shared" si="17"/>
        <v>1.0581467555178807</v>
      </c>
      <c r="E49" s="1">
        <v>1E-4</v>
      </c>
      <c r="F49" s="2">
        <f t="shared" si="18"/>
        <v>8.2219219164377866E-4</v>
      </c>
      <c r="G49" s="1">
        <v>9.9999999999999995E-8</v>
      </c>
      <c r="H49" s="1">
        <v>200</v>
      </c>
      <c r="I49" s="1">
        <v>2.0000000000000001E-4</v>
      </c>
      <c r="L49" s="4">
        <f t="shared" ref="L49:L67" si="23">M49+20*LOG10(N49)</f>
        <v>91.73387622793291</v>
      </c>
      <c r="M49" s="2">
        <f t="shared" si="19"/>
        <v>81.590579197569014</v>
      </c>
      <c r="N49" s="2">
        <f t="shared" si="20"/>
        <v>3.2148806263944412</v>
      </c>
      <c r="O49" s="1">
        <v>1E-4</v>
      </c>
      <c r="P49" s="2">
        <f t="shared" si="21"/>
        <v>2.706165799305973E-4</v>
      </c>
      <c r="Q49" s="1">
        <v>6.5000000000000002E-7</v>
      </c>
      <c r="R49" s="1">
        <v>12000</v>
      </c>
      <c r="S49" s="1">
        <v>2.0000000000000001E-4</v>
      </c>
    </row>
    <row r="50" spans="2:19" ht="15.75" customHeight="1" x14ac:dyDescent="0.25">
      <c r="B50" s="4">
        <f t="shared" si="22"/>
        <v>107.99214336079001</v>
      </c>
      <c r="C50" s="2">
        <f t="shared" si="16"/>
        <v>105.74031267727719</v>
      </c>
      <c r="D50" s="2">
        <f t="shared" si="17"/>
        <v>1.2959598120001741</v>
      </c>
      <c r="E50" s="1">
        <v>1E-4</v>
      </c>
      <c r="F50" s="2">
        <f t="shared" si="18"/>
        <v>6.7131711334261898E-4</v>
      </c>
      <c r="G50" s="1">
        <v>9.9999999999999995E-8</v>
      </c>
      <c r="H50" s="1">
        <v>200</v>
      </c>
      <c r="I50" s="1">
        <v>2.9999999999999997E-4</v>
      </c>
      <c r="L50" s="4">
        <f t="shared" si="23"/>
        <v>91.73387622793291</v>
      </c>
      <c r="M50" s="2">
        <f t="shared" si="19"/>
        <v>79.8296666070122</v>
      </c>
      <c r="N50" s="2">
        <f t="shared" si="20"/>
        <v>3.9374085593127712</v>
      </c>
      <c r="O50" s="1">
        <v>1E-4</v>
      </c>
      <c r="P50" s="2">
        <f t="shared" si="21"/>
        <v>2.2095751225568736E-4</v>
      </c>
      <c r="Q50" s="1">
        <v>6.5000000000000002E-7</v>
      </c>
      <c r="R50" s="1">
        <v>12000</v>
      </c>
      <c r="S50" s="1">
        <v>2.9999999999999997E-4</v>
      </c>
    </row>
    <row r="51" spans="2:19" ht="15.75" customHeight="1" x14ac:dyDescent="0.25">
      <c r="B51" s="4">
        <f t="shared" si="22"/>
        <v>107.99214336079001</v>
      </c>
      <c r="C51" s="2">
        <f t="shared" si="16"/>
        <v>104.49092531119419</v>
      </c>
      <c r="D51" s="2">
        <f t="shared" si="17"/>
        <v>1.4964454926344748</v>
      </c>
      <c r="E51" s="1">
        <v>1E-4</v>
      </c>
      <c r="F51" s="2">
        <f t="shared" si="18"/>
        <v>5.8137767414994529E-4</v>
      </c>
      <c r="G51" s="1">
        <v>9.9999999999999995E-8</v>
      </c>
      <c r="H51" s="1">
        <v>200</v>
      </c>
      <c r="I51" s="1">
        <v>4.0000000000000002E-4</v>
      </c>
      <c r="L51" s="4">
        <f t="shared" si="23"/>
        <v>91.73387622793291</v>
      </c>
      <c r="M51" s="2">
        <f t="shared" si="19"/>
        <v>78.580279240929201</v>
      </c>
      <c r="N51" s="2">
        <f t="shared" si="20"/>
        <v>4.546527783257531</v>
      </c>
      <c r="O51" s="1">
        <v>1E-4</v>
      </c>
      <c r="P51" s="2">
        <f t="shared" si="21"/>
        <v>1.9135481877043667E-4</v>
      </c>
      <c r="Q51" s="1">
        <v>6.5000000000000002E-7</v>
      </c>
      <c r="R51" s="1">
        <v>12000</v>
      </c>
      <c r="S51" s="1">
        <v>4.0000000000000002E-4</v>
      </c>
    </row>
    <row r="52" spans="2:19" ht="15.75" customHeight="1" x14ac:dyDescent="0.25">
      <c r="B52" s="4">
        <f t="shared" si="22"/>
        <v>107.99214336079001</v>
      </c>
      <c r="C52" s="2">
        <f t="shared" si="16"/>
        <v>103.52182518111363</v>
      </c>
      <c r="D52" s="2">
        <f t="shared" si="17"/>
        <v>1.6730769230769229</v>
      </c>
      <c r="E52" s="1">
        <v>1E-4</v>
      </c>
      <c r="F52" s="2">
        <f t="shared" si="18"/>
        <v>5.2000000000000006E-4</v>
      </c>
      <c r="G52" s="1">
        <v>9.9999999999999995E-8</v>
      </c>
      <c r="H52" s="1">
        <v>200</v>
      </c>
      <c r="I52" s="1">
        <v>5.0000000000000001E-4</v>
      </c>
      <c r="L52" s="4">
        <f t="shared" si="23"/>
        <v>91.73387622793291</v>
      </c>
      <c r="M52" s="2">
        <f t="shared" si="19"/>
        <v>77.611179110848639</v>
      </c>
      <c r="N52" s="2">
        <f t="shared" si="20"/>
        <v>5.0831725924776343</v>
      </c>
      <c r="O52" s="1">
        <v>1E-4</v>
      </c>
      <c r="P52" s="2">
        <f t="shared" si="21"/>
        <v>1.7115295303713967E-4</v>
      </c>
      <c r="Q52" s="1">
        <v>6.5000000000000002E-7</v>
      </c>
      <c r="R52" s="1">
        <v>12000</v>
      </c>
      <c r="S52" s="1">
        <v>5.0000000000000001E-4</v>
      </c>
    </row>
    <row r="53" spans="2:19" ht="15.75" customHeight="1" x14ac:dyDescent="0.25">
      <c r="B53" s="4">
        <f t="shared" si="22"/>
        <v>107.99214336079001</v>
      </c>
      <c r="C53" s="2">
        <f t="shared" si="16"/>
        <v>102.73001272063738</v>
      </c>
      <c r="D53" s="2">
        <f t="shared" si="17"/>
        <v>1.8327639424211326</v>
      </c>
      <c r="E53" s="1">
        <v>1E-4</v>
      </c>
      <c r="F53" s="2">
        <f t="shared" si="18"/>
        <v>4.7469288317114399E-4</v>
      </c>
      <c r="G53" s="1">
        <v>9.9999999999999995E-8</v>
      </c>
      <c r="H53" s="1">
        <v>200</v>
      </c>
      <c r="I53" s="1">
        <v>5.9999999999999995E-4</v>
      </c>
      <c r="L53" s="4">
        <f t="shared" si="23"/>
        <v>91.73387622793291</v>
      </c>
      <c r="M53" s="2">
        <f t="shared" si="19"/>
        <v>76.819366650372388</v>
      </c>
      <c r="N53" s="2">
        <f t="shared" si="20"/>
        <v>5.5683365851840305</v>
      </c>
      <c r="O53" s="1">
        <v>1E-4</v>
      </c>
      <c r="P53" s="2">
        <f t="shared" si="21"/>
        <v>1.5624055527010622E-4</v>
      </c>
      <c r="Q53" s="1">
        <v>6.5000000000000002E-7</v>
      </c>
      <c r="R53" s="1">
        <v>12000</v>
      </c>
      <c r="S53" s="1">
        <v>5.9999999999999995E-4</v>
      </c>
    </row>
    <row r="54" spans="2:19" ht="15.75" customHeight="1" x14ac:dyDescent="0.25">
      <c r="B54" s="4">
        <f t="shared" si="22"/>
        <v>107.99214336079001</v>
      </c>
      <c r="C54" s="2">
        <f t="shared" si="16"/>
        <v>102.06054482433125</v>
      </c>
      <c r="D54" s="2">
        <f t="shared" si="17"/>
        <v>1.979611312037179</v>
      </c>
      <c r="E54" s="1">
        <v>1E-4</v>
      </c>
      <c r="F54" s="2">
        <f t="shared" si="18"/>
        <v>4.3948021245882865E-4</v>
      </c>
      <c r="G54" s="1">
        <v>9.9999999999999995E-8</v>
      </c>
      <c r="H54" s="1">
        <v>200</v>
      </c>
      <c r="I54" s="1">
        <v>6.9999999999999999E-4</v>
      </c>
      <c r="L54" s="4">
        <f t="shared" si="23"/>
        <v>91.733876227932896</v>
      </c>
      <c r="M54" s="2">
        <f t="shared" si="19"/>
        <v>76.149898754066243</v>
      </c>
      <c r="N54" s="2">
        <f t="shared" si="20"/>
        <v>6.0144909216725999</v>
      </c>
      <c r="O54" s="1">
        <v>1E-4</v>
      </c>
      <c r="P54" s="2">
        <f t="shared" si="21"/>
        <v>1.4465064646868855E-4</v>
      </c>
      <c r="Q54" s="1">
        <v>6.5000000000000002E-7</v>
      </c>
      <c r="R54" s="1">
        <v>12000</v>
      </c>
      <c r="S54" s="1">
        <v>6.9999999999999999E-4</v>
      </c>
    </row>
    <row r="55" spans="2:19" ht="15.75" customHeight="1" x14ac:dyDescent="0.25">
      <c r="B55" s="4">
        <f t="shared" si="22"/>
        <v>107.99214336079001</v>
      </c>
      <c r="C55" s="2">
        <f t="shared" si="16"/>
        <v>101.48062535455438</v>
      </c>
      <c r="D55" s="2">
        <f t="shared" si="17"/>
        <v>2.1162935110357615</v>
      </c>
      <c r="E55" s="1">
        <v>1E-4</v>
      </c>
      <c r="F55" s="2">
        <f t="shared" si="18"/>
        <v>4.1109609582188933E-4</v>
      </c>
      <c r="G55" s="1">
        <v>9.9999999999999995E-8</v>
      </c>
      <c r="H55" s="1">
        <v>200</v>
      </c>
      <c r="I55" s="1">
        <v>8.0000000000000004E-4</v>
      </c>
      <c r="L55" s="4">
        <f t="shared" si="23"/>
        <v>91.73387622793291</v>
      </c>
      <c r="M55" s="2">
        <f t="shared" si="19"/>
        <v>75.569979284289388</v>
      </c>
      <c r="N55" s="2">
        <f t="shared" si="20"/>
        <v>6.4297612527888823</v>
      </c>
      <c r="O55" s="1">
        <v>1E-4</v>
      </c>
      <c r="P55" s="2">
        <f t="shared" si="21"/>
        <v>1.3530828996529865E-4</v>
      </c>
      <c r="Q55" s="1">
        <v>6.5000000000000002E-7</v>
      </c>
      <c r="R55" s="1">
        <v>12000</v>
      </c>
      <c r="S55" s="1">
        <v>8.0000000000000004E-4</v>
      </c>
    </row>
    <row r="56" spans="2:19" ht="15.75" customHeight="1" x14ac:dyDescent="0.25">
      <c r="B56" s="4">
        <f t="shared" si="22"/>
        <v>107.99214336079001</v>
      </c>
      <c r="C56" s="2">
        <f t="shared" si="16"/>
        <v>100.96910013008056</v>
      </c>
      <c r="D56" s="2">
        <f t="shared" si="17"/>
        <v>2.2446682389517121</v>
      </c>
      <c r="E56" s="1">
        <v>1E-4</v>
      </c>
      <c r="F56" s="2">
        <f t="shared" si="18"/>
        <v>3.8758511609996354E-4</v>
      </c>
      <c r="G56" s="1">
        <v>9.9999999999999995E-8</v>
      </c>
      <c r="H56" s="1">
        <v>200</v>
      </c>
      <c r="I56" s="1">
        <v>8.9999999999999998E-4</v>
      </c>
      <c r="L56" s="4">
        <f t="shared" si="23"/>
        <v>91.73387622793291</v>
      </c>
      <c r="M56" s="2">
        <f t="shared" si="19"/>
        <v>75.058454059815574</v>
      </c>
      <c r="N56" s="2">
        <f t="shared" si="20"/>
        <v>6.8197916748862957</v>
      </c>
      <c r="O56" s="1">
        <v>1E-4</v>
      </c>
      <c r="P56" s="2">
        <f t="shared" si="21"/>
        <v>1.2756987918029113E-4</v>
      </c>
      <c r="Q56" s="1">
        <v>6.5000000000000002E-7</v>
      </c>
      <c r="R56" s="1">
        <v>12000</v>
      </c>
      <c r="S56" s="1">
        <v>8.9999999999999998E-4</v>
      </c>
    </row>
    <row r="57" spans="2:19" ht="15.75" customHeight="1" x14ac:dyDescent="0.25">
      <c r="B57" s="4">
        <f t="shared" si="22"/>
        <v>107.99214336079001</v>
      </c>
      <c r="C57" s="2">
        <f t="shared" si="16"/>
        <v>100.51152522447381</v>
      </c>
      <c r="D57" s="2">
        <f t="shared" si="17"/>
        <v>2.366088075508832</v>
      </c>
      <c r="E57" s="1">
        <v>1E-4</v>
      </c>
      <c r="F57" s="2">
        <f t="shared" si="18"/>
        <v>3.6769552621700473E-4</v>
      </c>
      <c r="G57" s="1">
        <v>9.9999999999999995E-8</v>
      </c>
      <c r="H57" s="1">
        <v>200</v>
      </c>
      <c r="I57" s="1">
        <v>1E-3</v>
      </c>
      <c r="L57" s="4">
        <f t="shared" si="23"/>
        <v>91.73387622793291</v>
      </c>
      <c r="M57" s="2">
        <f t="shared" si="19"/>
        <v>74.600879154208826</v>
      </c>
      <c r="N57" s="2">
        <f t="shared" si="20"/>
        <v>7.1886916201650761</v>
      </c>
      <c r="O57" s="1">
        <v>1E-4</v>
      </c>
      <c r="P57" s="2">
        <f t="shared" si="21"/>
        <v>1.2102341371266417E-4</v>
      </c>
      <c r="Q57" s="1">
        <v>6.5000000000000002E-7</v>
      </c>
      <c r="R57" s="1">
        <v>12000</v>
      </c>
      <c r="S57" s="1">
        <v>1E-3</v>
      </c>
    </row>
    <row r="58" spans="2:19" ht="15.75" customHeight="1" x14ac:dyDescent="0.25">
      <c r="B58" s="4">
        <f t="shared" si="22"/>
        <v>107.99214336079001</v>
      </c>
      <c r="C58" s="2">
        <f t="shared" si="16"/>
        <v>90.511525224473814</v>
      </c>
      <c r="D58" s="2">
        <f t="shared" si="17"/>
        <v>7.4822274631723724</v>
      </c>
      <c r="E58" s="1">
        <v>1E-4</v>
      </c>
      <c r="F58" s="2">
        <f t="shared" si="18"/>
        <v>1.1627553482998907E-4</v>
      </c>
      <c r="G58" s="1">
        <v>9.9999999999999995E-8</v>
      </c>
      <c r="H58" s="1">
        <v>200</v>
      </c>
      <c r="I58" s="1">
        <v>0.01</v>
      </c>
      <c r="L58" s="4">
        <f t="shared" si="23"/>
        <v>91.73387622793291</v>
      </c>
      <c r="M58" s="2">
        <f t="shared" si="19"/>
        <v>64.600879154208826</v>
      </c>
      <c r="N58" s="2">
        <f t="shared" si="20"/>
        <v>22.732638916287652</v>
      </c>
      <c r="O58" s="1">
        <v>1E-4</v>
      </c>
      <c r="P58" s="2">
        <f t="shared" si="21"/>
        <v>3.8270963754087336E-5</v>
      </c>
      <c r="Q58" s="1">
        <v>6.5000000000000002E-7</v>
      </c>
      <c r="R58" s="1">
        <v>12000</v>
      </c>
      <c r="S58" s="1">
        <v>0.01</v>
      </c>
    </row>
    <row r="59" spans="2:19" ht="15.75" customHeight="1" x14ac:dyDescent="0.25">
      <c r="B59" s="4">
        <f t="shared" si="22"/>
        <v>107.99214336079001</v>
      </c>
      <c r="C59" s="2">
        <f t="shared" si="16"/>
        <v>87.501225267834002</v>
      </c>
      <c r="D59" s="2">
        <f t="shared" si="17"/>
        <v>10.581467555178808</v>
      </c>
      <c r="E59" s="1">
        <v>1E-4</v>
      </c>
      <c r="F59" s="2">
        <f t="shared" si="18"/>
        <v>8.2219219164377869E-5</v>
      </c>
      <c r="G59" s="1">
        <v>9.9999999999999995E-8</v>
      </c>
      <c r="H59" s="1">
        <v>200</v>
      </c>
      <c r="I59" s="1">
        <v>0.02</v>
      </c>
      <c r="L59" s="4">
        <f t="shared" si="23"/>
        <v>91.733876227932896</v>
      </c>
      <c r="M59" s="2">
        <f t="shared" si="19"/>
        <v>61.590579197569006</v>
      </c>
      <c r="N59" s="2">
        <f t="shared" si="20"/>
        <v>32.148806263944415</v>
      </c>
      <c r="O59" s="1">
        <v>1E-4</v>
      </c>
      <c r="P59" s="2">
        <f t="shared" si="21"/>
        <v>2.7061657993059728E-5</v>
      </c>
      <c r="Q59" s="1">
        <v>6.5000000000000002E-7</v>
      </c>
      <c r="R59" s="1">
        <v>12000</v>
      </c>
      <c r="S59" s="1">
        <v>0.02</v>
      </c>
    </row>
    <row r="60" spans="2:19" ht="15.75" customHeight="1" x14ac:dyDescent="0.25">
      <c r="B60" s="4">
        <f t="shared" si="22"/>
        <v>107.99214336079001</v>
      </c>
      <c r="C60" s="2">
        <f t="shared" si="16"/>
        <v>85.740312677277188</v>
      </c>
      <c r="D60" s="2">
        <f t="shared" si="17"/>
        <v>12.959598120001743</v>
      </c>
      <c r="E60" s="1">
        <v>1E-4</v>
      </c>
      <c r="F60" s="2">
        <f t="shared" si="18"/>
        <v>6.7131711334261884E-5</v>
      </c>
      <c r="G60" s="1">
        <v>9.9999999999999995E-8</v>
      </c>
      <c r="H60" s="1">
        <v>200</v>
      </c>
      <c r="I60" s="1">
        <v>0.03</v>
      </c>
      <c r="L60" s="4">
        <f t="shared" si="23"/>
        <v>91.733876227932896</v>
      </c>
      <c r="M60" s="2">
        <f t="shared" si="19"/>
        <v>59.829666607012193</v>
      </c>
      <c r="N60" s="2">
        <f t="shared" si="20"/>
        <v>39.374085593127717</v>
      </c>
      <c r="O60" s="1">
        <v>1E-4</v>
      </c>
      <c r="P60" s="2">
        <f t="shared" si="21"/>
        <v>2.2095751225568735E-5</v>
      </c>
      <c r="Q60" s="1">
        <v>6.5000000000000002E-7</v>
      </c>
      <c r="R60" s="1">
        <v>12000</v>
      </c>
      <c r="S60" s="1">
        <v>0.03</v>
      </c>
    </row>
    <row r="61" spans="2:19" ht="15.75" customHeight="1" x14ac:dyDescent="0.25">
      <c r="B61" s="4">
        <f t="shared" si="22"/>
        <v>107.99214336079001</v>
      </c>
      <c r="C61" s="2">
        <f t="shared" si="16"/>
        <v>84.490925311194189</v>
      </c>
      <c r="D61" s="2">
        <f t="shared" si="17"/>
        <v>14.964454926344745</v>
      </c>
      <c r="E61" s="1">
        <v>1E-4</v>
      </c>
      <c r="F61" s="2">
        <f t="shared" si="18"/>
        <v>5.8137767414994537E-5</v>
      </c>
      <c r="G61" s="1">
        <v>9.9999999999999995E-8</v>
      </c>
      <c r="H61" s="1">
        <v>200</v>
      </c>
      <c r="I61" s="1">
        <v>0.04</v>
      </c>
      <c r="L61" s="4">
        <f t="shared" si="23"/>
        <v>91.733876227932896</v>
      </c>
      <c r="M61" s="2">
        <f t="shared" si="19"/>
        <v>58.580279240929194</v>
      </c>
      <c r="N61" s="2">
        <f t="shared" si="20"/>
        <v>45.465277832575303</v>
      </c>
      <c r="O61" s="1">
        <v>1E-4</v>
      </c>
      <c r="P61" s="2">
        <f t="shared" si="21"/>
        <v>1.9135481877043668E-5</v>
      </c>
      <c r="Q61" s="1">
        <v>6.5000000000000002E-7</v>
      </c>
      <c r="R61" s="1">
        <v>12000</v>
      </c>
      <c r="S61" s="1">
        <v>0.04</v>
      </c>
    </row>
    <row r="62" spans="2:19" ht="15.75" customHeight="1" x14ac:dyDescent="0.25">
      <c r="B62" s="4">
        <f t="shared" si="22"/>
        <v>107.99214336079001</v>
      </c>
      <c r="C62" s="2">
        <f t="shared" si="16"/>
        <v>83.521825181113627</v>
      </c>
      <c r="D62" s="2">
        <f t="shared" si="17"/>
        <v>16.73076923076923</v>
      </c>
      <c r="E62" s="1">
        <v>1E-4</v>
      </c>
      <c r="F62" s="2">
        <f t="shared" si="18"/>
        <v>5.2000000000000004E-5</v>
      </c>
      <c r="G62" s="1">
        <v>9.9999999999999995E-8</v>
      </c>
      <c r="H62" s="1">
        <v>200</v>
      </c>
      <c r="I62" s="1">
        <v>0.05</v>
      </c>
      <c r="L62" s="4">
        <f t="shared" si="23"/>
        <v>91.73387622793291</v>
      </c>
      <c r="M62" s="2">
        <f t="shared" si="19"/>
        <v>57.611179110848632</v>
      </c>
      <c r="N62" s="2">
        <f t="shared" si="20"/>
        <v>50.83172592477635</v>
      </c>
      <c r="O62" s="1">
        <v>1E-4</v>
      </c>
      <c r="P62" s="2">
        <f t="shared" si="21"/>
        <v>1.7115295303713965E-5</v>
      </c>
      <c r="Q62" s="1">
        <v>6.5000000000000002E-7</v>
      </c>
      <c r="R62" s="1">
        <v>12000</v>
      </c>
      <c r="S62" s="1">
        <v>0.05</v>
      </c>
    </row>
    <row r="63" spans="2:19" ht="15.75" customHeight="1" x14ac:dyDescent="0.25">
      <c r="B63" s="4">
        <f t="shared" si="22"/>
        <v>107.99214336079001</v>
      </c>
      <c r="C63" s="2">
        <f t="shared" si="16"/>
        <v>82.730012720637376</v>
      </c>
      <c r="D63" s="2">
        <f t="shared" si="17"/>
        <v>18.327639424211327</v>
      </c>
      <c r="E63" s="1">
        <v>1E-4</v>
      </c>
      <c r="F63" s="2">
        <f t="shared" si="18"/>
        <v>4.7469288317114401E-5</v>
      </c>
      <c r="G63" s="1">
        <v>9.9999999999999995E-8</v>
      </c>
      <c r="H63" s="1">
        <v>200</v>
      </c>
      <c r="I63" s="1">
        <v>0.06</v>
      </c>
      <c r="L63" s="4">
        <f t="shared" si="23"/>
        <v>91.733876227932896</v>
      </c>
      <c r="M63" s="2">
        <f t="shared" si="19"/>
        <v>56.81936665037238</v>
      </c>
      <c r="N63" s="2">
        <f t="shared" si="20"/>
        <v>55.683365851840307</v>
      </c>
      <c r="O63" s="1">
        <v>1E-4</v>
      </c>
      <c r="P63" s="2">
        <f t="shared" si="21"/>
        <v>1.562405552701062E-5</v>
      </c>
      <c r="Q63" s="1">
        <v>6.5000000000000002E-7</v>
      </c>
      <c r="R63" s="1">
        <v>12000</v>
      </c>
      <c r="S63" s="1">
        <v>0.06</v>
      </c>
    </row>
    <row r="64" spans="2:19" ht="15.75" customHeight="1" x14ac:dyDescent="0.25">
      <c r="B64" s="4">
        <f t="shared" si="22"/>
        <v>107.99214336079001</v>
      </c>
      <c r="C64" s="2">
        <f t="shared" si="16"/>
        <v>82.060544824331245</v>
      </c>
      <c r="D64" s="2">
        <f t="shared" si="17"/>
        <v>19.796113120371793</v>
      </c>
      <c r="E64" s="1">
        <v>1E-4</v>
      </c>
      <c r="F64" s="2">
        <f t="shared" si="18"/>
        <v>4.3948021245882861E-5</v>
      </c>
      <c r="G64" s="1">
        <v>9.9999999999999995E-8</v>
      </c>
      <c r="H64" s="1">
        <v>200</v>
      </c>
      <c r="I64" s="1">
        <v>7.0000000000000007E-2</v>
      </c>
      <c r="L64" s="4">
        <f t="shared" si="23"/>
        <v>91.733876227932896</v>
      </c>
      <c r="M64" s="2">
        <f t="shared" si="19"/>
        <v>56.14989875406625</v>
      </c>
      <c r="N64" s="2">
        <f t="shared" si="20"/>
        <v>60.144909216725999</v>
      </c>
      <c r="O64" s="1">
        <v>1E-4</v>
      </c>
      <c r="P64" s="2">
        <f t="shared" si="21"/>
        <v>1.4465064646868855E-5</v>
      </c>
      <c r="Q64" s="1">
        <v>6.5000000000000002E-7</v>
      </c>
      <c r="R64" s="1">
        <v>12000</v>
      </c>
      <c r="S64" s="1">
        <v>7.0000000000000007E-2</v>
      </c>
    </row>
    <row r="65" spans="1:19" ht="15.75" customHeight="1" x14ac:dyDescent="0.25">
      <c r="B65" s="4">
        <f t="shared" si="22"/>
        <v>107.99214336079001</v>
      </c>
      <c r="C65" s="2">
        <f t="shared" si="16"/>
        <v>81.480625354554377</v>
      </c>
      <c r="D65" s="2">
        <f t="shared" si="17"/>
        <v>21.162935110357616</v>
      </c>
      <c r="E65" s="1">
        <v>1E-4</v>
      </c>
      <c r="F65" s="2">
        <f t="shared" si="18"/>
        <v>4.1109609582188935E-5</v>
      </c>
      <c r="G65" s="1">
        <v>9.9999999999999995E-8</v>
      </c>
      <c r="H65" s="1">
        <v>200</v>
      </c>
      <c r="I65" s="1">
        <v>0.08</v>
      </c>
      <c r="L65" s="4">
        <f t="shared" si="23"/>
        <v>91.733876227932896</v>
      </c>
      <c r="M65" s="2">
        <f t="shared" si="19"/>
        <v>55.569979284289381</v>
      </c>
      <c r="N65" s="2">
        <f t="shared" si="20"/>
        <v>64.29761252788883</v>
      </c>
      <c r="O65" s="1">
        <v>1E-4</v>
      </c>
      <c r="P65" s="2">
        <f t="shared" si="21"/>
        <v>1.3530828996529864E-5</v>
      </c>
      <c r="Q65" s="1">
        <v>6.5000000000000002E-7</v>
      </c>
      <c r="R65" s="1">
        <v>12000</v>
      </c>
      <c r="S65" s="1">
        <v>0.08</v>
      </c>
    </row>
    <row r="66" spans="1:19" ht="15.75" customHeight="1" x14ac:dyDescent="0.25">
      <c r="B66" s="4">
        <f t="shared" si="22"/>
        <v>107.99214336079001</v>
      </c>
      <c r="C66" s="2">
        <f t="shared" si="16"/>
        <v>80.969100130080562</v>
      </c>
      <c r="D66" s="2">
        <f t="shared" si="17"/>
        <v>22.446682389517118</v>
      </c>
      <c r="E66" s="1">
        <v>1E-4</v>
      </c>
      <c r="F66" s="2">
        <f t="shared" si="18"/>
        <v>3.8758511609996356E-5</v>
      </c>
      <c r="G66" s="1">
        <v>9.9999999999999995E-8</v>
      </c>
      <c r="H66" s="1">
        <v>200</v>
      </c>
      <c r="I66" s="1">
        <v>0.09</v>
      </c>
      <c r="L66" s="4">
        <f t="shared" si="23"/>
        <v>91.73387622793291</v>
      </c>
      <c r="M66" s="2">
        <f t="shared" si="19"/>
        <v>55.058454059815574</v>
      </c>
      <c r="N66" s="2">
        <f t="shared" si="20"/>
        <v>68.197916748862966</v>
      </c>
      <c r="O66" s="1">
        <v>1E-4</v>
      </c>
      <c r="P66" s="2">
        <f t="shared" si="21"/>
        <v>1.2756987918029112E-5</v>
      </c>
      <c r="Q66" s="1">
        <v>6.5000000000000002E-7</v>
      </c>
      <c r="R66" s="1">
        <v>12000</v>
      </c>
      <c r="S66" s="1">
        <v>0.09</v>
      </c>
    </row>
    <row r="67" spans="1:19" ht="15.75" customHeight="1" x14ac:dyDescent="0.25">
      <c r="B67" s="4">
        <f t="shared" si="22"/>
        <v>107.99214336079001</v>
      </c>
      <c r="C67" s="2">
        <f t="shared" si="16"/>
        <v>80.511525224473814</v>
      </c>
      <c r="D67" s="2">
        <f t="shared" si="17"/>
        <v>23.660880755088318</v>
      </c>
      <c r="E67" s="1">
        <v>1E-4</v>
      </c>
      <c r="F67" s="2">
        <f t="shared" si="18"/>
        <v>3.6769552621700475E-5</v>
      </c>
      <c r="G67" s="1">
        <v>9.9999999999999995E-8</v>
      </c>
      <c r="H67" s="1">
        <v>200</v>
      </c>
      <c r="I67" s="1">
        <v>0.1</v>
      </c>
      <c r="L67" s="4">
        <f t="shared" si="23"/>
        <v>91.733876227932896</v>
      </c>
      <c r="M67" s="2">
        <f t="shared" si="19"/>
        <v>54.600879154208819</v>
      </c>
      <c r="N67" s="2">
        <f t="shared" si="20"/>
        <v>71.886916201650763</v>
      </c>
      <c r="O67" s="1">
        <v>1E-4</v>
      </c>
      <c r="P67" s="2">
        <f t="shared" si="21"/>
        <v>1.2102341371266416E-5</v>
      </c>
      <c r="Q67" s="1">
        <v>6.5000000000000002E-7</v>
      </c>
      <c r="R67" s="1">
        <v>12000</v>
      </c>
      <c r="S67" s="1">
        <v>0.1</v>
      </c>
    </row>
    <row r="73" spans="1:19" ht="15.75" customHeight="1" x14ac:dyDescent="0.25">
      <c r="A73" s="5" t="s">
        <v>9</v>
      </c>
      <c r="B73" s="3" t="s">
        <v>0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5</v>
      </c>
      <c r="H73" s="1" t="s">
        <v>6</v>
      </c>
      <c r="I73" s="1" t="s">
        <v>7</v>
      </c>
      <c r="K73" s="5" t="s">
        <v>8</v>
      </c>
      <c r="L73" s="3" t="s">
        <v>0</v>
      </c>
      <c r="M73" s="1" t="s">
        <v>1</v>
      </c>
      <c r="N73" s="1" t="s">
        <v>2</v>
      </c>
      <c r="O73" s="1" t="s">
        <v>3</v>
      </c>
      <c r="P73" s="1" t="s">
        <v>4</v>
      </c>
      <c r="Q73" s="1" t="s">
        <v>5</v>
      </c>
      <c r="R73" s="1" t="s">
        <v>6</v>
      </c>
      <c r="S73" s="1" t="s">
        <v>7</v>
      </c>
    </row>
    <row r="74" spans="1:19" ht="15.75" customHeight="1" x14ac:dyDescent="0.25">
      <c r="B74" s="4">
        <f>C74+20*LOG10(D74)</f>
        <v>137.11078247378452</v>
      </c>
      <c r="C74" s="2">
        <f t="shared" ref="C74:C93" si="24">20*LOG10(15*SQRT(1/(G74*I74*H74)))</f>
        <v>141.0914446942507</v>
      </c>
      <c r="D74" s="2">
        <f t="shared" ref="D74:D93" si="25">8.7*E74/F74</f>
        <v>0.63236363753466862</v>
      </c>
      <c r="E74" s="1">
        <v>5.0000000000000001E-4</v>
      </c>
      <c r="F74" s="2">
        <f t="shared" ref="F74:F93" si="26">0.52*SQRT(G74/(H74*I74))</f>
        <v>6.8789534087679354E-3</v>
      </c>
      <c r="G74" s="1">
        <v>1.7500000000000001E-8</v>
      </c>
      <c r="H74" s="1">
        <v>1</v>
      </c>
      <c r="I74" s="1">
        <v>1E-4</v>
      </c>
      <c r="L74" s="4">
        <f>M74+20*LOG10(N74)</f>
        <v>126.40851843983752</v>
      </c>
      <c r="M74" s="2">
        <f t="shared" ref="M74:M93" si="27">20*LOG10(15*SQRT(1/(Q74*S74*R74)))</f>
        <v>135.74031267727719</v>
      </c>
      <c r="N74" s="2">
        <f t="shared" ref="N74:N93" si="28">8.7*O74/P74</f>
        <v>0.34151539683034698</v>
      </c>
      <c r="O74" s="1">
        <v>5.0000000000000001E-4</v>
      </c>
      <c r="P74" s="2">
        <f t="shared" ref="P74:P93" si="29">0.52*SQRT(Q74/(R74*S74))</f>
        <v>1.2737346662472525E-2</v>
      </c>
      <c r="Q74" s="1">
        <v>5.9999999999999995E-8</v>
      </c>
      <c r="R74" s="1">
        <v>1</v>
      </c>
      <c r="S74" s="1">
        <v>1E-4</v>
      </c>
    </row>
    <row r="75" spans="1:19" ht="15.75" customHeight="1" x14ac:dyDescent="0.25">
      <c r="B75" s="4">
        <f t="shared" ref="B75:B93" si="30">C75+20*LOG10(D75)</f>
        <v>137.11078247378452</v>
      </c>
      <c r="C75" s="2">
        <f t="shared" si="24"/>
        <v>138.08114473761088</v>
      </c>
      <c r="D75" s="2">
        <f t="shared" si="25"/>
        <v>0.89429723255311222</v>
      </c>
      <c r="E75" s="1">
        <v>5.0000000000000001E-4</v>
      </c>
      <c r="F75" s="2">
        <f t="shared" si="26"/>
        <v>4.8641546028061243E-3</v>
      </c>
      <c r="G75" s="1">
        <v>1.7500000000000001E-8</v>
      </c>
      <c r="H75" s="1">
        <v>1</v>
      </c>
      <c r="I75" s="1">
        <v>2.0000000000000001E-4</v>
      </c>
      <c r="L75" s="4">
        <f t="shared" ref="L75:L93" si="31">M75+20*LOG10(N75)</f>
        <v>126.40851843983751</v>
      </c>
      <c r="M75" s="2">
        <f t="shared" si="27"/>
        <v>132.73001272063738</v>
      </c>
      <c r="N75" s="2">
        <f t="shared" si="28"/>
        <v>0.48297570595670608</v>
      </c>
      <c r="O75" s="1">
        <v>5.0000000000000001E-4</v>
      </c>
      <c r="P75" s="2">
        <f t="shared" si="29"/>
        <v>9.006664199358163E-3</v>
      </c>
      <c r="Q75" s="1">
        <v>5.9999999999999995E-8</v>
      </c>
      <c r="R75" s="1">
        <v>1</v>
      </c>
      <c r="S75" s="1">
        <v>2.0000000000000001E-4</v>
      </c>
    </row>
    <row r="76" spans="1:19" ht="15.75" customHeight="1" x14ac:dyDescent="0.25">
      <c r="B76" s="4">
        <f t="shared" si="30"/>
        <v>137.11078247378452</v>
      </c>
      <c r="C76" s="2">
        <f t="shared" si="24"/>
        <v>136.32023214705407</v>
      </c>
      <c r="D76" s="2">
        <f t="shared" si="25"/>
        <v>1.0952859490691154</v>
      </c>
      <c r="E76" s="1">
        <v>5.0000000000000001E-4</v>
      </c>
      <c r="F76" s="2">
        <f t="shared" si="26"/>
        <v>3.9715656022950617E-3</v>
      </c>
      <c r="G76" s="1">
        <v>1.7500000000000001E-8</v>
      </c>
      <c r="H76" s="1">
        <v>1</v>
      </c>
      <c r="I76" s="1">
        <v>2.9999999999999997E-4</v>
      </c>
      <c r="L76" s="4">
        <f t="shared" si="31"/>
        <v>126.40851843983751</v>
      </c>
      <c r="M76" s="2">
        <f t="shared" si="27"/>
        <v>130.96910013008056</v>
      </c>
      <c r="N76" s="2">
        <f t="shared" si="28"/>
        <v>0.5915220188772079</v>
      </c>
      <c r="O76" s="1">
        <v>5.0000000000000001E-4</v>
      </c>
      <c r="P76" s="2">
        <f t="shared" si="29"/>
        <v>7.3539105243400947E-3</v>
      </c>
      <c r="Q76" s="1">
        <v>5.9999999999999995E-8</v>
      </c>
      <c r="R76" s="1">
        <v>1</v>
      </c>
      <c r="S76" s="1">
        <v>2.9999999999999997E-4</v>
      </c>
    </row>
    <row r="77" spans="1:19" ht="15.75" customHeight="1" x14ac:dyDescent="0.25">
      <c r="B77" s="4">
        <f t="shared" si="30"/>
        <v>137.11078247378452</v>
      </c>
      <c r="C77" s="2">
        <f t="shared" si="24"/>
        <v>135.07084478097107</v>
      </c>
      <c r="D77" s="2">
        <f t="shared" si="25"/>
        <v>1.2647272750693372</v>
      </c>
      <c r="E77" s="1">
        <v>5.0000000000000001E-4</v>
      </c>
      <c r="F77" s="2">
        <f t="shared" si="26"/>
        <v>3.4394767043839677E-3</v>
      </c>
      <c r="G77" s="1">
        <v>1.7500000000000001E-8</v>
      </c>
      <c r="H77" s="1">
        <v>1</v>
      </c>
      <c r="I77" s="1">
        <v>4.0000000000000002E-4</v>
      </c>
      <c r="L77" s="4">
        <f t="shared" si="31"/>
        <v>126.40851843983751</v>
      </c>
      <c r="M77" s="2">
        <f t="shared" si="27"/>
        <v>129.71971276399756</v>
      </c>
      <c r="N77" s="2">
        <f t="shared" si="28"/>
        <v>0.68303079366069397</v>
      </c>
      <c r="O77" s="1">
        <v>5.0000000000000001E-4</v>
      </c>
      <c r="P77" s="2">
        <f t="shared" si="29"/>
        <v>6.3686733312362624E-3</v>
      </c>
      <c r="Q77" s="1">
        <v>5.9999999999999995E-8</v>
      </c>
      <c r="R77" s="1">
        <v>1</v>
      </c>
      <c r="S77" s="1">
        <v>4.0000000000000002E-4</v>
      </c>
    </row>
    <row r="78" spans="1:19" ht="15.75" customHeight="1" x14ac:dyDescent="0.25">
      <c r="B78" s="4">
        <f t="shared" si="30"/>
        <v>137.11078247378452</v>
      </c>
      <c r="C78" s="2">
        <f t="shared" si="24"/>
        <v>134.10174465089051</v>
      </c>
      <c r="D78" s="2">
        <f t="shared" si="25"/>
        <v>1.4140080800265562</v>
      </c>
      <c r="E78" s="1">
        <v>5.0000000000000001E-4</v>
      </c>
      <c r="F78" s="2">
        <f t="shared" si="26"/>
        <v>3.076361487211801E-3</v>
      </c>
      <c r="G78" s="1">
        <v>1.7500000000000001E-8</v>
      </c>
      <c r="H78" s="1">
        <v>1</v>
      </c>
      <c r="I78" s="1">
        <v>5.0000000000000001E-4</v>
      </c>
      <c r="L78" s="4">
        <f t="shared" si="31"/>
        <v>126.40851843983751</v>
      </c>
      <c r="M78" s="2">
        <f t="shared" si="27"/>
        <v>128.750612633917</v>
      </c>
      <c r="N78" s="2">
        <f t="shared" si="28"/>
        <v>0.76365164267547181</v>
      </c>
      <c r="O78" s="1">
        <v>5.0000000000000001E-4</v>
      </c>
      <c r="P78" s="2">
        <f t="shared" si="29"/>
        <v>5.6963145980537281E-3</v>
      </c>
      <c r="Q78" s="1">
        <v>5.9999999999999995E-8</v>
      </c>
      <c r="R78" s="1">
        <v>1</v>
      </c>
      <c r="S78" s="1">
        <v>5.0000000000000001E-4</v>
      </c>
    </row>
    <row r="79" spans="1:19" ht="15.75" customHeight="1" x14ac:dyDescent="0.25">
      <c r="B79" s="4">
        <f t="shared" si="30"/>
        <v>137.11078247378452</v>
      </c>
      <c r="C79" s="2">
        <f t="shared" si="24"/>
        <v>133.30993219041426</v>
      </c>
      <c r="D79" s="2">
        <f t="shared" si="25"/>
        <v>1.5489682438502299</v>
      </c>
      <c r="E79" s="1">
        <v>5.0000000000000001E-4</v>
      </c>
      <c r="F79" s="2">
        <f t="shared" si="26"/>
        <v>2.8083209693100732E-3</v>
      </c>
      <c r="G79" s="1">
        <v>1.7500000000000001E-8</v>
      </c>
      <c r="H79" s="1">
        <v>1</v>
      </c>
      <c r="I79" s="1">
        <v>5.9999999999999995E-4</v>
      </c>
      <c r="L79" s="4">
        <f t="shared" si="31"/>
        <v>126.40851843983751</v>
      </c>
      <c r="M79" s="2">
        <f t="shared" si="27"/>
        <v>127.95880017344075</v>
      </c>
      <c r="N79" s="2">
        <f t="shared" si="28"/>
        <v>0.83653846153846134</v>
      </c>
      <c r="O79" s="1">
        <v>5.0000000000000001E-4</v>
      </c>
      <c r="P79" s="2">
        <f t="shared" si="29"/>
        <v>5.2000000000000006E-3</v>
      </c>
      <c r="Q79" s="1">
        <v>5.9999999999999995E-8</v>
      </c>
      <c r="R79" s="1">
        <v>1</v>
      </c>
      <c r="S79" s="1">
        <v>5.9999999999999995E-4</v>
      </c>
    </row>
    <row r="80" spans="1:19" ht="15.75" customHeight="1" x14ac:dyDescent="0.25">
      <c r="B80" s="4">
        <f t="shared" si="30"/>
        <v>137.1107824737845</v>
      </c>
      <c r="C80" s="2">
        <f t="shared" si="24"/>
        <v>132.64046429410811</v>
      </c>
      <c r="D80" s="2">
        <f t="shared" si="25"/>
        <v>1.6730769230769227</v>
      </c>
      <c r="E80" s="1">
        <v>5.0000000000000001E-4</v>
      </c>
      <c r="F80" s="2">
        <f t="shared" si="26"/>
        <v>2.6000000000000003E-3</v>
      </c>
      <c r="G80" s="1">
        <v>1.7500000000000001E-8</v>
      </c>
      <c r="H80" s="1">
        <v>1</v>
      </c>
      <c r="I80" s="1">
        <v>6.9999999999999999E-4</v>
      </c>
      <c r="L80" s="4">
        <f t="shared" si="31"/>
        <v>126.40851843983751</v>
      </c>
      <c r="M80" s="2">
        <f t="shared" si="27"/>
        <v>127.28933227713462</v>
      </c>
      <c r="N80" s="2">
        <f t="shared" si="28"/>
        <v>0.90356480891263435</v>
      </c>
      <c r="O80" s="1">
        <v>5.0000000000000001E-4</v>
      </c>
      <c r="P80" s="2">
        <f t="shared" si="29"/>
        <v>4.8142645188172673E-3</v>
      </c>
      <c r="Q80" s="1">
        <v>5.9999999999999995E-8</v>
      </c>
      <c r="R80" s="1">
        <v>1</v>
      </c>
      <c r="S80" s="1">
        <v>6.9999999999999999E-4</v>
      </c>
    </row>
    <row r="81" spans="1:19" ht="15.75" customHeight="1" x14ac:dyDescent="0.25">
      <c r="B81" s="4">
        <f t="shared" si="30"/>
        <v>137.11078247378452</v>
      </c>
      <c r="C81" s="2">
        <f t="shared" si="24"/>
        <v>132.06054482433126</v>
      </c>
      <c r="D81" s="2">
        <f t="shared" si="25"/>
        <v>1.7885944651062244</v>
      </c>
      <c r="E81" s="1">
        <v>5.0000000000000001E-4</v>
      </c>
      <c r="F81" s="2">
        <f t="shared" si="26"/>
        <v>2.4320773014030622E-3</v>
      </c>
      <c r="G81" s="1">
        <v>1.7500000000000001E-8</v>
      </c>
      <c r="H81" s="1">
        <v>1</v>
      </c>
      <c r="I81" s="1">
        <v>8.0000000000000004E-4</v>
      </c>
      <c r="L81" s="4">
        <f t="shared" si="31"/>
        <v>126.40851843983751</v>
      </c>
      <c r="M81" s="2">
        <f t="shared" si="27"/>
        <v>126.70941280735775</v>
      </c>
      <c r="N81" s="2">
        <f t="shared" si="28"/>
        <v>0.96595141191341216</v>
      </c>
      <c r="O81" s="1">
        <v>5.0000000000000001E-4</v>
      </c>
      <c r="P81" s="2">
        <f t="shared" si="29"/>
        <v>4.5033320996790815E-3</v>
      </c>
      <c r="Q81" s="1">
        <v>5.9999999999999995E-8</v>
      </c>
      <c r="R81" s="1">
        <v>1</v>
      </c>
      <c r="S81" s="1">
        <v>8.0000000000000004E-4</v>
      </c>
    </row>
    <row r="82" spans="1:19" ht="15.75" customHeight="1" x14ac:dyDescent="0.25">
      <c r="B82" s="4">
        <f t="shared" si="30"/>
        <v>137.11078247378452</v>
      </c>
      <c r="C82" s="2">
        <f t="shared" si="24"/>
        <v>131.54901959985744</v>
      </c>
      <c r="D82" s="2">
        <f t="shared" si="25"/>
        <v>1.8970909126040056</v>
      </c>
      <c r="E82" s="1">
        <v>5.0000000000000001E-4</v>
      </c>
      <c r="F82" s="2">
        <f t="shared" si="26"/>
        <v>2.292984469589312E-3</v>
      </c>
      <c r="G82" s="1">
        <v>1.7500000000000001E-8</v>
      </c>
      <c r="H82" s="1">
        <v>1</v>
      </c>
      <c r="I82" s="1">
        <v>8.9999999999999998E-4</v>
      </c>
      <c r="L82" s="4">
        <f t="shared" si="31"/>
        <v>126.40851843983751</v>
      </c>
      <c r="M82" s="2">
        <f t="shared" si="27"/>
        <v>126.19788758288394</v>
      </c>
      <c r="N82" s="2">
        <f t="shared" si="28"/>
        <v>1.0245461904910409</v>
      </c>
      <c r="O82" s="1">
        <v>5.0000000000000001E-4</v>
      </c>
      <c r="P82" s="2">
        <f t="shared" si="29"/>
        <v>4.2457822208241749E-3</v>
      </c>
      <c r="Q82" s="1">
        <v>5.9999999999999995E-8</v>
      </c>
      <c r="R82" s="1">
        <v>1</v>
      </c>
      <c r="S82" s="1">
        <v>8.9999999999999998E-4</v>
      </c>
    </row>
    <row r="83" spans="1:19" ht="15.75" customHeight="1" x14ac:dyDescent="0.25">
      <c r="B83" s="4">
        <f t="shared" si="30"/>
        <v>137.11078247378452</v>
      </c>
      <c r="C83" s="2">
        <f t="shared" si="24"/>
        <v>131.0914446942507</v>
      </c>
      <c r="D83" s="2">
        <f t="shared" si="25"/>
        <v>1.9997094040786967</v>
      </c>
      <c r="E83" s="1">
        <v>5.0000000000000001E-4</v>
      </c>
      <c r="F83" s="2">
        <f t="shared" si="26"/>
        <v>2.1753160689885966E-3</v>
      </c>
      <c r="G83" s="1">
        <v>1.7500000000000001E-8</v>
      </c>
      <c r="H83" s="1">
        <v>1</v>
      </c>
      <c r="I83" s="1">
        <v>1E-3</v>
      </c>
      <c r="L83" s="4">
        <f t="shared" si="31"/>
        <v>126.40851843983751</v>
      </c>
      <c r="M83" s="2">
        <f t="shared" si="27"/>
        <v>125.74031267727719</v>
      </c>
      <c r="N83" s="2">
        <f t="shared" si="28"/>
        <v>1.079966510000145</v>
      </c>
      <c r="O83" s="1">
        <v>5.0000000000000001E-4</v>
      </c>
      <c r="P83" s="2">
        <f t="shared" si="29"/>
        <v>4.0279026800557139E-3</v>
      </c>
      <c r="Q83" s="1">
        <v>5.9999999999999995E-8</v>
      </c>
      <c r="R83" s="1">
        <v>1</v>
      </c>
      <c r="S83" s="1">
        <v>1E-3</v>
      </c>
    </row>
    <row r="84" spans="1:19" ht="15.75" customHeight="1" x14ac:dyDescent="0.25">
      <c r="B84" s="4">
        <f t="shared" si="30"/>
        <v>137.1107824737845</v>
      </c>
      <c r="C84" s="2">
        <f t="shared" si="24"/>
        <v>121.09144469425068</v>
      </c>
      <c r="D84" s="2">
        <f t="shared" si="25"/>
        <v>6.3236363753466858</v>
      </c>
      <c r="E84" s="1">
        <v>5.0000000000000001E-4</v>
      </c>
      <c r="F84" s="2">
        <f t="shared" si="26"/>
        <v>6.8789534087679359E-4</v>
      </c>
      <c r="G84" s="1">
        <v>1.7500000000000001E-8</v>
      </c>
      <c r="H84" s="1">
        <v>1</v>
      </c>
      <c r="I84" s="1">
        <v>0.01</v>
      </c>
      <c r="L84" s="4">
        <f t="shared" si="31"/>
        <v>126.40851843983752</v>
      </c>
      <c r="M84" s="2">
        <f t="shared" si="27"/>
        <v>115.74031267727719</v>
      </c>
      <c r="N84" s="2">
        <f t="shared" si="28"/>
        <v>3.4151539683034695</v>
      </c>
      <c r="O84" s="1">
        <v>5.0000000000000001E-4</v>
      </c>
      <c r="P84" s="2">
        <f t="shared" si="29"/>
        <v>1.2737346662472526E-3</v>
      </c>
      <c r="Q84" s="1">
        <v>5.9999999999999995E-8</v>
      </c>
      <c r="R84" s="1">
        <v>1</v>
      </c>
      <c r="S84" s="1">
        <v>0.01</v>
      </c>
    </row>
    <row r="85" spans="1:19" ht="15.75" customHeight="1" x14ac:dyDescent="0.25">
      <c r="B85" s="4">
        <f t="shared" si="30"/>
        <v>137.1107824737845</v>
      </c>
      <c r="C85" s="2">
        <f t="shared" si="24"/>
        <v>118.08114473761087</v>
      </c>
      <c r="D85" s="2">
        <f t="shared" si="25"/>
        <v>8.9429723255311231</v>
      </c>
      <c r="E85" s="1">
        <v>5.0000000000000001E-4</v>
      </c>
      <c r="F85" s="2">
        <f t="shared" si="26"/>
        <v>4.8641546028061242E-4</v>
      </c>
      <c r="G85" s="1">
        <v>1.7500000000000001E-8</v>
      </c>
      <c r="H85" s="1">
        <v>1</v>
      </c>
      <c r="I85" s="1">
        <v>0.02</v>
      </c>
      <c r="L85" s="4">
        <f t="shared" si="31"/>
        <v>126.40851843983751</v>
      </c>
      <c r="M85" s="2">
        <f t="shared" si="27"/>
        <v>112.73001272063738</v>
      </c>
      <c r="N85" s="2">
        <f t="shared" si="28"/>
        <v>4.8297570595670614</v>
      </c>
      <c r="O85" s="1">
        <v>5.0000000000000001E-4</v>
      </c>
      <c r="P85" s="2">
        <f t="shared" si="29"/>
        <v>9.0066641993581621E-4</v>
      </c>
      <c r="Q85" s="1">
        <v>5.9999999999999995E-8</v>
      </c>
      <c r="R85" s="1">
        <v>1</v>
      </c>
      <c r="S85" s="1">
        <v>0.02</v>
      </c>
    </row>
    <row r="86" spans="1:19" ht="15.75" customHeight="1" x14ac:dyDescent="0.25">
      <c r="B86" s="4">
        <f t="shared" si="30"/>
        <v>137.1107824737845</v>
      </c>
      <c r="C86" s="2">
        <f t="shared" si="24"/>
        <v>116.32023214705406</v>
      </c>
      <c r="D86" s="2">
        <f t="shared" si="25"/>
        <v>10.952859490691154</v>
      </c>
      <c r="E86" s="1">
        <v>5.0000000000000001E-4</v>
      </c>
      <c r="F86" s="2">
        <f t="shared" si="26"/>
        <v>3.9715656022950619E-4</v>
      </c>
      <c r="G86" s="1">
        <v>1.7500000000000001E-8</v>
      </c>
      <c r="H86" s="1">
        <v>1</v>
      </c>
      <c r="I86" s="1">
        <v>0.03</v>
      </c>
      <c r="L86" s="4">
        <f t="shared" si="31"/>
        <v>126.40851843983751</v>
      </c>
      <c r="M86" s="2">
        <f t="shared" si="27"/>
        <v>110.96910013008056</v>
      </c>
      <c r="N86" s="2">
        <f t="shared" si="28"/>
        <v>5.9152201887720794</v>
      </c>
      <c r="O86" s="1">
        <v>5.0000000000000001E-4</v>
      </c>
      <c r="P86" s="2">
        <f t="shared" si="29"/>
        <v>7.3539105243400945E-4</v>
      </c>
      <c r="Q86" s="1">
        <v>5.9999999999999995E-8</v>
      </c>
      <c r="R86" s="1">
        <v>1</v>
      </c>
      <c r="S86" s="1">
        <v>0.03</v>
      </c>
    </row>
    <row r="87" spans="1:19" ht="15.75" customHeight="1" x14ac:dyDescent="0.25">
      <c r="B87" s="4">
        <f t="shared" si="30"/>
        <v>137.1107824737845</v>
      </c>
      <c r="C87" s="2">
        <f t="shared" si="24"/>
        <v>115.07084478097106</v>
      </c>
      <c r="D87" s="2">
        <f t="shared" si="25"/>
        <v>12.647272750693372</v>
      </c>
      <c r="E87" s="1">
        <v>5.0000000000000001E-4</v>
      </c>
      <c r="F87" s="2">
        <f t="shared" si="26"/>
        <v>3.4394767043839679E-4</v>
      </c>
      <c r="G87" s="1">
        <v>1.7500000000000001E-8</v>
      </c>
      <c r="H87" s="1">
        <v>1</v>
      </c>
      <c r="I87" s="1">
        <v>0.04</v>
      </c>
      <c r="L87" s="4">
        <f t="shared" si="31"/>
        <v>126.40851843983751</v>
      </c>
      <c r="M87" s="2">
        <f t="shared" si="27"/>
        <v>109.71971276399756</v>
      </c>
      <c r="N87" s="2">
        <f t="shared" si="28"/>
        <v>6.830307936606939</v>
      </c>
      <c r="O87" s="1">
        <v>5.0000000000000001E-4</v>
      </c>
      <c r="P87" s="2">
        <f t="shared" si="29"/>
        <v>6.3686733312362629E-4</v>
      </c>
      <c r="Q87" s="1">
        <v>5.9999999999999995E-8</v>
      </c>
      <c r="R87" s="1">
        <v>1</v>
      </c>
      <c r="S87" s="1">
        <v>0.04</v>
      </c>
    </row>
    <row r="88" spans="1:19" ht="15.75" customHeight="1" x14ac:dyDescent="0.25">
      <c r="B88" s="4">
        <f t="shared" si="30"/>
        <v>137.1107824737845</v>
      </c>
      <c r="C88" s="2">
        <f t="shared" si="24"/>
        <v>114.1017446508905</v>
      </c>
      <c r="D88" s="2">
        <f t="shared" si="25"/>
        <v>14.140080800265565</v>
      </c>
      <c r="E88" s="1">
        <v>5.0000000000000001E-4</v>
      </c>
      <c r="F88" s="2">
        <f t="shared" si="26"/>
        <v>3.0763614872118003E-4</v>
      </c>
      <c r="G88" s="1">
        <v>1.7500000000000001E-8</v>
      </c>
      <c r="H88" s="1">
        <v>1</v>
      </c>
      <c r="I88" s="1">
        <v>0.05</v>
      </c>
      <c r="L88" s="4">
        <f t="shared" si="31"/>
        <v>126.40851843983752</v>
      </c>
      <c r="M88" s="2">
        <f t="shared" si="27"/>
        <v>108.750612633917</v>
      </c>
      <c r="N88" s="2">
        <f t="shared" si="28"/>
        <v>7.6365164267547216</v>
      </c>
      <c r="O88" s="1">
        <v>5.0000000000000001E-4</v>
      </c>
      <c r="P88" s="2">
        <f t="shared" si="29"/>
        <v>5.6963145980537262E-4</v>
      </c>
      <c r="Q88" s="1">
        <v>5.9999999999999995E-8</v>
      </c>
      <c r="R88" s="1">
        <v>1</v>
      </c>
      <c r="S88" s="1">
        <v>0.05</v>
      </c>
    </row>
    <row r="89" spans="1:19" ht="15.75" customHeight="1" x14ac:dyDescent="0.25">
      <c r="B89" s="4">
        <f t="shared" si="30"/>
        <v>137.1107824737845</v>
      </c>
      <c r="C89" s="2">
        <f t="shared" si="24"/>
        <v>113.30993219041424</v>
      </c>
      <c r="D89" s="2">
        <f t="shared" si="25"/>
        <v>15.4896824385023</v>
      </c>
      <c r="E89" s="1">
        <v>5.0000000000000001E-4</v>
      </c>
      <c r="F89" s="2">
        <f t="shared" si="26"/>
        <v>2.8083209693100734E-4</v>
      </c>
      <c r="G89" s="1">
        <v>1.7500000000000001E-8</v>
      </c>
      <c r="H89" s="1">
        <v>1</v>
      </c>
      <c r="I89" s="1">
        <v>0.06</v>
      </c>
      <c r="L89" s="4">
        <f t="shared" si="31"/>
        <v>126.40851843983751</v>
      </c>
      <c r="M89" s="2">
        <f t="shared" si="27"/>
        <v>107.95880017344075</v>
      </c>
      <c r="N89" s="2">
        <f t="shared" si="28"/>
        <v>8.3653846153846132</v>
      </c>
      <c r="O89" s="1">
        <v>5.0000000000000001E-4</v>
      </c>
      <c r="P89" s="2">
        <f t="shared" si="29"/>
        <v>5.2000000000000006E-4</v>
      </c>
      <c r="Q89" s="1">
        <v>5.9999999999999995E-8</v>
      </c>
      <c r="R89" s="1">
        <v>1</v>
      </c>
      <c r="S89" s="1">
        <v>0.06</v>
      </c>
    </row>
    <row r="90" spans="1:19" ht="15.75" customHeight="1" x14ac:dyDescent="0.25">
      <c r="B90" s="4">
        <f t="shared" si="30"/>
        <v>137.1107824737845</v>
      </c>
      <c r="C90" s="2">
        <f t="shared" si="24"/>
        <v>112.64046429410811</v>
      </c>
      <c r="D90" s="2">
        <f t="shared" si="25"/>
        <v>16.730769230769226</v>
      </c>
      <c r="E90" s="1">
        <v>5.0000000000000001E-4</v>
      </c>
      <c r="F90" s="2">
        <f t="shared" si="26"/>
        <v>2.6000000000000003E-4</v>
      </c>
      <c r="G90" s="1">
        <v>1.7500000000000001E-8</v>
      </c>
      <c r="H90" s="1">
        <v>1</v>
      </c>
      <c r="I90" s="1">
        <v>7.0000000000000007E-2</v>
      </c>
      <c r="L90" s="4">
        <f t="shared" si="31"/>
        <v>126.40851843983751</v>
      </c>
      <c r="M90" s="2">
        <f t="shared" si="27"/>
        <v>107.28933227713462</v>
      </c>
      <c r="N90" s="2">
        <f t="shared" si="28"/>
        <v>9.0356480891263438</v>
      </c>
      <c r="O90" s="1">
        <v>5.0000000000000001E-4</v>
      </c>
      <c r="P90" s="2">
        <f t="shared" si="29"/>
        <v>4.8142645188172672E-4</v>
      </c>
      <c r="Q90" s="1">
        <v>5.9999999999999995E-8</v>
      </c>
      <c r="R90" s="1">
        <v>1</v>
      </c>
      <c r="S90" s="1">
        <v>7.0000000000000007E-2</v>
      </c>
    </row>
    <row r="91" spans="1:19" ht="15.75" customHeight="1" x14ac:dyDescent="0.25">
      <c r="B91" s="4">
        <f t="shared" si="30"/>
        <v>137.1107824737845</v>
      </c>
      <c r="C91" s="2">
        <f t="shared" si="24"/>
        <v>112.06054482433125</v>
      </c>
      <c r="D91" s="2">
        <f t="shared" si="25"/>
        <v>17.885944651062246</v>
      </c>
      <c r="E91" s="1">
        <v>5.0000000000000001E-4</v>
      </c>
      <c r="F91" s="2">
        <f t="shared" si="26"/>
        <v>2.4320773014030621E-4</v>
      </c>
      <c r="G91" s="1">
        <v>1.7500000000000001E-8</v>
      </c>
      <c r="H91" s="1">
        <v>1</v>
      </c>
      <c r="I91" s="1">
        <v>0.08</v>
      </c>
      <c r="L91" s="4">
        <f t="shared" si="31"/>
        <v>126.40851843983751</v>
      </c>
      <c r="M91" s="2">
        <f t="shared" si="27"/>
        <v>106.70941280735775</v>
      </c>
      <c r="N91" s="2">
        <f t="shared" si="28"/>
        <v>9.6595141191341227</v>
      </c>
      <c r="O91" s="1">
        <v>5.0000000000000001E-4</v>
      </c>
      <c r="P91" s="2">
        <f t="shared" si="29"/>
        <v>4.503332099679081E-4</v>
      </c>
      <c r="Q91" s="1">
        <v>5.9999999999999995E-8</v>
      </c>
      <c r="R91" s="1">
        <v>1</v>
      </c>
      <c r="S91" s="1">
        <v>0.08</v>
      </c>
    </row>
    <row r="92" spans="1:19" ht="15.75" customHeight="1" x14ac:dyDescent="0.25">
      <c r="B92" s="4">
        <f t="shared" si="30"/>
        <v>137.1107824737845</v>
      </c>
      <c r="C92" s="2">
        <f t="shared" si="24"/>
        <v>111.54901959985743</v>
      </c>
      <c r="D92" s="2">
        <f t="shared" si="25"/>
        <v>18.970909126040056</v>
      </c>
      <c r="E92" s="1">
        <v>5.0000000000000001E-4</v>
      </c>
      <c r="F92" s="2">
        <f t="shared" si="26"/>
        <v>2.292984469589312E-4</v>
      </c>
      <c r="G92" s="1">
        <v>1.7500000000000001E-8</v>
      </c>
      <c r="H92" s="1">
        <v>1</v>
      </c>
      <c r="I92" s="1">
        <v>0.09</v>
      </c>
      <c r="L92" s="4">
        <f t="shared" si="31"/>
        <v>126.40851843983751</v>
      </c>
      <c r="M92" s="2">
        <f t="shared" si="27"/>
        <v>106.19788758288394</v>
      </c>
      <c r="N92" s="2">
        <f t="shared" si="28"/>
        <v>10.245461904910409</v>
      </c>
      <c r="O92" s="1">
        <v>5.0000000000000001E-4</v>
      </c>
      <c r="P92" s="2">
        <f t="shared" si="29"/>
        <v>4.2457822208241751E-4</v>
      </c>
      <c r="Q92" s="1">
        <v>5.9999999999999995E-8</v>
      </c>
      <c r="R92" s="1">
        <v>1</v>
      </c>
      <c r="S92" s="1">
        <v>0.09</v>
      </c>
    </row>
    <row r="93" spans="1:19" ht="15.75" customHeight="1" x14ac:dyDescent="0.25">
      <c r="B93" s="4">
        <f t="shared" si="30"/>
        <v>137.1107824737845</v>
      </c>
      <c r="C93" s="2">
        <f t="shared" si="24"/>
        <v>111.09144469425068</v>
      </c>
      <c r="D93" s="2">
        <f t="shared" si="25"/>
        <v>19.997094040786969</v>
      </c>
      <c r="E93" s="1">
        <v>5.0000000000000001E-4</v>
      </c>
      <c r="F93" s="2">
        <f t="shared" si="26"/>
        <v>2.1753160689885965E-4</v>
      </c>
      <c r="G93" s="1">
        <v>1.7500000000000001E-8</v>
      </c>
      <c r="H93" s="1">
        <v>1</v>
      </c>
      <c r="I93" s="1">
        <v>0.1</v>
      </c>
      <c r="L93" s="4">
        <f t="shared" si="31"/>
        <v>126.40851843983751</v>
      </c>
      <c r="M93" s="2">
        <f t="shared" si="27"/>
        <v>105.74031267727719</v>
      </c>
      <c r="N93" s="2">
        <f t="shared" si="28"/>
        <v>10.799665100001452</v>
      </c>
      <c r="O93" s="1">
        <v>5.0000000000000001E-4</v>
      </c>
      <c r="P93" s="2">
        <f t="shared" si="29"/>
        <v>4.0279026800557133E-4</v>
      </c>
      <c r="Q93" s="1">
        <v>5.9999999999999995E-8</v>
      </c>
      <c r="R93" s="1">
        <v>1</v>
      </c>
      <c r="S93" s="1">
        <v>0.1</v>
      </c>
    </row>
    <row r="96" spans="1:19" ht="15.75" customHeight="1" x14ac:dyDescent="0.25">
      <c r="A96" s="5" t="s">
        <v>10</v>
      </c>
      <c r="B96" s="3" t="s">
        <v>0</v>
      </c>
      <c r="C96" s="1" t="s">
        <v>1</v>
      </c>
      <c r="D96" s="1" t="s">
        <v>2</v>
      </c>
      <c r="E96" s="1" t="s">
        <v>3</v>
      </c>
      <c r="F96" s="1" t="s">
        <v>4</v>
      </c>
      <c r="G96" s="1" t="s">
        <v>5</v>
      </c>
      <c r="H96" s="1" t="s">
        <v>6</v>
      </c>
      <c r="I96" s="1" t="s">
        <v>7</v>
      </c>
      <c r="K96" s="5" t="s">
        <v>11</v>
      </c>
      <c r="L96" s="3" t="s">
        <v>0</v>
      </c>
      <c r="M96" s="1" t="s">
        <v>1</v>
      </c>
      <c r="N96" s="1" t="s">
        <v>2</v>
      </c>
      <c r="O96" s="1" t="s">
        <v>3</v>
      </c>
      <c r="P96" s="1" t="s">
        <v>4</v>
      </c>
      <c r="Q96" s="1" t="s">
        <v>5</v>
      </c>
      <c r="R96" s="1" t="s">
        <v>6</v>
      </c>
      <c r="S96" s="1" t="s">
        <v>7</v>
      </c>
    </row>
    <row r="97" spans="2:19" ht="15.75" customHeight="1" x14ac:dyDescent="0.25">
      <c r="B97" s="4">
        <f>C97+20*LOG10(D97)</f>
        <v>132.42911835311713</v>
      </c>
      <c r="C97" s="2">
        <f t="shared" ref="C97:C116" si="32">20*LOG10(15*SQRT(1/(G97*I97*H97)))</f>
        <v>138.750612633917</v>
      </c>
      <c r="D97" s="2">
        <f t="shared" ref="D97:D116" si="33">8.7*E97/F97</f>
        <v>0.48297570595670608</v>
      </c>
      <c r="E97" s="1">
        <v>5.0000000000000001E-4</v>
      </c>
      <c r="F97" s="2">
        <f t="shared" ref="F97:F116" si="34">0.52*SQRT(G97/(H97*I97))</f>
        <v>9.006664199358163E-3</v>
      </c>
      <c r="G97" s="1">
        <v>2.9999999999999997E-8</v>
      </c>
      <c r="H97" s="1">
        <v>1</v>
      </c>
      <c r="I97" s="1">
        <v>1E-4</v>
      </c>
      <c r="L97" s="4">
        <f>M97+20*LOG10(N97)</f>
        <v>121.97154344751038</v>
      </c>
      <c r="M97" s="2">
        <f t="shared" ref="M97:M116" si="35">20*LOG10(15*SQRT(1/(Q97*S97*R97)))</f>
        <v>116.53212513775344</v>
      </c>
      <c r="N97" s="2">
        <f t="shared" ref="N97:N116" si="36">8.7*O97/P97</f>
        <v>1.8705568657930933</v>
      </c>
      <c r="O97" s="1">
        <v>5.0000000000000001E-4</v>
      </c>
      <c r="P97" s="2">
        <f t="shared" ref="P97:P116" si="37">0.52*SQRT(Q97/(R97*S97))</f>
        <v>2.3255106965997811E-3</v>
      </c>
      <c r="Q97" s="1">
        <v>9.9999999999999995E-8</v>
      </c>
      <c r="R97" s="1">
        <v>50</v>
      </c>
      <c r="S97" s="1">
        <v>1E-4</v>
      </c>
    </row>
    <row r="98" spans="2:19" ht="15.75" customHeight="1" x14ac:dyDescent="0.25">
      <c r="B98" s="4">
        <f t="shared" ref="B98:B116" si="38">C98+20*LOG10(D98)</f>
        <v>132.42911835311713</v>
      </c>
      <c r="C98" s="2">
        <f t="shared" si="32"/>
        <v>135.74031267727719</v>
      </c>
      <c r="D98" s="2">
        <f t="shared" si="33"/>
        <v>0.68303079366069397</v>
      </c>
      <c r="E98" s="1">
        <v>5.0000000000000001E-4</v>
      </c>
      <c r="F98" s="2">
        <f t="shared" si="34"/>
        <v>6.3686733312362624E-3</v>
      </c>
      <c r="G98" s="1">
        <v>2.9999999999999997E-8</v>
      </c>
      <c r="H98" s="1">
        <v>1</v>
      </c>
      <c r="I98" s="1">
        <v>2.0000000000000001E-4</v>
      </c>
      <c r="L98" s="4">
        <f t="shared" ref="L98:L116" si="39">M98+20*LOG10(N98)</f>
        <v>121.97154344751038</v>
      </c>
      <c r="M98" s="2">
        <f t="shared" si="35"/>
        <v>113.52182518111363</v>
      </c>
      <c r="N98" s="2">
        <f t="shared" si="36"/>
        <v>2.6453668887947015</v>
      </c>
      <c r="O98" s="1">
        <v>5.0000000000000001E-4</v>
      </c>
      <c r="P98" s="2">
        <f t="shared" si="37"/>
        <v>1.6443843832875573E-3</v>
      </c>
      <c r="Q98" s="1">
        <v>9.9999999999999995E-8</v>
      </c>
      <c r="R98" s="1">
        <v>50</v>
      </c>
      <c r="S98" s="1">
        <v>2.0000000000000001E-4</v>
      </c>
    </row>
    <row r="99" spans="2:19" ht="15.75" customHeight="1" x14ac:dyDescent="0.25">
      <c r="B99" s="4">
        <f t="shared" si="38"/>
        <v>132.42911835311713</v>
      </c>
      <c r="C99" s="2">
        <f t="shared" si="32"/>
        <v>133.97940008672037</v>
      </c>
      <c r="D99" s="2">
        <f t="shared" si="33"/>
        <v>0.83653846153846134</v>
      </c>
      <c r="E99" s="1">
        <v>5.0000000000000001E-4</v>
      </c>
      <c r="F99" s="2">
        <f t="shared" si="34"/>
        <v>5.2000000000000006E-3</v>
      </c>
      <c r="G99" s="1">
        <v>2.9999999999999997E-8</v>
      </c>
      <c r="H99" s="1">
        <v>1</v>
      </c>
      <c r="I99" s="1">
        <v>2.9999999999999997E-4</v>
      </c>
      <c r="L99" s="4">
        <f t="shared" si="39"/>
        <v>121.97154344751038</v>
      </c>
      <c r="M99" s="2">
        <f t="shared" si="35"/>
        <v>111.76091259055681</v>
      </c>
      <c r="N99" s="2">
        <f t="shared" si="36"/>
        <v>3.239899530000435</v>
      </c>
      <c r="O99" s="1">
        <v>5.0000000000000001E-4</v>
      </c>
      <c r="P99" s="2">
        <f t="shared" si="37"/>
        <v>1.342634226685238E-3</v>
      </c>
      <c r="Q99" s="1">
        <v>9.9999999999999995E-8</v>
      </c>
      <c r="R99" s="1">
        <v>50</v>
      </c>
      <c r="S99" s="1">
        <v>2.9999999999999997E-4</v>
      </c>
    </row>
    <row r="100" spans="2:19" ht="15.75" customHeight="1" x14ac:dyDescent="0.25">
      <c r="B100" s="4">
        <f t="shared" si="38"/>
        <v>132.42911835311713</v>
      </c>
      <c r="C100" s="2">
        <f t="shared" si="32"/>
        <v>132.73001272063738</v>
      </c>
      <c r="D100" s="2">
        <f t="shared" si="33"/>
        <v>0.96595141191341216</v>
      </c>
      <c r="E100" s="1">
        <v>5.0000000000000001E-4</v>
      </c>
      <c r="F100" s="2">
        <f t="shared" si="34"/>
        <v>4.5033320996790815E-3</v>
      </c>
      <c r="G100" s="1">
        <v>2.9999999999999997E-8</v>
      </c>
      <c r="H100" s="1">
        <v>1</v>
      </c>
      <c r="I100" s="1">
        <v>4.0000000000000002E-4</v>
      </c>
      <c r="L100" s="4">
        <f t="shared" si="39"/>
        <v>121.97154344751038</v>
      </c>
      <c r="M100" s="2">
        <f t="shared" si="35"/>
        <v>110.51152522447381</v>
      </c>
      <c r="N100" s="2">
        <f t="shared" si="36"/>
        <v>3.7411137315861867</v>
      </c>
      <c r="O100" s="1">
        <v>5.0000000000000001E-4</v>
      </c>
      <c r="P100" s="2">
        <f t="shared" si="37"/>
        <v>1.1627553482998906E-3</v>
      </c>
      <c r="Q100" s="1">
        <v>9.9999999999999995E-8</v>
      </c>
      <c r="R100" s="1">
        <v>50</v>
      </c>
      <c r="S100" s="1">
        <v>4.0000000000000002E-4</v>
      </c>
    </row>
    <row r="101" spans="2:19" ht="15.75" customHeight="1" x14ac:dyDescent="0.25">
      <c r="B101" s="4">
        <f t="shared" si="38"/>
        <v>132.42911835311713</v>
      </c>
      <c r="C101" s="2">
        <f t="shared" si="32"/>
        <v>131.76091259055681</v>
      </c>
      <c r="D101" s="2">
        <f t="shared" si="33"/>
        <v>1.079966510000145</v>
      </c>
      <c r="E101" s="1">
        <v>5.0000000000000001E-4</v>
      </c>
      <c r="F101" s="2">
        <f t="shared" si="34"/>
        <v>4.0279026800557139E-3</v>
      </c>
      <c r="G101" s="1">
        <v>2.9999999999999997E-8</v>
      </c>
      <c r="H101" s="1">
        <v>1</v>
      </c>
      <c r="I101" s="1">
        <v>5.0000000000000001E-4</v>
      </c>
      <c r="L101" s="4">
        <f t="shared" si="39"/>
        <v>121.97154344751038</v>
      </c>
      <c r="M101" s="2">
        <f t="shared" si="35"/>
        <v>109.54242509439325</v>
      </c>
      <c r="N101" s="2">
        <f t="shared" si="36"/>
        <v>4.1826923076923066</v>
      </c>
      <c r="O101" s="1">
        <v>5.0000000000000001E-4</v>
      </c>
      <c r="P101" s="2">
        <f t="shared" si="37"/>
        <v>1.0400000000000001E-3</v>
      </c>
      <c r="Q101" s="1">
        <v>9.9999999999999995E-8</v>
      </c>
      <c r="R101" s="1">
        <v>50</v>
      </c>
      <c r="S101" s="1">
        <v>5.0000000000000001E-4</v>
      </c>
    </row>
    <row r="102" spans="2:19" ht="15.75" customHeight="1" x14ac:dyDescent="0.25">
      <c r="B102" s="4">
        <f t="shared" si="38"/>
        <v>132.42911835311713</v>
      </c>
      <c r="C102" s="2">
        <f t="shared" si="32"/>
        <v>130.96910013008056</v>
      </c>
      <c r="D102" s="2">
        <f t="shared" si="33"/>
        <v>1.1830440377544158</v>
      </c>
      <c r="E102" s="1">
        <v>5.0000000000000001E-4</v>
      </c>
      <c r="F102" s="2">
        <f t="shared" si="34"/>
        <v>3.6769552621700474E-3</v>
      </c>
      <c r="G102" s="1">
        <v>2.9999999999999997E-8</v>
      </c>
      <c r="H102" s="1">
        <v>1</v>
      </c>
      <c r="I102" s="1">
        <v>5.9999999999999995E-4</v>
      </c>
      <c r="L102" s="4">
        <f t="shared" si="39"/>
        <v>121.97154344751038</v>
      </c>
      <c r="M102" s="2">
        <f t="shared" si="35"/>
        <v>108.750612633917</v>
      </c>
      <c r="N102" s="2">
        <f t="shared" si="36"/>
        <v>4.5819098560528317</v>
      </c>
      <c r="O102" s="1">
        <v>5.0000000000000001E-4</v>
      </c>
      <c r="P102" s="2">
        <f t="shared" si="37"/>
        <v>9.4938576634228799E-4</v>
      </c>
      <c r="Q102" s="1">
        <v>9.9999999999999995E-8</v>
      </c>
      <c r="R102" s="1">
        <v>50</v>
      </c>
      <c r="S102" s="1">
        <v>5.9999999999999995E-4</v>
      </c>
    </row>
    <row r="103" spans="2:19" ht="15.75" customHeight="1" x14ac:dyDescent="0.25">
      <c r="B103" s="4">
        <f t="shared" si="38"/>
        <v>132.42911835311716</v>
      </c>
      <c r="C103" s="2">
        <f t="shared" si="32"/>
        <v>130.29963223377445</v>
      </c>
      <c r="D103" s="2">
        <f t="shared" si="33"/>
        <v>1.2778336072473016</v>
      </c>
      <c r="E103" s="1">
        <v>5.0000000000000001E-4</v>
      </c>
      <c r="F103" s="2">
        <f t="shared" si="34"/>
        <v>3.4041990876814811E-3</v>
      </c>
      <c r="G103" s="1">
        <v>2.9999999999999997E-8</v>
      </c>
      <c r="H103" s="1">
        <v>1</v>
      </c>
      <c r="I103" s="1">
        <v>6.9999999999999999E-4</v>
      </c>
      <c r="L103" s="4">
        <f t="shared" si="39"/>
        <v>121.97154344751038</v>
      </c>
      <c r="M103" s="2">
        <f t="shared" si="35"/>
        <v>108.08114473761087</v>
      </c>
      <c r="N103" s="2">
        <f t="shared" si="36"/>
        <v>4.9490282800929473</v>
      </c>
      <c r="O103" s="1">
        <v>5.0000000000000001E-4</v>
      </c>
      <c r="P103" s="2">
        <f t="shared" si="37"/>
        <v>8.7896042491765729E-4</v>
      </c>
      <c r="Q103" s="1">
        <v>9.9999999999999995E-8</v>
      </c>
      <c r="R103" s="1">
        <v>50</v>
      </c>
      <c r="S103" s="1">
        <v>6.9999999999999999E-4</v>
      </c>
    </row>
    <row r="104" spans="2:19" ht="15.75" customHeight="1" x14ac:dyDescent="0.25">
      <c r="B104" s="4">
        <f t="shared" si="38"/>
        <v>132.42911835311713</v>
      </c>
      <c r="C104" s="2">
        <f t="shared" si="32"/>
        <v>129.71971276399756</v>
      </c>
      <c r="D104" s="2">
        <f t="shared" si="33"/>
        <v>1.3660615873213879</v>
      </c>
      <c r="E104" s="1">
        <v>5.0000000000000001E-4</v>
      </c>
      <c r="F104" s="2">
        <f t="shared" si="34"/>
        <v>3.1843366656181312E-3</v>
      </c>
      <c r="G104" s="1">
        <v>2.9999999999999997E-8</v>
      </c>
      <c r="H104" s="1">
        <v>1</v>
      </c>
      <c r="I104" s="1">
        <v>8.0000000000000004E-4</v>
      </c>
      <c r="L104" s="4">
        <f t="shared" si="39"/>
        <v>121.97154344751038</v>
      </c>
      <c r="M104" s="2">
        <f t="shared" si="35"/>
        <v>107.501225267834</v>
      </c>
      <c r="N104" s="2">
        <f t="shared" si="36"/>
        <v>5.290733777589403</v>
      </c>
      <c r="O104" s="1">
        <v>5.0000000000000001E-4</v>
      </c>
      <c r="P104" s="2">
        <f t="shared" si="37"/>
        <v>8.2219219164377866E-4</v>
      </c>
      <c r="Q104" s="1">
        <v>9.9999999999999995E-8</v>
      </c>
      <c r="R104" s="1">
        <v>50</v>
      </c>
      <c r="S104" s="1">
        <v>8.0000000000000004E-4</v>
      </c>
    </row>
    <row r="105" spans="2:19" ht="15.75" customHeight="1" x14ac:dyDescent="0.25">
      <c r="B105" s="4">
        <f t="shared" si="38"/>
        <v>132.42911835311713</v>
      </c>
      <c r="C105" s="2">
        <f t="shared" si="32"/>
        <v>129.20818753952375</v>
      </c>
      <c r="D105" s="2">
        <f t="shared" si="33"/>
        <v>1.4489271178701184</v>
      </c>
      <c r="E105" s="1">
        <v>5.0000000000000001E-4</v>
      </c>
      <c r="F105" s="2">
        <f t="shared" si="34"/>
        <v>3.0022213997860539E-3</v>
      </c>
      <c r="G105" s="1">
        <v>2.9999999999999997E-8</v>
      </c>
      <c r="H105" s="1">
        <v>1</v>
      </c>
      <c r="I105" s="1">
        <v>8.9999999999999998E-4</v>
      </c>
      <c r="L105" s="4">
        <f t="shared" si="39"/>
        <v>121.97154344751038</v>
      </c>
      <c r="M105" s="2">
        <f t="shared" si="35"/>
        <v>106.98970004336019</v>
      </c>
      <c r="N105" s="2">
        <f t="shared" si="36"/>
        <v>5.6116705973792795</v>
      </c>
      <c r="O105" s="1">
        <v>5.0000000000000001E-4</v>
      </c>
      <c r="P105" s="2">
        <f t="shared" si="37"/>
        <v>7.7517023219992709E-4</v>
      </c>
      <c r="Q105" s="1">
        <v>9.9999999999999995E-8</v>
      </c>
      <c r="R105" s="1">
        <v>50</v>
      </c>
      <c r="S105" s="1">
        <v>8.9999999999999998E-4</v>
      </c>
    </row>
    <row r="106" spans="2:19" ht="15.75" customHeight="1" x14ac:dyDescent="0.25">
      <c r="B106" s="4">
        <f t="shared" si="38"/>
        <v>132.42911835311713</v>
      </c>
      <c r="C106" s="2">
        <f t="shared" si="32"/>
        <v>128.750612633917</v>
      </c>
      <c r="D106" s="2">
        <f t="shared" si="33"/>
        <v>1.5273032853509436</v>
      </c>
      <c r="E106" s="1">
        <v>5.0000000000000001E-4</v>
      </c>
      <c r="F106" s="2">
        <f t="shared" si="34"/>
        <v>2.8481572990268641E-3</v>
      </c>
      <c r="G106" s="1">
        <v>2.9999999999999997E-8</v>
      </c>
      <c r="H106" s="1">
        <v>1</v>
      </c>
      <c r="I106" s="1">
        <v>1E-3</v>
      </c>
      <c r="L106" s="4">
        <f t="shared" si="39"/>
        <v>121.97154344751038</v>
      </c>
      <c r="M106" s="2">
        <f t="shared" si="35"/>
        <v>106.53212513775344</v>
      </c>
      <c r="N106" s="2">
        <f t="shared" si="36"/>
        <v>5.9152201887720794</v>
      </c>
      <c r="O106" s="1">
        <v>5.0000000000000001E-4</v>
      </c>
      <c r="P106" s="2">
        <f t="shared" si="37"/>
        <v>7.3539105243400945E-4</v>
      </c>
      <c r="Q106" s="1">
        <v>9.9999999999999995E-8</v>
      </c>
      <c r="R106" s="1">
        <v>50</v>
      </c>
      <c r="S106" s="1">
        <v>1E-3</v>
      </c>
    </row>
    <row r="107" spans="2:19" ht="15.75" customHeight="1" x14ac:dyDescent="0.25">
      <c r="B107" s="4">
        <f t="shared" si="38"/>
        <v>132.42911835311713</v>
      </c>
      <c r="C107" s="2">
        <f t="shared" si="32"/>
        <v>118.750612633917</v>
      </c>
      <c r="D107" s="2">
        <f t="shared" si="33"/>
        <v>4.8297570595670614</v>
      </c>
      <c r="E107" s="1">
        <v>5.0000000000000001E-4</v>
      </c>
      <c r="F107" s="2">
        <f t="shared" si="34"/>
        <v>9.0066641993581621E-4</v>
      </c>
      <c r="G107" s="1">
        <v>2.9999999999999997E-8</v>
      </c>
      <c r="H107" s="1">
        <v>1</v>
      </c>
      <c r="I107" s="1">
        <v>0.01</v>
      </c>
      <c r="L107" s="4">
        <f t="shared" si="39"/>
        <v>121.97154344751038</v>
      </c>
      <c r="M107" s="2">
        <f t="shared" si="35"/>
        <v>96.53212513775344</v>
      </c>
      <c r="N107" s="2">
        <f t="shared" si="36"/>
        <v>18.705568657930929</v>
      </c>
      <c r="O107" s="1">
        <v>5.0000000000000001E-4</v>
      </c>
      <c r="P107" s="2">
        <f t="shared" si="37"/>
        <v>2.3255106965997815E-4</v>
      </c>
      <c r="Q107" s="1">
        <v>9.9999999999999995E-8</v>
      </c>
      <c r="R107" s="1">
        <v>50</v>
      </c>
      <c r="S107" s="1">
        <v>0.01</v>
      </c>
    </row>
    <row r="108" spans="2:19" ht="15.75" customHeight="1" x14ac:dyDescent="0.25">
      <c r="B108" s="4">
        <f t="shared" si="38"/>
        <v>132.42911835311713</v>
      </c>
      <c r="C108" s="2">
        <f t="shared" si="32"/>
        <v>115.74031267727719</v>
      </c>
      <c r="D108" s="2">
        <f t="shared" si="33"/>
        <v>6.830307936606939</v>
      </c>
      <c r="E108" s="1">
        <v>5.0000000000000001E-4</v>
      </c>
      <c r="F108" s="2">
        <f t="shared" si="34"/>
        <v>6.3686733312362629E-4</v>
      </c>
      <c r="G108" s="1">
        <v>2.9999999999999997E-8</v>
      </c>
      <c r="H108" s="1">
        <v>1</v>
      </c>
      <c r="I108" s="1">
        <v>0.02</v>
      </c>
      <c r="L108" s="4">
        <f t="shared" si="39"/>
        <v>121.97154344751038</v>
      </c>
      <c r="M108" s="2">
        <f t="shared" si="35"/>
        <v>93.521825181113627</v>
      </c>
      <c r="N108" s="2">
        <f t="shared" si="36"/>
        <v>26.453668887947014</v>
      </c>
      <c r="O108" s="1">
        <v>5.0000000000000001E-4</v>
      </c>
      <c r="P108" s="2">
        <f t="shared" si="37"/>
        <v>1.6443843832875574E-4</v>
      </c>
      <c r="Q108" s="1">
        <v>9.9999999999999995E-8</v>
      </c>
      <c r="R108" s="1">
        <v>50</v>
      </c>
      <c r="S108" s="1">
        <v>0.02</v>
      </c>
    </row>
    <row r="109" spans="2:19" ht="15.75" customHeight="1" x14ac:dyDescent="0.25">
      <c r="B109" s="4">
        <f t="shared" si="38"/>
        <v>132.42911835311713</v>
      </c>
      <c r="C109" s="2">
        <f t="shared" si="32"/>
        <v>113.97940008672037</v>
      </c>
      <c r="D109" s="2">
        <f t="shared" si="33"/>
        <v>8.3653846153846132</v>
      </c>
      <c r="E109" s="1">
        <v>5.0000000000000001E-4</v>
      </c>
      <c r="F109" s="2">
        <f t="shared" si="34"/>
        <v>5.2000000000000006E-4</v>
      </c>
      <c r="G109" s="1">
        <v>2.9999999999999997E-8</v>
      </c>
      <c r="H109" s="1">
        <v>1</v>
      </c>
      <c r="I109" s="1">
        <v>0.03</v>
      </c>
      <c r="L109" s="4">
        <f t="shared" si="39"/>
        <v>121.97154344751038</v>
      </c>
      <c r="M109" s="2">
        <f t="shared" si="35"/>
        <v>91.760912590556813</v>
      </c>
      <c r="N109" s="2">
        <f t="shared" si="36"/>
        <v>32.398995300004351</v>
      </c>
      <c r="O109" s="1">
        <v>5.0000000000000001E-4</v>
      </c>
      <c r="P109" s="2">
        <f t="shared" si="37"/>
        <v>1.3426342266852377E-4</v>
      </c>
      <c r="Q109" s="1">
        <v>9.9999999999999995E-8</v>
      </c>
      <c r="R109" s="1">
        <v>50</v>
      </c>
      <c r="S109" s="1">
        <v>0.03</v>
      </c>
    </row>
    <row r="110" spans="2:19" ht="15.75" customHeight="1" x14ac:dyDescent="0.25">
      <c r="B110" s="4">
        <f t="shared" si="38"/>
        <v>132.42911835311713</v>
      </c>
      <c r="C110" s="2">
        <f t="shared" si="32"/>
        <v>112.73001272063738</v>
      </c>
      <c r="D110" s="2">
        <f t="shared" si="33"/>
        <v>9.6595141191341227</v>
      </c>
      <c r="E110" s="1">
        <v>5.0000000000000001E-4</v>
      </c>
      <c r="F110" s="2">
        <f t="shared" si="34"/>
        <v>4.503332099679081E-4</v>
      </c>
      <c r="G110" s="1">
        <v>2.9999999999999997E-8</v>
      </c>
      <c r="H110" s="1">
        <v>1</v>
      </c>
      <c r="I110" s="1">
        <v>0.04</v>
      </c>
      <c r="L110" s="4">
        <f t="shared" si="39"/>
        <v>121.97154344751038</v>
      </c>
      <c r="M110" s="2">
        <f t="shared" si="35"/>
        <v>90.511525224473814</v>
      </c>
      <c r="N110" s="2">
        <f t="shared" si="36"/>
        <v>37.411137315861858</v>
      </c>
      <c r="O110" s="1">
        <v>5.0000000000000001E-4</v>
      </c>
      <c r="P110" s="2">
        <f t="shared" si="37"/>
        <v>1.1627553482998907E-4</v>
      </c>
      <c r="Q110" s="1">
        <v>9.9999999999999995E-8</v>
      </c>
      <c r="R110" s="1">
        <v>50</v>
      </c>
      <c r="S110" s="1">
        <v>0.04</v>
      </c>
    </row>
    <row r="111" spans="2:19" ht="15.75" customHeight="1" x14ac:dyDescent="0.25">
      <c r="B111" s="4">
        <f t="shared" si="38"/>
        <v>132.42911835311713</v>
      </c>
      <c r="C111" s="2">
        <f t="shared" si="32"/>
        <v>111.76091259055681</v>
      </c>
      <c r="D111" s="2">
        <f t="shared" si="33"/>
        <v>10.799665100001452</v>
      </c>
      <c r="E111" s="1">
        <v>5.0000000000000001E-4</v>
      </c>
      <c r="F111" s="2">
        <f t="shared" si="34"/>
        <v>4.0279026800557133E-4</v>
      </c>
      <c r="G111" s="1">
        <v>2.9999999999999997E-8</v>
      </c>
      <c r="H111" s="1">
        <v>1</v>
      </c>
      <c r="I111" s="1">
        <v>0.05</v>
      </c>
      <c r="L111" s="4">
        <f t="shared" si="39"/>
        <v>121.97154344751038</v>
      </c>
      <c r="M111" s="2">
        <f t="shared" si="35"/>
        <v>89.542425094393252</v>
      </c>
      <c r="N111" s="2">
        <f t="shared" si="36"/>
        <v>41.826923076923073</v>
      </c>
      <c r="O111" s="1">
        <v>5.0000000000000001E-4</v>
      </c>
      <c r="P111" s="2">
        <f t="shared" si="37"/>
        <v>1.0400000000000001E-4</v>
      </c>
      <c r="Q111" s="1">
        <v>9.9999999999999995E-8</v>
      </c>
      <c r="R111" s="1">
        <v>50</v>
      </c>
      <c r="S111" s="1">
        <v>0.05</v>
      </c>
    </row>
    <row r="112" spans="2:19" ht="15.75" customHeight="1" x14ac:dyDescent="0.25">
      <c r="B112" s="4">
        <f t="shared" si="38"/>
        <v>132.42911835311713</v>
      </c>
      <c r="C112" s="2">
        <f t="shared" si="32"/>
        <v>110.96910013008056</v>
      </c>
      <c r="D112" s="2">
        <f t="shared" si="33"/>
        <v>11.830440377544159</v>
      </c>
      <c r="E112" s="1">
        <v>5.0000000000000001E-4</v>
      </c>
      <c r="F112" s="2">
        <f t="shared" si="34"/>
        <v>3.6769552621700473E-4</v>
      </c>
      <c r="G112" s="1">
        <v>2.9999999999999997E-8</v>
      </c>
      <c r="H112" s="1">
        <v>1</v>
      </c>
      <c r="I112" s="1">
        <v>0.06</v>
      </c>
      <c r="L112" s="4">
        <f t="shared" si="39"/>
        <v>121.97154344751038</v>
      </c>
      <c r="M112" s="2">
        <f t="shared" si="35"/>
        <v>88.750612633917001</v>
      </c>
      <c r="N112" s="2">
        <f t="shared" si="36"/>
        <v>45.81909856052831</v>
      </c>
      <c r="O112" s="1">
        <v>5.0000000000000001E-4</v>
      </c>
      <c r="P112" s="2">
        <f t="shared" si="37"/>
        <v>9.4938576634228801E-5</v>
      </c>
      <c r="Q112" s="1">
        <v>9.9999999999999995E-8</v>
      </c>
      <c r="R112" s="1">
        <v>50</v>
      </c>
      <c r="S112" s="1">
        <v>0.06</v>
      </c>
    </row>
    <row r="113" spans="1:19" ht="15.75" customHeight="1" x14ac:dyDescent="0.25">
      <c r="B113" s="4">
        <f t="shared" si="38"/>
        <v>132.42911835311713</v>
      </c>
      <c r="C113" s="2">
        <f t="shared" si="32"/>
        <v>110.29963223377443</v>
      </c>
      <c r="D113" s="2">
        <f t="shared" si="33"/>
        <v>12.778336072473016</v>
      </c>
      <c r="E113" s="1">
        <v>5.0000000000000001E-4</v>
      </c>
      <c r="F113" s="2">
        <f t="shared" si="34"/>
        <v>3.4041990876814809E-4</v>
      </c>
      <c r="G113" s="1">
        <v>2.9999999999999997E-8</v>
      </c>
      <c r="H113" s="1">
        <v>1</v>
      </c>
      <c r="I113" s="1">
        <v>7.0000000000000007E-2</v>
      </c>
      <c r="L113" s="4">
        <f t="shared" si="39"/>
        <v>121.97154344751038</v>
      </c>
      <c r="M113" s="2">
        <f t="shared" si="35"/>
        <v>88.08114473761087</v>
      </c>
      <c r="N113" s="2">
        <f t="shared" si="36"/>
        <v>49.490282800929478</v>
      </c>
      <c r="O113" s="1">
        <v>5.0000000000000001E-4</v>
      </c>
      <c r="P113" s="2">
        <f t="shared" si="37"/>
        <v>8.7896042491765721E-5</v>
      </c>
      <c r="Q113" s="1">
        <v>9.9999999999999995E-8</v>
      </c>
      <c r="R113" s="1">
        <v>50</v>
      </c>
      <c r="S113" s="1">
        <v>7.0000000000000007E-2</v>
      </c>
    </row>
    <row r="114" spans="1:19" ht="15.75" customHeight="1" x14ac:dyDescent="0.25">
      <c r="B114" s="4">
        <f t="shared" si="38"/>
        <v>132.42911835311713</v>
      </c>
      <c r="C114" s="2">
        <f t="shared" si="32"/>
        <v>109.71971276399756</v>
      </c>
      <c r="D114" s="2">
        <f t="shared" si="33"/>
        <v>13.660615873213878</v>
      </c>
      <c r="E114" s="1">
        <v>5.0000000000000001E-4</v>
      </c>
      <c r="F114" s="2">
        <f t="shared" si="34"/>
        <v>3.1843366656181314E-4</v>
      </c>
      <c r="G114" s="1">
        <v>2.9999999999999997E-8</v>
      </c>
      <c r="H114" s="1">
        <v>1</v>
      </c>
      <c r="I114" s="1">
        <v>0.08</v>
      </c>
      <c r="L114" s="4">
        <f t="shared" si="39"/>
        <v>121.97154344751038</v>
      </c>
      <c r="M114" s="2">
        <f t="shared" si="35"/>
        <v>87.501225267834002</v>
      </c>
      <c r="N114" s="2">
        <f t="shared" si="36"/>
        <v>52.907337775894028</v>
      </c>
      <c r="O114" s="1">
        <v>5.0000000000000001E-4</v>
      </c>
      <c r="P114" s="2">
        <f t="shared" si="37"/>
        <v>8.2219219164377869E-5</v>
      </c>
      <c r="Q114" s="1">
        <v>9.9999999999999995E-8</v>
      </c>
      <c r="R114" s="1">
        <v>50</v>
      </c>
      <c r="S114" s="1">
        <v>0.08</v>
      </c>
    </row>
    <row r="115" spans="1:19" ht="15.75" customHeight="1" x14ac:dyDescent="0.25">
      <c r="B115" s="4">
        <f t="shared" si="38"/>
        <v>132.42911835311713</v>
      </c>
      <c r="C115" s="2">
        <f t="shared" si="32"/>
        <v>109.20818753952375</v>
      </c>
      <c r="D115" s="2">
        <f t="shared" si="33"/>
        <v>14.489271178701186</v>
      </c>
      <c r="E115" s="1">
        <v>5.0000000000000001E-4</v>
      </c>
      <c r="F115" s="2">
        <f t="shared" si="34"/>
        <v>3.0022213997860537E-4</v>
      </c>
      <c r="G115" s="1">
        <v>2.9999999999999997E-8</v>
      </c>
      <c r="H115" s="1">
        <v>1</v>
      </c>
      <c r="I115" s="1">
        <v>0.09</v>
      </c>
      <c r="L115" s="4">
        <f t="shared" si="39"/>
        <v>121.97154344751038</v>
      </c>
      <c r="M115" s="2">
        <f t="shared" si="35"/>
        <v>86.989700043360187</v>
      </c>
      <c r="N115" s="2">
        <f t="shared" si="36"/>
        <v>56.116705973792797</v>
      </c>
      <c r="O115" s="1">
        <v>5.0000000000000001E-4</v>
      </c>
      <c r="P115" s="2">
        <f t="shared" si="37"/>
        <v>7.7517023219992711E-5</v>
      </c>
      <c r="Q115" s="1">
        <v>9.9999999999999995E-8</v>
      </c>
      <c r="R115" s="1">
        <v>50</v>
      </c>
      <c r="S115" s="1">
        <v>0.09</v>
      </c>
    </row>
    <row r="116" spans="1:19" ht="15.75" customHeight="1" x14ac:dyDescent="0.25">
      <c r="B116" s="4">
        <f t="shared" si="38"/>
        <v>132.42911835311713</v>
      </c>
      <c r="C116" s="2">
        <f t="shared" si="32"/>
        <v>108.750612633917</v>
      </c>
      <c r="D116" s="2">
        <f t="shared" si="33"/>
        <v>15.273032853509443</v>
      </c>
      <c r="E116" s="1">
        <v>5.0000000000000001E-4</v>
      </c>
      <c r="F116" s="2">
        <f t="shared" si="34"/>
        <v>2.8481572990268631E-4</v>
      </c>
      <c r="G116" s="1">
        <v>2.9999999999999997E-8</v>
      </c>
      <c r="H116" s="1">
        <v>1</v>
      </c>
      <c r="I116" s="1">
        <v>0.1</v>
      </c>
      <c r="L116" s="4">
        <f t="shared" si="39"/>
        <v>121.97154344751038</v>
      </c>
      <c r="M116" s="2">
        <f t="shared" si="35"/>
        <v>86.53212513775344</v>
      </c>
      <c r="N116" s="2">
        <f t="shared" si="36"/>
        <v>59.152201887720793</v>
      </c>
      <c r="O116" s="1">
        <v>5.0000000000000001E-4</v>
      </c>
      <c r="P116" s="2">
        <f t="shared" si="37"/>
        <v>7.3539105243400951E-5</v>
      </c>
      <c r="Q116" s="1">
        <v>9.9999999999999995E-8</v>
      </c>
      <c r="R116" s="1">
        <v>50</v>
      </c>
      <c r="S116" s="1">
        <v>0.1</v>
      </c>
    </row>
    <row r="119" spans="1:19" ht="15.75" customHeight="1" x14ac:dyDescent="0.25">
      <c r="A119" s="5" t="s">
        <v>11</v>
      </c>
      <c r="B119" s="3" t="s">
        <v>0</v>
      </c>
      <c r="C119" s="1" t="s">
        <v>1</v>
      </c>
      <c r="D119" s="1" t="s">
        <v>2</v>
      </c>
      <c r="E119" s="1" t="s">
        <v>3</v>
      </c>
      <c r="F119" s="1" t="s">
        <v>4</v>
      </c>
      <c r="G119" s="1" t="s">
        <v>5</v>
      </c>
      <c r="H119" s="1" t="s">
        <v>6</v>
      </c>
      <c r="I119" s="1" t="s">
        <v>7</v>
      </c>
      <c r="K119" s="5" t="s">
        <v>12</v>
      </c>
      <c r="L119" s="3" t="s">
        <v>0</v>
      </c>
      <c r="M119" s="1" t="s">
        <v>1</v>
      </c>
      <c r="N119" s="1" t="s">
        <v>2</v>
      </c>
      <c r="O119" s="1" t="s">
        <v>3</v>
      </c>
      <c r="P119" s="1" t="s">
        <v>4</v>
      </c>
      <c r="Q119" s="1" t="s">
        <v>5</v>
      </c>
      <c r="R119" s="1" t="s">
        <v>6</v>
      </c>
      <c r="S119" s="1" t="s">
        <v>7</v>
      </c>
    </row>
    <row r="120" spans="1:19" ht="15.75" customHeight="1" x14ac:dyDescent="0.25">
      <c r="B120" s="4">
        <f>C120+20*LOG10(D120)</f>
        <v>121.97154344751038</v>
      </c>
      <c r="C120" s="2">
        <f t="shared" ref="C120:C139" si="40">20*LOG10(15*SQRT(1/(G120*I120*H120)))</f>
        <v>110.51152522447381</v>
      </c>
      <c r="D120" s="2">
        <f t="shared" ref="D120:D139" si="41">8.7*E120/F120</f>
        <v>3.7411137315861867</v>
      </c>
      <c r="E120" s="1">
        <v>5.0000000000000001E-4</v>
      </c>
      <c r="F120" s="2">
        <f t="shared" ref="F120:F139" si="42">0.52*SQRT(G120/(H120*I120))</f>
        <v>1.1627553482998906E-3</v>
      </c>
      <c r="G120" s="1">
        <v>9.9999999999999995E-8</v>
      </c>
      <c r="H120" s="1">
        <v>200</v>
      </c>
      <c r="I120" s="1">
        <v>1E-4</v>
      </c>
      <c r="L120" s="4">
        <f>M120+20*LOG10(N120)</f>
        <v>105.71327631465329</v>
      </c>
      <c r="M120" s="2">
        <f t="shared" ref="M120:M139" si="43">20*LOG10(15*SQRT(1/(Q120*S120*R120)))</f>
        <v>84.600879154208826</v>
      </c>
      <c r="N120" s="2">
        <f t="shared" ref="N120:N139" si="44">8.7*O120/P120</f>
        <v>11.366319458143826</v>
      </c>
      <c r="O120" s="1">
        <v>5.0000000000000001E-4</v>
      </c>
      <c r="P120" s="2">
        <f t="shared" ref="P120:P139" si="45">0.52*SQRT(Q120/(R120*S120))</f>
        <v>3.8270963754087335E-4</v>
      </c>
      <c r="Q120" s="1">
        <v>6.5000000000000002E-7</v>
      </c>
      <c r="R120" s="1">
        <v>12000</v>
      </c>
      <c r="S120" s="1">
        <v>1E-4</v>
      </c>
    </row>
    <row r="121" spans="1:19" ht="15.75" customHeight="1" x14ac:dyDescent="0.25">
      <c r="B121" s="4">
        <f t="shared" ref="B121:B139" si="46">C121+20*LOG10(D121)</f>
        <v>121.97154344751038</v>
      </c>
      <c r="C121" s="2">
        <f t="shared" si="40"/>
        <v>107.501225267834</v>
      </c>
      <c r="D121" s="2">
        <f t="shared" si="41"/>
        <v>5.290733777589403</v>
      </c>
      <c r="E121" s="1">
        <v>5.0000000000000001E-4</v>
      </c>
      <c r="F121" s="2">
        <f t="shared" si="42"/>
        <v>8.2219219164377866E-4</v>
      </c>
      <c r="G121" s="1">
        <v>9.9999999999999995E-8</v>
      </c>
      <c r="H121" s="1">
        <v>200</v>
      </c>
      <c r="I121" s="1">
        <v>2.0000000000000001E-4</v>
      </c>
      <c r="L121" s="4">
        <f t="shared" ref="L121:L139" si="47">M121+20*LOG10(N121)</f>
        <v>105.71327631465329</v>
      </c>
      <c r="M121" s="2">
        <f t="shared" si="43"/>
        <v>81.590579197569014</v>
      </c>
      <c r="N121" s="2">
        <f t="shared" si="44"/>
        <v>16.074403131972204</v>
      </c>
      <c r="O121" s="1">
        <v>5.0000000000000001E-4</v>
      </c>
      <c r="P121" s="2">
        <f t="shared" si="45"/>
        <v>2.706165799305973E-4</v>
      </c>
      <c r="Q121" s="1">
        <v>6.5000000000000002E-7</v>
      </c>
      <c r="R121" s="1">
        <v>12000</v>
      </c>
      <c r="S121" s="1">
        <v>2.0000000000000001E-4</v>
      </c>
    </row>
    <row r="122" spans="1:19" ht="15.75" customHeight="1" x14ac:dyDescent="0.25">
      <c r="B122" s="4">
        <f t="shared" si="46"/>
        <v>121.97154344751038</v>
      </c>
      <c r="C122" s="2">
        <f t="shared" si="40"/>
        <v>105.74031267727719</v>
      </c>
      <c r="D122" s="2">
        <f t="shared" si="41"/>
        <v>6.4797990600008699</v>
      </c>
      <c r="E122" s="1">
        <v>5.0000000000000001E-4</v>
      </c>
      <c r="F122" s="2">
        <f t="shared" si="42"/>
        <v>6.7131711334261898E-4</v>
      </c>
      <c r="G122" s="1">
        <v>9.9999999999999995E-8</v>
      </c>
      <c r="H122" s="1">
        <v>200</v>
      </c>
      <c r="I122" s="1">
        <v>2.9999999999999997E-4</v>
      </c>
      <c r="L122" s="4">
        <f t="shared" si="47"/>
        <v>105.71327631465329</v>
      </c>
      <c r="M122" s="2">
        <f t="shared" si="43"/>
        <v>79.8296666070122</v>
      </c>
      <c r="N122" s="2">
        <f t="shared" si="44"/>
        <v>19.687042796563855</v>
      </c>
      <c r="O122" s="1">
        <v>5.0000000000000001E-4</v>
      </c>
      <c r="P122" s="2">
        <f t="shared" si="45"/>
        <v>2.2095751225568736E-4</v>
      </c>
      <c r="Q122" s="1">
        <v>6.5000000000000002E-7</v>
      </c>
      <c r="R122" s="1">
        <v>12000</v>
      </c>
      <c r="S122" s="1">
        <v>2.9999999999999997E-4</v>
      </c>
    </row>
    <row r="123" spans="1:19" ht="15.75" customHeight="1" x14ac:dyDescent="0.25">
      <c r="B123" s="4">
        <f t="shared" si="46"/>
        <v>121.97154344751038</v>
      </c>
      <c r="C123" s="2">
        <f t="shared" si="40"/>
        <v>104.49092531119419</v>
      </c>
      <c r="D123" s="2">
        <f t="shared" si="41"/>
        <v>7.4822274631723733</v>
      </c>
      <c r="E123" s="1">
        <v>5.0000000000000001E-4</v>
      </c>
      <c r="F123" s="2">
        <f t="shared" si="42"/>
        <v>5.8137767414994529E-4</v>
      </c>
      <c r="G123" s="1">
        <v>9.9999999999999995E-8</v>
      </c>
      <c r="H123" s="1">
        <v>200</v>
      </c>
      <c r="I123" s="1">
        <v>4.0000000000000002E-4</v>
      </c>
      <c r="L123" s="4">
        <f t="shared" si="47"/>
        <v>105.71327631465329</v>
      </c>
      <c r="M123" s="2">
        <f t="shared" si="43"/>
        <v>78.580279240929201</v>
      </c>
      <c r="N123" s="2">
        <f t="shared" si="44"/>
        <v>22.732638916287652</v>
      </c>
      <c r="O123" s="1">
        <v>5.0000000000000001E-4</v>
      </c>
      <c r="P123" s="2">
        <f t="shared" si="45"/>
        <v>1.9135481877043667E-4</v>
      </c>
      <c r="Q123" s="1">
        <v>6.5000000000000002E-7</v>
      </c>
      <c r="R123" s="1">
        <v>12000</v>
      </c>
      <c r="S123" s="1">
        <v>4.0000000000000002E-4</v>
      </c>
    </row>
    <row r="124" spans="1:19" ht="15.75" customHeight="1" x14ac:dyDescent="0.25">
      <c r="B124" s="4">
        <f t="shared" si="46"/>
        <v>121.97154344751038</v>
      </c>
      <c r="C124" s="2">
        <f t="shared" si="40"/>
        <v>103.52182518111363</v>
      </c>
      <c r="D124" s="2">
        <f t="shared" si="41"/>
        <v>8.3653846153846132</v>
      </c>
      <c r="E124" s="1">
        <v>5.0000000000000001E-4</v>
      </c>
      <c r="F124" s="2">
        <f t="shared" si="42"/>
        <v>5.2000000000000006E-4</v>
      </c>
      <c r="G124" s="1">
        <v>9.9999999999999995E-8</v>
      </c>
      <c r="H124" s="1">
        <v>200</v>
      </c>
      <c r="I124" s="1">
        <v>5.0000000000000001E-4</v>
      </c>
      <c r="L124" s="4">
        <f t="shared" si="47"/>
        <v>105.71327631465329</v>
      </c>
      <c r="M124" s="2">
        <f t="shared" si="43"/>
        <v>77.611179110848639</v>
      </c>
      <c r="N124" s="2">
        <f t="shared" si="44"/>
        <v>25.415862962388168</v>
      </c>
      <c r="O124" s="1">
        <v>5.0000000000000001E-4</v>
      </c>
      <c r="P124" s="2">
        <f t="shared" si="45"/>
        <v>1.7115295303713967E-4</v>
      </c>
      <c r="Q124" s="1">
        <v>6.5000000000000002E-7</v>
      </c>
      <c r="R124" s="1">
        <v>12000</v>
      </c>
      <c r="S124" s="1">
        <v>5.0000000000000001E-4</v>
      </c>
    </row>
    <row r="125" spans="1:19" ht="15.75" customHeight="1" x14ac:dyDescent="0.25">
      <c r="B125" s="4">
        <f t="shared" si="46"/>
        <v>121.97154344751038</v>
      </c>
      <c r="C125" s="2">
        <f t="shared" si="40"/>
        <v>102.73001272063738</v>
      </c>
      <c r="D125" s="2">
        <f t="shared" si="41"/>
        <v>9.1638197121056635</v>
      </c>
      <c r="E125" s="1">
        <v>5.0000000000000001E-4</v>
      </c>
      <c r="F125" s="2">
        <f t="shared" si="42"/>
        <v>4.7469288317114399E-4</v>
      </c>
      <c r="G125" s="1">
        <v>9.9999999999999995E-8</v>
      </c>
      <c r="H125" s="1">
        <v>200</v>
      </c>
      <c r="I125" s="1">
        <v>5.9999999999999995E-4</v>
      </c>
      <c r="L125" s="4">
        <f t="shared" si="47"/>
        <v>105.71327631465329</v>
      </c>
      <c r="M125" s="2">
        <f t="shared" si="43"/>
        <v>76.819366650372388</v>
      </c>
      <c r="N125" s="2">
        <f t="shared" si="44"/>
        <v>27.84168292592015</v>
      </c>
      <c r="O125" s="1">
        <v>5.0000000000000001E-4</v>
      </c>
      <c r="P125" s="2">
        <f t="shared" si="45"/>
        <v>1.5624055527010622E-4</v>
      </c>
      <c r="Q125" s="1">
        <v>6.5000000000000002E-7</v>
      </c>
      <c r="R125" s="1">
        <v>12000</v>
      </c>
      <c r="S125" s="1">
        <v>5.9999999999999995E-4</v>
      </c>
    </row>
    <row r="126" spans="1:19" ht="15.75" customHeight="1" x14ac:dyDescent="0.25">
      <c r="B126" s="4">
        <f t="shared" si="46"/>
        <v>121.97154344751038</v>
      </c>
      <c r="C126" s="2">
        <f t="shared" si="40"/>
        <v>102.06054482433125</v>
      </c>
      <c r="D126" s="2">
        <f t="shared" si="41"/>
        <v>9.8980565601858945</v>
      </c>
      <c r="E126" s="1">
        <v>5.0000000000000001E-4</v>
      </c>
      <c r="F126" s="2">
        <f t="shared" si="42"/>
        <v>4.3948021245882865E-4</v>
      </c>
      <c r="G126" s="1">
        <v>9.9999999999999995E-8</v>
      </c>
      <c r="H126" s="1">
        <v>200</v>
      </c>
      <c r="I126" s="1">
        <v>6.9999999999999999E-4</v>
      </c>
      <c r="L126" s="4">
        <f t="shared" si="47"/>
        <v>105.71327631465326</v>
      </c>
      <c r="M126" s="2">
        <f t="shared" si="43"/>
        <v>76.149898754066243</v>
      </c>
      <c r="N126" s="2">
        <f t="shared" si="44"/>
        <v>30.072454608362996</v>
      </c>
      <c r="O126" s="1">
        <v>5.0000000000000001E-4</v>
      </c>
      <c r="P126" s="2">
        <f t="shared" si="45"/>
        <v>1.4465064646868855E-4</v>
      </c>
      <c r="Q126" s="1">
        <v>6.5000000000000002E-7</v>
      </c>
      <c r="R126" s="1">
        <v>12000</v>
      </c>
      <c r="S126" s="1">
        <v>6.9999999999999999E-4</v>
      </c>
    </row>
    <row r="127" spans="1:19" ht="15.75" customHeight="1" x14ac:dyDescent="0.25">
      <c r="B127" s="4">
        <f t="shared" si="46"/>
        <v>121.97154344751038</v>
      </c>
      <c r="C127" s="2">
        <f t="shared" si="40"/>
        <v>101.48062535455438</v>
      </c>
      <c r="D127" s="2">
        <f t="shared" si="41"/>
        <v>10.581467555178806</v>
      </c>
      <c r="E127" s="1">
        <v>5.0000000000000001E-4</v>
      </c>
      <c r="F127" s="2">
        <f t="shared" si="42"/>
        <v>4.1109609582188933E-4</v>
      </c>
      <c r="G127" s="1">
        <v>9.9999999999999995E-8</v>
      </c>
      <c r="H127" s="1">
        <v>200</v>
      </c>
      <c r="I127" s="1">
        <v>8.0000000000000004E-4</v>
      </c>
      <c r="L127" s="4">
        <f t="shared" si="47"/>
        <v>105.71327631465329</v>
      </c>
      <c r="M127" s="2">
        <f t="shared" si="43"/>
        <v>75.569979284289388</v>
      </c>
      <c r="N127" s="2">
        <f t="shared" si="44"/>
        <v>32.148806263944408</v>
      </c>
      <c r="O127" s="1">
        <v>5.0000000000000001E-4</v>
      </c>
      <c r="P127" s="2">
        <f t="shared" si="45"/>
        <v>1.3530828996529865E-4</v>
      </c>
      <c r="Q127" s="1">
        <v>6.5000000000000002E-7</v>
      </c>
      <c r="R127" s="1">
        <v>12000</v>
      </c>
      <c r="S127" s="1">
        <v>8.0000000000000004E-4</v>
      </c>
    </row>
    <row r="128" spans="1:19" ht="15.75" customHeight="1" x14ac:dyDescent="0.25">
      <c r="B128" s="4">
        <f t="shared" si="46"/>
        <v>121.97154344751038</v>
      </c>
      <c r="C128" s="2">
        <f t="shared" si="40"/>
        <v>100.96910013008056</v>
      </c>
      <c r="D128" s="2">
        <f t="shared" si="41"/>
        <v>11.223341194758559</v>
      </c>
      <c r="E128" s="1">
        <v>5.0000000000000001E-4</v>
      </c>
      <c r="F128" s="2">
        <f t="shared" si="42"/>
        <v>3.8758511609996354E-4</v>
      </c>
      <c r="G128" s="1">
        <v>9.9999999999999995E-8</v>
      </c>
      <c r="H128" s="1">
        <v>200</v>
      </c>
      <c r="I128" s="1">
        <v>8.9999999999999998E-4</v>
      </c>
      <c r="L128" s="4">
        <f t="shared" si="47"/>
        <v>105.71327631465329</v>
      </c>
      <c r="M128" s="2">
        <f t="shared" si="43"/>
        <v>75.058454059815574</v>
      </c>
      <c r="N128" s="2">
        <f t="shared" si="44"/>
        <v>34.098958374431476</v>
      </c>
      <c r="O128" s="1">
        <v>5.0000000000000001E-4</v>
      </c>
      <c r="P128" s="2">
        <f t="shared" si="45"/>
        <v>1.2756987918029113E-4</v>
      </c>
      <c r="Q128" s="1">
        <v>6.5000000000000002E-7</v>
      </c>
      <c r="R128" s="1">
        <v>12000</v>
      </c>
      <c r="S128" s="1">
        <v>8.9999999999999998E-4</v>
      </c>
    </row>
    <row r="129" spans="1:19" ht="15.75" customHeight="1" x14ac:dyDescent="0.25">
      <c r="B129" s="4">
        <f t="shared" si="46"/>
        <v>121.97154344751038</v>
      </c>
      <c r="C129" s="2">
        <f t="shared" si="40"/>
        <v>100.51152522447381</v>
      </c>
      <c r="D129" s="2">
        <f t="shared" si="41"/>
        <v>11.830440377544159</v>
      </c>
      <c r="E129" s="1">
        <v>5.0000000000000001E-4</v>
      </c>
      <c r="F129" s="2">
        <f t="shared" si="42"/>
        <v>3.6769552621700473E-4</v>
      </c>
      <c r="G129" s="1">
        <v>9.9999999999999995E-8</v>
      </c>
      <c r="H129" s="1">
        <v>200</v>
      </c>
      <c r="I129" s="1">
        <v>1E-3</v>
      </c>
      <c r="L129" s="4">
        <f t="shared" si="47"/>
        <v>105.71327631465329</v>
      </c>
      <c r="M129" s="2">
        <f t="shared" si="43"/>
        <v>74.600879154208826</v>
      </c>
      <c r="N129" s="2">
        <f t="shared" si="44"/>
        <v>35.943458100825374</v>
      </c>
      <c r="O129" s="1">
        <v>5.0000000000000001E-4</v>
      </c>
      <c r="P129" s="2">
        <f t="shared" si="45"/>
        <v>1.2102341371266417E-4</v>
      </c>
      <c r="Q129" s="1">
        <v>6.5000000000000002E-7</v>
      </c>
      <c r="R129" s="1">
        <v>12000</v>
      </c>
      <c r="S129" s="1">
        <v>1E-3</v>
      </c>
    </row>
    <row r="130" spans="1:19" ht="15.75" customHeight="1" x14ac:dyDescent="0.25">
      <c r="B130" s="4">
        <f t="shared" si="46"/>
        <v>121.97154344751038</v>
      </c>
      <c r="C130" s="2">
        <f t="shared" si="40"/>
        <v>90.511525224473814</v>
      </c>
      <c r="D130" s="2">
        <f t="shared" si="41"/>
        <v>37.411137315861858</v>
      </c>
      <c r="E130" s="1">
        <v>5.0000000000000001E-4</v>
      </c>
      <c r="F130" s="2">
        <f t="shared" si="42"/>
        <v>1.1627553482998907E-4</v>
      </c>
      <c r="G130" s="1">
        <v>9.9999999999999995E-8</v>
      </c>
      <c r="H130" s="1">
        <v>200</v>
      </c>
      <c r="I130" s="1">
        <v>0.01</v>
      </c>
      <c r="L130" s="4">
        <f t="shared" si="47"/>
        <v>105.71327631465329</v>
      </c>
      <c r="M130" s="2">
        <f t="shared" si="43"/>
        <v>64.600879154208826</v>
      </c>
      <c r="N130" s="2">
        <f t="shared" si="44"/>
        <v>113.66319458143826</v>
      </c>
      <c r="O130" s="1">
        <v>5.0000000000000001E-4</v>
      </c>
      <c r="P130" s="2">
        <f t="shared" si="45"/>
        <v>3.8270963754087336E-5</v>
      </c>
      <c r="Q130" s="1">
        <v>6.5000000000000002E-7</v>
      </c>
      <c r="R130" s="1">
        <v>12000</v>
      </c>
      <c r="S130" s="1">
        <v>0.01</v>
      </c>
    </row>
    <row r="131" spans="1:19" ht="15.75" customHeight="1" x14ac:dyDescent="0.25">
      <c r="B131" s="4">
        <f t="shared" si="46"/>
        <v>121.97154344751038</v>
      </c>
      <c r="C131" s="2">
        <f t="shared" si="40"/>
        <v>87.501225267834002</v>
      </c>
      <c r="D131" s="2">
        <f t="shared" si="41"/>
        <v>52.907337775894028</v>
      </c>
      <c r="E131" s="1">
        <v>5.0000000000000001E-4</v>
      </c>
      <c r="F131" s="2">
        <f t="shared" si="42"/>
        <v>8.2219219164377869E-5</v>
      </c>
      <c r="G131" s="1">
        <v>9.9999999999999995E-8</v>
      </c>
      <c r="H131" s="1">
        <v>200</v>
      </c>
      <c r="I131" s="1">
        <v>0.02</v>
      </c>
      <c r="L131" s="4">
        <f t="shared" si="47"/>
        <v>105.71327631465327</v>
      </c>
      <c r="M131" s="2">
        <f t="shared" si="43"/>
        <v>61.590579197569006</v>
      </c>
      <c r="N131" s="2">
        <f t="shared" si="44"/>
        <v>160.74403131972207</v>
      </c>
      <c r="O131" s="1">
        <v>5.0000000000000001E-4</v>
      </c>
      <c r="P131" s="2">
        <f t="shared" si="45"/>
        <v>2.7061657993059728E-5</v>
      </c>
      <c r="Q131" s="1">
        <v>6.5000000000000002E-7</v>
      </c>
      <c r="R131" s="1">
        <v>12000</v>
      </c>
      <c r="S131" s="1">
        <v>0.02</v>
      </c>
    </row>
    <row r="132" spans="1:19" ht="15.75" customHeight="1" x14ac:dyDescent="0.25">
      <c r="B132" s="4">
        <f t="shared" si="46"/>
        <v>121.97154344751038</v>
      </c>
      <c r="C132" s="2">
        <f t="shared" si="40"/>
        <v>85.740312677277188</v>
      </c>
      <c r="D132" s="2">
        <f t="shared" si="41"/>
        <v>64.797990600008703</v>
      </c>
      <c r="E132" s="1">
        <v>5.0000000000000001E-4</v>
      </c>
      <c r="F132" s="2">
        <f t="shared" si="42"/>
        <v>6.7131711334261884E-5</v>
      </c>
      <c r="G132" s="1">
        <v>9.9999999999999995E-8</v>
      </c>
      <c r="H132" s="1">
        <v>200</v>
      </c>
      <c r="I132" s="1">
        <v>0.03</v>
      </c>
      <c r="L132" s="4">
        <f t="shared" si="47"/>
        <v>105.71327631465327</v>
      </c>
      <c r="M132" s="2">
        <f t="shared" si="43"/>
        <v>59.829666607012193</v>
      </c>
      <c r="N132" s="2">
        <f t="shared" si="44"/>
        <v>196.87042796563856</v>
      </c>
      <c r="O132" s="1">
        <v>5.0000000000000001E-4</v>
      </c>
      <c r="P132" s="2">
        <f t="shared" si="45"/>
        <v>2.2095751225568735E-5</v>
      </c>
      <c r="Q132" s="1">
        <v>6.5000000000000002E-7</v>
      </c>
      <c r="R132" s="1">
        <v>12000</v>
      </c>
      <c r="S132" s="1">
        <v>0.03</v>
      </c>
    </row>
    <row r="133" spans="1:19" ht="15.75" customHeight="1" x14ac:dyDescent="0.25">
      <c r="B133" s="4">
        <f t="shared" si="46"/>
        <v>121.97154344751038</v>
      </c>
      <c r="C133" s="2">
        <f t="shared" si="40"/>
        <v>84.490925311194189</v>
      </c>
      <c r="D133" s="2">
        <f t="shared" si="41"/>
        <v>74.822274631723715</v>
      </c>
      <c r="E133" s="1">
        <v>5.0000000000000001E-4</v>
      </c>
      <c r="F133" s="2">
        <f t="shared" si="42"/>
        <v>5.8137767414994537E-5</v>
      </c>
      <c r="G133" s="1">
        <v>9.9999999999999995E-8</v>
      </c>
      <c r="H133" s="1">
        <v>200</v>
      </c>
      <c r="I133" s="1">
        <v>0.04</v>
      </c>
      <c r="L133" s="4">
        <f t="shared" si="47"/>
        <v>105.71327631465327</v>
      </c>
      <c r="M133" s="2">
        <f t="shared" si="43"/>
        <v>58.580279240929194</v>
      </c>
      <c r="N133" s="2">
        <f t="shared" si="44"/>
        <v>227.32638916287652</v>
      </c>
      <c r="O133" s="1">
        <v>5.0000000000000001E-4</v>
      </c>
      <c r="P133" s="2">
        <f t="shared" si="45"/>
        <v>1.9135481877043668E-5</v>
      </c>
      <c r="Q133" s="1">
        <v>6.5000000000000002E-7</v>
      </c>
      <c r="R133" s="1">
        <v>12000</v>
      </c>
      <c r="S133" s="1">
        <v>0.04</v>
      </c>
    </row>
    <row r="134" spans="1:19" ht="15.75" customHeight="1" x14ac:dyDescent="0.25">
      <c r="B134" s="4">
        <f t="shared" si="46"/>
        <v>121.97154344751038</v>
      </c>
      <c r="C134" s="2">
        <f t="shared" si="40"/>
        <v>83.521825181113627</v>
      </c>
      <c r="D134" s="2">
        <f t="shared" si="41"/>
        <v>83.653846153846146</v>
      </c>
      <c r="E134" s="1">
        <v>5.0000000000000001E-4</v>
      </c>
      <c r="F134" s="2">
        <f t="shared" si="42"/>
        <v>5.2000000000000004E-5</v>
      </c>
      <c r="G134" s="1">
        <v>9.9999999999999995E-8</v>
      </c>
      <c r="H134" s="1">
        <v>200</v>
      </c>
      <c r="I134" s="1">
        <v>0.05</v>
      </c>
      <c r="L134" s="4">
        <f t="shared" si="47"/>
        <v>105.71327631465327</v>
      </c>
      <c r="M134" s="2">
        <f t="shared" si="43"/>
        <v>57.611179110848632</v>
      </c>
      <c r="N134" s="2">
        <f t="shared" si="44"/>
        <v>254.15862962388172</v>
      </c>
      <c r="O134" s="1">
        <v>5.0000000000000001E-4</v>
      </c>
      <c r="P134" s="2">
        <f t="shared" si="45"/>
        <v>1.7115295303713965E-5</v>
      </c>
      <c r="Q134" s="1">
        <v>6.5000000000000002E-7</v>
      </c>
      <c r="R134" s="1">
        <v>12000</v>
      </c>
      <c r="S134" s="1">
        <v>0.05</v>
      </c>
    </row>
    <row r="135" spans="1:19" ht="15.75" customHeight="1" x14ac:dyDescent="0.25">
      <c r="B135" s="4">
        <f t="shared" si="46"/>
        <v>121.97154344751038</v>
      </c>
      <c r="C135" s="2">
        <f t="shared" si="40"/>
        <v>82.730012720637376</v>
      </c>
      <c r="D135" s="2">
        <f t="shared" si="41"/>
        <v>91.638197121056621</v>
      </c>
      <c r="E135" s="1">
        <v>5.0000000000000001E-4</v>
      </c>
      <c r="F135" s="2">
        <f t="shared" si="42"/>
        <v>4.7469288317114401E-5</v>
      </c>
      <c r="G135" s="1">
        <v>9.9999999999999995E-8</v>
      </c>
      <c r="H135" s="1">
        <v>200</v>
      </c>
      <c r="I135" s="1">
        <v>0.06</v>
      </c>
      <c r="L135" s="4">
        <f t="shared" si="47"/>
        <v>105.71327631465327</v>
      </c>
      <c r="M135" s="2">
        <f t="shared" si="43"/>
        <v>56.81936665037238</v>
      </c>
      <c r="N135" s="2">
        <f t="shared" si="44"/>
        <v>278.41682925920151</v>
      </c>
      <c r="O135" s="1">
        <v>5.0000000000000001E-4</v>
      </c>
      <c r="P135" s="2">
        <f t="shared" si="45"/>
        <v>1.562405552701062E-5</v>
      </c>
      <c r="Q135" s="1">
        <v>6.5000000000000002E-7</v>
      </c>
      <c r="R135" s="1">
        <v>12000</v>
      </c>
      <c r="S135" s="1">
        <v>0.06</v>
      </c>
    </row>
    <row r="136" spans="1:19" ht="15.75" customHeight="1" x14ac:dyDescent="0.25">
      <c r="B136" s="4">
        <f t="shared" si="46"/>
        <v>121.97154344751038</v>
      </c>
      <c r="C136" s="2">
        <f t="shared" si="40"/>
        <v>82.060544824331245</v>
      </c>
      <c r="D136" s="2">
        <f t="shared" si="41"/>
        <v>98.980565601858956</v>
      </c>
      <c r="E136" s="1">
        <v>5.0000000000000001E-4</v>
      </c>
      <c r="F136" s="2">
        <f t="shared" si="42"/>
        <v>4.3948021245882861E-5</v>
      </c>
      <c r="G136" s="1">
        <v>9.9999999999999995E-8</v>
      </c>
      <c r="H136" s="1">
        <v>200</v>
      </c>
      <c r="I136" s="1">
        <v>7.0000000000000007E-2</v>
      </c>
      <c r="L136" s="4">
        <f t="shared" si="47"/>
        <v>105.71327631465327</v>
      </c>
      <c r="M136" s="2">
        <f t="shared" si="43"/>
        <v>56.14989875406625</v>
      </c>
      <c r="N136" s="2">
        <f t="shared" si="44"/>
        <v>300.72454608363</v>
      </c>
      <c r="O136" s="1">
        <v>5.0000000000000001E-4</v>
      </c>
      <c r="P136" s="2">
        <f t="shared" si="45"/>
        <v>1.4465064646868855E-5</v>
      </c>
      <c r="Q136" s="1">
        <v>6.5000000000000002E-7</v>
      </c>
      <c r="R136" s="1">
        <v>12000</v>
      </c>
      <c r="S136" s="1">
        <v>7.0000000000000007E-2</v>
      </c>
    </row>
    <row r="137" spans="1:19" ht="15.75" customHeight="1" x14ac:dyDescent="0.25">
      <c r="B137" s="4">
        <f t="shared" si="46"/>
        <v>121.97154344751038</v>
      </c>
      <c r="C137" s="2">
        <f t="shared" si="40"/>
        <v>81.480625354554377</v>
      </c>
      <c r="D137" s="2">
        <f t="shared" si="41"/>
        <v>105.81467555178806</v>
      </c>
      <c r="E137" s="1">
        <v>5.0000000000000001E-4</v>
      </c>
      <c r="F137" s="2">
        <f t="shared" si="42"/>
        <v>4.1109609582188935E-5</v>
      </c>
      <c r="G137" s="1">
        <v>9.9999999999999995E-8</v>
      </c>
      <c r="H137" s="1">
        <v>200</v>
      </c>
      <c r="I137" s="1">
        <v>0.08</v>
      </c>
      <c r="L137" s="4">
        <f t="shared" si="47"/>
        <v>105.71327631465327</v>
      </c>
      <c r="M137" s="2">
        <f t="shared" si="43"/>
        <v>55.569979284289381</v>
      </c>
      <c r="N137" s="2">
        <f t="shared" si="44"/>
        <v>321.48806263944414</v>
      </c>
      <c r="O137" s="1">
        <v>5.0000000000000001E-4</v>
      </c>
      <c r="P137" s="2">
        <f t="shared" si="45"/>
        <v>1.3530828996529864E-5</v>
      </c>
      <c r="Q137" s="1">
        <v>6.5000000000000002E-7</v>
      </c>
      <c r="R137" s="1">
        <v>12000</v>
      </c>
      <c r="S137" s="1">
        <v>0.08</v>
      </c>
    </row>
    <row r="138" spans="1:19" ht="15.75" customHeight="1" x14ac:dyDescent="0.25">
      <c r="B138" s="4">
        <f t="shared" si="46"/>
        <v>121.97154344751038</v>
      </c>
      <c r="C138" s="2">
        <f t="shared" si="40"/>
        <v>80.969100130080562</v>
      </c>
      <c r="D138" s="2">
        <f t="shared" si="41"/>
        <v>112.23341194758559</v>
      </c>
      <c r="E138" s="1">
        <v>5.0000000000000001E-4</v>
      </c>
      <c r="F138" s="2">
        <f t="shared" si="42"/>
        <v>3.8758511609996356E-5</v>
      </c>
      <c r="G138" s="1">
        <v>9.9999999999999995E-8</v>
      </c>
      <c r="H138" s="1">
        <v>200</v>
      </c>
      <c r="I138" s="1">
        <v>0.09</v>
      </c>
      <c r="L138" s="4">
        <f t="shared" si="47"/>
        <v>105.71327631465329</v>
      </c>
      <c r="M138" s="2">
        <f t="shared" si="43"/>
        <v>55.058454059815574</v>
      </c>
      <c r="N138" s="2">
        <f t="shared" si="44"/>
        <v>340.98958374431476</v>
      </c>
      <c r="O138" s="1">
        <v>5.0000000000000001E-4</v>
      </c>
      <c r="P138" s="2">
        <f t="shared" si="45"/>
        <v>1.2756987918029112E-5</v>
      </c>
      <c r="Q138" s="1">
        <v>6.5000000000000002E-7</v>
      </c>
      <c r="R138" s="1">
        <v>12000</v>
      </c>
      <c r="S138" s="1">
        <v>0.09</v>
      </c>
    </row>
    <row r="139" spans="1:19" ht="15.75" customHeight="1" x14ac:dyDescent="0.25">
      <c r="B139" s="4">
        <f t="shared" si="46"/>
        <v>121.97154344751038</v>
      </c>
      <c r="C139" s="2">
        <f t="shared" si="40"/>
        <v>80.511525224473814</v>
      </c>
      <c r="D139" s="2">
        <f t="shared" si="41"/>
        <v>118.30440377544159</v>
      </c>
      <c r="E139" s="1">
        <v>5.0000000000000001E-4</v>
      </c>
      <c r="F139" s="2">
        <f t="shared" si="42"/>
        <v>3.6769552621700475E-5</v>
      </c>
      <c r="G139" s="1">
        <v>9.9999999999999995E-8</v>
      </c>
      <c r="H139" s="1">
        <v>200</v>
      </c>
      <c r="I139" s="1">
        <v>0.1</v>
      </c>
      <c r="L139" s="4">
        <f t="shared" si="47"/>
        <v>105.71327631465327</v>
      </c>
      <c r="M139" s="2">
        <f t="shared" si="43"/>
        <v>54.600879154208819</v>
      </c>
      <c r="N139" s="2">
        <f t="shared" si="44"/>
        <v>359.43458100825376</v>
      </c>
      <c r="O139" s="1">
        <v>5.0000000000000001E-4</v>
      </c>
      <c r="P139" s="2">
        <f t="shared" si="45"/>
        <v>1.2102341371266416E-5</v>
      </c>
      <c r="Q139" s="1">
        <v>6.5000000000000002E-7</v>
      </c>
      <c r="R139" s="1">
        <v>12000</v>
      </c>
      <c r="S139" s="1">
        <v>0.1</v>
      </c>
    </row>
    <row r="144" spans="1:19" ht="15.75" customHeight="1" x14ac:dyDescent="0.25">
      <c r="A144" s="5" t="s">
        <v>9</v>
      </c>
      <c r="B144" s="3" t="s">
        <v>0</v>
      </c>
      <c r="C144" s="1" t="s">
        <v>1</v>
      </c>
      <c r="D144" s="1" t="s">
        <v>2</v>
      </c>
      <c r="E144" s="1" t="s">
        <v>3</v>
      </c>
      <c r="F144" s="1" t="s">
        <v>4</v>
      </c>
      <c r="G144" s="1" t="s">
        <v>5</v>
      </c>
      <c r="H144" s="1" t="s">
        <v>6</v>
      </c>
      <c r="I144" s="1" t="s">
        <v>7</v>
      </c>
      <c r="K144" s="5" t="s">
        <v>8</v>
      </c>
      <c r="L144" s="3" t="s">
        <v>0</v>
      </c>
      <c r="M144" s="1" t="s">
        <v>1</v>
      </c>
      <c r="N144" s="1" t="s">
        <v>2</v>
      </c>
      <c r="O144" s="1" t="s">
        <v>3</v>
      </c>
      <c r="P144" s="1" t="s">
        <v>4</v>
      </c>
      <c r="Q144" s="1" t="s">
        <v>5</v>
      </c>
      <c r="R144" s="1" t="s">
        <v>6</v>
      </c>
      <c r="S144" s="1" t="s">
        <v>7</v>
      </c>
    </row>
    <row r="145" spans="2:19" ht="15.75" customHeight="1" x14ac:dyDescent="0.25">
      <c r="B145" s="4">
        <f>C145+20*LOG10(D145)</f>
        <v>143.13138238706415</v>
      </c>
      <c r="C145" s="2">
        <f t="shared" ref="C145:C164" si="48">20*LOG10(15*SQRT(1/(G145*I145*H145)))</f>
        <v>141.0914446942507</v>
      </c>
      <c r="D145" s="2">
        <f t="shared" ref="D145:D164" si="49">8.7*E145/F145</f>
        <v>1.2647272750693372</v>
      </c>
      <c r="E145" s="1">
        <v>1E-3</v>
      </c>
      <c r="F145" s="2">
        <f t="shared" ref="F145:F164" si="50">0.52*SQRT(G145/(H145*I145))</f>
        <v>6.8789534087679354E-3</v>
      </c>
      <c r="G145" s="1">
        <v>1.7500000000000001E-8</v>
      </c>
      <c r="H145" s="1">
        <v>1</v>
      </c>
      <c r="I145" s="1">
        <v>1E-4</v>
      </c>
      <c r="L145" s="4">
        <f>M145+20*LOG10(N145)</f>
        <v>132.42911835311713</v>
      </c>
      <c r="M145" s="2">
        <f t="shared" ref="M145:M164" si="51">20*LOG10(15*SQRT(1/(Q145*S145*R145)))</f>
        <v>135.74031267727719</v>
      </c>
      <c r="N145" s="2">
        <f t="shared" ref="N145:N164" si="52">8.7*O145/P145</f>
        <v>0.68303079366069397</v>
      </c>
      <c r="O145" s="1">
        <v>1E-3</v>
      </c>
      <c r="P145" s="2">
        <f t="shared" ref="P145:P164" si="53">0.52*SQRT(Q145/(R145*S145))</f>
        <v>1.2737346662472525E-2</v>
      </c>
      <c r="Q145" s="1">
        <v>5.9999999999999995E-8</v>
      </c>
      <c r="R145" s="1">
        <v>1</v>
      </c>
      <c r="S145" s="1">
        <v>1E-4</v>
      </c>
    </row>
    <row r="146" spans="2:19" ht="15.75" customHeight="1" x14ac:dyDescent="0.25">
      <c r="B146" s="4">
        <f t="shared" ref="B146:B164" si="54">C146+20*LOG10(D146)</f>
        <v>143.13138238706415</v>
      </c>
      <c r="C146" s="2">
        <f t="shared" si="48"/>
        <v>138.08114473761088</v>
      </c>
      <c r="D146" s="2">
        <f t="shared" si="49"/>
        <v>1.7885944651062244</v>
      </c>
      <c r="E146" s="1">
        <v>1E-3</v>
      </c>
      <c r="F146" s="2">
        <f t="shared" si="50"/>
        <v>4.8641546028061243E-3</v>
      </c>
      <c r="G146" s="1">
        <v>1.7500000000000001E-8</v>
      </c>
      <c r="H146" s="1">
        <v>1</v>
      </c>
      <c r="I146" s="1">
        <v>2.0000000000000001E-4</v>
      </c>
      <c r="L146" s="4">
        <f t="shared" ref="L146:L164" si="55">M146+20*LOG10(N146)</f>
        <v>132.42911835311713</v>
      </c>
      <c r="M146" s="2">
        <f t="shared" si="51"/>
        <v>132.73001272063738</v>
      </c>
      <c r="N146" s="2">
        <f t="shared" si="52"/>
        <v>0.96595141191341216</v>
      </c>
      <c r="O146" s="1">
        <v>1E-3</v>
      </c>
      <c r="P146" s="2">
        <f t="shared" si="53"/>
        <v>9.006664199358163E-3</v>
      </c>
      <c r="Q146" s="1">
        <v>5.9999999999999995E-8</v>
      </c>
      <c r="R146" s="1">
        <v>1</v>
      </c>
      <c r="S146" s="1">
        <v>2.0000000000000001E-4</v>
      </c>
    </row>
    <row r="147" spans="2:19" ht="15.75" customHeight="1" x14ac:dyDescent="0.25">
      <c r="B147" s="4">
        <f t="shared" si="54"/>
        <v>143.13138238706415</v>
      </c>
      <c r="C147" s="2">
        <f t="shared" si="48"/>
        <v>136.32023214705407</v>
      </c>
      <c r="D147" s="2">
        <f t="shared" si="49"/>
        <v>2.1905718981382307</v>
      </c>
      <c r="E147" s="1">
        <v>1E-3</v>
      </c>
      <c r="F147" s="2">
        <f t="shared" si="50"/>
        <v>3.9715656022950617E-3</v>
      </c>
      <c r="G147" s="1">
        <v>1.7500000000000001E-8</v>
      </c>
      <c r="H147" s="1">
        <v>1</v>
      </c>
      <c r="I147" s="1">
        <v>2.9999999999999997E-4</v>
      </c>
      <c r="L147" s="4">
        <f t="shared" si="55"/>
        <v>132.42911835311713</v>
      </c>
      <c r="M147" s="2">
        <f t="shared" si="51"/>
        <v>130.96910013008056</v>
      </c>
      <c r="N147" s="2">
        <f t="shared" si="52"/>
        <v>1.1830440377544158</v>
      </c>
      <c r="O147" s="1">
        <v>1E-3</v>
      </c>
      <c r="P147" s="2">
        <f t="shared" si="53"/>
        <v>7.3539105243400947E-3</v>
      </c>
      <c r="Q147" s="1">
        <v>5.9999999999999995E-8</v>
      </c>
      <c r="R147" s="1">
        <v>1</v>
      </c>
      <c r="S147" s="1">
        <v>2.9999999999999997E-4</v>
      </c>
    </row>
    <row r="148" spans="2:19" ht="15.75" customHeight="1" x14ac:dyDescent="0.25">
      <c r="B148" s="4">
        <f t="shared" si="54"/>
        <v>143.13138238706415</v>
      </c>
      <c r="C148" s="2">
        <f t="shared" si="48"/>
        <v>135.07084478097107</v>
      </c>
      <c r="D148" s="2">
        <f t="shared" si="49"/>
        <v>2.5294545501386745</v>
      </c>
      <c r="E148" s="1">
        <v>1E-3</v>
      </c>
      <c r="F148" s="2">
        <f t="shared" si="50"/>
        <v>3.4394767043839677E-3</v>
      </c>
      <c r="G148" s="1">
        <v>1.7500000000000001E-8</v>
      </c>
      <c r="H148" s="1">
        <v>1</v>
      </c>
      <c r="I148" s="1">
        <v>4.0000000000000002E-4</v>
      </c>
      <c r="L148" s="4">
        <f t="shared" si="55"/>
        <v>132.42911835311713</v>
      </c>
      <c r="M148" s="2">
        <f t="shared" si="51"/>
        <v>129.71971276399756</v>
      </c>
      <c r="N148" s="2">
        <f t="shared" si="52"/>
        <v>1.3660615873213879</v>
      </c>
      <c r="O148" s="1">
        <v>1E-3</v>
      </c>
      <c r="P148" s="2">
        <f t="shared" si="53"/>
        <v>6.3686733312362624E-3</v>
      </c>
      <c r="Q148" s="1">
        <v>5.9999999999999995E-8</v>
      </c>
      <c r="R148" s="1">
        <v>1</v>
      </c>
      <c r="S148" s="1">
        <v>4.0000000000000002E-4</v>
      </c>
    </row>
    <row r="149" spans="2:19" ht="15.75" customHeight="1" x14ac:dyDescent="0.25">
      <c r="B149" s="4">
        <f t="shared" si="54"/>
        <v>143.13138238706415</v>
      </c>
      <c r="C149" s="2">
        <f t="shared" si="48"/>
        <v>134.10174465089051</v>
      </c>
      <c r="D149" s="2">
        <f t="shared" si="49"/>
        <v>2.8280161600531124</v>
      </c>
      <c r="E149" s="1">
        <v>1E-3</v>
      </c>
      <c r="F149" s="2">
        <f t="shared" si="50"/>
        <v>3.076361487211801E-3</v>
      </c>
      <c r="G149" s="1">
        <v>1.7500000000000001E-8</v>
      </c>
      <c r="H149" s="1">
        <v>1</v>
      </c>
      <c r="I149" s="1">
        <v>5.0000000000000001E-4</v>
      </c>
      <c r="L149" s="4">
        <f t="shared" si="55"/>
        <v>132.42911835311713</v>
      </c>
      <c r="M149" s="2">
        <f t="shared" si="51"/>
        <v>128.750612633917</v>
      </c>
      <c r="N149" s="2">
        <f t="shared" si="52"/>
        <v>1.5273032853509436</v>
      </c>
      <c r="O149" s="1">
        <v>1E-3</v>
      </c>
      <c r="P149" s="2">
        <f t="shared" si="53"/>
        <v>5.6963145980537281E-3</v>
      </c>
      <c r="Q149" s="1">
        <v>5.9999999999999995E-8</v>
      </c>
      <c r="R149" s="1">
        <v>1</v>
      </c>
      <c r="S149" s="1">
        <v>5.0000000000000001E-4</v>
      </c>
    </row>
    <row r="150" spans="2:19" ht="15.75" customHeight="1" x14ac:dyDescent="0.25">
      <c r="B150" s="4">
        <f t="shared" si="54"/>
        <v>143.13138238706415</v>
      </c>
      <c r="C150" s="2">
        <f t="shared" si="48"/>
        <v>133.30993219041426</v>
      </c>
      <c r="D150" s="2">
        <f t="shared" si="49"/>
        <v>3.0979364877004598</v>
      </c>
      <c r="E150" s="1">
        <v>1E-3</v>
      </c>
      <c r="F150" s="2">
        <f t="shared" si="50"/>
        <v>2.8083209693100732E-3</v>
      </c>
      <c r="G150" s="1">
        <v>1.7500000000000001E-8</v>
      </c>
      <c r="H150" s="1">
        <v>1</v>
      </c>
      <c r="I150" s="1">
        <v>5.9999999999999995E-4</v>
      </c>
      <c r="L150" s="4">
        <f t="shared" si="55"/>
        <v>132.42911835311713</v>
      </c>
      <c r="M150" s="2">
        <f t="shared" si="51"/>
        <v>127.95880017344075</v>
      </c>
      <c r="N150" s="2">
        <f t="shared" si="52"/>
        <v>1.6730769230769227</v>
      </c>
      <c r="O150" s="1">
        <v>1E-3</v>
      </c>
      <c r="P150" s="2">
        <f t="shared" si="53"/>
        <v>5.2000000000000006E-3</v>
      </c>
      <c r="Q150" s="1">
        <v>5.9999999999999995E-8</v>
      </c>
      <c r="R150" s="1">
        <v>1</v>
      </c>
      <c r="S150" s="1">
        <v>5.9999999999999995E-4</v>
      </c>
    </row>
    <row r="151" spans="2:19" ht="15.75" customHeight="1" x14ac:dyDescent="0.25">
      <c r="B151" s="4">
        <f t="shared" si="54"/>
        <v>143.13138238706412</v>
      </c>
      <c r="C151" s="2">
        <f t="shared" si="48"/>
        <v>132.64046429410811</v>
      </c>
      <c r="D151" s="2">
        <f t="shared" si="49"/>
        <v>3.3461538461538454</v>
      </c>
      <c r="E151" s="1">
        <v>1E-3</v>
      </c>
      <c r="F151" s="2">
        <f t="shared" si="50"/>
        <v>2.6000000000000003E-3</v>
      </c>
      <c r="G151" s="1">
        <v>1.7500000000000001E-8</v>
      </c>
      <c r="H151" s="1">
        <v>1</v>
      </c>
      <c r="I151" s="1">
        <v>6.9999999999999999E-4</v>
      </c>
      <c r="L151" s="4">
        <f t="shared" si="55"/>
        <v>132.42911835311713</v>
      </c>
      <c r="M151" s="2">
        <f t="shared" si="51"/>
        <v>127.28933227713462</v>
      </c>
      <c r="N151" s="2">
        <f t="shared" si="52"/>
        <v>1.8071296178252687</v>
      </c>
      <c r="O151" s="1">
        <v>1E-3</v>
      </c>
      <c r="P151" s="2">
        <f t="shared" si="53"/>
        <v>4.8142645188172673E-3</v>
      </c>
      <c r="Q151" s="1">
        <v>5.9999999999999995E-8</v>
      </c>
      <c r="R151" s="1">
        <v>1</v>
      </c>
      <c r="S151" s="1">
        <v>6.9999999999999999E-4</v>
      </c>
    </row>
    <row r="152" spans="2:19" ht="15.75" customHeight="1" x14ac:dyDescent="0.25">
      <c r="B152" s="4">
        <f t="shared" si="54"/>
        <v>143.13138238706415</v>
      </c>
      <c r="C152" s="2">
        <f t="shared" si="48"/>
        <v>132.06054482433126</v>
      </c>
      <c r="D152" s="2">
        <f t="shared" si="49"/>
        <v>3.5771889302124489</v>
      </c>
      <c r="E152" s="1">
        <v>1E-3</v>
      </c>
      <c r="F152" s="2">
        <f t="shared" si="50"/>
        <v>2.4320773014030622E-3</v>
      </c>
      <c r="G152" s="1">
        <v>1.7500000000000001E-8</v>
      </c>
      <c r="H152" s="1">
        <v>1</v>
      </c>
      <c r="I152" s="1">
        <v>8.0000000000000004E-4</v>
      </c>
      <c r="L152" s="4">
        <f t="shared" si="55"/>
        <v>132.42911835311713</v>
      </c>
      <c r="M152" s="2">
        <f t="shared" si="51"/>
        <v>126.70941280735775</v>
      </c>
      <c r="N152" s="2">
        <f t="shared" si="52"/>
        <v>1.9319028238268243</v>
      </c>
      <c r="O152" s="1">
        <v>1E-3</v>
      </c>
      <c r="P152" s="2">
        <f t="shared" si="53"/>
        <v>4.5033320996790815E-3</v>
      </c>
      <c r="Q152" s="1">
        <v>5.9999999999999995E-8</v>
      </c>
      <c r="R152" s="1">
        <v>1</v>
      </c>
      <c r="S152" s="1">
        <v>8.0000000000000004E-4</v>
      </c>
    </row>
    <row r="153" spans="2:19" ht="15.75" customHeight="1" x14ac:dyDescent="0.25">
      <c r="B153" s="4">
        <f t="shared" si="54"/>
        <v>143.13138238706415</v>
      </c>
      <c r="C153" s="2">
        <f t="shared" si="48"/>
        <v>131.54901959985744</v>
      </c>
      <c r="D153" s="2">
        <f t="shared" si="49"/>
        <v>3.7941818252080113</v>
      </c>
      <c r="E153" s="1">
        <v>1E-3</v>
      </c>
      <c r="F153" s="2">
        <f t="shared" si="50"/>
        <v>2.292984469589312E-3</v>
      </c>
      <c r="G153" s="1">
        <v>1.7500000000000001E-8</v>
      </c>
      <c r="H153" s="1">
        <v>1</v>
      </c>
      <c r="I153" s="1">
        <v>8.9999999999999998E-4</v>
      </c>
      <c r="L153" s="4">
        <f t="shared" si="55"/>
        <v>132.42911835311713</v>
      </c>
      <c r="M153" s="2">
        <f t="shared" si="51"/>
        <v>126.19788758288394</v>
      </c>
      <c r="N153" s="2">
        <f t="shared" si="52"/>
        <v>2.0490923809820818</v>
      </c>
      <c r="O153" s="1">
        <v>1E-3</v>
      </c>
      <c r="P153" s="2">
        <f t="shared" si="53"/>
        <v>4.2457822208241749E-3</v>
      </c>
      <c r="Q153" s="1">
        <v>5.9999999999999995E-8</v>
      </c>
      <c r="R153" s="1">
        <v>1</v>
      </c>
      <c r="S153" s="1">
        <v>8.9999999999999998E-4</v>
      </c>
    </row>
    <row r="154" spans="2:19" ht="15.75" customHeight="1" x14ac:dyDescent="0.25">
      <c r="B154" s="4">
        <f t="shared" si="54"/>
        <v>143.13138238706415</v>
      </c>
      <c r="C154" s="2">
        <f t="shared" si="48"/>
        <v>131.0914446942507</v>
      </c>
      <c r="D154" s="2">
        <f t="shared" si="49"/>
        <v>3.9994188081573934</v>
      </c>
      <c r="E154" s="1">
        <v>1E-3</v>
      </c>
      <c r="F154" s="2">
        <f t="shared" si="50"/>
        <v>2.1753160689885966E-3</v>
      </c>
      <c r="G154" s="1">
        <v>1.7500000000000001E-8</v>
      </c>
      <c r="H154" s="1">
        <v>1</v>
      </c>
      <c r="I154" s="1">
        <v>1E-3</v>
      </c>
      <c r="L154" s="4">
        <f t="shared" si="55"/>
        <v>132.42911835311713</v>
      </c>
      <c r="M154" s="2">
        <f t="shared" si="51"/>
        <v>125.74031267727719</v>
      </c>
      <c r="N154" s="2">
        <f t="shared" si="52"/>
        <v>2.15993302000029</v>
      </c>
      <c r="O154" s="1">
        <v>1E-3</v>
      </c>
      <c r="P154" s="2">
        <f t="shared" si="53"/>
        <v>4.0279026800557139E-3</v>
      </c>
      <c r="Q154" s="1">
        <v>5.9999999999999995E-8</v>
      </c>
      <c r="R154" s="1">
        <v>1</v>
      </c>
      <c r="S154" s="1">
        <v>1E-3</v>
      </c>
    </row>
    <row r="155" spans="2:19" ht="15.75" customHeight="1" x14ac:dyDescent="0.25">
      <c r="B155" s="4">
        <f t="shared" si="54"/>
        <v>143.13138238706412</v>
      </c>
      <c r="C155" s="2">
        <f t="shared" si="48"/>
        <v>121.09144469425068</v>
      </c>
      <c r="D155" s="2">
        <f t="shared" si="49"/>
        <v>12.647272750693372</v>
      </c>
      <c r="E155" s="1">
        <v>1E-3</v>
      </c>
      <c r="F155" s="2">
        <f t="shared" si="50"/>
        <v>6.8789534087679359E-4</v>
      </c>
      <c r="G155" s="1">
        <v>1.7500000000000001E-8</v>
      </c>
      <c r="H155" s="1">
        <v>1</v>
      </c>
      <c r="I155" s="1">
        <v>0.01</v>
      </c>
      <c r="L155" s="4">
        <f t="shared" si="55"/>
        <v>132.42911835311713</v>
      </c>
      <c r="M155" s="2">
        <f t="shared" si="51"/>
        <v>115.74031267727719</v>
      </c>
      <c r="N155" s="2">
        <f t="shared" si="52"/>
        <v>6.830307936606939</v>
      </c>
      <c r="O155" s="1">
        <v>1E-3</v>
      </c>
      <c r="P155" s="2">
        <f t="shared" si="53"/>
        <v>1.2737346662472526E-3</v>
      </c>
      <c r="Q155" s="1">
        <v>5.9999999999999995E-8</v>
      </c>
      <c r="R155" s="1">
        <v>1</v>
      </c>
      <c r="S155" s="1">
        <v>0.01</v>
      </c>
    </row>
    <row r="156" spans="2:19" ht="15.75" customHeight="1" x14ac:dyDescent="0.25">
      <c r="B156" s="4">
        <f t="shared" si="54"/>
        <v>143.13138238706412</v>
      </c>
      <c r="C156" s="2">
        <f t="shared" si="48"/>
        <v>118.08114473761087</v>
      </c>
      <c r="D156" s="2">
        <f t="shared" si="49"/>
        <v>17.885944651062246</v>
      </c>
      <c r="E156" s="1">
        <v>1E-3</v>
      </c>
      <c r="F156" s="2">
        <f t="shared" si="50"/>
        <v>4.8641546028061242E-4</v>
      </c>
      <c r="G156" s="1">
        <v>1.7500000000000001E-8</v>
      </c>
      <c r="H156" s="1">
        <v>1</v>
      </c>
      <c r="I156" s="1">
        <v>0.02</v>
      </c>
      <c r="L156" s="4">
        <f t="shared" si="55"/>
        <v>132.42911835311713</v>
      </c>
      <c r="M156" s="2">
        <f t="shared" si="51"/>
        <v>112.73001272063738</v>
      </c>
      <c r="N156" s="2">
        <f t="shared" si="52"/>
        <v>9.6595141191341227</v>
      </c>
      <c r="O156" s="1">
        <v>1E-3</v>
      </c>
      <c r="P156" s="2">
        <f t="shared" si="53"/>
        <v>9.0066641993581621E-4</v>
      </c>
      <c r="Q156" s="1">
        <v>5.9999999999999995E-8</v>
      </c>
      <c r="R156" s="1">
        <v>1</v>
      </c>
      <c r="S156" s="1">
        <v>0.02</v>
      </c>
    </row>
    <row r="157" spans="2:19" ht="15.75" customHeight="1" x14ac:dyDescent="0.25">
      <c r="B157" s="4">
        <f t="shared" si="54"/>
        <v>143.13138238706412</v>
      </c>
      <c r="C157" s="2">
        <f t="shared" si="48"/>
        <v>116.32023214705406</v>
      </c>
      <c r="D157" s="2">
        <f t="shared" si="49"/>
        <v>21.905718981382307</v>
      </c>
      <c r="E157" s="1">
        <v>1E-3</v>
      </c>
      <c r="F157" s="2">
        <f t="shared" si="50"/>
        <v>3.9715656022950619E-4</v>
      </c>
      <c r="G157" s="1">
        <v>1.7500000000000001E-8</v>
      </c>
      <c r="H157" s="1">
        <v>1</v>
      </c>
      <c r="I157" s="1">
        <v>0.03</v>
      </c>
      <c r="L157" s="4">
        <f t="shared" si="55"/>
        <v>132.42911835311713</v>
      </c>
      <c r="M157" s="2">
        <f t="shared" si="51"/>
        <v>110.96910013008056</v>
      </c>
      <c r="N157" s="2">
        <f t="shared" si="52"/>
        <v>11.830440377544159</v>
      </c>
      <c r="O157" s="1">
        <v>1E-3</v>
      </c>
      <c r="P157" s="2">
        <f t="shared" si="53"/>
        <v>7.3539105243400945E-4</v>
      </c>
      <c r="Q157" s="1">
        <v>5.9999999999999995E-8</v>
      </c>
      <c r="R157" s="1">
        <v>1</v>
      </c>
      <c r="S157" s="1">
        <v>0.03</v>
      </c>
    </row>
    <row r="158" spans="2:19" ht="15.75" customHeight="1" x14ac:dyDescent="0.25">
      <c r="B158" s="4">
        <f t="shared" si="54"/>
        <v>143.13138238706412</v>
      </c>
      <c r="C158" s="2">
        <f t="shared" si="48"/>
        <v>115.07084478097106</v>
      </c>
      <c r="D158" s="2">
        <f t="shared" si="49"/>
        <v>25.294545501386743</v>
      </c>
      <c r="E158" s="1">
        <v>1E-3</v>
      </c>
      <c r="F158" s="2">
        <f t="shared" si="50"/>
        <v>3.4394767043839679E-4</v>
      </c>
      <c r="G158" s="1">
        <v>1.7500000000000001E-8</v>
      </c>
      <c r="H158" s="1">
        <v>1</v>
      </c>
      <c r="I158" s="1">
        <v>0.04</v>
      </c>
      <c r="L158" s="4">
        <f t="shared" si="55"/>
        <v>132.42911835311713</v>
      </c>
      <c r="M158" s="2">
        <f t="shared" si="51"/>
        <v>109.71971276399756</v>
      </c>
      <c r="N158" s="2">
        <f t="shared" si="52"/>
        <v>13.660615873213878</v>
      </c>
      <c r="O158" s="1">
        <v>1E-3</v>
      </c>
      <c r="P158" s="2">
        <f t="shared" si="53"/>
        <v>6.3686733312362629E-4</v>
      </c>
      <c r="Q158" s="1">
        <v>5.9999999999999995E-8</v>
      </c>
      <c r="R158" s="1">
        <v>1</v>
      </c>
      <c r="S158" s="1">
        <v>0.04</v>
      </c>
    </row>
    <row r="159" spans="2:19" ht="15.75" customHeight="1" x14ac:dyDescent="0.25">
      <c r="B159" s="4">
        <f t="shared" si="54"/>
        <v>143.13138238706412</v>
      </c>
      <c r="C159" s="2">
        <f t="shared" si="48"/>
        <v>114.1017446508905</v>
      </c>
      <c r="D159" s="2">
        <f t="shared" si="49"/>
        <v>28.28016160053113</v>
      </c>
      <c r="E159" s="1">
        <v>1E-3</v>
      </c>
      <c r="F159" s="2">
        <f t="shared" si="50"/>
        <v>3.0763614872118003E-4</v>
      </c>
      <c r="G159" s="1">
        <v>1.7500000000000001E-8</v>
      </c>
      <c r="H159" s="1">
        <v>1</v>
      </c>
      <c r="I159" s="1">
        <v>0.05</v>
      </c>
      <c r="L159" s="4">
        <f t="shared" si="55"/>
        <v>132.42911835311713</v>
      </c>
      <c r="M159" s="2">
        <f t="shared" si="51"/>
        <v>108.750612633917</v>
      </c>
      <c r="N159" s="2">
        <f t="shared" si="52"/>
        <v>15.273032853509443</v>
      </c>
      <c r="O159" s="1">
        <v>1E-3</v>
      </c>
      <c r="P159" s="2">
        <f t="shared" si="53"/>
        <v>5.6963145980537262E-4</v>
      </c>
      <c r="Q159" s="1">
        <v>5.9999999999999995E-8</v>
      </c>
      <c r="R159" s="1">
        <v>1</v>
      </c>
      <c r="S159" s="1">
        <v>0.05</v>
      </c>
    </row>
    <row r="160" spans="2:19" ht="15.75" customHeight="1" x14ac:dyDescent="0.25">
      <c r="B160" s="4">
        <f t="shared" si="54"/>
        <v>143.13138238706412</v>
      </c>
      <c r="C160" s="2">
        <f t="shared" si="48"/>
        <v>113.30993219041424</v>
      </c>
      <c r="D160" s="2">
        <f t="shared" si="49"/>
        <v>30.979364877004599</v>
      </c>
      <c r="E160" s="1">
        <v>1E-3</v>
      </c>
      <c r="F160" s="2">
        <f t="shared" si="50"/>
        <v>2.8083209693100734E-4</v>
      </c>
      <c r="G160" s="1">
        <v>1.7500000000000001E-8</v>
      </c>
      <c r="H160" s="1">
        <v>1</v>
      </c>
      <c r="I160" s="1">
        <v>0.06</v>
      </c>
      <c r="L160" s="4">
        <f t="shared" si="55"/>
        <v>132.42911835311713</v>
      </c>
      <c r="M160" s="2">
        <f t="shared" si="51"/>
        <v>107.95880017344075</v>
      </c>
      <c r="N160" s="2">
        <f t="shared" si="52"/>
        <v>16.730769230769226</v>
      </c>
      <c r="O160" s="1">
        <v>1E-3</v>
      </c>
      <c r="P160" s="2">
        <f t="shared" si="53"/>
        <v>5.2000000000000006E-4</v>
      </c>
      <c r="Q160" s="1">
        <v>5.9999999999999995E-8</v>
      </c>
      <c r="R160" s="1">
        <v>1</v>
      </c>
      <c r="S160" s="1">
        <v>0.06</v>
      </c>
    </row>
    <row r="161" spans="1:19" ht="15.75" customHeight="1" x14ac:dyDescent="0.25">
      <c r="B161" s="4">
        <f t="shared" si="54"/>
        <v>143.13138238706412</v>
      </c>
      <c r="C161" s="2">
        <f t="shared" si="48"/>
        <v>112.64046429410811</v>
      </c>
      <c r="D161" s="2">
        <f t="shared" si="49"/>
        <v>33.461538461538453</v>
      </c>
      <c r="E161" s="1">
        <v>1E-3</v>
      </c>
      <c r="F161" s="2">
        <f t="shared" si="50"/>
        <v>2.6000000000000003E-4</v>
      </c>
      <c r="G161" s="1">
        <v>1.7500000000000001E-8</v>
      </c>
      <c r="H161" s="1">
        <v>1</v>
      </c>
      <c r="I161" s="1">
        <v>7.0000000000000007E-2</v>
      </c>
      <c r="L161" s="4">
        <f t="shared" si="55"/>
        <v>132.42911835311713</v>
      </c>
      <c r="M161" s="2">
        <f t="shared" si="51"/>
        <v>107.28933227713462</v>
      </c>
      <c r="N161" s="2">
        <f t="shared" si="52"/>
        <v>18.071296178252688</v>
      </c>
      <c r="O161" s="1">
        <v>1E-3</v>
      </c>
      <c r="P161" s="2">
        <f t="shared" si="53"/>
        <v>4.8142645188172672E-4</v>
      </c>
      <c r="Q161" s="1">
        <v>5.9999999999999995E-8</v>
      </c>
      <c r="R161" s="1">
        <v>1</v>
      </c>
      <c r="S161" s="1">
        <v>7.0000000000000007E-2</v>
      </c>
    </row>
    <row r="162" spans="1:19" ht="15.75" customHeight="1" x14ac:dyDescent="0.25">
      <c r="B162" s="4">
        <f t="shared" si="54"/>
        <v>143.13138238706412</v>
      </c>
      <c r="C162" s="2">
        <f t="shared" si="48"/>
        <v>112.06054482433125</v>
      </c>
      <c r="D162" s="2">
        <f t="shared" si="49"/>
        <v>35.771889302124492</v>
      </c>
      <c r="E162" s="1">
        <v>1E-3</v>
      </c>
      <c r="F162" s="2">
        <f t="shared" si="50"/>
        <v>2.4320773014030621E-4</v>
      </c>
      <c r="G162" s="1">
        <v>1.7500000000000001E-8</v>
      </c>
      <c r="H162" s="1">
        <v>1</v>
      </c>
      <c r="I162" s="1">
        <v>0.08</v>
      </c>
      <c r="L162" s="4">
        <f t="shared" si="55"/>
        <v>132.42911835311713</v>
      </c>
      <c r="M162" s="2">
        <f t="shared" si="51"/>
        <v>106.70941280735775</v>
      </c>
      <c r="N162" s="2">
        <f t="shared" si="52"/>
        <v>19.319028238268245</v>
      </c>
      <c r="O162" s="1">
        <v>1E-3</v>
      </c>
      <c r="P162" s="2">
        <f t="shared" si="53"/>
        <v>4.503332099679081E-4</v>
      </c>
      <c r="Q162" s="1">
        <v>5.9999999999999995E-8</v>
      </c>
      <c r="R162" s="1">
        <v>1</v>
      </c>
      <c r="S162" s="1">
        <v>0.08</v>
      </c>
    </row>
    <row r="163" spans="1:19" ht="15.75" customHeight="1" x14ac:dyDescent="0.25">
      <c r="B163" s="4">
        <f t="shared" si="54"/>
        <v>143.13138238706412</v>
      </c>
      <c r="C163" s="2">
        <f t="shared" si="48"/>
        <v>111.54901959985743</v>
      </c>
      <c r="D163" s="2">
        <f t="shared" si="49"/>
        <v>37.941818252080111</v>
      </c>
      <c r="E163" s="1">
        <v>1E-3</v>
      </c>
      <c r="F163" s="2">
        <f t="shared" si="50"/>
        <v>2.292984469589312E-4</v>
      </c>
      <c r="G163" s="1">
        <v>1.7500000000000001E-8</v>
      </c>
      <c r="H163" s="1">
        <v>1</v>
      </c>
      <c r="I163" s="1">
        <v>0.09</v>
      </c>
      <c r="L163" s="4">
        <f t="shared" si="55"/>
        <v>132.42911835311713</v>
      </c>
      <c r="M163" s="2">
        <f t="shared" si="51"/>
        <v>106.19788758288394</v>
      </c>
      <c r="N163" s="2">
        <f t="shared" si="52"/>
        <v>20.490923809820817</v>
      </c>
      <c r="O163" s="1">
        <v>1E-3</v>
      </c>
      <c r="P163" s="2">
        <f t="shared" si="53"/>
        <v>4.2457822208241751E-4</v>
      </c>
      <c r="Q163" s="1">
        <v>5.9999999999999995E-8</v>
      </c>
      <c r="R163" s="1">
        <v>1</v>
      </c>
      <c r="S163" s="1">
        <v>0.09</v>
      </c>
    </row>
    <row r="164" spans="1:19" ht="15.75" customHeight="1" x14ac:dyDescent="0.25">
      <c r="B164" s="4">
        <f t="shared" si="54"/>
        <v>143.13138238706412</v>
      </c>
      <c r="C164" s="2">
        <f t="shared" si="48"/>
        <v>111.09144469425068</v>
      </c>
      <c r="D164" s="2">
        <f t="shared" si="49"/>
        <v>39.994188081573938</v>
      </c>
      <c r="E164" s="1">
        <v>1E-3</v>
      </c>
      <c r="F164" s="2">
        <f t="shared" si="50"/>
        <v>2.1753160689885965E-4</v>
      </c>
      <c r="G164" s="1">
        <v>1.7500000000000001E-8</v>
      </c>
      <c r="H164" s="1">
        <v>1</v>
      </c>
      <c r="I164" s="1">
        <v>0.1</v>
      </c>
      <c r="L164" s="4">
        <f t="shared" si="55"/>
        <v>132.42911835311713</v>
      </c>
      <c r="M164" s="2">
        <f t="shared" si="51"/>
        <v>105.74031267727719</v>
      </c>
      <c r="N164" s="2">
        <f t="shared" si="52"/>
        <v>21.599330200002903</v>
      </c>
      <c r="O164" s="1">
        <v>1E-3</v>
      </c>
      <c r="P164" s="2">
        <f t="shared" si="53"/>
        <v>4.0279026800557133E-4</v>
      </c>
      <c r="Q164" s="1">
        <v>5.9999999999999995E-8</v>
      </c>
      <c r="R164" s="1">
        <v>1</v>
      </c>
      <c r="S164" s="1">
        <v>0.1</v>
      </c>
    </row>
    <row r="167" spans="1:19" ht="15.75" customHeight="1" x14ac:dyDescent="0.25">
      <c r="A167" s="5" t="s">
        <v>10</v>
      </c>
      <c r="B167" s="3" t="s">
        <v>0</v>
      </c>
      <c r="C167" s="1" t="s">
        <v>1</v>
      </c>
      <c r="D167" s="1" t="s">
        <v>2</v>
      </c>
      <c r="E167" s="1" t="s">
        <v>3</v>
      </c>
      <c r="F167" s="1" t="s">
        <v>4</v>
      </c>
      <c r="G167" s="1" t="s">
        <v>5</v>
      </c>
      <c r="H167" s="1" t="s">
        <v>6</v>
      </c>
      <c r="I167" s="1" t="s">
        <v>7</v>
      </c>
      <c r="K167" s="5" t="s">
        <v>11</v>
      </c>
      <c r="L167" s="3" t="s">
        <v>0</v>
      </c>
      <c r="M167" s="1" t="s">
        <v>1</v>
      </c>
      <c r="N167" s="1" t="s">
        <v>2</v>
      </c>
      <c r="O167" s="1" t="s">
        <v>3</v>
      </c>
      <c r="P167" s="1" t="s">
        <v>4</v>
      </c>
      <c r="Q167" s="1" t="s">
        <v>5</v>
      </c>
      <c r="R167" s="1" t="s">
        <v>6</v>
      </c>
      <c r="S167" s="1" t="s">
        <v>7</v>
      </c>
    </row>
    <row r="168" spans="1:19" ht="15.75" customHeight="1" x14ac:dyDescent="0.25">
      <c r="B168" s="4">
        <f>C168+20*LOG10(D168)</f>
        <v>138.44971826639676</v>
      </c>
      <c r="C168" s="2">
        <f t="shared" ref="C168:C187" si="56">20*LOG10(15*SQRT(1/(G168*I168*H168)))</f>
        <v>138.750612633917</v>
      </c>
      <c r="D168" s="2">
        <f t="shared" ref="D168:D187" si="57">8.7*E168/F168</f>
        <v>0.96595141191341216</v>
      </c>
      <c r="E168" s="1">
        <v>1E-3</v>
      </c>
      <c r="F168" s="2">
        <f t="shared" ref="F168:F187" si="58">0.52*SQRT(G168/(H168*I168))</f>
        <v>9.006664199358163E-3</v>
      </c>
      <c r="G168" s="1">
        <v>2.9999999999999997E-8</v>
      </c>
      <c r="H168" s="1">
        <v>1</v>
      </c>
      <c r="I168" s="1">
        <v>1E-4</v>
      </c>
      <c r="L168" s="4">
        <f>M168+20*LOG10(N168)</f>
        <v>127.99214336079001</v>
      </c>
      <c r="M168" s="2">
        <f t="shared" ref="M168:M187" si="59">20*LOG10(15*SQRT(1/(Q168*S168*R168)))</f>
        <v>116.53212513775344</v>
      </c>
      <c r="N168" s="2">
        <f t="shared" ref="N168:N187" si="60">8.7*O168/P168</f>
        <v>3.7411137315861867</v>
      </c>
      <c r="O168" s="1">
        <v>1E-3</v>
      </c>
      <c r="P168" s="2">
        <f t="shared" ref="P168:P187" si="61">0.52*SQRT(Q168/(R168*S168))</f>
        <v>2.3255106965997811E-3</v>
      </c>
      <c r="Q168" s="1">
        <v>9.9999999999999995E-8</v>
      </c>
      <c r="R168" s="1">
        <v>50</v>
      </c>
      <c r="S168" s="1">
        <v>1E-4</v>
      </c>
    </row>
    <row r="169" spans="1:19" ht="15.75" customHeight="1" x14ac:dyDescent="0.25">
      <c r="B169" s="4">
        <f t="shared" ref="B169:B187" si="62">C169+20*LOG10(D169)</f>
        <v>138.44971826639676</v>
      </c>
      <c r="C169" s="2">
        <f t="shared" si="56"/>
        <v>135.74031267727719</v>
      </c>
      <c r="D169" s="2">
        <f t="shared" si="57"/>
        <v>1.3660615873213879</v>
      </c>
      <c r="E169" s="1">
        <v>1E-3</v>
      </c>
      <c r="F169" s="2">
        <f t="shared" si="58"/>
        <v>6.3686733312362624E-3</v>
      </c>
      <c r="G169" s="1">
        <v>2.9999999999999997E-8</v>
      </c>
      <c r="H169" s="1">
        <v>1</v>
      </c>
      <c r="I169" s="1">
        <v>2.0000000000000001E-4</v>
      </c>
      <c r="L169" s="4">
        <f t="shared" ref="L169:L187" si="63">M169+20*LOG10(N169)</f>
        <v>127.99214336079001</v>
      </c>
      <c r="M169" s="2">
        <f t="shared" si="59"/>
        <v>113.52182518111363</v>
      </c>
      <c r="N169" s="2">
        <f t="shared" si="60"/>
        <v>5.290733777589403</v>
      </c>
      <c r="O169" s="1">
        <v>1E-3</v>
      </c>
      <c r="P169" s="2">
        <f t="shared" si="61"/>
        <v>1.6443843832875573E-3</v>
      </c>
      <c r="Q169" s="1">
        <v>9.9999999999999995E-8</v>
      </c>
      <c r="R169" s="1">
        <v>50</v>
      </c>
      <c r="S169" s="1">
        <v>2.0000000000000001E-4</v>
      </c>
    </row>
    <row r="170" spans="1:19" ht="15.75" customHeight="1" x14ac:dyDescent="0.25">
      <c r="B170" s="4">
        <f t="shared" si="62"/>
        <v>138.44971826639676</v>
      </c>
      <c r="C170" s="2">
        <f t="shared" si="56"/>
        <v>133.97940008672037</v>
      </c>
      <c r="D170" s="2">
        <f t="shared" si="57"/>
        <v>1.6730769230769227</v>
      </c>
      <c r="E170" s="1">
        <v>1E-3</v>
      </c>
      <c r="F170" s="2">
        <f t="shared" si="58"/>
        <v>5.2000000000000006E-3</v>
      </c>
      <c r="G170" s="1">
        <v>2.9999999999999997E-8</v>
      </c>
      <c r="H170" s="1">
        <v>1</v>
      </c>
      <c r="I170" s="1">
        <v>2.9999999999999997E-4</v>
      </c>
      <c r="L170" s="4">
        <f t="shared" si="63"/>
        <v>127.99214336079001</v>
      </c>
      <c r="M170" s="2">
        <f t="shared" si="59"/>
        <v>111.76091259055681</v>
      </c>
      <c r="N170" s="2">
        <f t="shared" si="60"/>
        <v>6.4797990600008699</v>
      </c>
      <c r="O170" s="1">
        <v>1E-3</v>
      </c>
      <c r="P170" s="2">
        <f t="shared" si="61"/>
        <v>1.342634226685238E-3</v>
      </c>
      <c r="Q170" s="1">
        <v>9.9999999999999995E-8</v>
      </c>
      <c r="R170" s="1">
        <v>50</v>
      </c>
      <c r="S170" s="1">
        <v>2.9999999999999997E-4</v>
      </c>
    </row>
    <row r="171" spans="1:19" ht="15.75" customHeight="1" x14ac:dyDescent="0.25">
      <c r="B171" s="4">
        <f t="shared" si="62"/>
        <v>138.44971826639676</v>
      </c>
      <c r="C171" s="2">
        <f t="shared" si="56"/>
        <v>132.73001272063738</v>
      </c>
      <c r="D171" s="2">
        <f t="shared" si="57"/>
        <v>1.9319028238268243</v>
      </c>
      <c r="E171" s="1">
        <v>1E-3</v>
      </c>
      <c r="F171" s="2">
        <f t="shared" si="58"/>
        <v>4.5033320996790815E-3</v>
      </c>
      <c r="G171" s="1">
        <v>2.9999999999999997E-8</v>
      </c>
      <c r="H171" s="1">
        <v>1</v>
      </c>
      <c r="I171" s="1">
        <v>4.0000000000000002E-4</v>
      </c>
      <c r="L171" s="4">
        <f t="shared" si="63"/>
        <v>127.99214336079001</v>
      </c>
      <c r="M171" s="2">
        <f t="shared" si="59"/>
        <v>110.51152522447381</v>
      </c>
      <c r="N171" s="2">
        <f t="shared" si="60"/>
        <v>7.4822274631723733</v>
      </c>
      <c r="O171" s="1">
        <v>1E-3</v>
      </c>
      <c r="P171" s="2">
        <f t="shared" si="61"/>
        <v>1.1627553482998906E-3</v>
      </c>
      <c r="Q171" s="1">
        <v>9.9999999999999995E-8</v>
      </c>
      <c r="R171" s="1">
        <v>50</v>
      </c>
      <c r="S171" s="1">
        <v>4.0000000000000002E-4</v>
      </c>
    </row>
    <row r="172" spans="1:19" ht="15.75" customHeight="1" x14ac:dyDescent="0.25">
      <c r="B172" s="4">
        <f t="shared" si="62"/>
        <v>138.44971826639676</v>
      </c>
      <c r="C172" s="2">
        <f t="shared" si="56"/>
        <v>131.76091259055681</v>
      </c>
      <c r="D172" s="2">
        <f t="shared" si="57"/>
        <v>2.15993302000029</v>
      </c>
      <c r="E172" s="1">
        <v>1E-3</v>
      </c>
      <c r="F172" s="2">
        <f t="shared" si="58"/>
        <v>4.0279026800557139E-3</v>
      </c>
      <c r="G172" s="1">
        <v>2.9999999999999997E-8</v>
      </c>
      <c r="H172" s="1">
        <v>1</v>
      </c>
      <c r="I172" s="1">
        <v>5.0000000000000001E-4</v>
      </c>
      <c r="L172" s="4">
        <f t="shared" si="63"/>
        <v>127.99214336079001</v>
      </c>
      <c r="M172" s="2">
        <f t="shared" si="59"/>
        <v>109.54242509439325</v>
      </c>
      <c r="N172" s="2">
        <f t="shared" si="60"/>
        <v>8.3653846153846132</v>
      </c>
      <c r="O172" s="1">
        <v>1E-3</v>
      </c>
      <c r="P172" s="2">
        <f t="shared" si="61"/>
        <v>1.0400000000000001E-3</v>
      </c>
      <c r="Q172" s="1">
        <v>9.9999999999999995E-8</v>
      </c>
      <c r="R172" s="1">
        <v>50</v>
      </c>
      <c r="S172" s="1">
        <v>5.0000000000000001E-4</v>
      </c>
    </row>
    <row r="173" spans="1:19" ht="15.75" customHeight="1" x14ac:dyDescent="0.25">
      <c r="B173" s="4">
        <f t="shared" si="62"/>
        <v>138.44971826639676</v>
      </c>
      <c r="C173" s="2">
        <f t="shared" si="56"/>
        <v>130.96910013008056</v>
      </c>
      <c r="D173" s="2">
        <f t="shared" si="57"/>
        <v>2.3660880755088316</v>
      </c>
      <c r="E173" s="1">
        <v>1E-3</v>
      </c>
      <c r="F173" s="2">
        <f t="shared" si="58"/>
        <v>3.6769552621700474E-3</v>
      </c>
      <c r="G173" s="1">
        <v>2.9999999999999997E-8</v>
      </c>
      <c r="H173" s="1">
        <v>1</v>
      </c>
      <c r="I173" s="1">
        <v>5.9999999999999995E-4</v>
      </c>
      <c r="L173" s="4">
        <f t="shared" si="63"/>
        <v>127.99214336079001</v>
      </c>
      <c r="M173" s="2">
        <f t="shared" si="59"/>
        <v>108.750612633917</v>
      </c>
      <c r="N173" s="2">
        <f t="shared" si="60"/>
        <v>9.1638197121056635</v>
      </c>
      <c r="O173" s="1">
        <v>1E-3</v>
      </c>
      <c r="P173" s="2">
        <f t="shared" si="61"/>
        <v>9.4938576634228799E-4</v>
      </c>
      <c r="Q173" s="1">
        <v>9.9999999999999995E-8</v>
      </c>
      <c r="R173" s="1">
        <v>50</v>
      </c>
      <c r="S173" s="1">
        <v>5.9999999999999995E-4</v>
      </c>
    </row>
    <row r="174" spans="1:19" ht="15.75" customHeight="1" x14ac:dyDescent="0.25">
      <c r="B174" s="4">
        <f t="shared" si="62"/>
        <v>138.44971826639679</v>
      </c>
      <c r="C174" s="2">
        <f t="shared" si="56"/>
        <v>130.29963223377445</v>
      </c>
      <c r="D174" s="2">
        <f t="shared" si="57"/>
        <v>2.5556672144946031</v>
      </c>
      <c r="E174" s="1">
        <v>1E-3</v>
      </c>
      <c r="F174" s="2">
        <f t="shared" si="58"/>
        <v>3.4041990876814811E-3</v>
      </c>
      <c r="G174" s="1">
        <v>2.9999999999999997E-8</v>
      </c>
      <c r="H174" s="1">
        <v>1</v>
      </c>
      <c r="I174" s="1">
        <v>6.9999999999999999E-4</v>
      </c>
      <c r="L174" s="4">
        <f t="shared" si="63"/>
        <v>127.99214336079001</v>
      </c>
      <c r="M174" s="2">
        <f t="shared" si="59"/>
        <v>108.08114473761087</v>
      </c>
      <c r="N174" s="2">
        <f t="shared" si="60"/>
        <v>9.8980565601858945</v>
      </c>
      <c r="O174" s="1">
        <v>1E-3</v>
      </c>
      <c r="P174" s="2">
        <f t="shared" si="61"/>
        <v>8.7896042491765729E-4</v>
      </c>
      <c r="Q174" s="1">
        <v>9.9999999999999995E-8</v>
      </c>
      <c r="R174" s="1">
        <v>50</v>
      </c>
      <c r="S174" s="1">
        <v>6.9999999999999999E-4</v>
      </c>
    </row>
    <row r="175" spans="1:19" ht="15.75" customHeight="1" x14ac:dyDescent="0.25">
      <c r="B175" s="4">
        <f t="shared" si="62"/>
        <v>138.44971826639676</v>
      </c>
      <c r="C175" s="2">
        <f t="shared" si="56"/>
        <v>129.71971276399756</v>
      </c>
      <c r="D175" s="2">
        <f t="shared" si="57"/>
        <v>2.7321231746427759</v>
      </c>
      <c r="E175" s="1">
        <v>1E-3</v>
      </c>
      <c r="F175" s="2">
        <f t="shared" si="58"/>
        <v>3.1843366656181312E-3</v>
      </c>
      <c r="G175" s="1">
        <v>2.9999999999999997E-8</v>
      </c>
      <c r="H175" s="1">
        <v>1</v>
      </c>
      <c r="I175" s="1">
        <v>8.0000000000000004E-4</v>
      </c>
      <c r="L175" s="4">
        <f t="shared" si="63"/>
        <v>127.99214336079001</v>
      </c>
      <c r="M175" s="2">
        <f t="shared" si="59"/>
        <v>107.501225267834</v>
      </c>
      <c r="N175" s="2">
        <f t="shared" si="60"/>
        <v>10.581467555178806</v>
      </c>
      <c r="O175" s="1">
        <v>1E-3</v>
      </c>
      <c r="P175" s="2">
        <f t="shared" si="61"/>
        <v>8.2219219164377866E-4</v>
      </c>
      <c r="Q175" s="1">
        <v>9.9999999999999995E-8</v>
      </c>
      <c r="R175" s="1">
        <v>50</v>
      </c>
      <c r="S175" s="1">
        <v>8.0000000000000004E-4</v>
      </c>
    </row>
    <row r="176" spans="1:19" ht="15.75" customHeight="1" x14ac:dyDescent="0.25">
      <c r="B176" s="4">
        <f t="shared" si="62"/>
        <v>138.44971826639676</v>
      </c>
      <c r="C176" s="2">
        <f t="shared" si="56"/>
        <v>129.20818753952375</v>
      </c>
      <c r="D176" s="2">
        <f t="shared" si="57"/>
        <v>2.8978542357402368</v>
      </c>
      <c r="E176" s="1">
        <v>1E-3</v>
      </c>
      <c r="F176" s="2">
        <f t="shared" si="58"/>
        <v>3.0022213997860539E-3</v>
      </c>
      <c r="G176" s="1">
        <v>2.9999999999999997E-8</v>
      </c>
      <c r="H176" s="1">
        <v>1</v>
      </c>
      <c r="I176" s="1">
        <v>8.9999999999999998E-4</v>
      </c>
      <c r="L176" s="4">
        <f t="shared" si="63"/>
        <v>127.99214336079001</v>
      </c>
      <c r="M176" s="2">
        <f t="shared" si="59"/>
        <v>106.98970004336019</v>
      </c>
      <c r="N176" s="2">
        <f t="shared" si="60"/>
        <v>11.223341194758559</v>
      </c>
      <c r="O176" s="1">
        <v>1E-3</v>
      </c>
      <c r="P176" s="2">
        <f t="shared" si="61"/>
        <v>7.7517023219992709E-4</v>
      </c>
      <c r="Q176" s="1">
        <v>9.9999999999999995E-8</v>
      </c>
      <c r="R176" s="1">
        <v>50</v>
      </c>
      <c r="S176" s="1">
        <v>8.9999999999999998E-4</v>
      </c>
    </row>
    <row r="177" spans="1:19" ht="15.75" customHeight="1" x14ac:dyDescent="0.25">
      <c r="B177" s="4">
        <f t="shared" si="62"/>
        <v>138.44971826639676</v>
      </c>
      <c r="C177" s="2">
        <f t="shared" si="56"/>
        <v>128.750612633917</v>
      </c>
      <c r="D177" s="2">
        <f t="shared" si="57"/>
        <v>3.0546065707018872</v>
      </c>
      <c r="E177" s="1">
        <v>1E-3</v>
      </c>
      <c r="F177" s="2">
        <f t="shared" si="58"/>
        <v>2.8481572990268641E-3</v>
      </c>
      <c r="G177" s="1">
        <v>2.9999999999999997E-8</v>
      </c>
      <c r="H177" s="1">
        <v>1</v>
      </c>
      <c r="I177" s="1">
        <v>1E-3</v>
      </c>
      <c r="L177" s="4">
        <f t="shared" si="63"/>
        <v>127.99214336079001</v>
      </c>
      <c r="M177" s="2">
        <f t="shared" si="59"/>
        <v>106.53212513775344</v>
      </c>
      <c r="N177" s="2">
        <f t="shared" si="60"/>
        <v>11.830440377544159</v>
      </c>
      <c r="O177" s="1">
        <v>1E-3</v>
      </c>
      <c r="P177" s="2">
        <f t="shared" si="61"/>
        <v>7.3539105243400945E-4</v>
      </c>
      <c r="Q177" s="1">
        <v>9.9999999999999995E-8</v>
      </c>
      <c r="R177" s="1">
        <v>50</v>
      </c>
      <c r="S177" s="1">
        <v>1E-3</v>
      </c>
    </row>
    <row r="178" spans="1:19" ht="15.75" customHeight="1" x14ac:dyDescent="0.25">
      <c r="B178" s="4">
        <f t="shared" si="62"/>
        <v>138.44971826639676</v>
      </c>
      <c r="C178" s="2">
        <f t="shared" si="56"/>
        <v>118.750612633917</v>
      </c>
      <c r="D178" s="2">
        <f t="shared" si="57"/>
        <v>9.6595141191341227</v>
      </c>
      <c r="E178" s="1">
        <v>1E-3</v>
      </c>
      <c r="F178" s="2">
        <f t="shared" si="58"/>
        <v>9.0066641993581621E-4</v>
      </c>
      <c r="G178" s="1">
        <v>2.9999999999999997E-8</v>
      </c>
      <c r="H178" s="1">
        <v>1</v>
      </c>
      <c r="I178" s="1">
        <v>0.01</v>
      </c>
      <c r="L178" s="4">
        <f t="shared" si="63"/>
        <v>127.99214336079001</v>
      </c>
      <c r="M178" s="2">
        <f t="shared" si="59"/>
        <v>96.53212513775344</v>
      </c>
      <c r="N178" s="2">
        <f t="shared" si="60"/>
        <v>37.411137315861858</v>
      </c>
      <c r="O178" s="1">
        <v>1E-3</v>
      </c>
      <c r="P178" s="2">
        <f t="shared" si="61"/>
        <v>2.3255106965997815E-4</v>
      </c>
      <c r="Q178" s="1">
        <v>9.9999999999999995E-8</v>
      </c>
      <c r="R178" s="1">
        <v>50</v>
      </c>
      <c r="S178" s="1">
        <v>0.01</v>
      </c>
    </row>
    <row r="179" spans="1:19" ht="15.75" customHeight="1" x14ac:dyDescent="0.25">
      <c r="B179" s="4">
        <f t="shared" si="62"/>
        <v>138.44971826639676</v>
      </c>
      <c r="C179" s="2">
        <f t="shared" si="56"/>
        <v>115.74031267727719</v>
      </c>
      <c r="D179" s="2">
        <f t="shared" si="57"/>
        <v>13.660615873213878</v>
      </c>
      <c r="E179" s="1">
        <v>1E-3</v>
      </c>
      <c r="F179" s="2">
        <f t="shared" si="58"/>
        <v>6.3686733312362629E-4</v>
      </c>
      <c r="G179" s="1">
        <v>2.9999999999999997E-8</v>
      </c>
      <c r="H179" s="1">
        <v>1</v>
      </c>
      <c r="I179" s="1">
        <v>0.02</v>
      </c>
      <c r="L179" s="4">
        <f t="shared" si="63"/>
        <v>127.99214336079001</v>
      </c>
      <c r="M179" s="2">
        <f t="shared" si="59"/>
        <v>93.521825181113627</v>
      </c>
      <c r="N179" s="2">
        <f t="shared" si="60"/>
        <v>52.907337775894028</v>
      </c>
      <c r="O179" s="1">
        <v>1E-3</v>
      </c>
      <c r="P179" s="2">
        <f t="shared" si="61"/>
        <v>1.6443843832875574E-4</v>
      </c>
      <c r="Q179" s="1">
        <v>9.9999999999999995E-8</v>
      </c>
      <c r="R179" s="1">
        <v>50</v>
      </c>
      <c r="S179" s="1">
        <v>0.02</v>
      </c>
    </row>
    <row r="180" spans="1:19" ht="15.75" customHeight="1" x14ac:dyDescent="0.25">
      <c r="B180" s="4">
        <f t="shared" si="62"/>
        <v>138.44971826639676</v>
      </c>
      <c r="C180" s="2">
        <f t="shared" si="56"/>
        <v>113.97940008672037</v>
      </c>
      <c r="D180" s="2">
        <f t="shared" si="57"/>
        <v>16.730769230769226</v>
      </c>
      <c r="E180" s="1">
        <v>1E-3</v>
      </c>
      <c r="F180" s="2">
        <f t="shared" si="58"/>
        <v>5.2000000000000006E-4</v>
      </c>
      <c r="G180" s="1">
        <v>2.9999999999999997E-8</v>
      </c>
      <c r="H180" s="1">
        <v>1</v>
      </c>
      <c r="I180" s="1">
        <v>0.03</v>
      </c>
      <c r="L180" s="4">
        <f t="shared" si="63"/>
        <v>127.99214336079001</v>
      </c>
      <c r="M180" s="2">
        <f t="shared" si="59"/>
        <v>91.760912590556813</v>
      </c>
      <c r="N180" s="2">
        <f t="shared" si="60"/>
        <v>64.797990600008703</v>
      </c>
      <c r="O180" s="1">
        <v>1E-3</v>
      </c>
      <c r="P180" s="2">
        <f t="shared" si="61"/>
        <v>1.3426342266852377E-4</v>
      </c>
      <c r="Q180" s="1">
        <v>9.9999999999999995E-8</v>
      </c>
      <c r="R180" s="1">
        <v>50</v>
      </c>
      <c r="S180" s="1">
        <v>0.03</v>
      </c>
    </row>
    <row r="181" spans="1:19" ht="15.75" customHeight="1" x14ac:dyDescent="0.25">
      <c r="B181" s="4">
        <f t="shared" si="62"/>
        <v>138.44971826639676</v>
      </c>
      <c r="C181" s="2">
        <f t="shared" si="56"/>
        <v>112.73001272063738</v>
      </c>
      <c r="D181" s="2">
        <f t="shared" si="57"/>
        <v>19.319028238268245</v>
      </c>
      <c r="E181" s="1">
        <v>1E-3</v>
      </c>
      <c r="F181" s="2">
        <f t="shared" si="58"/>
        <v>4.503332099679081E-4</v>
      </c>
      <c r="G181" s="1">
        <v>2.9999999999999997E-8</v>
      </c>
      <c r="H181" s="1">
        <v>1</v>
      </c>
      <c r="I181" s="1">
        <v>0.04</v>
      </c>
      <c r="L181" s="4">
        <f t="shared" si="63"/>
        <v>127.99214336079001</v>
      </c>
      <c r="M181" s="2">
        <f t="shared" si="59"/>
        <v>90.511525224473814</v>
      </c>
      <c r="N181" s="2">
        <f t="shared" si="60"/>
        <v>74.822274631723715</v>
      </c>
      <c r="O181" s="1">
        <v>1E-3</v>
      </c>
      <c r="P181" s="2">
        <f t="shared" si="61"/>
        <v>1.1627553482998907E-4</v>
      </c>
      <c r="Q181" s="1">
        <v>9.9999999999999995E-8</v>
      </c>
      <c r="R181" s="1">
        <v>50</v>
      </c>
      <c r="S181" s="1">
        <v>0.04</v>
      </c>
    </row>
    <row r="182" spans="1:19" ht="15.75" customHeight="1" x14ac:dyDescent="0.25">
      <c r="B182" s="4">
        <f t="shared" si="62"/>
        <v>138.44971826639676</v>
      </c>
      <c r="C182" s="2">
        <f t="shared" si="56"/>
        <v>111.76091259055681</v>
      </c>
      <c r="D182" s="2">
        <f t="shared" si="57"/>
        <v>21.599330200002903</v>
      </c>
      <c r="E182" s="1">
        <v>1E-3</v>
      </c>
      <c r="F182" s="2">
        <f t="shared" si="58"/>
        <v>4.0279026800557133E-4</v>
      </c>
      <c r="G182" s="1">
        <v>2.9999999999999997E-8</v>
      </c>
      <c r="H182" s="1">
        <v>1</v>
      </c>
      <c r="I182" s="1">
        <v>0.05</v>
      </c>
      <c r="L182" s="4">
        <f t="shared" si="63"/>
        <v>127.99214336079001</v>
      </c>
      <c r="M182" s="2">
        <f t="shared" si="59"/>
        <v>89.542425094393252</v>
      </c>
      <c r="N182" s="2">
        <f t="shared" si="60"/>
        <v>83.653846153846146</v>
      </c>
      <c r="O182" s="1">
        <v>1E-3</v>
      </c>
      <c r="P182" s="2">
        <f t="shared" si="61"/>
        <v>1.0400000000000001E-4</v>
      </c>
      <c r="Q182" s="1">
        <v>9.9999999999999995E-8</v>
      </c>
      <c r="R182" s="1">
        <v>50</v>
      </c>
      <c r="S182" s="1">
        <v>0.05</v>
      </c>
    </row>
    <row r="183" spans="1:19" ht="15.75" customHeight="1" x14ac:dyDescent="0.25">
      <c r="B183" s="4">
        <f t="shared" si="62"/>
        <v>138.44971826639676</v>
      </c>
      <c r="C183" s="2">
        <f t="shared" si="56"/>
        <v>110.96910013008056</v>
      </c>
      <c r="D183" s="2">
        <f t="shared" si="57"/>
        <v>23.660880755088318</v>
      </c>
      <c r="E183" s="1">
        <v>1E-3</v>
      </c>
      <c r="F183" s="2">
        <f t="shared" si="58"/>
        <v>3.6769552621700473E-4</v>
      </c>
      <c r="G183" s="1">
        <v>2.9999999999999997E-8</v>
      </c>
      <c r="H183" s="1">
        <v>1</v>
      </c>
      <c r="I183" s="1">
        <v>0.06</v>
      </c>
      <c r="L183" s="4">
        <f t="shared" si="63"/>
        <v>127.99214336079001</v>
      </c>
      <c r="M183" s="2">
        <f t="shared" si="59"/>
        <v>88.750612633917001</v>
      </c>
      <c r="N183" s="2">
        <f t="shared" si="60"/>
        <v>91.638197121056621</v>
      </c>
      <c r="O183" s="1">
        <v>1E-3</v>
      </c>
      <c r="P183" s="2">
        <f t="shared" si="61"/>
        <v>9.4938576634228801E-5</v>
      </c>
      <c r="Q183" s="1">
        <v>9.9999999999999995E-8</v>
      </c>
      <c r="R183" s="1">
        <v>50</v>
      </c>
      <c r="S183" s="1">
        <v>0.06</v>
      </c>
    </row>
    <row r="184" spans="1:19" ht="15.75" customHeight="1" x14ac:dyDescent="0.25">
      <c r="B184" s="4">
        <f t="shared" si="62"/>
        <v>138.44971826639676</v>
      </c>
      <c r="C184" s="2">
        <f t="shared" si="56"/>
        <v>110.29963223377443</v>
      </c>
      <c r="D184" s="2">
        <f t="shared" si="57"/>
        <v>25.556672144946031</v>
      </c>
      <c r="E184" s="1">
        <v>1E-3</v>
      </c>
      <c r="F184" s="2">
        <f t="shared" si="58"/>
        <v>3.4041990876814809E-4</v>
      </c>
      <c r="G184" s="1">
        <v>2.9999999999999997E-8</v>
      </c>
      <c r="H184" s="1">
        <v>1</v>
      </c>
      <c r="I184" s="1">
        <v>7.0000000000000007E-2</v>
      </c>
      <c r="L184" s="4">
        <f t="shared" si="63"/>
        <v>127.99214336079001</v>
      </c>
      <c r="M184" s="2">
        <f t="shared" si="59"/>
        <v>88.08114473761087</v>
      </c>
      <c r="N184" s="2">
        <f t="shared" si="60"/>
        <v>98.980565601858956</v>
      </c>
      <c r="O184" s="1">
        <v>1E-3</v>
      </c>
      <c r="P184" s="2">
        <f t="shared" si="61"/>
        <v>8.7896042491765721E-5</v>
      </c>
      <c r="Q184" s="1">
        <v>9.9999999999999995E-8</v>
      </c>
      <c r="R184" s="1">
        <v>50</v>
      </c>
      <c r="S184" s="1">
        <v>7.0000000000000007E-2</v>
      </c>
    </row>
    <row r="185" spans="1:19" ht="15.75" customHeight="1" x14ac:dyDescent="0.25">
      <c r="B185" s="4">
        <f t="shared" si="62"/>
        <v>138.44971826639676</v>
      </c>
      <c r="C185" s="2">
        <f t="shared" si="56"/>
        <v>109.71971276399756</v>
      </c>
      <c r="D185" s="2">
        <f t="shared" si="57"/>
        <v>27.321231746427756</v>
      </c>
      <c r="E185" s="1">
        <v>1E-3</v>
      </c>
      <c r="F185" s="2">
        <f t="shared" si="58"/>
        <v>3.1843366656181314E-4</v>
      </c>
      <c r="G185" s="1">
        <v>2.9999999999999997E-8</v>
      </c>
      <c r="H185" s="1">
        <v>1</v>
      </c>
      <c r="I185" s="1">
        <v>0.08</v>
      </c>
      <c r="L185" s="4">
        <f t="shared" si="63"/>
        <v>127.99214336079001</v>
      </c>
      <c r="M185" s="2">
        <f t="shared" si="59"/>
        <v>87.501225267834002</v>
      </c>
      <c r="N185" s="2">
        <f t="shared" si="60"/>
        <v>105.81467555178806</v>
      </c>
      <c r="O185" s="1">
        <v>1E-3</v>
      </c>
      <c r="P185" s="2">
        <f t="shared" si="61"/>
        <v>8.2219219164377869E-5</v>
      </c>
      <c r="Q185" s="1">
        <v>9.9999999999999995E-8</v>
      </c>
      <c r="R185" s="1">
        <v>50</v>
      </c>
      <c r="S185" s="1">
        <v>0.08</v>
      </c>
    </row>
    <row r="186" spans="1:19" ht="15.75" customHeight="1" x14ac:dyDescent="0.25">
      <c r="B186" s="4">
        <f t="shared" si="62"/>
        <v>138.44971826639676</v>
      </c>
      <c r="C186" s="2">
        <f t="shared" si="56"/>
        <v>109.20818753952375</v>
      </c>
      <c r="D186" s="2">
        <f t="shared" si="57"/>
        <v>28.978542357402372</v>
      </c>
      <c r="E186" s="1">
        <v>1E-3</v>
      </c>
      <c r="F186" s="2">
        <f t="shared" si="58"/>
        <v>3.0022213997860537E-4</v>
      </c>
      <c r="G186" s="1">
        <v>2.9999999999999997E-8</v>
      </c>
      <c r="H186" s="1">
        <v>1</v>
      </c>
      <c r="I186" s="1">
        <v>0.09</v>
      </c>
      <c r="L186" s="4">
        <f t="shared" si="63"/>
        <v>127.99214336079001</v>
      </c>
      <c r="M186" s="2">
        <f t="shared" si="59"/>
        <v>86.989700043360187</v>
      </c>
      <c r="N186" s="2">
        <f t="shared" si="60"/>
        <v>112.23341194758559</v>
      </c>
      <c r="O186" s="1">
        <v>1E-3</v>
      </c>
      <c r="P186" s="2">
        <f t="shared" si="61"/>
        <v>7.7517023219992711E-5</v>
      </c>
      <c r="Q186" s="1">
        <v>9.9999999999999995E-8</v>
      </c>
      <c r="R186" s="1">
        <v>50</v>
      </c>
      <c r="S186" s="1">
        <v>0.09</v>
      </c>
    </row>
    <row r="187" spans="1:19" ht="15.75" customHeight="1" x14ac:dyDescent="0.25">
      <c r="B187" s="4">
        <f t="shared" si="62"/>
        <v>138.44971826639676</v>
      </c>
      <c r="C187" s="2">
        <f t="shared" si="56"/>
        <v>108.750612633917</v>
      </c>
      <c r="D187" s="2">
        <f t="shared" si="57"/>
        <v>30.546065707018887</v>
      </c>
      <c r="E187" s="1">
        <v>1E-3</v>
      </c>
      <c r="F187" s="2">
        <f t="shared" si="58"/>
        <v>2.8481572990268631E-4</v>
      </c>
      <c r="G187" s="1">
        <v>2.9999999999999997E-8</v>
      </c>
      <c r="H187" s="1">
        <v>1</v>
      </c>
      <c r="I187" s="1">
        <v>0.1</v>
      </c>
      <c r="L187" s="4">
        <f t="shared" si="63"/>
        <v>127.99214336079001</v>
      </c>
      <c r="M187" s="2">
        <f t="shared" si="59"/>
        <v>86.53212513775344</v>
      </c>
      <c r="N187" s="2">
        <f t="shared" si="60"/>
        <v>118.30440377544159</v>
      </c>
      <c r="O187" s="1">
        <v>1E-3</v>
      </c>
      <c r="P187" s="2">
        <f t="shared" si="61"/>
        <v>7.3539105243400951E-5</v>
      </c>
      <c r="Q187" s="1">
        <v>9.9999999999999995E-8</v>
      </c>
      <c r="R187" s="1">
        <v>50</v>
      </c>
      <c r="S187" s="1">
        <v>0.1</v>
      </c>
    </row>
    <row r="190" spans="1:19" ht="15.75" customHeight="1" x14ac:dyDescent="0.25">
      <c r="A190" s="5" t="s">
        <v>11</v>
      </c>
      <c r="B190" s="3" t="s">
        <v>0</v>
      </c>
      <c r="C190" s="1" t="s">
        <v>1</v>
      </c>
      <c r="D190" s="1" t="s">
        <v>2</v>
      </c>
      <c r="E190" s="1" t="s">
        <v>3</v>
      </c>
      <c r="F190" s="1" t="s">
        <v>4</v>
      </c>
      <c r="G190" s="1" t="s">
        <v>5</v>
      </c>
      <c r="H190" s="1" t="s">
        <v>6</v>
      </c>
      <c r="I190" s="1" t="s">
        <v>7</v>
      </c>
      <c r="K190" s="5" t="s">
        <v>12</v>
      </c>
      <c r="L190" s="3" t="s">
        <v>0</v>
      </c>
      <c r="M190" s="1" t="s">
        <v>1</v>
      </c>
      <c r="N190" s="1" t="s">
        <v>2</v>
      </c>
      <c r="O190" s="1" t="s">
        <v>3</v>
      </c>
      <c r="P190" s="1" t="s">
        <v>4</v>
      </c>
      <c r="Q190" s="1" t="s">
        <v>5</v>
      </c>
      <c r="R190" s="1" t="s">
        <v>6</v>
      </c>
      <c r="S190" s="1" t="s">
        <v>7</v>
      </c>
    </row>
    <row r="191" spans="1:19" ht="15.75" customHeight="1" x14ac:dyDescent="0.25">
      <c r="B191" s="4">
        <f>C191+20*LOG10(D191)</f>
        <v>127.99214336079001</v>
      </c>
      <c r="C191" s="2">
        <f t="shared" ref="C191:C210" si="64">20*LOG10(15*SQRT(1/(G191*I191*H191)))</f>
        <v>110.51152522447381</v>
      </c>
      <c r="D191" s="2">
        <f t="shared" ref="D191:D210" si="65">8.7*E191/F191</f>
        <v>7.4822274631723733</v>
      </c>
      <c r="E191" s="1">
        <v>1E-3</v>
      </c>
      <c r="F191" s="2">
        <f t="shared" ref="F191:F210" si="66">0.52*SQRT(G191/(H191*I191))</f>
        <v>1.1627553482998906E-3</v>
      </c>
      <c r="G191" s="1">
        <v>9.9999999999999995E-8</v>
      </c>
      <c r="H191" s="1">
        <v>200</v>
      </c>
      <c r="I191" s="1">
        <v>1E-4</v>
      </c>
      <c r="L191" s="4">
        <f>M191+20*LOG10(N191)</f>
        <v>111.73387622793291</v>
      </c>
      <c r="M191" s="2">
        <f t="shared" ref="M191:M210" si="67">20*LOG10(15*SQRT(1/(Q191*S191*R191)))</f>
        <v>84.600879154208826</v>
      </c>
      <c r="N191" s="2">
        <f t="shared" ref="N191:N210" si="68">8.7*O191/P191</f>
        <v>22.732638916287652</v>
      </c>
      <c r="O191" s="1">
        <v>1E-3</v>
      </c>
      <c r="P191" s="2">
        <f t="shared" ref="P191:P210" si="69">0.52*SQRT(Q191/(R191*S191))</f>
        <v>3.8270963754087335E-4</v>
      </c>
      <c r="Q191" s="1">
        <v>6.5000000000000002E-7</v>
      </c>
      <c r="R191" s="1">
        <v>12000</v>
      </c>
      <c r="S191" s="1">
        <v>1E-4</v>
      </c>
    </row>
    <row r="192" spans="1:19" ht="15.75" customHeight="1" x14ac:dyDescent="0.25">
      <c r="B192" s="4">
        <f t="shared" ref="B192:B210" si="70">C192+20*LOG10(D192)</f>
        <v>127.99214336079001</v>
      </c>
      <c r="C192" s="2">
        <f t="shared" si="64"/>
        <v>107.501225267834</v>
      </c>
      <c r="D192" s="2">
        <f t="shared" si="65"/>
        <v>10.581467555178806</v>
      </c>
      <c r="E192" s="1">
        <v>1E-3</v>
      </c>
      <c r="F192" s="2">
        <f t="shared" si="66"/>
        <v>8.2219219164377866E-4</v>
      </c>
      <c r="G192" s="1">
        <v>9.9999999999999995E-8</v>
      </c>
      <c r="H192" s="1">
        <v>200</v>
      </c>
      <c r="I192" s="1">
        <v>2.0000000000000001E-4</v>
      </c>
      <c r="L192" s="4">
        <f t="shared" ref="L192:L210" si="71">M192+20*LOG10(N192)</f>
        <v>111.73387622793291</v>
      </c>
      <c r="M192" s="2">
        <f t="shared" si="67"/>
        <v>81.590579197569014</v>
      </c>
      <c r="N192" s="2">
        <f t="shared" si="68"/>
        <v>32.148806263944408</v>
      </c>
      <c r="O192" s="1">
        <v>1E-3</v>
      </c>
      <c r="P192" s="2">
        <f t="shared" si="69"/>
        <v>2.706165799305973E-4</v>
      </c>
      <c r="Q192" s="1">
        <v>6.5000000000000002E-7</v>
      </c>
      <c r="R192" s="1">
        <v>12000</v>
      </c>
      <c r="S192" s="1">
        <v>2.0000000000000001E-4</v>
      </c>
    </row>
    <row r="193" spans="2:19" ht="15.75" customHeight="1" x14ac:dyDescent="0.25">
      <c r="B193" s="4">
        <f t="shared" si="70"/>
        <v>127.99214336079001</v>
      </c>
      <c r="C193" s="2">
        <f t="shared" si="64"/>
        <v>105.74031267727719</v>
      </c>
      <c r="D193" s="2">
        <f t="shared" si="65"/>
        <v>12.95959812000174</v>
      </c>
      <c r="E193" s="1">
        <v>1E-3</v>
      </c>
      <c r="F193" s="2">
        <f t="shared" si="66"/>
        <v>6.7131711334261898E-4</v>
      </c>
      <c r="G193" s="1">
        <v>9.9999999999999995E-8</v>
      </c>
      <c r="H193" s="1">
        <v>200</v>
      </c>
      <c r="I193" s="1">
        <v>2.9999999999999997E-4</v>
      </c>
      <c r="L193" s="4">
        <f t="shared" si="71"/>
        <v>111.7338762279329</v>
      </c>
      <c r="M193" s="2">
        <f t="shared" si="67"/>
        <v>79.8296666070122</v>
      </c>
      <c r="N193" s="2">
        <f t="shared" si="68"/>
        <v>39.37408559312771</v>
      </c>
      <c r="O193" s="1">
        <v>1E-3</v>
      </c>
      <c r="P193" s="2">
        <f t="shared" si="69"/>
        <v>2.2095751225568736E-4</v>
      </c>
      <c r="Q193" s="1">
        <v>6.5000000000000002E-7</v>
      </c>
      <c r="R193" s="1">
        <v>12000</v>
      </c>
      <c r="S193" s="1">
        <v>2.9999999999999997E-4</v>
      </c>
    </row>
    <row r="194" spans="2:19" ht="15.75" customHeight="1" x14ac:dyDescent="0.25">
      <c r="B194" s="4">
        <f t="shared" si="70"/>
        <v>127.99214336079001</v>
      </c>
      <c r="C194" s="2">
        <f t="shared" si="64"/>
        <v>104.49092531119419</v>
      </c>
      <c r="D194" s="2">
        <f t="shared" si="65"/>
        <v>14.964454926344747</v>
      </c>
      <c r="E194" s="1">
        <v>1E-3</v>
      </c>
      <c r="F194" s="2">
        <f t="shared" si="66"/>
        <v>5.8137767414994529E-4</v>
      </c>
      <c r="G194" s="1">
        <v>9.9999999999999995E-8</v>
      </c>
      <c r="H194" s="1">
        <v>200</v>
      </c>
      <c r="I194" s="1">
        <v>4.0000000000000002E-4</v>
      </c>
      <c r="L194" s="4">
        <f t="shared" si="71"/>
        <v>111.73387622793291</v>
      </c>
      <c r="M194" s="2">
        <f t="shared" si="67"/>
        <v>78.580279240929201</v>
      </c>
      <c r="N194" s="2">
        <f t="shared" si="68"/>
        <v>45.465277832575303</v>
      </c>
      <c r="O194" s="1">
        <v>1E-3</v>
      </c>
      <c r="P194" s="2">
        <f t="shared" si="69"/>
        <v>1.9135481877043667E-4</v>
      </c>
      <c r="Q194" s="1">
        <v>6.5000000000000002E-7</v>
      </c>
      <c r="R194" s="1">
        <v>12000</v>
      </c>
      <c r="S194" s="1">
        <v>4.0000000000000002E-4</v>
      </c>
    </row>
    <row r="195" spans="2:19" ht="15.75" customHeight="1" x14ac:dyDescent="0.25">
      <c r="B195" s="4">
        <f t="shared" si="70"/>
        <v>127.99214336079001</v>
      </c>
      <c r="C195" s="2">
        <f t="shared" si="64"/>
        <v>103.52182518111363</v>
      </c>
      <c r="D195" s="2">
        <f t="shared" si="65"/>
        <v>16.730769230769226</v>
      </c>
      <c r="E195" s="1">
        <v>1E-3</v>
      </c>
      <c r="F195" s="2">
        <f t="shared" si="66"/>
        <v>5.2000000000000006E-4</v>
      </c>
      <c r="G195" s="1">
        <v>9.9999999999999995E-8</v>
      </c>
      <c r="H195" s="1">
        <v>200</v>
      </c>
      <c r="I195" s="1">
        <v>5.0000000000000001E-4</v>
      </c>
      <c r="L195" s="4">
        <f t="shared" si="71"/>
        <v>111.73387622793291</v>
      </c>
      <c r="M195" s="2">
        <f t="shared" si="67"/>
        <v>77.611179110848639</v>
      </c>
      <c r="N195" s="2">
        <f t="shared" si="68"/>
        <v>50.831725924776336</v>
      </c>
      <c r="O195" s="1">
        <v>1E-3</v>
      </c>
      <c r="P195" s="2">
        <f t="shared" si="69"/>
        <v>1.7115295303713967E-4</v>
      </c>
      <c r="Q195" s="1">
        <v>6.5000000000000002E-7</v>
      </c>
      <c r="R195" s="1">
        <v>12000</v>
      </c>
      <c r="S195" s="1">
        <v>5.0000000000000001E-4</v>
      </c>
    </row>
    <row r="196" spans="2:19" ht="15.75" customHeight="1" x14ac:dyDescent="0.25">
      <c r="B196" s="4">
        <f t="shared" si="70"/>
        <v>127.99214336079001</v>
      </c>
      <c r="C196" s="2">
        <f t="shared" si="64"/>
        <v>102.73001272063738</v>
      </c>
      <c r="D196" s="2">
        <f t="shared" si="65"/>
        <v>18.327639424211327</v>
      </c>
      <c r="E196" s="1">
        <v>1E-3</v>
      </c>
      <c r="F196" s="2">
        <f t="shared" si="66"/>
        <v>4.7469288317114399E-4</v>
      </c>
      <c r="G196" s="1">
        <v>9.9999999999999995E-8</v>
      </c>
      <c r="H196" s="1">
        <v>200</v>
      </c>
      <c r="I196" s="1">
        <v>5.9999999999999995E-4</v>
      </c>
      <c r="L196" s="4">
        <f t="shared" si="71"/>
        <v>111.73387622793291</v>
      </c>
      <c r="M196" s="2">
        <f t="shared" si="67"/>
        <v>76.819366650372388</v>
      </c>
      <c r="N196" s="2">
        <f t="shared" si="68"/>
        <v>55.6833658518403</v>
      </c>
      <c r="O196" s="1">
        <v>1E-3</v>
      </c>
      <c r="P196" s="2">
        <f t="shared" si="69"/>
        <v>1.5624055527010622E-4</v>
      </c>
      <c r="Q196" s="1">
        <v>6.5000000000000002E-7</v>
      </c>
      <c r="R196" s="1">
        <v>12000</v>
      </c>
      <c r="S196" s="1">
        <v>5.9999999999999995E-4</v>
      </c>
    </row>
    <row r="197" spans="2:19" ht="15.75" customHeight="1" x14ac:dyDescent="0.25">
      <c r="B197" s="4">
        <f t="shared" si="70"/>
        <v>127.99214336079001</v>
      </c>
      <c r="C197" s="2">
        <f t="shared" si="64"/>
        <v>102.06054482433125</v>
      </c>
      <c r="D197" s="2">
        <f t="shared" si="65"/>
        <v>19.796113120371789</v>
      </c>
      <c r="E197" s="1">
        <v>1E-3</v>
      </c>
      <c r="F197" s="2">
        <f t="shared" si="66"/>
        <v>4.3948021245882865E-4</v>
      </c>
      <c r="G197" s="1">
        <v>9.9999999999999995E-8</v>
      </c>
      <c r="H197" s="1">
        <v>200</v>
      </c>
      <c r="I197" s="1">
        <v>6.9999999999999999E-4</v>
      </c>
      <c r="L197" s="4">
        <f t="shared" si="71"/>
        <v>111.73387622793288</v>
      </c>
      <c r="M197" s="2">
        <f t="shared" si="67"/>
        <v>76.149898754066243</v>
      </c>
      <c r="N197" s="2">
        <f t="shared" si="68"/>
        <v>60.144909216725992</v>
      </c>
      <c r="O197" s="1">
        <v>1E-3</v>
      </c>
      <c r="P197" s="2">
        <f t="shared" si="69"/>
        <v>1.4465064646868855E-4</v>
      </c>
      <c r="Q197" s="1">
        <v>6.5000000000000002E-7</v>
      </c>
      <c r="R197" s="1">
        <v>12000</v>
      </c>
      <c r="S197" s="1">
        <v>6.9999999999999999E-4</v>
      </c>
    </row>
    <row r="198" spans="2:19" ht="15.75" customHeight="1" x14ac:dyDescent="0.25">
      <c r="B198" s="4">
        <f t="shared" si="70"/>
        <v>127.99214336079001</v>
      </c>
      <c r="C198" s="2">
        <f t="shared" si="64"/>
        <v>101.48062535455438</v>
      </c>
      <c r="D198" s="2">
        <f t="shared" si="65"/>
        <v>21.162935110357612</v>
      </c>
      <c r="E198" s="1">
        <v>1E-3</v>
      </c>
      <c r="F198" s="2">
        <f t="shared" si="66"/>
        <v>4.1109609582188933E-4</v>
      </c>
      <c r="G198" s="1">
        <v>9.9999999999999995E-8</v>
      </c>
      <c r="H198" s="1">
        <v>200</v>
      </c>
      <c r="I198" s="1">
        <v>8.0000000000000004E-4</v>
      </c>
      <c r="L198" s="4">
        <f t="shared" si="71"/>
        <v>111.73387622793291</v>
      </c>
      <c r="M198" s="2">
        <f t="shared" si="67"/>
        <v>75.569979284289388</v>
      </c>
      <c r="N198" s="2">
        <f t="shared" si="68"/>
        <v>64.297612527888816</v>
      </c>
      <c r="O198" s="1">
        <v>1E-3</v>
      </c>
      <c r="P198" s="2">
        <f t="shared" si="69"/>
        <v>1.3530828996529865E-4</v>
      </c>
      <c r="Q198" s="1">
        <v>6.5000000000000002E-7</v>
      </c>
      <c r="R198" s="1">
        <v>12000</v>
      </c>
      <c r="S198" s="1">
        <v>8.0000000000000004E-4</v>
      </c>
    </row>
    <row r="199" spans="2:19" ht="15.75" customHeight="1" x14ac:dyDescent="0.25">
      <c r="B199" s="4">
        <f t="shared" si="70"/>
        <v>127.99214336079001</v>
      </c>
      <c r="C199" s="2">
        <f t="shared" si="64"/>
        <v>100.96910013008056</v>
      </c>
      <c r="D199" s="2">
        <f t="shared" si="65"/>
        <v>22.446682389517118</v>
      </c>
      <c r="E199" s="1">
        <v>1E-3</v>
      </c>
      <c r="F199" s="2">
        <f t="shared" si="66"/>
        <v>3.8758511609996354E-4</v>
      </c>
      <c r="G199" s="1">
        <v>9.9999999999999995E-8</v>
      </c>
      <c r="H199" s="1">
        <v>200</v>
      </c>
      <c r="I199" s="1">
        <v>8.9999999999999998E-4</v>
      </c>
      <c r="L199" s="4">
        <f t="shared" si="71"/>
        <v>111.73387622793291</v>
      </c>
      <c r="M199" s="2">
        <f t="shared" si="67"/>
        <v>75.058454059815574</v>
      </c>
      <c r="N199" s="2">
        <f t="shared" si="68"/>
        <v>68.197916748862951</v>
      </c>
      <c r="O199" s="1">
        <v>1E-3</v>
      </c>
      <c r="P199" s="2">
        <f t="shared" si="69"/>
        <v>1.2756987918029113E-4</v>
      </c>
      <c r="Q199" s="1">
        <v>6.5000000000000002E-7</v>
      </c>
      <c r="R199" s="1">
        <v>12000</v>
      </c>
      <c r="S199" s="1">
        <v>8.9999999999999998E-4</v>
      </c>
    </row>
    <row r="200" spans="2:19" ht="15.75" customHeight="1" x14ac:dyDescent="0.25">
      <c r="B200" s="4">
        <f t="shared" si="70"/>
        <v>127.99214336079001</v>
      </c>
      <c r="C200" s="2">
        <f t="shared" si="64"/>
        <v>100.51152522447381</v>
      </c>
      <c r="D200" s="2">
        <f t="shared" si="65"/>
        <v>23.660880755088318</v>
      </c>
      <c r="E200" s="1">
        <v>1E-3</v>
      </c>
      <c r="F200" s="2">
        <f t="shared" si="66"/>
        <v>3.6769552621700473E-4</v>
      </c>
      <c r="G200" s="1">
        <v>9.9999999999999995E-8</v>
      </c>
      <c r="H200" s="1">
        <v>200</v>
      </c>
      <c r="I200" s="1">
        <v>1E-3</v>
      </c>
      <c r="L200" s="4">
        <f t="shared" si="71"/>
        <v>111.73387622793291</v>
      </c>
      <c r="M200" s="2">
        <f t="shared" si="67"/>
        <v>74.600879154208826</v>
      </c>
      <c r="N200" s="2">
        <f t="shared" si="68"/>
        <v>71.886916201650749</v>
      </c>
      <c r="O200" s="1">
        <v>1E-3</v>
      </c>
      <c r="P200" s="2">
        <f t="shared" si="69"/>
        <v>1.2102341371266417E-4</v>
      </c>
      <c r="Q200" s="1">
        <v>6.5000000000000002E-7</v>
      </c>
      <c r="R200" s="1">
        <v>12000</v>
      </c>
      <c r="S200" s="1">
        <v>1E-3</v>
      </c>
    </row>
    <row r="201" spans="2:19" ht="15.75" customHeight="1" x14ac:dyDescent="0.25">
      <c r="B201" s="4">
        <f t="shared" si="70"/>
        <v>127.99214336079001</v>
      </c>
      <c r="C201" s="2">
        <f t="shared" si="64"/>
        <v>90.511525224473814</v>
      </c>
      <c r="D201" s="2">
        <f t="shared" si="65"/>
        <v>74.822274631723715</v>
      </c>
      <c r="E201" s="1">
        <v>1E-3</v>
      </c>
      <c r="F201" s="2">
        <f t="shared" si="66"/>
        <v>1.1627553482998907E-4</v>
      </c>
      <c r="G201" s="1">
        <v>9.9999999999999995E-8</v>
      </c>
      <c r="H201" s="1">
        <v>200</v>
      </c>
      <c r="I201" s="1">
        <v>0.01</v>
      </c>
      <c r="L201" s="4">
        <f t="shared" si="71"/>
        <v>111.73387622793291</v>
      </c>
      <c r="M201" s="2">
        <f t="shared" si="67"/>
        <v>64.600879154208826</v>
      </c>
      <c r="N201" s="2">
        <f t="shared" si="68"/>
        <v>227.32638916287652</v>
      </c>
      <c r="O201" s="1">
        <v>1E-3</v>
      </c>
      <c r="P201" s="2">
        <f t="shared" si="69"/>
        <v>3.8270963754087336E-5</v>
      </c>
      <c r="Q201" s="1">
        <v>6.5000000000000002E-7</v>
      </c>
      <c r="R201" s="1">
        <v>12000</v>
      </c>
      <c r="S201" s="1">
        <v>0.01</v>
      </c>
    </row>
    <row r="202" spans="2:19" ht="15.75" customHeight="1" x14ac:dyDescent="0.25">
      <c r="B202" s="4">
        <f t="shared" si="70"/>
        <v>127.99214336079001</v>
      </c>
      <c r="C202" s="2">
        <f t="shared" si="64"/>
        <v>87.501225267834002</v>
      </c>
      <c r="D202" s="2">
        <f t="shared" si="65"/>
        <v>105.81467555178806</v>
      </c>
      <c r="E202" s="1">
        <v>1E-3</v>
      </c>
      <c r="F202" s="2">
        <f t="shared" si="66"/>
        <v>8.2219219164377869E-5</v>
      </c>
      <c r="G202" s="1">
        <v>9.9999999999999995E-8</v>
      </c>
      <c r="H202" s="1">
        <v>200</v>
      </c>
      <c r="I202" s="1">
        <v>0.02</v>
      </c>
      <c r="L202" s="4">
        <f t="shared" si="71"/>
        <v>111.7338762279329</v>
      </c>
      <c r="M202" s="2">
        <f t="shared" si="67"/>
        <v>61.590579197569006</v>
      </c>
      <c r="N202" s="2">
        <f t="shared" si="68"/>
        <v>321.48806263944414</v>
      </c>
      <c r="O202" s="1">
        <v>1E-3</v>
      </c>
      <c r="P202" s="2">
        <f t="shared" si="69"/>
        <v>2.7061657993059728E-5</v>
      </c>
      <c r="Q202" s="1">
        <v>6.5000000000000002E-7</v>
      </c>
      <c r="R202" s="1">
        <v>12000</v>
      </c>
      <c r="S202" s="1">
        <v>0.02</v>
      </c>
    </row>
    <row r="203" spans="2:19" ht="15.75" customHeight="1" x14ac:dyDescent="0.25">
      <c r="B203" s="4">
        <f t="shared" si="70"/>
        <v>127.99214336079001</v>
      </c>
      <c r="C203" s="2">
        <f t="shared" si="64"/>
        <v>85.740312677277188</v>
      </c>
      <c r="D203" s="2">
        <f t="shared" si="65"/>
        <v>129.59598120001741</v>
      </c>
      <c r="E203" s="1">
        <v>1E-3</v>
      </c>
      <c r="F203" s="2">
        <f t="shared" si="66"/>
        <v>6.7131711334261884E-5</v>
      </c>
      <c r="G203" s="1">
        <v>9.9999999999999995E-8</v>
      </c>
      <c r="H203" s="1">
        <v>200</v>
      </c>
      <c r="I203" s="1">
        <v>0.03</v>
      </c>
      <c r="L203" s="4">
        <f t="shared" si="71"/>
        <v>111.7338762279329</v>
      </c>
      <c r="M203" s="2">
        <f t="shared" si="67"/>
        <v>59.829666607012193</v>
      </c>
      <c r="N203" s="2">
        <f t="shared" si="68"/>
        <v>393.74085593127711</v>
      </c>
      <c r="O203" s="1">
        <v>1E-3</v>
      </c>
      <c r="P203" s="2">
        <f t="shared" si="69"/>
        <v>2.2095751225568735E-5</v>
      </c>
      <c r="Q203" s="1">
        <v>6.5000000000000002E-7</v>
      </c>
      <c r="R203" s="1">
        <v>12000</v>
      </c>
      <c r="S203" s="1">
        <v>0.03</v>
      </c>
    </row>
    <row r="204" spans="2:19" ht="15.75" customHeight="1" x14ac:dyDescent="0.25">
      <c r="B204" s="4">
        <f t="shared" si="70"/>
        <v>127.99214336079001</v>
      </c>
      <c r="C204" s="2">
        <f t="shared" si="64"/>
        <v>84.490925311194189</v>
      </c>
      <c r="D204" s="2">
        <f t="shared" si="65"/>
        <v>149.64454926344743</v>
      </c>
      <c r="E204" s="1">
        <v>1E-3</v>
      </c>
      <c r="F204" s="2">
        <f t="shared" si="66"/>
        <v>5.8137767414994537E-5</v>
      </c>
      <c r="G204" s="1">
        <v>9.9999999999999995E-8</v>
      </c>
      <c r="H204" s="1">
        <v>200</v>
      </c>
      <c r="I204" s="1">
        <v>0.04</v>
      </c>
      <c r="L204" s="4">
        <f t="shared" si="71"/>
        <v>111.7338762279329</v>
      </c>
      <c r="M204" s="2">
        <f t="shared" si="67"/>
        <v>58.580279240929194</v>
      </c>
      <c r="N204" s="2">
        <f t="shared" si="68"/>
        <v>454.65277832575305</v>
      </c>
      <c r="O204" s="1">
        <v>1E-3</v>
      </c>
      <c r="P204" s="2">
        <f t="shared" si="69"/>
        <v>1.9135481877043668E-5</v>
      </c>
      <c r="Q204" s="1">
        <v>6.5000000000000002E-7</v>
      </c>
      <c r="R204" s="1">
        <v>12000</v>
      </c>
      <c r="S204" s="1">
        <v>0.04</v>
      </c>
    </row>
    <row r="205" spans="2:19" ht="15.75" customHeight="1" x14ac:dyDescent="0.25">
      <c r="B205" s="4">
        <f t="shared" si="70"/>
        <v>127.99214336079001</v>
      </c>
      <c r="C205" s="2">
        <f t="shared" si="64"/>
        <v>83.521825181113627</v>
      </c>
      <c r="D205" s="2">
        <f t="shared" si="65"/>
        <v>167.30769230769229</v>
      </c>
      <c r="E205" s="1">
        <v>1E-3</v>
      </c>
      <c r="F205" s="2">
        <f t="shared" si="66"/>
        <v>5.2000000000000004E-5</v>
      </c>
      <c r="G205" s="1">
        <v>9.9999999999999995E-8</v>
      </c>
      <c r="H205" s="1">
        <v>200</v>
      </c>
      <c r="I205" s="1">
        <v>0.05</v>
      </c>
      <c r="L205" s="4">
        <f t="shared" si="71"/>
        <v>111.7338762279329</v>
      </c>
      <c r="M205" s="2">
        <f t="shared" si="67"/>
        <v>57.611179110848632</v>
      </c>
      <c r="N205" s="2">
        <f t="shared" si="68"/>
        <v>508.31725924776345</v>
      </c>
      <c r="O205" s="1">
        <v>1E-3</v>
      </c>
      <c r="P205" s="2">
        <f t="shared" si="69"/>
        <v>1.7115295303713965E-5</v>
      </c>
      <c r="Q205" s="1">
        <v>6.5000000000000002E-7</v>
      </c>
      <c r="R205" s="1">
        <v>12000</v>
      </c>
      <c r="S205" s="1">
        <v>0.05</v>
      </c>
    </row>
    <row r="206" spans="2:19" ht="15.75" customHeight="1" x14ac:dyDescent="0.25">
      <c r="B206" s="4">
        <f t="shared" si="70"/>
        <v>127.99214336079001</v>
      </c>
      <c r="C206" s="2">
        <f t="shared" si="64"/>
        <v>82.730012720637376</v>
      </c>
      <c r="D206" s="2">
        <f t="shared" si="65"/>
        <v>183.27639424211324</v>
      </c>
      <c r="E206" s="1">
        <v>1E-3</v>
      </c>
      <c r="F206" s="2">
        <f t="shared" si="66"/>
        <v>4.7469288317114401E-5</v>
      </c>
      <c r="G206" s="1">
        <v>9.9999999999999995E-8</v>
      </c>
      <c r="H206" s="1">
        <v>200</v>
      </c>
      <c r="I206" s="1">
        <v>0.06</v>
      </c>
      <c r="L206" s="4">
        <f t="shared" si="71"/>
        <v>111.7338762279329</v>
      </c>
      <c r="M206" s="2">
        <f t="shared" si="67"/>
        <v>56.81936665037238</v>
      </c>
      <c r="N206" s="2">
        <f t="shared" si="68"/>
        <v>556.83365851840301</v>
      </c>
      <c r="O206" s="1">
        <v>1E-3</v>
      </c>
      <c r="P206" s="2">
        <f t="shared" si="69"/>
        <v>1.562405552701062E-5</v>
      </c>
      <c r="Q206" s="1">
        <v>6.5000000000000002E-7</v>
      </c>
      <c r="R206" s="1">
        <v>12000</v>
      </c>
      <c r="S206" s="1">
        <v>0.06</v>
      </c>
    </row>
    <row r="207" spans="2:19" ht="15.75" customHeight="1" x14ac:dyDescent="0.25">
      <c r="B207" s="4">
        <f t="shared" si="70"/>
        <v>127.99214336079001</v>
      </c>
      <c r="C207" s="2">
        <f t="shared" si="64"/>
        <v>82.060544824331245</v>
      </c>
      <c r="D207" s="2">
        <f t="shared" si="65"/>
        <v>197.96113120371791</v>
      </c>
      <c r="E207" s="1">
        <v>1E-3</v>
      </c>
      <c r="F207" s="2">
        <f t="shared" si="66"/>
        <v>4.3948021245882861E-5</v>
      </c>
      <c r="G207" s="1">
        <v>9.9999999999999995E-8</v>
      </c>
      <c r="H207" s="1">
        <v>200</v>
      </c>
      <c r="I207" s="1">
        <v>7.0000000000000007E-2</v>
      </c>
      <c r="L207" s="4">
        <f t="shared" si="71"/>
        <v>111.7338762279329</v>
      </c>
      <c r="M207" s="2">
        <f t="shared" si="67"/>
        <v>56.14989875406625</v>
      </c>
      <c r="N207" s="2">
        <f t="shared" si="68"/>
        <v>601.44909216726001</v>
      </c>
      <c r="O207" s="1">
        <v>1E-3</v>
      </c>
      <c r="P207" s="2">
        <f t="shared" si="69"/>
        <v>1.4465064646868855E-5</v>
      </c>
      <c r="Q207" s="1">
        <v>6.5000000000000002E-7</v>
      </c>
      <c r="R207" s="1">
        <v>12000</v>
      </c>
      <c r="S207" s="1">
        <v>7.0000000000000007E-2</v>
      </c>
    </row>
    <row r="208" spans="2:19" ht="15.75" customHeight="1" x14ac:dyDescent="0.25">
      <c r="B208" s="4">
        <f t="shared" si="70"/>
        <v>127.99214336079001</v>
      </c>
      <c r="C208" s="2">
        <f t="shared" si="64"/>
        <v>81.480625354554377</v>
      </c>
      <c r="D208" s="2">
        <f t="shared" si="65"/>
        <v>211.62935110357611</v>
      </c>
      <c r="E208" s="1">
        <v>1E-3</v>
      </c>
      <c r="F208" s="2">
        <f t="shared" si="66"/>
        <v>4.1109609582188935E-5</v>
      </c>
      <c r="G208" s="1">
        <v>9.9999999999999995E-8</v>
      </c>
      <c r="H208" s="1">
        <v>200</v>
      </c>
      <c r="I208" s="1">
        <v>0.08</v>
      </c>
      <c r="L208" s="4">
        <f t="shared" si="71"/>
        <v>111.7338762279329</v>
      </c>
      <c r="M208" s="2">
        <f t="shared" si="67"/>
        <v>55.569979284289381</v>
      </c>
      <c r="N208" s="2">
        <f t="shared" si="68"/>
        <v>642.97612527888828</v>
      </c>
      <c r="O208" s="1">
        <v>1E-3</v>
      </c>
      <c r="P208" s="2">
        <f t="shared" si="69"/>
        <v>1.3530828996529864E-5</v>
      </c>
      <c r="Q208" s="1">
        <v>6.5000000000000002E-7</v>
      </c>
      <c r="R208" s="1">
        <v>12000</v>
      </c>
      <c r="S208" s="1">
        <v>0.08</v>
      </c>
    </row>
    <row r="209" spans="2:19" ht="15.75" customHeight="1" x14ac:dyDescent="0.25">
      <c r="B209" s="4">
        <f t="shared" si="70"/>
        <v>127.99214336079001</v>
      </c>
      <c r="C209" s="2">
        <f t="shared" si="64"/>
        <v>80.969100130080562</v>
      </c>
      <c r="D209" s="2">
        <f t="shared" si="65"/>
        <v>224.46682389517119</v>
      </c>
      <c r="E209" s="1">
        <v>1E-3</v>
      </c>
      <c r="F209" s="2">
        <f t="shared" si="66"/>
        <v>3.8758511609996356E-5</v>
      </c>
      <c r="G209" s="1">
        <v>9.9999999999999995E-8</v>
      </c>
      <c r="H209" s="1">
        <v>200</v>
      </c>
      <c r="I209" s="1">
        <v>0.09</v>
      </c>
      <c r="L209" s="4">
        <f t="shared" si="71"/>
        <v>111.73387622793291</v>
      </c>
      <c r="M209" s="2">
        <f t="shared" si="67"/>
        <v>55.058454059815574</v>
      </c>
      <c r="N209" s="2">
        <f t="shared" si="68"/>
        <v>681.97916748862951</v>
      </c>
      <c r="O209" s="1">
        <v>1E-3</v>
      </c>
      <c r="P209" s="2">
        <f t="shared" si="69"/>
        <v>1.2756987918029112E-5</v>
      </c>
      <c r="Q209" s="1">
        <v>6.5000000000000002E-7</v>
      </c>
      <c r="R209" s="1">
        <v>12000</v>
      </c>
      <c r="S209" s="1">
        <v>0.09</v>
      </c>
    </row>
    <row r="210" spans="2:19" ht="15.75" customHeight="1" x14ac:dyDescent="0.25">
      <c r="B210" s="4">
        <f t="shared" si="70"/>
        <v>127.99214336079001</v>
      </c>
      <c r="C210" s="2">
        <f t="shared" si="64"/>
        <v>80.511525224473814</v>
      </c>
      <c r="D210" s="2">
        <f t="shared" si="65"/>
        <v>236.60880755088317</v>
      </c>
      <c r="E210" s="1">
        <v>1E-3</v>
      </c>
      <c r="F210" s="2">
        <f t="shared" si="66"/>
        <v>3.6769552621700475E-5</v>
      </c>
      <c r="G210" s="1">
        <v>9.9999999999999995E-8</v>
      </c>
      <c r="H210" s="1">
        <v>200</v>
      </c>
      <c r="I210" s="1">
        <v>0.1</v>
      </c>
      <c r="L210" s="4">
        <f t="shared" si="71"/>
        <v>111.7338762279329</v>
      </c>
      <c r="M210" s="2">
        <f t="shared" si="67"/>
        <v>54.600879154208819</v>
      </c>
      <c r="N210" s="2">
        <f t="shared" si="68"/>
        <v>718.86916201650752</v>
      </c>
      <c r="O210" s="1">
        <v>1E-3</v>
      </c>
      <c r="P210" s="2">
        <f t="shared" si="69"/>
        <v>1.2102341371266416E-5</v>
      </c>
      <c r="Q210" s="1">
        <v>6.5000000000000002E-7</v>
      </c>
      <c r="R210" s="1">
        <v>12000</v>
      </c>
      <c r="S210" s="1">
        <v>0.1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Яковенко</dc:creator>
  <cp:lastModifiedBy>Тимофей Яковенко</cp:lastModifiedBy>
  <dcterms:created xsi:type="dcterms:W3CDTF">2022-10-04T07:23:01Z</dcterms:created>
  <dcterms:modified xsi:type="dcterms:W3CDTF">2022-11-04T11:10:07Z</dcterms:modified>
</cp:coreProperties>
</file>